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pis tabel" sheetId="1" r:id="rId1"/>
    <sheet name="Metodologia" sheetId="2" r:id="rId2"/>
    <sheet name="1" sheetId="3" r:id="rId3"/>
    <sheet name="2P" sheetId="4" r:id="rId4"/>
    <sheet name="2W" sheetId="5" r:id="rId5"/>
    <sheet name="3P" sheetId="6" r:id="rId6"/>
    <sheet name="3W" sheetId="7" r:id="rId7"/>
    <sheet name="4P" sheetId="8" r:id="rId8"/>
    <sheet name="4W" sheetId="9" r:id="rId9"/>
    <sheet name="5P" sheetId="10" r:id="rId10"/>
    <sheet name="5W" sheetId="11" r:id="rId11"/>
    <sheet name="6P" sheetId="12" r:id="rId12"/>
    <sheet name="6W" sheetId="13" r:id="rId13"/>
    <sheet name="7P" sheetId="14" r:id="rId14"/>
    <sheet name="7W" sheetId="15" r:id="rId15"/>
    <sheet name="8P" sheetId="16" r:id="rId16"/>
    <sheet name="8W" sheetId="17" r:id="rId17"/>
    <sheet name="9P" sheetId="18" r:id="rId18"/>
    <sheet name="9W" sheetId="19" r:id="rId19"/>
    <sheet name="10" sheetId="20" r:id="rId20"/>
  </sheets>
  <definedNames>
    <definedName name="_xlnm.Print_Area" localSheetId="7">'4P'!$A$1:$Y$233</definedName>
    <definedName name="_xlnm.Print_Area" localSheetId="8">'4W'!$A$1:$Y$233</definedName>
    <definedName name="_xlnm.Print_Area" localSheetId="13">'7P'!$A$1:$V$234</definedName>
    <definedName name="_xlnm.Print_Area" localSheetId="14">'7W'!$A$1:$W$234</definedName>
    <definedName name="_xlnm.Print_Area" localSheetId="17">'9P'!$A$1:$V$234</definedName>
    <definedName name="_xlnm.Print_Area" localSheetId="18">'9W'!$A$1:$V$234</definedName>
    <definedName name="_xlnm.Print_Area" localSheetId="0">'Spis tabel'!#REF!</definedName>
    <definedName name="_xlnm.Print_Titles" localSheetId="2">'1'!$7:$9</definedName>
    <definedName name="_xlnm.Print_Titles" localSheetId="3">'2P'!$7:$10</definedName>
    <definedName name="_xlnm.Print_Titles" localSheetId="4">'2W'!$7:$10</definedName>
    <definedName name="_xlnm.Print_Titles" localSheetId="5">'3P'!$7:$10</definedName>
    <definedName name="_xlnm.Print_Titles" localSheetId="6">'3W'!$7:$10</definedName>
    <definedName name="_xlnm.Print_Titles" localSheetId="7">'4P'!$7:$10</definedName>
    <definedName name="_xlnm.Print_Titles" localSheetId="8">'4W'!$7:$10</definedName>
    <definedName name="_xlnm.Print_Titles" localSheetId="9">'5P'!$7:$11</definedName>
    <definedName name="_xlnm.Print_Titles" localSheetId="10">'5W'!$7:$11</definedName>
    <definedName name="_xlnm.Print_Titles" localSheetId="11">'6P'!$7:$11</definedName>
    <definedName name="_xlnm.Print_Titles" localSheetId="12">'6W'!$7:$11</definedName>
    <definedName name="_xlnm.Print_Titles" localSheetId="13">'7P'!$7:$11</definedName>
    <definedName name="_xlnm.Print_Titles" localSheetId="14">'7W'!$7:$11</definedName>
    <definedName name="_xlnm.Print_Titles" localSheetId="17">'9P'!$7:$13</definedName>
    <definedName name="_xlnm.Print_Titles" localSheetId="18">'9W'!$7:$13</definedName>
  </definedNames>
  <calcPr fullCalcOnLoad="1"/>
</workbook>
</file>

<file path=xl/sharedStrings.xml><?xml version="1.0" encoding="utf-8"?>
<sst xmlns="http://schemas.openxmlformats.org/spreadsheetml/2006/main" count="4617" uniqueCount="489">
  <si>
    <t>WK</t>
  </si>
  <si>
    <t>PK</t>
  </si>
  <si>
    <t>GK</t>
  </si>
  <si>
    <t>GT</t>
  </si>
  <si>
    <t>PT</t>
  </si>
  <si>
    <t>NAZWA</t>
  </si>
  <si>
    <t>Dochody</t>
  </si>
  <si>
    <t>Wydatki</t>
  </si>
  <si>
    <t>plan</t>
  </si>
  <si>
    <t>wykonanie</t>
  </si>
  <si>
    <t>Przychody</t>
  </si>
  <si>
    <t>Rozchody</t>
  </si>
  <si>
    <t>w tym:</t>
  </si>
  <si>
    <t>kredyty i pożyczki</t>
  </si>
  <si>
    <t>obligacje</t>
  </si>
  <si>
    <t>papiery wart.</t>
  </si>
  <si>
    <t>Udział w dochodach [%]</t>
  </si>
  <si>
    <t>Dynamika (do roku poprzedniego) [%]</t>
  </si>
  <si>
    <t>ogółem</t>
  </si>
  <si>
    <t>z tego:</t>
  </si>
  <si>
    <t>wyrównawcza</t>
  </si>
  <si>
    <t>oświatowa</t>
  </si>
  <si>
    <t>Udział części subwencji ogólnej [%]</t>
  </si>
  <si>
    <t>Dotacje</t>
  </si>
  <si>
    <t>na zadania z zakresu administracji rządowej</t>
  </si>
  <si>
    <t>na zadania własne</t>
  </si>
  <si>
    <t>na zadania realizowane na podstawie porozumień</t>
  </si>
  <si>
    <t>z organami administracji rządowej</t>
  </si>
  <si>
    <t>między jednostkami samorządu terytorialnego</t>
  </si>
  <si>
    <t>otrzymywane z funduszy celowych</t>
  </si>
  <si>
    <t>Udział w dotacjach ogółem [%]</t>
  </si>
  <si>
    <t>8:7</t>
  </si>
  <si>
    <t>9:7</t>
  </si>
  <si>
    <t>10:7</t>
  </si>
  <si>
    <t>dochody własne</t>
  </si>
  <si>
    <t>Zadłużenie</t>
  </si>
  <si>
    <t>11:7</t>
  </si>
  <si>
    <t>12:7</t>
  </si>
  <si>
    <t>Wydatki ogółem</t>
  </si>
  <si>
    <t>z tego przeznaczone na:</t>
  </si>
  <si>
    <t>Wydatki majątkowe</t>
  </si>
  <si>
    <t>Udział w wydatkach ogółem [%]</t>
  </si>
  <si>
    <t>dotacje</t>
  </si>
  <si>
    <t>w tym część:</t>
  </si>
  <si>
    <t>700           Gospodarka mieszkaniowa</t>
  </si>
  <si>
    <t>750          Administracja publiczna</t>
  </si>
  <si>
    <t>801         Oświata i wychowanie</t>
  </si>
  <si>
    <t>851           Ochrona zdrowia</t>
  </si>
  <si>
    <t>852           Pomoc społeczna</t>
  </si>
  <si>
    <t>900           Gospodarka komunalna i ochrona środowiska</t>
  </si>
  <si>
    <t>Pozostałe</t>
  </si>
  <si>
    <t>wynagrodzenia i pochodne</t>
  </si>
  <si>
    <t>podatki i opłaty lokalne</t>
  </si>
  <si>
    <t>podatek od nieruchomości</t>
  </si>
  <si>
    <t>podatek rolny</t>
  </si>
  <si>
    <t>podatek od środków transportowych</t>
  </si>
  <si>
    <t>podatek od spadków i darowizn</t>
  </si>
  <si>
    <t>wpływy z opłaty skarbowej</t>
  </si>
  <si>
    <t>wpływy z opłaty komunikacyjnej</t>
  </si>
  <si>
    <t>wpływy z opłaty eksploatacyjnej</t>
  </si>
  <si>
    <t>podatek od czynności cywilnoprawnych</t>
  </si>
  <si>
    <t>pozostałe</t>
  </si>
  <si>
    <t>Subwencja i środki na uzupełnienie dochodów jst</t>
  </si>
  <si>
    <t>Tabela</t>
  </si>
  <si>
    <t>Kolumna</t>
  </si>
  <si>
    <t>Ze sprawozdania</t>
  </si>
  <si>
    <t>Rb-27S</t>
  </si>
  <si>
    <t>wpływy z opłat za zarząd, użytkowanie i użytkowanie wieczyste nieruchomości</t>
  </si>
  <si>
    <t>wpływy z opłat za wydawanie zezwoleń na sprzedaż alkoholu</t>
  </si>
  <si>
    <t>subwencja ogółna i środki na uzupełnienie dochodów</t>
  </si>
  <si>
    <t xml:space="preserve">kolumna 7 minus kolumny 9 i 10 </t>
  </si>
  <si>
    <t>292 z rozdziału 75803, 75804, 75807</t>
  </si>
  <si>
    <t>292 z rozdziału 75801</t>
  </si>
  <si>
    <t>292 z rozdziału 75831, 75832, 75833</t>
  </si>
  <si>
    <t>202, 212, 222, 632, 642, 652</t>
  </si>
  <si>
    <t>244, 626</t>
  </si>
  <si>
    <t>Rb-28S</t>
  </si>
  <si>
    <t>Wydatki bieżące</t>
  </si>
  <si>
    <t>pozostałe wydatki bieżące</t>
  </si>
  <si>
    <t>13:7</t>
  </si>
  <si>
    <t>kolumna 8 - kolumny 9 do 11</t>
  </si>
  <si>
    <t>Rb-NDS</t>
  </si>
  <si>
    <t>754      Bezpieczeństwo publiczne o ochrona ppoż</t>
  </si>
  <si>
    <t>Wydział Informacji, Analiz i Szkoleń Regionalnej Izby Obrachunkowej we Wrocławiu</t>
  </si>
  <si>
    <t>Raport sporządził: Wojciech Kańczuga</t>
  </si>
  <si>
    <t>Raport wykonany na podstawie bazy SQL systemu BeSTi@</t>
  </si>
  <si>
    <t>Ogółem</t>
  </si>
  <si>
    <t>[zł]</t>
  </si>
  <si>
    <t>stan bazy z dnia:</t>
  </si>
  <si>
    <t>wersja zestawienia:</t>
  </si>
  <si>
    <t>data sporządzenia:</t>
  </si>
  <si>
    <t>Raport wykonany na podstawie bazy SQL Systemu Zarządzania Budżetami JST BeSTi@</t>
  </si>
  <si>
    <t>Ogólna</t>
  </si>
  <si>
    <t>Środki na uzupełnienie dochodów</t>
  </si>
  <si>
    <t>010                             Rolnictwo i łowiectwo</t>
  </si>
  <si>
    <t>400                   Wytwarzanie i zaopatrywanie w energię el, gaz i wodę</t>
  </si>
  <si>
    <t>600                   Transport i łączność</t>
  </si>
  <si>
    <t>630                     Turystyka</t>
  </si>
  <si>
    <t>921           Kultura i ochrona dziedzictwa narodowego</t>
  </si>
  <si>
    <t>926           Kultura fizyczna i sport</t>
  </si>
  <si>
    <t>w tym na:</t>
  </si>
  <si>
    <t>dotacje i środki przekazane na inwestycje i zakupy inwestycyjne innym jst</t>
  </si>
  <si>
    <t>ogółem wykonanie</t>
  </si>
  <si>
    <t>dochody majątkowe</t>
  </si>
  <si>
    <t>dochody bieżące</t>
  </si>
  <si>
    <t>wydatki majątkowe</t>
  </si>
  <si>
    <t>wydatki bieżące</t>
  </si>
  <si>
    <t>ogółem plan</t>
  </si>
  <si>
    <t>Wynik budżetu</t>
  </si>
  <si>
    <t>Wynik operacyjny</t>
  </si>
  <si>
    <t>nadwyżka z lat ubiegłych</t>
  </si>
  <si>
    <t>spłaty kredytów i pożyczek</t>
  </si>
  <si>
    <t>wykup obligacji</t>
  </si>
  <si>
    <t>Relacje do dochodów</t>
  </si>
  <si>
    <t>inwestycje i zakupy inwestycyjne</t>
  </si>
  <si>
    <t>kolumna 7 - kolumna 8</t>
  </si>
  <si>
    <t>kolumna 10 - kolumna 11</t>
  </si>
  <si>
    <t>8, 11</t>
  </si>
  <si>
    <t>14, 17</t>
  </si>
  <si>
    <t>kolumna 7 - kolumna 13</t>
  </si>
  <si>
    <t>kolumna 10 - kolumna 16</t>
  </si>
  <si>
    <t>kolumna 9 - kolumna 15</t>
  </si>
  <si>
    <t>kolumna 12 - kolumna 18</t>
  </si>
  <si>
    <t>Rb-Z</t>
  </si>
  <si>
    <t>wiersz E (część "Zobowiązania wg tytułów dłużnych")</t>
  </si>
  <si>
    <t>wiersz E2</t>
  </si>
  <si>
    <t>wiersz E1</t>
  </si>
  <si>
    <t>Rb-28S &amp; Rb-NDS</t>
  </si>
  <si>
    <t>605, 606</t>
  </si>
  <si>
    <t>620, 630, 661, 662, 663, 664, 665</t>
  </si>
  <si>
    <t>073, 074, 075, 076, 077, 078, 081, 087</t>
  </si>
  <si>
    <t>Metodologia do tabel</t>
  </si>
  <si>
    <t>wiersz A (plan)</t>
  </si>
  <si>
    <t>wiersz A (wykonanie)</t>
  </si>
  <si>
    <t>wiersz B (plan)</t>
  </si>
  <si>
    <t>kolumna 13 - kolumna 14</t>
  </si>
  <si>
    <t>wiersz B (wykonanie)</t>
  </si>
  <si>
    <t>kolumna 16 - kolumna 17</t>
  </si>
  <si>
    <t>SPIS TABEL DOSTĘPNYCH W ZESTAWIENIU</t>
  </si>
  <si>
    <t xml:space="preserve">Tabela 1. </t>
  </si>
  <si>
    <t xml:space="preserve">Tabela 2. </t>
  </si>
  <si>
    <t xml:space="preserve">Tabela 3. </t>
  </si>
  <si>
    <t xml:space="preserve">Tabela 4. </t>
  </si>
  <si>
    <t xml:space="preserve">Tabela 5.  </t>
  </si>
  <si>
    <t xml:space="preserve">Tabela 6. </t>
  </si>
  <si>
    <t xml:space="preserve">Tabela 7. </t>
  </si>
  <si>
    <t xml:space="preserve">Tabela 8. </t>
  </si>
  <si>
    <t xml:space="preserve">Wykonanie dochodów i wydatków w budżetach jst woj. dolnośląskiego </t>
  </si>
  <si>
    <t xml:space="preserve">Przychody i rozchody oraz zadłużenie w budżetach jst woj. dolnośląskiego </t>
  </si>
  <si>
    <t xml:space="preserve">Struktura i dynamika dochodów ogółem budżetów jst woj. dolnośląskiego </t>
  </si>
  <si>
    <t xml:space="preserve">Struktura dochodów własnych budżetów jst woj. dolnośląskiego </t>
  </si>
  <si>
    <t xml:space="preserve">Struktura subwencji ogólnej jst woj. dolnośląskiego </t>
  </si>
  <si>
    <t xml:space="preserve">Struktura dotacji celowych przekazywanych do budżetów jst woj. dolnośląskiego </t>
  </si>
  <si>
    <t xml:space="preserve">Struktura wydatków ogółem budżetów jst woj. dolnośląskiego </t>
  </si>
  <si>
    <t xml:space="preserve">Wydatki jst wg ważniejszych działów klasyfikacji budżetowej </t>
  </si>
  <si>
    <t xml:space="preserve">wg stanu na koniec </t>
  </si>
  <si>
    <t xml:space="preserve"> roku</t>
  </si>
  <si>
    <t>Wydatki na obsługę długu, spłaty i wykup</t>
  </si>
  <si>
    <t>obsługę długu (odsetki)</t>
  </si>
  <si>
    <t>równoważąca/ regionalna</t>
  </si>
  <si>
    <t>Zakładka</t>
  </si>
  <si>
    <t>Tytuł</t>
  </si>
  <si>
    <t>2P</t>
  </si>
  <si>
    <t>2W</t>
  </si>
  <si>
    <t xml:space="preserve">    (plan)</t>
  </si>
  <si>
    <t xml:space="preserve">    (wykonanie)</t>
  </si>
  <si>
    <t>Pozycja sprawozdania/Paragrafy/Formuła licząca</t>
  </si>
  <si>
    <t>3P</t>
  </si>
  <si>
    <t>3W</t>
  </si>
  <si>
    <t>4P</t>
  </si>
  <si>
    <t>4W</t>
  </si>
  <si>
    <t>5P</t>
  </si>
  <si>
    <t>5W</t>
  </si>
  <si>
    <t>6P</t>
  </si>
  <si>
    <t>6W</t>
  </si>
  <si>
    <t>7P</t>
  </si>
  <si>
    <t>7W</t>
  </si>
  <si>
    <t>8P</t>
  </si>
  <si>
    <t>8W</t>
  </si>
  <si>
    <t>NIE RUSZAĆ, NIE KASOWAĆ!!!!!!!!!!!!!!!!!!!!!!</t>
  </si>
  <si>
    <t>wiersz D1, odpowiednio plan lub wykonanie</t>
  </si>
  <si>
    <t>wiersz D11, odpowiednio plan lub wykonanie</t>
  </si>
  <si>
    <t>wiersz D15, odpowiednio plan lub wykonanie</t>
  </si>
  <si>
    <t>wiersz D13, odpowiednio plan lub wykonanie</t>
  </si>
  <si>
    <t>wiersz D2, odpowiednio plan lub wykonanie</t>
  </si>
  <si>
    <t>wiersz D21, odpowiednio plan lub wykonanie</t>
  </si>
  <si>
    <t>% wykonania</t>
  </si>
  <si>
    <t>dochody</t>
  </si>
  <si>
    <t>wydatki</t>
  </si>
  <si>
    <t>Typ JST</t>
  </si>
  <si>
    <t>Przychody - wykonanie</t>
  </si>
  <si>
    <t>Rozchody - wykonanie</t>
  </si>
  <si>
    <t>Zadłużenie ogółem</t>
  </si>
  <si>
    <t>w tym kredyty i pożyczki</t>
  </si>
  <si>
    <t>RAZEM</t>
  </si>
  <si>
    <t>Województwo samorządowe</t>
  </si>
  <si>
    <t>Powiaty</t>
  </si>
  <si>
    <t>Gminy, z tego:</t>
  </si>
  <si>
    <t xml:space="preserve">   gminy miejskie</t>
  </si>
  <si>
    <t xml:space="preserve">   gminy wiejskie</t>
  </si>
  <si>
    <t xml:space="preserve">   gminy miejsko-wiejskie</t>
  </si>
  <si>
    <t xml:space="preserve">Tabela 9. </t>
  </si>
  <si>
    <t>Dochody własne ogółem</t>
  </si>
  <si>
    <t>dochody z majątku</t>
  </si>
  <si>
    <t>pozostałe dochody własne</t>
  </si>
  <si>
    <t>wiersz D24, odpowiednio plan lub wykonanie</t>
  </si>
  <si>
    <t>Relacja zadłużenia do dochodów wykonanych</t>
  </si>
  <si>
    <t>Relacja zadłużenia do dochodów planowanych</t>
  </si>
  <si>
    <t xml:space="preserve">Dane zbiorcze dotyczące wykonania budżetów jst. woj. dolnośląskiego </t>
  </si>
  <si>
    <t>Miasta na prawach powiatu</t>
  </si>
  <si>
    <t>275, 276, 277, 278, 279, 618</t>
  </si>
  <si>
    <t>tabela C, wiersz 1 (suma kolumn 3 i 5)</t>
  </si>
  <si>
    <t>suma z wierszy D211, D231, D241</t>
  </si>
  <si>
    <t>plan: kolumna 14 (tab.2) - kolumna 17 (tab.2)/kolumna 7 (tab.1) * 100%; wykonanie: kolumna 14 (tab.2) - kolumna 17 (tab.2)/kolumna 10 (tab.1) * 100%</t>
  </si>
  <si>
    <t>plan: kolumna 18 (tab.2) - kolumna 19/kolumna 7 (tab.1) * 100%; wykonanie: kolumna 18 (tab.2) - kolumna 19 (tab.2)/kolumna 10 (tab.1) * 100%</t>
  </si>
  <si>
    <t>wyłączenia ustawowe</t>
  </si>
  <si>
    <t>ogółem         plan</t>
  </si>
  <si>
    <t>zadłużenia     (z uwzgl. wyłączeń)</t>
  </si>
  <si>
    <t>obsługi zadłużenia       (z uwzgl. wyłączeń)</t>
  </si>
  <si>
    <t>293 z rozdziału 75831, 75832, 75833</t>
  </si>
  <si>
    <t>Wpłaty jst do budżetu państwa</t>
  </si>
  <si>
    <t>077, 078, 087</t>
  </si>
  <si>
    <t>ze sprzedaży majątku</t>
  </si>
  <si>
    <t>9P</t>
  </si>
  <si>
    <t>9W</t>
  </si>
  <si>
    <t>kwartału</t>
  </si>
  <si>
    <t>rok</t>
  </si>
  <si>
    <t xml:space="preserve">Struktura wydatków budżetów jst woj. dolnośląskiego wg art. 236 ust 3 i 4 ufp </t>
  </si>
  <si>
    <t>I</t>
  </si>
  <si>
    <t>II</t>
  </si>
  <si>
    <t xml:space="preserve">Tabela 10. </t>
  </si>
  <si>
    <t>III</t>
  </si>
  <si>
    <t>IV</t>
  </si>
  <si>
    <t xml:space="preserve">                                                </t>
  </si>
  <si>
    <t>275, 276, 278, 279, 292, 618</t>
  </si>
  <si>
    <t>013, 014, 031, 032, 033, 034, 035, 036, 037, 039, 040, 041, 042, 043, 044, 045, 046, 047, 048, 049, 050, 056, 057, 058, 059, 068, 069</t>
  </si>
  <si>
    <t>kolumna 7 - kolumna 12</t>
  </si>
  <si>
    <t>801, 802, 806, 807, 809, 811, 812, 813</t>
  </si>
  <si>
    <t>Rb-28s</t>
  </si>
  <si>
    <t>kolumna 7 minus kolumna 17</t>
  </si>
  <si>
    <t>kolumna 8 minus suma kolumn 12, 13, 14, 15, 16</t>
  </si>
  <si>
    <t>kolumna 9 minus kolumna 10</t>
  </si>
  <si>
    <t>802 i czwarata cyfra paragrafu dowolna</t>
  </si>
  <si>
    <t>wydatki jednostek 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</si>
  <si>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</si>
  <si>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</si>
  <si>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</si>
  <si>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</si>
  <si>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</si>
  <si>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</si>
  <si>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</si>
  <si>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</si>
  <si>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</si>
  <si>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302, 303, 304, 305, 307, 311, 321, 323, 324, 325, 326 i czwarta cyfra paragrafu = 0</t>
  </si>
  <si>
    <t>Rb-28S (suma par. 801, 802, 806, '807, 809, 811, 812, 813) + Rb-NDS (wiersze D21 + D23 + D24), odpowiednio plan i wykonanie w tabelach dotyczących planu i wykonania</t>
  </si>
  <si>
    <t>401, 402, 403, 404, 405, 406, 407, 408, 409, 410, 411, 412, 417, 418, 478 i czwarta cyfra paragrafu = 0</t>
  </si>
  <si>
    <t>200, 231, 232, 233, 236, 241, 242, 243, 248, 249, 250, 251, 252, 253, 254, 255, 256, 257, 258, 259, 262, 263, 264, 265, 266, 271, 272, 273, 280, 281, 282, 283, 288 i czwarta cyfra paragrafu = 0</t>
  </si>
  <si>
    <t>801, 806, 807, 809, 811, 812, 813 i czwarta cyfra paragrafu dowolna</t>
  </si>
  <si>
    <t>201, 211, 221, 631, 641, 651</t>
  </si>
  <si>
    <t>401, 402, 403, 404, 405, 406, 407, 408, 409, 410, 411, 412, 417, 418, 478</t>
  </si>
  <si>
    <t>dowolny paragraf ale inny niż zaczynający się od 6% oraz inny niż 801, 802, 806, 807, 809, 811, 812, 813 i czwarta cyfra paragrafu różna od 0, 3 i 4</t>
  </si>
  <si>
    <t>601 i czwarta cyfra paragrafu dowolna</t>
  </si>
  <si>
    <t>dotacje celowe w ramach programów (...)/płatności</t>
  </si>
  <si>
    <t>200, 620</t>
  </si>
  <si>
    <t>wiersz D17, odpowiednio plan lub wykonanie</t>
  </si>
  <si>
    <t>wiersz E4</t>
  </si>
  <si>
    <t>wolne środki</t>
  </si>
  <si>
    <t>zobowiązaniawymagalne</t>
  </si>
  <si>
    <t>zadłużenia          (z uwzgl. wyłączeń)</t>
  </si>
  <si>
    <t>601, 605, 606, 613, 614, 617, 619, 620, 621, 622, 623, 630, 656, 657, 658, 661, 662, 663, 664, 665, 666, 680</t>
  </si>
  <si>
    <t>601, 605, 606, 613, 614, 617, 619, 620, 621, 622, 623, 630, 656, 657, 658, 661, 662, 663, 664, 665, 666, 680 i czwarta cyfra paragrafu dowolna</t>
  </si>
  <si>
    <t>605, 606, 613, 614, 617, 619, 620, 621, 622, 623, 630, 656, 657, 658, 661, 662, 663, 664, 665, 666, 680 oraz czwarta cyfra paragrafu dowolna</t>
  </si>
  <si>
    <t>605, 606, 613, 614, 617, 619, 620, 621, 622, 623, 630, 656, 657, 658, 661, 662, 663, 664, 665, 666, 680 oraz czwarta cyfra paragrafu różna od 0, 3, 4</t>
  </si>
  <si>
    <t>076, 077, 078, 087, 278, 618, 620, 626, 628, 629, 630, 631, 632, 633, 641, 642, 643, 651, 652, 653, 656, 661, 662, 663, 664, 665, 666, 668</t>
  </si>
  <si>
    <t>200, 226, 227, 231, 232, 233, 236, 241, 242, 243, 248, 249, 250, 251, 252, 253, 254, 255, 256, 257, 258, 259, 262, 263, 265, 266, 267, 271, 272, 273, 280, 281, 282, 283, 288</t>
  </si>
  <si>
    <t>231, 232, 233, 288, 661, 662, 663, 664</t>
  </si>
  <si>
    <t>Działy klasyfikacji budżetowej</t>
  </si>
  <si>
    <t>kolumna 10 minus kolumny 11 do 20</t>
  </si>
  <si>
    <t>kolumna 7 minus kolumny 8, 9, 10, 22</t>
  </si>
  <si>
    <t>CIT</t>
  </si>
  <si>
    <t>PIT</t>
  </si>
  <si>
    <t>Wydatki zrealizowane w ramach funduszu sołeckiego (tylko 4 kw.)</t>
  </si>
  <si>
    <t>200, 201, 202, 203, 204, 211, 212, 213, 221, 222, 223, 231, 232, 233, 244, 271, 273, 287, 288, 620, 626, 630, 631, 632, 633, 641, 642, 643, 651, 652, 653, 656, 661, 662, 663, 664</t>
  </si>
  <si>
    <t>200, 203, 204, 213, 223, 271, 273, 287, 620, 630, 633, 643, 653, 656</t>
  </si>
  <si>
    <t>Suma całkowita (bez związków)</t>
  </si>
  <si>
    <t>dolnośląskie</t>
  </si>
  <si>
    <t>Suma - powiaty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</si>
  <si>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</si>
  <si>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</si>
  <si>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</si>
  <si>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</si>
  <si>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</si>
  <si>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</si>
  <si>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</si>
  <si>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</si>
  <si>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</si>
  <si>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</si>
  <si>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</si>
  <si>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</si>
  <si>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</si>
  <si>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</si>
  <si>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</si>
  <si>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</si>
  <si>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</si>
  <si>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</si>
  <si>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</si>
  <si>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</si>
  <si>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</si>
  <si>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</si>
  <si>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</si>
  <si>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</si>
  <si>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</si>
  <si>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</si>
  <si>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Suma - miasta na prawach pow.</t>
  </si>
  <si>
    <t>Jelenia Góra</t>
  </si>
  <si>
    <t>Legnica</t>
  </si>
  <si>
    <t>Wałbrzych</t>
  </si>
  <si>
    <t>Wrocław</t>
  </si>
  <si>
    <t>Suma - gminy</t>
  </si>
  <si>
    <t>Suma - gminy miejskie</t>
  </si>
  <si>
    <t>BIELAWA</t>
  </si>
  <si>
    <t>BOGUSZÓW-GORCE</t>
  </si>
  <si>
    <t>BOLESŁAWIEC</t>
  </si>
  <si>
    <t>CHOJNÓW</t>
  </si>
  <si>
    <t>DUSZNIKI-ZDRÓJ</t>
  </si>
  <si>
    <t>DZIERŻONIÓW</t>
  </si>
  <si>
    <t>GŁOGÓW</t>
  </si>
  <si>
    <t>JAWOR</t>
  </si>
  <si>
    <t>JEDLINA-ZDRÓJ</t>
  </si>
  <si>
    <t>KAMIENNA GÓRA</t>
  </si>
  <si>
    <t>KARPACZ</t>
  </si>
  <si>
    <t>KŁODZKO</t>
  </si>
  <si>
    <t>KOWARY</t>
  </si>
  <si>
    <t>KUDOWA-ZDRÓJ</t>
  </si>
  <si>
    <t>LUBAŃ</t>
  </si>
  <si>
    <t>LUBIN</t>
  </si>
  <si>
    <t>NOWA RUDA</t>
  </si>
  <si>
    <t>OLEŚNICA</t>
  </si>
  <si>
    <t>OŁAWA</t>
  </si>
  <si>
    <t>PIECHOWICE</t>
  </si>
  <si>
    <t>PIESZYCE</t>
  </si>
  <si>
    <t>PIŁAWA GÓRNA</t>
  </si>
  <si>
    <t>POLANICA-ZDRÓJ</t>
  </si>
  <si>
    <t>SZCZAWNO-ZDRÓJ</t>
  </si>
  <si>
    <t>SZKLARSKA PORĘBA</t>
  </si>
  <si>
    <t>ŚWIDNICA</t>
  </si>
  <si>
    <t>ŚWIEBODZICE</t>
  </si>
  <si>
    <t>ŚWIERADÓW-ZDRÓJ</t>
  </si>
  <si>
    <t>WOJCIESZÓW</t>
  </si>
  <si>
    <t>ZAWIDÓW</t>
  </si>
  <si>
    <t>ZGORZELEC</t>
  </si>
  <si>
    <t>ZŁOTORYJA</t>
  </si>
  <si>
    <t>Suma - gminy wiejskie</t>
  </si>
  <si>
    <t>BORÓW</t>
  </si>
  <si>
    <t>CIEPŁOWODY</t>
  </si>
  <si>
    <t>CIESZKÓW</t>
  </si>
  <si>
    <t>CZARNY BÓR</t>
  </si>
  <si>
    <t>CZERNICA</t>
  </si>
  <si>
    <t>DŁUGOŁĘKA</t>
  </si>
  <si>
    <t>DOBROMIERZ</t>
  </si>
  <si>
    <t>DOBROSZYCE</t>
  </si>
  <si>
    <t>DOMANIÓW</t>
  </si>
  <si>
    <t>DZIADOWA KŁODA</t>
  </si>
  <si>
    <t>GAWORZYCE</t>
  </si>
  <si>
    <t>GRĘBOCICE</t>
  </si>
  <si>
    <t>GROMADKA</t>
  </si>
  <si>
    <t>JANOWICE WIELKIE</t>
  </si>
  <si>
    <t>JEMIELNO</t>
  </si>
  <si>
    <t>JERZMANOWA</t>
  </si>
  <si>
    <t>JEŻÓW SUDECKI</t>
  </si>
  <si>
    <t>JORDANÓW ŚLĄSKI</t>
  </si>
  <si>
    <t>KAMIENIEC ZĄBKOWICKI</t>
  </si>
  <si>
    <t>KOBIERZYCE</t>
  </si>
  <si>
    <t>KONDRATOWICE</t>
  </si>
  <si>
    <t>KOSTOMŁOTY</t>
  </si>
  <si>
    <t>KOTLA</t>
  </si>
  <si>
    <t>KROŚNICE</t>
  </si>
  <si>
    <t>KROTOSZYCE</t>
  </si>
  <si>
    <t>KUNICE</t>
  </si>
  <si>
    <t>LEGNICKIE POLE</t>
  </si>
  <si>
    <t>LEWIN KŁODZKI</t>
  </si>
  <si>
    <t>ŁAGIEWNIKI</t>
  </si>
  <si>
    <t>MALCZYCE</t>
  </si>
  <si>
    <t>MARCINOWICE</t>
  </si>
  <si>
    <t>MARCISZÓW</t>
  </si>
  <si>
    <t>MĘCINKA</t>
  </si>
  <si>
    <t>MIETKÓW</t>
  </si>
  <si>
    <t>MIĘKINIA</t>
  </si>
  <si>
    <t>MIŁKOWICE</t>
  </si>
  <si>
    <t>MŚCIWOJÓW</t>
  </si>
  <si>
    <t>MYSŁAKOWICE</t>
  </si>
  <si>
    <t>NIECHLÓW</t>
  </si>
  <si>
    <t>OSIECZNICA</t>
  </si>
  <si>
    <t>PASZOWICE</t>
  </si>
  <si>
    <t>PĘCŁAW</t>
  </si>
  <si>
    <t>PIELGRZYMKA</t>
  </si>
  <si>
    <t>PLATERÓWKA</t>
  </si>
  <si>
    <t>PODGÓRZYN</t>
  </si>
  <si>
    <t>PRZEWORNO</t>
  </si>
  <si>
    <t>RADWANICE</t>
  </si>
  <si>
    <t>RUDNA</t>
  </si>
  <si>
    <t>RUJA</t>
  </si>
  <si>
    <t>SIEKIERCZYN</t>
  </si>
  <si>
    <t>STARA KAMIENICA</t>
  </si>
  <si>
    <t>STARE BOGACZOWICE</t>
  </si>
  <si>
    <t>STOSZOWICE</t>
  </si>
  <si>
    <t>SULIKÓW</t>
  </si>
  <si>
    <t>UDANIN</t>
  </si>
  <si>
    <t>WALIM</t>
  </si>
  <si>
    <t>WARTA BOLESŁAWIECKA</t>
  </si>
  <si>
    <t>WĄDROŻE WIELKIE</t>
  </si>
  <si>
    <t>WIŃSKO</t>
  </si>
  <si>
    <t>WISZNIA MAŁA</t>
  </si>
  <si>
    <t>ZAGRODNO</t>
  </si>
  <si>
    <t>ZAWONIA</t>
  </si>
  <si>
    <t>ŻÓRAWINA</t>
  </si>
  <si>
    <t>ŻUKOWICE</t>
  </si>
  <si>
    <t>Suma - gminy miejsko-wiejskie</t>
  </si>
  <si>
    <t>BARDO</t>
  </si>
  <si>
    <t>BIERUTÓW</t>
  </si>
  <si>
    <t>BOGATYNIA</t>
  </si>
  <si>
    <t>BOLKÓW</t>
  </si>
  <si>
    <t>BRZEG DOLNY</t>
  </si>
  <si>
    <t>BYSTRZYCA KŁODZKA</t>
  </si>
  <si>
    <t>CHOCIANÓW</t>
  </si>
  <si>
    <t>GŁUSZYCA</t>
  </si>
  <si>
    <t>GÓRA</t>
  </si>
  <si>
    <t>GRYFÓW ŚLĄSKI</t>
  </si>
  <si>
    <t>JAWORZYNA ŚLĄSKA</t>
  </si>
  <si>
    <t>JELCZ-LASKOWICE</t>
  </si>
  <si>
    <t>KĄTY WROCŁAWSKIE</t>
  </si>
  <si>
    <t>LĄDEK-ZDRÓJ</t>
  </si>
  <si>
    <t>LEŚNA</t>
  </si>
  <si>
    <t>LUBAWKA</t>
  </si>
  <si>
    <t>LUBOMIERZ</t>
  </si>
  <si>
    <t>LWÓWEK ŚLĄSKI</t>
  </si>
  <si>
    <t>MIEROSZÓW</t>
  </si>
  <si>
    <t>MIĘDZYBÓRZ</t>
  </si>
  <si>
    <t>MIĘDZYLESIE</t>
  </si>
  <si>
    <t>MILICZ</t>
  </si>
  <si>
    <t>MIRSK</t>
  </si>
  <si>
    <t>NIEMCZA</t>
  </si>
  <si>
    <t>NOWOGRODZIEC</t>
  </si>
  <si>
    <t>OBORNIKI ŚLĄSKIE</t>
  </si>
  <si>
    <t>OLSZYNA</t>
  </si>
  <si>
    <t>PIEŃSK</t>
  </si>
  <si>
    <t>POLKOWICE</t>
  </si>
  <si>
    <t>PROCHOWICE</t>
  </si>
  <si>
    <t>PRUSICE</t>
  </si>
  <si>
    <t>PRZEMKÓW</t>
  </si>
  <si>
    <t>RADKÓW</t>
  </si>
  <si>
    <t>SIECHNICE</t>
  </si>
  <si>
    <t>SOBÓTKA</t>
  </si>
  <si>
    <t>STRONIE ŚLĄSKIE</t>
  </si>
  <si>
    <t>STRZEGOM</t>
  </si>
  <si>
    <t>STRZELIN</t>
  </si>
  <si>
    <t>SYCÓW</t>
  </si>
  <si>
    <t>SZCZYTNA</t>
  </si>
  <si>
    <t>ŚCINAWA</t>
  </si>
  <si>
    <t>ŚRODA ŚLĄSKA</t>
  </si>
  <si>
    <t>ŚWIERZAWA</t>
  </si>
  <si>
    <t>TRZEBNICA</t>
  </si>
  <si>
    <t>TWARDOGÓRA</t>
  </si>
  <si>
    <t>WĄSOSZ</t>
  </si>
  <si>
    <t>WĘGLINIEC</t>
  </si>
  <si>
    <t>WIĄZÓW</t>
  </si>
  <si>
    <t>WLEŃ</t>
  </si>
  <si>
    <t>WOŁÓW</t>
  </si>
  <si>
    <t>ZĄBKOWICE ŚLĄSKIE</t>
  </si>
  <si>
    <t>ZIĘBICE</t>
  </si>
  <si>
    <t>ZŁOTY STOK</t>
  </si>
  <si>
    <t>ŻARÓW</t>
  </si>
  <si>
    <t>ŻMIGRÓD</t>
  </si>
  <si>
    <t>Suma - związki międzygminne</t>
  </si>
  <si>
    <t>Z</t>
  </si>
  <si>
    <t>Ekologiczny Związek Gospodarki Odpadami Komunalnymi "EKOGOK"</t>
  </si>
  <si>
    <t>Wałbrzyski Związek Wodociągów i Kanalizacji</t>
  </si>
  <si>
    <t>Wodociąg Lisowice</t>
  </si>
  <si>
    <t>Zwiazek Gmin KWISA</t>
  </si>
  <si>
    <t>Związek Gmin "Bychowo"</t>
  </si>
  <si>
    <t>Związek Gmin Karkonoskich</t>
  </si>
  <si>
    <t>Związek Gmin Powiatu Dzierżoniowskiego "ZGPD-7" w Dzierżoniowie</t>
  </si>
  <si>
    <t>Związek Gmin Śnieżnickich</t>
  </si>
  <si>
    <t>Związek Gmin Zagłębia Miedziowego</t>
  </si>
  <si>
    <t>Związek Gmin Ziemi Zgorzeleckiej</t>
  </si>
  <si>
    <t>Związek Gmin Zlewni Rzeki Bystrzycy</t>
  </si>
  <si>
    <t xml:space="preserve">Związek Międzygminny "Bóbr" </t>
  </si>
  <si>
    <t xml:space="preserve">Związek Międzygminny Ślęza - Oława </t>
  </si>
  <si>
    <t>Suma całkowita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</si>
</sst>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0"/>
    <numFmt numFmtId="166" formatCode="0.0"/>
    <numFmt numFmtId="167" formatCode="00"/>
  </numFmts>
  <fonts count="49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8"/>
      <color indexed="10"/>
      <name val="Arial CE"/>
      <family val="0"/>
    </font>
    <font>
      <b/>
      <sz val="14"/>
      <color indexed="60"/>
      <name val="Arial CE"/>
      <family val="0"/>
    </font>
    <font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left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1" fontId="0" fillId="33" borderId="16" xfId="0" applyNumberFormat="1" applyFont="1" applyFill="1" applyBorder="1" applyAlignment="1">
      <alignment horizontal="center" vertical="center"/>
    </xf>
    <xf numFmtId="1" fontId="0" fillId="33" borderId="17" xfId="0" applyNumberFormat="1" applyFont="1" applyFill="1" applyBorder="1" applyAlignment="1">
      <alignment horizontal="center" vertical="center"/>
    </xf>
    <xf numFmtId="1" fontId="0" fillId="33" borderId="18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0" fillId="33" borderId="17" xfId="0" applyNumberFormat="1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33" borderId="22" xfId="0" applyNumberFormat="1" applyFont="1" applyFill="1" applyBorder="1" applyAlignment="1">
      <alignment horizontal="center"/>
    </xf>
    <xf numFmtId="1" fontId="0" fillId="33" borderId="23" xfId="0" applyNumberFormat="1" applyFont="1" applyFill="1" applyBorder="1" applyAlignment="1">
      <alignment horizontal="center"/>
    </xf>
    <xf numFmtId="1" fontId="0" fillId="33" borderId="24" xfId="0" applyNumberFormat="1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1" fontId="0" fillId="33" borderId="2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34" borderId="27" xfId="0" applyNumberFormat="1" applyFont="1" applyFill="1" applyBorder="1" applyAlignment="1">
      <alignment horizontal="left" vertical="center"/>
    </xf>
    <xf numFmtId="1" fontId="8" fillId="34" borderId="28" xfId="0" applyNumberFormat="1" applyFont="1" applyFill="1" applyBorder="1" applyAlignment="1">
      <alignment horizontal="left" vertical="center"/>
    </xf>
    <xf numFmtId="1" fontId="8" fillId="34" borderId="28" xfId="0" applyNumberFormat="1" applyFont="1" applyFill="1" applyBorder="1" applyAlignment="1">
      <alignment vertical="center"/>
    </xf>
    <xf numFmtId="1" fontId="8" fillId="34" borderId="27" xfId="0" applyNumberFormat="1" applyFont="1" applyFill="1" applyBorder="1" applyAlignment="1">
      <alignment vertical="center"/>
    </xf>
    <xf numFmtId="1" fontId="8" fillId="34" borderId="28" xfId="0" applyNumberFormat="1" applyFont="1" applyFill="1" applyBorder="1" applyAlignment="1">
      <alignment horizontal="right" vertical="center"/>
    </xf>
    <xf numFmtId="1" fontId="8" fillId="34" borderId="13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NumberForma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7" xfId="0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6" fontId="3" fillId="0" borderId="3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21" xfId="0" applyBorder="1" applyAlignment="1">
      <alignment wrapText="1"/>
    </xf>
    <xf numFmtId="0" fontId="2" fillId="0" borderId="0" xfId="0" applyFont="1" applyAlignment="1">
      <alignment vertical="center"/>
    </xf>
    <xf numFmtId="3" fontId="0" fillId="0" borderId="27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1" fontId="2" fillId="0" borderId="33" xfId="0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0" borderId="3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1" fontId="2" fillId="0" borderId="34" xfId="0" applyNumberFormat="1" applyFont="1" applyBorder="1" applyAlignment="1">
      <alignment/>
    </xf>
    <xf numFmtId="166" fontId="2" fillId="0" borderId="30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2" fillId="0" borderId="33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166" fontId="2" fillId="0" borderId="33" xfId="0" applyNumberFormat="1" applyFont="1" applyFill="1" applyBorder="1" applyAlignment="1">
      <alignment/>
    </xf>
    <xf numFmtId="166" fontId="2" fillId="0" borderId="30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11" xfId="0" applyNumberFormat="1" applyFont="1" applyBorder="1" applyAlignment="1">
      <alignment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vertical="center"/>
    </xf>
    <xf numFmtId="0" fontId="10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2" fontId="2" fillId="0" borderId="33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11" fillId="35" borderId="1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" fontId="7" fillId="0" borderId="40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164" fontId="9" fillId="0" borderId="30" xfId="0" applyNumberFormat="1" applyFont="1" applyBorder="1" applyAlignment="1">
      <alignment vertical="center"/>
    </xf>
    <xf numFmtId="164" fontId="9" fillId="0" borderId="32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164" fontId="9" fillId="0" borderId="29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vertical="center"/>
    </xf>
    <xf numFmtId="166" fontId="2" fillId="0" borderId="33" xfId="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164" fontId="2" fillId="0" borderId="18" xfId="0" applyNumberFormat="1" applyFont="1" applyBorder="1" applyAlignment="1">
      <alignment vertical="center"/>
    </xf>
    <xf numFmtId="164" fontId="9" fillId="0" borderId="31" xfId="0" applyNumberFormat="1" applyFont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" fontId="9" fillId="0" borderId="38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/>
    </xf>
    <xf numFmtId="167" fontId="2" fillId="0" borderId="41" xfId="0" applyNumberFormat="1" applyFont="1" applyBorder="1" applyAlignment="1">
      <alignment/>
    </xf>
    <xf numFmtId="167" fontId="2" fillId="0" borderId="33" xfId="0" applyNumberFormat="1" applyFont="1" applyBorder="1" applyAlignment="1">
      <alignment/>
    </xf>
    <xf numFmtId="167" fontId="0" fillId="0" borderId="42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7" fontId="2" fillId="0" borderId="42" xfId="0" applyNumberFormat="1" applyFont="1" applyBorder="1" applyAlignment="1">
      <alignment/>
    </xf>
    <xf numFmtId="167" fontId="2" fillId="0" borderId="3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43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2" fillId="0" borderId="43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44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42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7" fontId="0" fillId="0" borderId="45" xfId="0" applyNumberFormat="1" applyFont="1" applyBorder="1" applyAlignment="1">
      <alignment/>
    </xf>
    <xf numFmtId="167" fontId="0" fillId="0" borderId="36" xfId="0" applyNumberFormat="1" applyFont="1" applyBorder="1" applyAlignment="1">
      <alignment/>
    </xf>
    <xf numFmtId="167" fontId="0" fillId="0" borderId="44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2" fillId="0" borderId="41" xfId="0" applyNumberFormat="1" applyFont="1" applyBorder="1" applyAlignment="1">
      <alignment/>
    </xf>
    <xf numFmtId="167" fontId="2" fillId="0" borderId="33" xfId="0" applyNumberFormat="1" applyFont="1" applyBorder="1" applyAlignment="1">
      <alignment/>
    </xf>
    <xf numFmtId="167" fontId="3" fillId="0" borderId="43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0" fillId="0" borderId="44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9" fillId="0" borderId="43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0" fontId="9" fillId="0" borderId="46" xfId="0" applyFont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4" borderId="0" xfId="0" applyNumberFormat="1" applyFill="1" applyAlignment="1">
      <alignment/>
    </xf>
    <xf numFmtId="49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6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" fontId="0" fillId="0" borderId="11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3" fontId="2" fillId="0" borderId="33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0" fontId="3" fillId="0" borderId="27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67" fontId="0" fillId="0" borderId="43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2" fillId="0" borderId="38" xfId="0" applyNumberFormat="1" applyFont="1" applyBorder="1" applyAlignment="1">
      <alignment wrapText="1"/>
    </xf>
    <xf numFmtId="1" fontId="0" fillId="0" borderId="39" xfId="0" applyNumberFormat="1" applyFont="1" applyBorder="1" applyAlignment="1">
      <alignment wrapText="1"/>
    </xf>
    <xf numFmtId="1" fontId="2" fillId="0" borderId="39" xfId="0" applyNumberFormat="1" applyFont="1" applyBorder="1" applyAlignment="1">
      <alignment wrapText="1"/>
    </xf>
    <xf numFmtId="1" fontId="0" fillId="0" borderId="27" xfId="0" applyNumberFormat="1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1" fontId="0" fillId="0" borderId="39" xfId="0" applyNumberFormat="1" applyFont="1" applyBorder="1" applyAlignment="1">
      <alignment wrapText="1"/>
    </xf>
    <xf numFmtId="1" fontId="0" fillId="0" borderId="49" xfId="0" applyNumberFormat="1" applyFont="1" applyBorder="1" applyAlignment="1">
      <alignment wrapText="1"/>
    </xf>
    <xf numFmtId="1" fontId="2" fillId="0" borderId="38" xfId="0" applyNumberFormat="1" applyFont="1" applyBorder="1" applyAlignment="1">
      <alignment wrapText="1"/>
    </xf>
    <xf numFmtId="1" fontId="3" fillId="0" borderId="27" xfId="0" applyNumberFormat="1" applyFont="1" applyBorder="1" applyAlignment="1">
      <alignment wrapText="1"/>
    </xf>
    <xf numFmtId="3" fontId="0" fillId="0" borderId="27" xfId="0" applyNumberFormat="1" applyFont="1" applyBorder="1" applyAlignment="1">
      <alignment wrapText="1"/>
    </xf>
    <xf numFmtId="1" fontId="0" fillId="0" borderId="27" xfId="0" applyNumberFormat="1" applyFont="1" applyBorder="1" applyAlignment="1">
      <alignment wrapText="1"/>
    </xf>
    <xf numFmtId="3" fontId="2" fillId="0" borderId="38" xfId="0" applyNumberFormat="1" applyFont="1" applyFill="1" applyBorder="1" applyAlignment="1">
      <alignment wrapText="1"/>
    </xf>
    <xf numFmtId="0" fontId="9" fillId="0" borderId="27" xfId="0" applyFont="1" applyBorder="1" applyAlignment="1">
      <alignment wrapText="1"/>
    </xf>
    <xf numFmtId="1" fontId="0" fillId="0" borderId="21" xfId="0" applyNumberFormat="1" applyFont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167" fontId="0" fillId="0" borderId="42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1" fontId="2" fillId="0" borderId="41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 wrapText="1"/>
    </xf>
    <xf numFmtId="1" fontId="0" fillId="33" borderId="19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1" fontId="0" fillId="33" borderId="24" xfId="0" applyNumberFormat="1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left" vertical="center"/>
    </xf>
    <xf numFmtId="1" fontId="8" fillId="34" borderId="10" xfId="0" applyNumberFormat="1" applyFont="1" applyFill="1" applyBorder="1" applyAlignment="1">
      <alignment horizontal="left" vertical="center"/>
    </xf>
    <xf numFmtId="1" fontId="0" fillId="34" borderId="10" xfId="0" applyNumberFormat="1" applyFont="1" applyFill="1" applyBorder="1" applyAlignment="1">
      <alignment horizontal="left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left" vertical="center"/>
    </xf>
    <xf numFmtId="1" fontId="8" fillId="34" borderId="28" xfId="0" applyNumberFormat="1" applyFont="1" applyFill="1" applyBorder="1" applyAlignment="1">
      <alignment horizontal="left" vertical="center"/>
    </xf>
    <xf numFmtId="1" fontId="0" fillId="33" borderId="18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1" fontId="3" fillId="0" borderId="61" xfId="0" applyNumberFormat="1" applyFont="1" applyBorder="1" applyAlignment="1">
      <alignment horizontal="center" vertical="center" wrapText="1"/>
    </xf>
    <xf numFmtId="1" fontId="3" fillId="0" borderId="55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1" fontId="2" fillId="0" borderId="62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" fontId="3" fillId="0" borderId="63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" fontId="0" fillId="33" borderId="59" xfId="0" applyNumberFormat="1" applyFont="1" applyFill="1" applyBorder="1" applyAlignment="1">
      <alignment horizontal="center"/>
    </xf>
    <xf numFmtId="1" fontId="0" fillId="33" borderId="60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59" xfId="0" applyNumberFormat="1" applyFont="1" applyBorder="1" applyAlignment="1">
      <alignment horizontal="center" vertical="center" wrapText="1"/>
    </xf>
    <xf numFmtId="1" fontId="2" fillId="0" borderId="60" xfId="0" applyNumberFormat="1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horizontal="center" vertical="center" wrapText="1"/>
    </xf>
    <xf numFmtId="1" fontId="2" fillId="0" borderId="5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1" fontId="2" fillId="0" borderId="6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66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67" xfId="0" applyNumberFormat="1" applyFont="1" applyBorder="1" applyAlignment="1">
      <alignment horizontal="center" vertical="center"/>
    </xf>
    <xf numFmtId="49" fontId="0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1" fontId="0" fillId="0" borderId="79" xfId="0" applyNumberFormat="1" applyFont="1" applyBorder="1" applyAlignment="1">
      <alignment horizontal="left" vertical="center"/>
    </xf>
    <xf numFmtId="1" fontId="0" fillId="0" borderId="27" xfId="0" applyNumberFormat="1" applyFont="1" applyBorder="1" applyAlignment="1">
      <alignment horizontal="left" vertical="center"/>
    </xf>
    <xf numFmtId="1" fontId="0" fillId="0" borderId="80" xfId="0" applyNumberFormat="1" applyFont="1" applyBorder="1" applyAlignment="1">
      <alignment horizontal="left" vertical="center"/>
    </xf>
    <xf numFmtId="1" fontId="0" fillId="0" borderId="21" xfId="0" applyNumberFormat="1" applyFont="1" applyBorder="1" applyAlignment="1">
      <alignment horizontal="left" vertical="center"/>
    </xf>
    <xf numFmtId="1" fontId="3" fillId="0" borderId="81" xfId="0" applyNumberFormat="1" applyFont="1" applyBorder="1" applyAlignment="1">
      <alignment horizontal="left" vertical="center"/>
    </xf>
    <xf numFmtId="1" fontId="3" fillId="0" borderId="19" xfId="0" applyNumberFormat="1" applyFont="1" applyBorder="1" applyAlignment="1">
      <alignment horizontal="left" vertical="center"/>
    </xf>
    <xf numFmtId="1" fontId="0" fillId="0" borderId="82" xfId="0" applyNumberFormat="1" applyFont="1" applyBorder="1" applyAlignment="1">
      <alignment horizontal="left" vertical="center"/>
    </xf>
    <xf numFmtId="1" fontId="0" fillId="0" borderId="38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55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83" xfId="0" applyNumberFormat="1" applyFont="1" applyBorder="1" applyAlignment="1">
      <alignment horizontal="center" vertical="center"/>
    </xf>
    <xf numFmtId="1" fontId="2" fillId="0" borderId="84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 wrapText="1"/>
    </xf>
    <xf numFmtId="1" fontId="3" fillId="0" borderId="60" xfId="0" applyNumberFormat="1" applyFont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1" fontId="9" fillId="0" borderId="52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8"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zoomScalePageLayoutView="0" workbookViewId="0" topLeftCell="A1">
      <selection activeCell="L87" sqref="L87"/>
    </sheetView>
  </sheetViews>
  <sheetFormatPr defaultColWidth="9.00390625" defaultRowHeight="12.75"/>
  <cols>
    <col min="1" max="1" width="13.125" style="0" bestFit="1" customWidth="1"/>
    <col min="2" max="2" width="11.00390625" style="0" bestFit="1" customWidth="1"/>
    <col min="14" max="14" width="11.00390625" style="0" customWidth="1"/>
    <col min="15" max="15" width="39.75390625" style="0" customWidth="1"/>
  </cols>
  <sheetData>
    <row r="1" spans="1:15" ht="38.25" customHeight="1">
      <c r="A1" s="323" t="s">
        <v>138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38.25" customHeight="1">
      <c r="A2" s="178" t="s">
        <v>160</v>
      </c>
      <c r="B2" s="324" t="s">
        <v>161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6"/>
    </row>
    <row r="3" spans="1:15" ht="24" customHeight="1">
      <c r="A3" s="179">
        <v>1</v>
      </c>
      <c r="B3" s="322" t="str">
        <f>B80&amp;C80&amp;$L$80&amp;$N$80&amp;$O$80&amp;$P$80</f>
        <v>Tabela 1. Wykonanie dochodów i wydatków w budżetach jst woj. dolnośląskiego wg stanu na koniec III kwartału 2013 roku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spans="1:15" ht="24" customHeight="1">
      <c r="A4" s="179" t="s">
        <v>162</v>
      </c>
      <c r="B4" s="322" t="str">
        <f>B81&amp;C81&amp;$L$80&amp;$N$80&amp;$O$80&amp;$P$80&amp;L81</f>
        <v>Tabela 2. Przychody i rozchody oraz zadłużenie w budżetach jst woj. dolnośląskiego wg stanu na koniec III kwartału 2013 roku    (plan)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</row>
    <row r="5" spans="1:15" ht="24" customHeight="1">
      <c r="A5" s="179" t="s">
        <v>163</v>
      </c>
      <c r="B5" s="322" t="str">
        <f>B81&amp;C81&amp;$L$80&amp;$N$80&amp;$O$80&amp;$P$80&amp;L82</f>
        <v>Tabela 2. Przychody i rozchody oraz zadłużenie w budżetach jst woj. dolnośląskiego wg stanu na koniec III kwartału 2013 roku    (wykonanie)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</row>
    <row r="6" spans="1:15" ht="24" customHeight="1">
      <c r="A6" s="179" t="s">
        <v>167</v>
      </c>
      <c r="B6" s="319" t="str">
        <f>B82&amp;C82&amp;$L$80&amp;$N$80&amp;$O$80&amp;$P$80&amp;L81</f>
        <v>Tabela 3. Struktura i dynamika dochodów ogółem budżetów jst woj. dolnośląskiego wg stanu na koniec III kwartału 2013 roku    (plan)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1"/>
    </row>
    <row r="7" spans="1:15" ht="24" customHeight="1">
      <c r="A7" s="179" t="s">
        <v>168</v>
      </c>
      <c r="B7" s="322" t="str">
        <f>B82&amp;C82&amp;$L$80&amp;$N$80&amp;$O$80&amp;$P$80&amp;L82</f>
        <v>Tabela 3. Struktura i dynamika dochodów ogółem budżetów jst woj. dolnośląskiego wg stanu na koniec III kwartału 2013 roku    (wykonanie)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</row>
    <row r="8" spans="1:15" ht="24" customHeight="1">
      <c r="A8" s="179" t="s">
        <v>169</v>
      </c>
      <c r="B8" s="319" t="str">
        <f>B83&amp;C83&amp;$L$80&amp;$N$80&amp;$O$80&amp;$P$80&amp;L81</f>
        <v>Tabela 4. Struktura dochodów własnych budżetów jst woj. dolnośląskiego wg stanu na koniec III kwartału 2013 roku    (plan)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1"/>
    </row>
    <row r="9" spans="1:15" ht="24" customHeight="1">
      <c r="A9" s="179" t="s">
        <v>170</v>
      </c>
      <c r="B9" s="322" t="str">
        <f>B83&amp;C83&amp;$L$80&amp;$N$80&amp;$O$80&amp;$P$80&amp;L82</f>
        <v>Tabela 4. Struktura dochodów własnych budżetów jst woj. dolnośląskiego wg stanu na koniec III kwartału 2013 roku    (wykonanie)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</row>
    <row r="10" spans="1:15" ht="24" customHeight="1">
      <c r="A10" s="179" t="s">
        <v>171</v>
      </c>
      <c r="B10" s="319" t="str">
        <f>B84&amp;C84&amp;$L$80&amp;$N$80&amp;$O$80&amp;$P$80&amp;L81</f>
        <v>Tabela 5.  Struktura subwencji ogólnej jst woj. dolnośląskiego wg stanu na koniec III kwartału 2013 roku    (plan)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1"/>
    </row>
    <row r="11" spans="1:15" ht="24" customHeight="1">
      <c r="A11" s="179" t="s">
        <v>172</v>
      </c>
      <c r="B11" s="322" t="str">
        <f>B84&amp;C84&amp;$L$80&amp;$N$80&amp;$O$80&amp;$P$80&amp;L82</f>
        <v>Tabela 5.  Struktura subwencji ogólnej jst woj. dolnośląskiego wg stanu na koniec III kwartału 2013 roku    (wykonanie)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</row>
    <row r="12" spans="1:15" ht="24" customHeight="1">
      <c r="A12" s="179" t="s">
        <v>173</v>
      </c>
      <c r="B12" s="319" t="str">
        <f>B85&amp;C85&amp;$L$80&amp;$N$80&amp;$O$80&amp;$P$80&amp;L81</f>
        <v>Tabela 6. Struktura dotacji celowych przekazywanych do budżetów jst woj. dolnośląskiego wg stanu na koniec III kwartału 2013 roku    (plan)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1"/>
    </row>
    <row r="13" spans="1:15" ht="24" customHeight="1">
      <c r="A13" s="179" t="s">
        <v>174</v>
      </c>
      <c r="B13" s="322" t="str">
        <f>B85&amp;C85&amp;$L$80&amp;$N$80&amp;$O$80&amp;$P$80&amp;L82</f>
        <v>Tabela 6. Struktura dotacji celowych przekazywanych do budżetów jst woj. dolnośląskiego wg stanu na koniec III kwartału 2013 roku    (wykonanie)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</row>
    <row r="14" spans="1:15" ht="24" customHeight="1">
      <c r="A14" s="179" t="s">
        <v>175</v>
      </c>
      <c r="B14" s="319" t="str">
        <f>B86&amp;C86&amp;$L$80&amp;$N$80&amp;$O$80&amp;$P$80&amp;L81</f>
        <v>Tabela 7. Struktura wydatków ogółem budżetów jst woj. dolnośląskiego wg stanu na koniec III kwartału 2013 roku    (plan)</v>
      </c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1"/>
    </row>
    <row r="15" spans="1:15" ht="24" customHeight="1">
      <c r="A15" s="179" t="s">
        <v>176</v>
      </c>
      <c r="B15" s="322" t="str">
        <f>B86&amp;C86&amp;$L$80&amp;$N$80&amp;$O$80&amp;$P$80&amp;L82</f>
        <v>Tabela 7. Struktura wydatków ogółem budżetów jst woj. dolnośląskiego wg stanu na koniec III kwartału 2013 roku    (wykonanie)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</row>
    <row r="16" spans="1:15" ht="24" customHeight="1">
      <c r="A16" s="179" t="s">
        <v>177</v>
      </c>
      <c r="B16" s="319" t="str">
        <f>B87&amp;C87&amp;$L$80&amp;$N$80&amp;$O$80&amp;$P$80&amp;L81</f>
        <v>Tabela 8. Struktura wydatków budżetów jst woj. dolnośląskiego wg art. 236 ust 3 i 4 ufp wg stanu na koniec III kwartału 2013 roku    (plan)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1"/>
    </row>
    <row r="17" spans="1:15" ht="24" customHeight="1">
      <c r="A17" s="179" t="s">
        <v>178</v>
      </c>
      <c r="B17" s="322" t="str">
        <f>B87&amp;C87&amp;$L$80&amp;$N$80&amp;$O$80&amp;$P$80&amp;L82</f>
        <v>Tabela 8. Struktura wydatków budżetów jst woj. dolnośląskiego wg art. 236 ust 3 i 4 ufp wg stanu na koniec III kwartału 2013 roku    (wykonanie)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</row>
    <row r="18" spans="1:15" ht="24" customHeight="1">
      <c r="A18" s="179" t="s">
        <v>223</v>
      </c>
      <c r="B18" s="319" t="str">
        <f>B88&amp;C88&amp;$L$80&amp;$N$80&amp;$O$80&amp;$P$80&amp;L81</f>
        <v>Tabela 9. Wydatki jst wg ważniejszych działów klasyfikacji budżetowej wg stanu na koniec III kwartału 2013 roku    (plan)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1"/>
    </row>
    <row r="19" spans="1:15" ht="24" customHeight="1">
      <c r="A19" s="179" t="s">
        <v>224</v>
      </c>
      <c r="B19" s="319" t="str">
        <f>B88&amp;C88&amp;$L$80&amp;$N$80&amp;$O$80&amp;$P$80&amp;L82</f>
        <v>Tabela 9. Wydatki jst wg ważniejszych działów klasyfikacji budżetowej wg stanu na koniec III kwartału 2013 roku    (wykonanie)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1"/>
    </row>
    <row r="20" spans="1:15" ht="24" customHeight="1">
      <c r="A20" s="179">
        <v>10</v>
      </c>
      <c r="B20" s="322" t="str">
        <f>B89&amp;C89&amp;$L$80&amp;$N$80&amp;$O$80&amp;$P$80&amp;L83</f>
        <v>Tabela 10. Dane zbiorcze dotyczące wykonania budżetów jst. woj. dolnośląskiego wg stanu na koniec III kwartału 2013 roku</v>
      </c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</row>
    <row r="77" spans="2:16" ht="23.25">
      <c r="B77" s="157" t="s">
        <v>179</v>
      </c>
      <c r="C77" s="157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</row>
    <row r="78" spans="2:16" ht="12.75"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</row>
    <row r="79" spans="2:16" ht="12.75"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</row>
    <row r="80" spans="2:16" ht="12.75">
      <c r="B80" s="156" t="s">
        <v>139</v>
      </c>
      <c r="C80" s="316" t="s">
        <v>147</v>
      </c>
      <c r="D80" s="317"/>
      <c r="E80" s="317"/>
      <c r="F80" s="317"/>
      <c r="G80" s="317"/>
      <c r="H80" s="317"/>
      <c r="I80" s="317"/>
      <c r="J80" s="318"/>
      <c r="K80" s="155"/>
      <c r="L80" s="158" t="s">
        <v>155</v>
      </c>
      <c r="M80" s="158"/>
      <c r="N80" s="158" t="str">
        <f>CONCATENATE(N85," ",M85," ")</f>
        <v>III kwartału </v>
      </c>
      <c r="O80" s="159">
        <f>L86</f>
        <v>2013</v>
      </c>
      <c r="P80" s="158" t="s">
        <v>156</v>
      </c>
    </row>
    <row r="81" spans="2:16" ht="12.75">
      <c r="B81" s="156" t="s">
        <v>140</v>
      </c>
      <c r="C81" s="316" t="s">
        <v>148</v>
      </c>
      <c r="D81" s="317"/>
      <c r="E81" s="317"/>
      <c r="F81" s="317"/>
      <c r="G81" s="317"/>
      <c r="H81" s="317"/>
      <c r="I81" s="317"/>
      <c r="J81" s="318"/>
      <c r="K81" s="155"/>
      <c r="L81" s="155" t="s">
        <v>164</v>
      </c>
      <c r="M81" s="155"/>
      <c r="N81" s="155"/>
      <c r="O81" s="155"/>
      <c r="P81" s="155"/>
    </row>
    <row r="82" spans="2:16" ht="12.75">
      <c r="B82" s="156" t="s">
        <v>141</v>
      </c>
      <c r="C82" s="316" t="s">
        <v>149</v>
      </c>
      <c r="D82" s="317"/>
      <c r="E82" s="317"/>
      <c r="F82" s="317"/>
      <c r="G82" s="317"/>
      <c r="H82" s="317"/>
      <c r="I82" s="317"/>
      <c r="J82" s="318"/>
      <c r="K82" s="155"/>
      <c r="L82" s="155" t="s">
        <v>165</v>
      </c>
      <c r="M82" s="155"/>
      <c r="N82" s="155"/>
      <c r="O82" s="155"/>
      <c r="P82" s="155"/>
    </row>
    <row r="83" spans="2:16" ht="12.75">
      <c r="B83" s="156" t="s">
        <v>142</v>
      </c>
      <c r="C83" s="316" t="s">
        <v>150</v>
      </c>
      <c r="D83" s="317"/>
      <c r="E83" s="317"/>
      <c r="F83" s="317"/>
      <c r="G83" s="317"/>
      <c r="H83" s="317"/>
      <c r="I83" s="317"/>
      <c r="J83" s="318"/>
      <c r="K83" s="155"/>
      <c r="L83" s="155"/>
      <c r="M83" s="155"/>
      <c r="N83" s="155"/>
      <c r="O83" s="155"/>
      <c r="P83" s="155"/>
    </row>
    <row r="84" spans="2:16" ht="12.75">
      <c r="B84" s="156" t="s">
        <v>143</v>
      </c>
      <c r="C84" s="316" t="s">
        <v>151</v>
      </c>
      <c r="D84" s="317"/>
      <c r="E84" s="317"/>
      <c r="F84" s="317"/>
      <c r="G84" s="317"/>
      <c r="H84" s="317"/>
      <c r="I84" s="317"/>
      <c r="J84" s="318"/>
      <c r="K84" s="155"/>
      <c r="L84" s="155"/>
      <c r="M84" s="155"/>
      <c r="N84" s="155"/>
      <c r="O84" s="155"/>
      <c r="P84" s="155"/>
    </row>
    <row r="85" spans="2:16" ht="12.75">
      <c r="B85" s="156" t="s">
        <v>144</v>
      </c>
      <c r="C85" s="316" t="s">
        <v>152</v>
      </c>
      <c r="D85" s="317"/>
      <c r="E85" s="317"/>
      <c r="F85" s="317"/>
      <c r="G85" s="317"/>
      <c r="H85" s="317"/>
      <c r="I85" s="317"/>
      <c r="J85" s="318"/>
      <c r="K85" s="155"/>
      <c r="L85" s="260">
        <v>3</v>
      </c>
      <c r="M85" s="155" t="s">
        <v>225</v>
      </c>
      <c r="N85" s="155" t="str">
        <f>IF(L85=1,"I",(IF(L85=2,"II",(IF(L85=3,"III","IV")))))</f>
        <v>III</v>
      </c>
      <c r="O85" s="155"/>
      <c r="P85" s="155"/>
    </row>
    <row r="86" spans="2:16" ht="12.75">
      <c r="B86" s="156" t="s">
        <v>145</v>
      </c>
      <c r="C86" s="316" t="s">
        <v>153</v>
      </c>
      <c r="D86" s="317"/>
      <c r="E86" s="317"/>
      <c r="F86" s="317"/>
      <c r="G86" s="317"/>
      <c r="H86" s="317"/>
      <c r="I86" s="317"/>
      <c r="J86" s="318"/>
      <c r="K86" s="155"/>
      <c r="L86" s="260">
        <v>2013</v>
      </c>
      <c r="M86" s="155" t="s">
        <v>226</v>
      </c>
      <c r="N86" s="155"/>
      <c r="O86" s="155"/>
      <c r="P86" s="155"/>
    </row>
    <row r="87" spans="2:16" ht="12.75">
      <c r="B87" s="156" t="s">
        <v>146</v>
      </c>
      <c r="C87" s="316" t="s">
        <v>227</v>
      </c>
      <c r="D87" s="317"/>
      <c r="E87" s="317"/>
      <c r="F87" s="317"/>
      <c r="G87" s="317"/>
      <c r="H87" s="317"/>
      <c r="I87" s="317"/>
      <c r="J87" s="318"/>
      <c r="K87" s="155"/>
      <c r="L87" s="155" t="s">
        <v>228</v>
      </c>
      <c r="M87" s="155"/>
      <c r="N87" s="155"/>
      <c r="O87" s="155"/>
      <c r="P87" s="155"/>
    </row>
    <row r="88" spans="2:16" ht="12.75">
      <c r="B88" s="156" t="s">
        <v>201</v>
      </c>
      <c r="C88" s="316" t="s">
        <v>154</v>
      </c>
      <c r="D88" s="317"/>
      <c r="E88" s="317"/>
      <c r="F88" s="317"/>
      <c r="G88" s="317"/>
      <c r="H88" s="317"/>
      <c r="I88" s="317"/>
      <c r="J88" s="318"/>
      <c r="K88" s="155"/>
      <c r="L88" s="155" t="s">
        <v>229</v>
      </c>
      <c r="M88" s="155"/>
      <c r="N88" s="155"/>
      <c r="O88" s="155"/>
      <c r="P88" s="155"/>
    </row>
    <row r="89" spans="2:16" ht="12.75">
      <c r="B89" s="156" t="s">
        <v>230</v>
      </c>
      <c r="C89" s="316" t="s">
        <v>208</v>
      </c>
      <c r="D89" s="317"/>
      <c r="E89" s="317"/>
      <c r="F89" s="317"/>
      <c r="G89" s="317"/>
      <c r="H89" s="317"/>
      <c r="I89" s="317"/>
      <c r="J89" s="318"/>
      <c r="K89" s="155"/>
      <c r="L89" s="155" t="s">
        <v>231</v>
      </c>
      <c r="M89" s="155"/>
      <c r="N89" s="155"/>
      <c r="O89" s="155"/>
      <c r="P89" s="155"/>
    </row>
    <row r="90" spans="2:16" ht="12.75"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 t="s">
        <v>232</v>
      </c>
      <c r="M90" s="155"/>
      <c r="N90" s="155"/>
      <c r="O90" s="155"/>
      <c r="P90" s="155"/>
    </row>
    <row r="91" spans="2:18" ht="12.75">
      <c r="B91" s="155"/>
      <c r="C91" s="155"/>
      <c r="D91" s="155"/>
      <c r="E91" s="155"/>
      <c r="F91" s="155"/>
      <c r="G91" s="155"/>
      <c r="H91" s="155"/>
      <c r="I91" s="155"/>
      <c r="J91" s="155"/>
      <c r="L91" s="261" t="str">
        <f>"Nov 14 2011 12:00AM"</f>
        <v>Nov 14 2011 12:00AM</v>
      </c>
      <c r="N91" s="262">
        <f>IF(P91="Jan","01",IF(P91="Feb","02",IF(P91="Mar","03",IF(P91="Apr","04",IF(P91="May","05",IF(P91="Jun","06",IF(P91="Jul","07","")))))))</f>
      </c>
      <c r="P91" t="str">
        <f>MID(L91,1,3)</f>
        <v>Nov</v>
      </c>
      <c r="Q91" t="str">
        <f>MID(L91,5,2)</f>
        <v>14</v>
      </c>
      <c r="R91" t="str">
        <f>MID(L91,8,4)</f>
        <v>2011</v>
      </c>
    </row>
    <row r="92" spans="12:14" ht="12.75">
      <c r="L92" s="262" t="s">
        <v>233</v>
      </c>
      <c r="N92" s="262" t="str">
        <f>IF(P91="Aug","08",IF(P91="Sep","09",IF(P91="Oct","10",IF(P91="Nov","11",IF(P91="Dec","12","")))))</f>
        <v>11</v>
      </c>
    </row>
    <row r="93" spans="12:15" ht="12.75">
      <c r="L93" s="262"/>
      <c r="N93" s="263" t="str">
        <f>IF(N91="",N92,N91)</f>
        <v>11</v>
      </c>
      <c r="O93" s="260" t="str">
        <f>CONCATENATE(Q91,".",N93,".",R91)</f>
        <v>14.11.2011</v>
      </c>
    </row>
    <row r="94" ht="12.75">
      <c r="N94" s="262"/>
    </row>
    <row r="95" ht="12.75">
      <c r="N95" s="262"/>
    </row>
    <row r="96" ht="12.75">
      <c r="N96" s="262"/>
    </row>
    <row r="97" ht="12.75">
      <c r="N97" s="262"/>
    </row>
    <row r="98" ht="12.75">
      <c r="N98" s="262"/>
    </row>
    <row r="99" ht="12.75">
      <c r="N99" s="262"/>
    </row>
    <row r="100" ht="12.75">
      <c r="N100" s="262"/>
    </row>
    <row r="101" ht="12.75">
      <c r="N101" s="262"/>
    </row>
    <row r="102" ht="12.75">
      <c r="N102" s="262"/>
    </row>
    <row r="103" ht="12.75">
      <c r="N103" s="262"/>
    </row>
    <row r="104" ht="12.75">
      <c r="N104" s="262"/>
    </row>
    <row r="105" ht="12.75">
      <c r="N105" s="262"/>
    </row>
    <row r="106" ht="12.75">
      <c r="N106" s="262"/>
    </row>
    <row r="107" ht="12.75">
      <c r="N107" s="262"/>
    </row>
    <row r="108" ht="12.75">
      <c r="N108" s="262"/>
    </row>
    <row r="109" ht="12.75">
      <c r="N109" s="262"/>
    </row>
  </sheetData>
  <sheetProtection/>
  <mergeCells count="30">
    <mergeCell ref="C89:J89"/>
    <mergeCell ref="B19:O19"/>
    <mergeCell ref="B20:O20"/>
    <mergeCell ref="C87:J87"/>
    <mergeCell ref="C88:J88"/>
    <mergeCell ref="C80:J80"/>
    <mergeCell ref="C86:J86"/>
    <mergeCell ref="C85:J85"/>
    <mergeCell ref="C84:J84"/>
    <mergeCell ref="C81:J81"/>
    <mergeCell ref="A1:O1"/>
    <mergeCell ref="B2:O2"/>
    <mergeCell ref="B4:O4"/>
    <mergeCell ref="B14:O14"/>
    <mergeCell ref="B12:O12"/>
    <mergeCell ref="B3:O3"/>
    <mergeCell ref="B5:O5"/>
    <mergeCell ref="B7:O7"/>
    <mergeCell ref="B9:O9"/>
    <mergeCell ref="B6:O6"/>
    <mergeCell ref="C82:J82"/>
    <mergeCell ref="C83:J83"/>
    <mergeCell ref="B18:O18"/>
    <mergeCell ref="B16:O16"/>
    <mergeCell ref="B8:O8"/>
    <mergeCell ref="B11:O11"/>
    <mergeCell ref="B13:O13"/>
    <mergeCell ref="B15:O15"/>
    <mergeCell ref="B10:O10"/>
    <mergeCell ref="B17:O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6" width="13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4" width="14.25390625" style="0" customWidth="1"/>
  </cols>
  <sheetData>
    <row r="1" spans="1:16" ht="21" customHeight="1">
      <c r="A1" s="357" t="s">
        <v>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51" t="s">
        <v>88</v>
      </c>
      <c r="M1" s="48"/>
      <c r="N1" s="48"/>
      <c r="O1" s="48" t="str">
        <f>1!P1</f>
        <v>14.11.2011</v>
      </c>
      <c r="P1" s="49"/>
    </row>
    <row r="2" spans="1:23" ht="21" customHeight="1">
      <c r="A2" s="358" t="s">
        <v>91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51" t="s">
        <v>89</v>
      </c>
      <c r="M2" s="48"/>
      <c r="N2" s="48"/>
      <c r="O2" s="48">
        <f>1!P2</f>
        <v>1</v>
      </c>
      <c r="P2" s="49"/>
      <c r="Q2" s="29"/>
      <c r="R2" s="29"/>
      <c r="S2" s="29"/>
      <c r="T2" s="29"/>
      <c r="U2" s="29"/>
      <c r="V2" s="29"/>
      <c r="W2" s="29"/>
    </row>
    <row r="3" spans="1:20" ht="21" customHeight="1">
      <c r="A3" s="359" t="s">
        <v>84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51" t="s">
        <v>90</v>
      </c>
      <c r="M3" s="48"/>
      <c r="N3" s="48"/>
      <c r="O3" s="48" t="str">
        <f>1!P3</f>
        <v>14.11.2011</v>
      </c>
      <c r="P3" s="49"/>
      <c r="Q3" s="1"/>
      <c r="R3" s="1"/>
      <c r="S3" s="1"/>
      <c r="T3" s="1"/>
    </row>
    <row r="4" spans="17:24" ht="12.75">
      <c r="Q4" s="29"/>
      <c r="R4" s="29"/>
      <c r="S4" s="29"/>
      <c r="T4" s="29"/>
      <c r="U4" s="29"/>
      <c r="V4" s="29"/>
      <c r="W4" s="29"/>
      <c r="X4" s="29"/>
    </row>
    <row r="5" spans="1:16" s="29" customFormat="1" ht="18">
      <c r="A5" s="28" t="str">
        <f>'Spis tabel'!B10</f>
        <v>Tabela 5.  Struktura subwencji ogólnej jst woj. dolnośląskiego wg stanu na koniec III kwartału 2013 roku    (plan)</v>
      </c>
      <c r="O5" s="28"/>
      <c r="P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9"/>
      <c r="R6" s="29"/>
      <c r="S6" s="29"/>
      <c r="T6" s="29"/>
      <c r="U6" s="29"/>
      <c r="V6" s="29"/>
      <c r="W6" s="29"/>
      <c r="X6" s="29"/>
    </row>
    <row r="7" spans="1:16" s="29" customFormat="1" ht="17.25" customHeight="1">
      <c r="A7" s="354" t="s">
        <v>0</v>
      </c>
      <c r="B7" s="345" t="s">
        <v>1</v>
      </c>
      <c r="C7" s="345" t="s">
        <v>2</v>
      </c>
      <c r="D7" s="345" t="s">
        <v>3</v>
      </c>
      <c r="E7" s="345" t="s">
        <v>4</v>
      </c>
      <c r="F7" s="360" t="s">
        <v>5</v>
      </c>
      <c r="G7" s="361"/>
      <c r="H7" s="406" t="s">
        <v>62</v>
      </c>
      <c r="I7" s="406"/>
      <c r="J7" s="406"/>
      <c r="K7" s="406"/>
      <c r="L7" s="406"/>
      <c r="M7" s="416" t="s">
        <v>220</v>
      </c>
      <c r="N7" s="406" t="s">
        <v>22</v>
      </c>
      <c r="O7" s="406"/>
      <c r="P7" s="409"/>
    </row>
    <row r="8" spans="1:16" s="29" customFormat="1" ht="16.5" customHeight="1">
      <c r="A8" s="355"/>
      <c r="B8" s="346"/>
      <c r="C8" s="346"/>
      <c r="D8" s="346"/>
      <c r="E8" s="346"/>
      <c r="F8" s="362"/>
      <c r="G8" s="363"/>
      <c r="H8" s="404" t="s">
        <v>92</v>
      </c>
      <c r="I8" s="342" t="s">
        <v>43</v>
      </c>
      <c r="J8" s="393"/>
      <c r="K8" s="393"/>
      <c r="L8" s="329" t="s">
        <v>93</v>
      </c>
      <c r="M8" s="417"/>
      <c r="N8" s="410" t="s">
        <v>31</v>
      </c>
      <c r="O8" s="410" t="s">
        <v>32</v>
      </c>
      <c r="P8" s="413" t="s">
        <v>33</v>
      </c>
    </row>
    <row r="9" spans="1:24" s="29" customFormat="1" ht="16.5" customHeight="1">
      <c r="A9" s="355"/>
      <c r="B9" s="346"/>
      <c r="C9" s="346"/>
      <c r="D9" s="346"/>
      <c r="E9" s="346"/>
      <c r="F9" s="362"/>
      <c r="G9" s="363"/>
      <c r="H9" s="405"/>
      <c r="I9" s="407" t="s">
        <v>21</v>
      </c>
      <c r="J9" s="407" t="s">
        <v>20</v>
      </c>
      <c r="K9" s="407" t="s">
        <v>159</v>
      </c>
      <c r="L9" s="405"/>
      <c r="M9" s="417"/>
      <c r="N9" s="411"/>
      <c r="O9" s="411"/>
      <c r="P9" s="414"/>
      <c r="Q9"/>
      <c r="R9"/>
      <c r="S9"/>
      <c r="T9"/>
      <c r="U9"/>
      <c r="V9"/>
      <c r="W9"/>
      <c r="X9"/>
    </row>
    <row r="10" spans="1:24" s="29" customFormat="1" ht="13.5" thickBot="1">
      <c r="A10" s="356"/>
      <c r="B10" s="347"/>
      <c r="C10" s="347"/>
      <c r="D10" s="347"/>
      <c r="E10" s="347"/>
      <c r="F10" s="364"/>
      <c r="G10" s="365"/>
      <c r="H10" s="330"/>
      <c r="I10" s="408"/>
      <c r="J10" s="408"/>
      <c r="K10" s="408"/>
      <c r="L10" s="330"/>
      <c r="M10" s="418"/>
      <c r="N10" s="412"/>
      <c r="O10" s="412"/>
      <c r="P10" s="415"/>
      <c r="Q10"/>
      <c r="R10"/>
      <c r="S10"/>
      <c r="T10"/>
      <c r="U10"/>
      <c r="V10"/>
      <c r="W10"/>
      <c r="X10"/>
    </row>
    <row r="11" spans="1:24" s="29" customFormat="1" ht="13.5" thickBot="1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327">
        <v>6</v>
      </c>
      <c r="G11" s="328"/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4">
        <v>15</v>
      </c>
      <c r="Q11"/>
      <c r="R11"/>
      <c r="S11"/>
      <c r="T11"/>
      <c r="U11"/>
      <c r="V11"/>
      <c r="W11"/>
      <c r="X11"/>
    </row>
    <row r="12" spans="1:24" s="82" customFormat="1" ht="15">
      <c r="A12" s="221"/>
      <c r="B12" s="222"/>
      <c r="C12" s="222"/>
      <c r="D12" s="90"/>
      <c r="E12" s="90"/>
      <c r="F12" s="91" t="s">
        <v>488</v>
      </c>
      <c r="G12" s="287"/>
      <c r="H12" s="92">
        <v>3247257251</v>
      </c>
      <c r="I12" s="92">
        <v>2624275859</v>
      </c>
      <c r="J12" s="92">
        <v>439213986</v>
      </c>
      <c r="K12" s="92">
        <v>181456128</v>
      </c>
      <c r="L12" s="92">
        <v>7069600</v>
      </c>
      <c r="M12" s="92">
        <v>210079304</v>
      </c>
      <c r="N12" s="115">
        <v>80.81515125393433</v>
      </c>
      <c r="O12" s="115">
        <v>13.525691131022747</v>
      </c>
      <c r="P12" s="116">
        <v>5.587981301577514</v>
      </c>
      <c r="Q12" s="95"/>
      <c r="R12" s="95"/>
      <c r="S12" s="95"/>
      <c r="T12" s="95"/>
      <c r="U12" s="95"/>
      <c r="V12" s="95"/>
      <c r="W12" s="95"/>
      <c r="X12" s="95"/>
    </row>
    <row r="13" spans="1:16" ht="12.75">
      <c r="A13" s="223">
        <v>2</v>
      </c>
      <c r="B13" s="224">
        <v>0</v>
      </c>
      <c r="C13" s="224">
        <v>0</v>
      </c>
      <c r="D13" s="85">
        <v>0</v>
      </c>
      <c r="E13" s="85">
        <v>0</v>
      </c>
      <c r="F13" s="149"/>
      <c r="G13" s="288" t="s">
        <v>285</v>
      </c>
      <c r="H13" s="87">
        <v>185575121</v>
      </c>
      <c r="I13" s="87">
        <v>70118177</v>
      </c>
      <c r="J13" s="87">
        <v>37301066</v>
      </c>
      <c r="K13" s="87">
        <v>78155878</v>
      </c>
      <c r="L13" s="87">
        <v>0</v>
      </c>
      <c r="M13" s="87">
        <v>73964393</v>
      </c>
      <c r="N13" s="113">
        <v>37.78</v>
      </c>
      <c r="O13" s="113">
        <v>20.1</v>
      </c>
      <c r="P13" s="114">
        <v>42.11</v>
      </c>
    </row>
    <row r="14" spans="1:16" s="95" customFormat="1" ht="15">
      <c r="A14" s="225"/>
      <c r="B14" s="226"/>
      <c r="C14" s="226"/>
      <c r="D14" s="96"/>
      <c r="E14" s="96"/>
      <c r="F14" s="97" t="s">
        <v>286</v>
      </c>
      <c r="G14" s="289"/>
      <c r="H14" s="98">
        <v>777221244</v>
      </c>
      <c r="I14" s="98">
        <v>634814196</v>
      </c>
      <c r="J14" s="98">
        <v>95021472</v>
      </c>
      <c r="K14" s="98">
        <v>47385576</v>
      </c>
      <c r="L14" s="98">
        <v>1510200</v>
      </c>
      <c r="M14" s="98">
        <v>23227090</v>
      </c>
      <c r="N14" s="122">
        <v>81.67741179241365</v>
      </c>
      <c r="O14" s="122">
        <v>12.225794486904169</v>
      </c>
      <c r="P14" s="123">
        <v>6.09679372068219</v>
      </c>
    </row>
    <row r="15" spans="1:16" ht="12.75">
      <c r="A15" s="227">
        <v>2</v>
      </c>
      <c r="B15" s="228">
        <v>1</v>
      </c>
      <c r="C15" s="228">
        <v>0</v>
      </c>
      <c r="D15" s="10">
        <v>0</v>
      </c>
      <c r="E15" s="10">
        <v>1</v>
      </c>
      <c r="F15" s="19"/>
      <c r="G15" s="290" t="s">
        <v>287</v>
      </c>
      <c r="H15" s="11">
        <v>36274712</v>
      </c>
      <c r="I15" s="11">
        <v>31781330</v>
      </c>
      <c r="J15" s="11">
        <v>4002877</v>
      </c>
      <c r="K15" s="11">
        <v>490505</v>
      </c>
      <c r="L15" s="11">
        <v>0</v>
      </c>
      <c r="M15" s="11">
        <v>0</v>
      </c>
      <c r="N15" s="66">
        <v>87.61</v>
      </c>
      <c r="O15" s="66">
        <v>11.03</v>
      </c>
      <c r="P15" s="67">
        <v>1.35</v>
      </c>
    </row>
    <row r="16" spans="1:16" ht="12.75">
      <c r="A16" s="227">
        <v>2</v>
      </c>
      <c r="B16" s="228">
        <v>2</v>
      </c>
      <c r="C16" s="228">
        <v>0</v>
      </c>
      <c r="D16" s="11">
        <v>0</v>
      </c>
      <c r="E16" s="11">
        <v>1</v>
      </c>
      <c r="F16" s="19"/>
      <c r="G16" s="297" t="s">
        <v>288</v>
      </c>
      <c r="H16" s="11">
        <v>46500062</v>
      </c>
      <c r="I16" s="11">
        <v>35199585</v>
      </c>
      <c r="J16" s="11">
        <v>7468593</v>
      </c>
      <c r="K16" s="11">
        <v>3831884</v>
      </c>
      <c r="L16" s="11">
        <v>0</v>
      </c>
      <c r="M16" s="11">
        <v>0</v>
      </c>
      <c r="N16" s="66">
        <v>75.69</v>
      </c>
      <c r="O16" s="66">
        <v>16.06</v>
      </c>
      <c r="P16" s="67">
        <v>8.24</v>
      </c>
    </row>
    <row r="17" spans="1:16" ht="12.75">
      <c r="A17" s="227">
        <v>2</v>
      </c>
      <c r="B17" s="228">
        <v>3</v>
      </c>
      <c r="C17" s="228">
        <v>0</v>
      </c>
      <c r="D17" s="16">
        <v>0</v>
      </c>
      <c r="E17" s="16">
        <v>1</v>
      </c>
      <c r="F17" s="19"/>
      <c r="G17" s="54" t="s">
        <v>289</v>
      </c>
      <c r="H17" s="11">
        <v>47040544</v>
      </c>
      <c r="I17" s="11">
        <v>46597119</v>
      </c>
      <c r="J17" s="11">
        <v>30827</v>
      </c>
      <c r="K17" s="11">
        <v>412598</v>
      </c>
      <c r="L17" s="11">
        <v>0</v>
      </c>
      <c r="M17" s="11">
        <v>2671242</v>
      </c>
      <c r="N17" s="66">
        <v>99.05</v>
      </c>
      <c r="O17" s="66">
        <v>0.06</v>
      </c>
      <c r="P17" s="67">
        <v>0.87</v>
      </c>
    </row>
    <row r="18" spans="1:16" ht="12.75">
      <c r="A18" s="227">
        <v>2</v>
      </c>
      <c r="B18" s="228">
        <v>4</v>
      </c>
      <c r="C18" s="228">
        <v>0</v>
      </c>
      <c r="D18" s="16">
        <v>0</v>
      </c>
      <c r="E18" s="16">
        <v>1</v>
      </c>
      <c r="F18" s="19"/>
      <c r="G18" s="54" t="s">
        <v>290</v>
      </c>
      <c r="H18" s="11">
        <v>18712280</v>
      </c>
      <c r="I18" s="11">
        <v>12268383</v>
      </c>
      <c r="J18" s="11">
        <v>4868371</v>
      </c>
      <c r="K18" s="11">
        <v>1575526</v>
      </c>
      <c r="L18" s="11">
        <v>0</v>
      </c>
      <c r="M18" s="11">
        <v>0</v>
      </c>
      <c r="N18" s="66">
        <v>65.56</v>
      </c>
      <c r="O18" s="66">
        <v>26.01</v>
      </c>
      <c r="P18" s="67">
        <v>8.41</v>
      </c>
    </row>
    <row r="19" spans="1:16" ht="12.75">
      <c r="A19" s="227">
        <v>2</v>
      </c>
      <c r="B19" s="228">
        <v>5</v>
      </c>
      <c r="C19" s="228">
        <v>0</v>
      </c>
      <c r="D19" s="16">
        <v>0</v>
      </c>
      <c r="E19" s="16">
        <v>1</v>
      </c>
      <c r="F19" s="19"/>
      <c r="G19" s="54" t="s">
        <v>291</v>
      </c>
      <c r="H19" s="11">
        <v>21862059</v>
      </c>
      <c r="I19" s="11">
        <v>15589778</v>
      </c>
      <c r="J19" s="11">
        <v>4926514</v>
      </c>
      <c r="K19" s="11">
        <v>1345767</v>
      </c>
      <c r="L19" s="11">
        <v>0</v>
      </c>
      <c r="M19" s="11">
        <v>0</v>
      </c>
      <c r="N19" s="66">
        <v>71.3</v>
      </c>
      <c r="O19" s="66">
        <v>22.53</v>
      </c>
      <c r="P19" s="67">
        <v>6.15</v>
      </c>
    </row>
    <row r="20" spans="1:16" ht="12.75">
      <c r="A20" s="227">
        <v>2</v>
      </c>
      <c r="B20" s="228">
        <v>6</v>
      </c>
      <c r="C20" s="228">
        <v>0</v>
      </c>
      <c r="D20" s="16">
        <v>0</v>
      </c>
      <c r="E20" s="16">
        <v>1</v>
      </c>
      <c r="F20" s="19"/>
      <c r="G20" s="54" t="s">
        <v>292</v>
      </c>
      <c r="H20" s="11">
        <v>20611169</v>
      </c>
      <c r="I20" s="11">
        <v>14706361</v>
      </c>
      <c r="J20" s="11">
        <v>5159019</v>
      </c>
      <c r="K20" s="11">
        <v>745789</v>
      </c>
      <c r="L20" s="11">
        <v>0</v>
      </c>
      <c r="M20" s="11">
        <v>0</v>
      </c>
      <c r="N20" s="66">
        <v>71.35</v>
      </c>
      <c r="O20" s="66">
        <v>25.03</v>
      </c>
      <c r="P20" s="67">
        <v>3.61</v>
      </c>
    </row>
    <row r="21" spans="1:16" ht="12.75">
      <c r="A21" s="227">
        <v>2</v>
      </c>
      <c r="B21" s="228">
        <v>7</v>
      </c>
      <c r="C21" s="228">
        <v>0</v>
      </c>
      <c r="D21" s="16">
        <v>0</v>
      </c>
      <c r="E21" s="16">
        <v>1</v>
      </c>
      <c r="F21" s="19"/>
      <c r="G21" s="54" t="s">
        <v>293</v>
      </c>
      <c r="H21" s="11">
        <v>15911572</v>
      </c>
      <c r="I21" s="11">
        <v>11016720</v>
      </c>
      <c r="J21" s="11">
        <v>4000576</v>
      </c>
      <c r="K21" s="11">
        <v>894276</v>
      </c>
      <c r="L21" s="11">
        <v>0</v>
      </c>
      <c r="M21" s="11">
        <v>0</v>
      </c>
      <c r="N21" s="66">
        <v>69.23</v>
      </c>
      <c r="O21" s="66">
        <v>25.14</v>
      </c>
      <c r="P21" s="67">
        <v>5.62</v>
      </c>
    </row>
    <row r="22" spans="1:16" ht="12.75">
      <c r="A22" s="227">
        <v>2</v>
      </c>
      <c r="B22" s="228">
        <v>8</v>
      </c>
      <c r="C22" s="228">
        <v>0</v>
      </c>
      <c r="D22" s="16">
        <v>0</v>
      </c>
      <c r="E22" s="16">
        <v>1</v>
      </c>
      <c r="F22" s="19"/>
      <c r="G22" s="54" t="s">
        <v>294</v>
      </c>
      <c r="H22" s="11">
        <v>87498203</v>
      </c>
      <c r="I22" s="11">
        <v>67879573</v>
      </c>
      <c r="J22" s="11">
        <v>16252161</v>
      </c>
      <c r="K22" s="11">
        <v>3366469</v>
      </c>
      <c r="L22" s="11">
        <v>276100</v>
      </c>
      <c r="M22" s="11">
        <v>0</v>
      </c>
      <c r="N22" s="66">
        <v>77.57</v>
      </c>
      <c r="O22" s="66">
        <v>18.57</v>
      </c>
      <c r="P22" s="67">
        <v>3.84</v>
      </c>
    </row>
    <row r="23" spans="1:16" ht="12.75">
      <c r="A23" s="227">
        <v>2</v>
      </c>
      <c r="B23" s="228">
        <v>9</v>
      </c>
      <c r="C23" s="228">
        <v>0</v>
      </c>
      <c r="D23" s="16">
        <v>0</v>
      </c>
      <c r="E23" s="16">
        <v>1</v>
      </c>
      <c r="F23" s="19"/>
      <c r="G23" s="54" t="s">
        <v>295</v>
      </c>
      <c r="H23" s="11">
        <v>10482857</v>
      </c>
      <c r="I23" s="11">
        <v>4721047</v>
      </c>
      <c r="J23" s="11">
        <v>4274058</v>
      </c>
      <c r="K23" s="11">
        <v>1487752</v>
      </c>
      <c r="L23" s="11">
        <v>0</v>
      </c>
      <c r="M23" s="11">
        <v>0</v>
      </c>
      <c r="N23" s="66">
        <v>45.03</v>
      </c>
      <c r="O23" s="66">
        <v>40.77</v>
      </c>
      <c r="P23" s="67">
        <v>14.19</v>
      </c>
    </row>
    <row r="24" spans="1:16" ht="12.75">
      <c r="A24" s="227">
        <v>2</v>
      </c>
      <c r="B24" s="228">
        <v>10</v>
      </c>
      <c r="C24" s="228">
        <v>0</v>
      </c>
      <c r="D24" s="16">
        <v>0</v>
      </c>
      <c r="E24" s="16">
        <v>1</v>
      </c>
      <c r="F24" s="19"/>
      <c r="G24" s="54" t="s">
        <v>296</v>
      </c>
      <c r="H24" s="11">
        <v>28259878</v>
      </c>
      <c r="I24" s="11">
        <v>21624027</v>
      </c>
      <c r="J24" s="11">
        <v>5287825</v>
      </c>
      <c r="K24" s="11">
        <v>1348026</v>
      </c>
      <c r="L24" s="11">
        <v>0</v>
      </c>
      <c r="M24" s="11">
        <v>0</v>
      </c>
      <c r="N24" s="66">
        <v>76.51</v>
      </c>
      <c r="O24" s="66">
        <v>18.71</v>
      </c>
      <c r="P24" s="67">
        <v>4.77</v>
      </c>
    </row>
    <row r="25" spans="1:16" ht="12.75">
      <c r="A25" s="227">
        <v>2</v>
      </c>
      <c r="B25" s="228">
        <v>11</v>
      </c>
      <c r="C25" s="228">
        <v>0</v>
      </c>
      <c r="D25" s="16">
        <v>0</v>
      </c>
      <c r="E25" s="16">
        <v>1</v>
      </c>
      <c r="F25" s="19"/>
      <c r="G25" s="54" t="s">
        <v>297</v>
      </c>
      <c r="H25" s="11">
        <v>22562122</v>
      </c>
      <c r="I25" s="11">
        <v>20453669</v>
      </c>
      <c r="J25" s="11">
        <v>0</v>
      </c>
      <c r="K25" s="11">
        <v>2108453</v>
      </c>
      <c r="L25" s="11">
        <v>168600</v>
      </c>
      <c r="M25" s="11">
        <v>9060445</v>
      </c>
      <c r="N25" s="66">
        <v>90.65</v>
      </c>
      <c r="O25" s="66">
        <v>0</v>
      </c>
      <c r="P25" s="67">
        <v>9.34</v>
      </c>
    </row>
    <row r="26" spans="1:16" ht="12.75">
      <c r="A26" s="227">
        <v>2</v>
      </c>
      <c r="B26" s="228">
        <v>12</v>
      </c>
      <c r="C26" s="228">
        <v>0</v>
      </c>
      <c r="D26" s="16">
        <v>0</v>
      </c>
      <c r="E26" s="16">
        <v>1</v>
      </c>
      <c r="F26" s="19"/>
      <c r="G26" s="54" t="s">
        <v>298</v>
      </c>
      <c r="H26" s="11">
        <v>26109293</v>
      </c>
      <c r="I26" s="11">
        <v>18549781</v>
      </c>
      <c r="J26" s="11">
        <v>5743824</v>
      </c>
      <c r="K26" s="11">
        <v>1815688</v>
      </c>
      <c r="L26" s="11">
        <v>0</v>
      </c>
      <c r="M26" s="11">
        <v>0</v>
      </c>
      <c r="N26" s="66">
        <v>71.04</v>
      </c>
      <c r="O26" s="66">
        <v>21.99</v>
      </c>
      <c r="P26" s="67">
        <v>6.95</v>
      </c>
    </row>
    <row r="27" spans="1:16" ht="12.75">
      <c r="A27" s="227">
        <v>2</v>
      </c>
      <c r="B27" s="228">
        <v>13</v>
      </c>
      <c r="C27" s="228">
        <v>0</v>
      </c>
      <c r="D27" s="16">
        <v>0</v>
      </c>
      <c r="E27" s="16">
        <v>1</v>
      </c>
      <c r="F27" s="19"/>
      <c r="G27" s="54" t="s">
        <v>299</v>
      </c>
      <c r="H27" s="11">
        <v>20459687</v>
      </c>
      <c r="I27" s="11">
        <v>15953587</v>
      </c>
      <c r="J27" s="11">
        <v>2624834</v>
      </c>
      <c r="K27" s="11">
        <v>1881266</v>
      </c>
      <c r="L27" s="11">
        <v>0</v>
      </c>
      <c r="M27" s="11">
        <v>0</v>
      </c>
      <c r="N27" s="66">
        <v>77.97</v>
      </c>
      <c r="O27" s="66">
        <v>12.82</v>
      </c>
      <c r="P27" s="67">
        <v>9.19</v>
      </c>
    </row>
    <row r="28" spans="1:16" ht="12.75">
      <c r="A28" s="227">
        <v>2</v>
      </c>
      <c r="B28" s="228">
        <v>14</v>
      </c>
      <c r="C28" s="228">
        <v>0</v>
      </c>
      <c r="D28" s="16">
        <v>0</v>
      </c>
      <c r="E28" s="16">
        <v>1</v>
      </c>
      <c r="F28" s="19"/>
      <c r="G28" s="54" t="s">
        <v>300</v>
      </c>
      <c r="H28" s="11">
        <v>42218597</v>
      </c>
      <c r="I28" s="11">
        <v>37395884</v>
      </c>
      <c r="J28" s="11">
        <v>3483888</v>
      </c>
      <c r="K28" s="11">
        <v>1338825</v>
      </c>
      <c r="L28" s="11">
        <v>0</v>
      </c>
      <c r="M28" s="11">
        <v>0</v>
      </c>
      <c r="N28" s="66">
        <v>88.57</v>
      </c>
      <c r="O28" s="66">
        <v>8.25</v>
      </c>
      <c r="P28" s="67">
        <v>3.17</v>
      </c>
    </row>
    <row r="29" spans="1:16" ht="12.75">
      <c r="A29" s="227">
        <v>2</v>
      </c>
      <c r="B29" s="228">
        <v>15</v>
      </c>
      <c r="C29" s="228">
        <v>0</v>
      </c>
      <c r="D29" s="16">
        <v>0</v>
      </c>
      <c r="E29" s="16">
        <v>1</v>
      </c>
      <c r="F29" s="19"/>
      <c r="G29" s="54" t="s">
        <v>301</v>
      </c>
      <c r="H29" s="11">
        <v>23006514</v>
      </c>
      <c r="I29" s="11">
        <v>21209305</v>
      </c>
      <c r="J29" s="11">
        <v>1117345</v>
      </c>
      <c r="K29" s="11">
        <v>679864</v>
      </c>
      <c r="L29" s="11">
        <v>0</v>
      </c>
      <c r="M29" s="11">
        <v>0</v>
      </c>
      <c r="N29" s="66">
        <v>92.18</v>
      </c>
      <c r="O29" s="66">
        <v>4.85</v>
      </c>
      <c r="P29" s="67">
        <v>2.95</v>
      </c>
    </row>
    <row r="30" spans="1:16" ht="12.75">
      <c r="A30" s="227">
        <v>2</v>
      </c>
      <c r="B30" s="228">
        <v>16</v>
      </c>
      <c r="C30" s="228">
        <v>0</v>
      </c>
      <c r="D30" s="16">
        <v>0</v>
      </c>
      <c r="E30" s="16">
        <v>1</v>
      </c>
      <c r="F30" s="19"/>
      <c r="G30" s="54" t="s">
        <v>302</v>
      </c>
      <c r="H30" s="11">
        <v>15123507</v>
      </c>
      <c r="I30" s="11">
        <v>10007992</v>
      </c>
      <c r="J30" s="11">
        <v>0</v>
      </c>
      <c r="K30" s="11">
        <v>5115515</v>
      </c>
      <c r="L30" s="11">
        <v>0</v>
      </c>
      <c r="M30" s="11">
        <v>9312972</v>
      </c>
      <c r="N30" s="66">
        <v>66.17</v>
      </c>
      <c r="O30" s="66">
        <v>0</v>
      </c>
      <c r="P30" s="67">
        <v>33.82</v>
      </c>
    </row>
    <row r="31" spans="1:16" ht="12.75">
      <c r="A31" s="227">
        <v>2</v>
      </c>
      <c r="B31" s="228">
        <v>17</v>
      </c>
      <c r="C31" s="228">
        <v>0</v>
      </c>
      <c r="D31" s="16">
        <v>0</v>
      </c>
      <c r="E31" s="16">
        <v>1</v>
      </c>
      <c r="F31" s="19"/>
      <c r="G31" s="54" t="s">
        <v>303</v>
      </c>
      <c r="H31" s="11">
        <v>26617970</v>
      </c>
      <c r="I31" s="11">
        <v>21428632</v>
      </c>
      <c r="J31" s="11">
        <v>2170516</v>
      </c>
      <c r="K31" s="11">
        <v>3018822</v>
      </c>
      <c r="L31" s="11">
        <v>370600</v>
      </c>
      <c r="M31" s="11">
        <v>0</v>
      </c>
      <c r="N31" s="66">
        <v>80.5</v>
      </c>
      <c r="O31" s="66">
        <v>8.15</v>
      </c>
      <c r="P31" s="67">
        <v>11.34</v>
      </c>
    </row>
    <row r="32" spans="1:16" ht="12.75">
      <c r="A32" s="227">
        <v>2</v>
      </c>
      <c r="B32" s="228">
        <v>18</v>
      </c>
      <c r="C32" s="228">
        <v>0</v>
      </c>
      <c r="D32" s="16">
        <v>0</v>
      </c>
      <c r="E32" s="16">
        <v>1</v>
      </c>
      <c r="F32" s="19"/>
      <c r="G32" s="54" t="s">
        <v>304</v>
      </c>
      <c r="H32" s="11">
        <v>13654350</v>
      </c>
      <c r="I32" s="11">
        <v>10059070</v>
      </c>
      <c r="J32" s="11">
        <v>1774207</v>
      </c>
      <c r="K32" s="11">
        <v>1821073</v>
      </c>
      <c r="L32" s="11">
        <v>0</v>
      </c>
      <c r="M32" s="11">
        <v>0</v>
      </c>
      <c r="N32" s="66">
        <v>73.66</v>
      </c>
      <c r="O32" s="66">
        <v>12.99</v>
      </c>
      <c r="P32" s="67">
        <v>13.33</v>
      </c>
    </row>
    <row r="33" spans="1:16" ht="12.75">
      <c r="A33" s="227">
        <v>2</v>
      </c>
      <c r="B33" s="228">
        <v>19</v>
      </c>
      <c r="C33" s="228">
        <v>0</v>
      </c>
      <c r="D33" s="16">
        <v>0</v>
      </c>
      <c r="E33" s="16">
        <v>1</v>
      </c>
      <c r="F33" s="19"/>
      <c r="G33" s="54" t="s">
        <v>305</v>
      </c>
      <c r="H33" s="11">
        <v>71535472</v>
      </c>
      <c r="I33" s="11">
        <v>66246962</v>
      </c>
      <c r="J33" s="11">
        <v>3400181</v>
      </c>
      <c r="K33" s="11">
        <v>1888329</v>
      </c>
      <c r="L33" s="11">
        <v>0</v>
      </c>
      <c r="M33" s="11">
        <v>0</v>
      </c>
      <c r="N33" s="66">
        <v>92.6</v>
      </c>
      <c r="O33" s="66">
        <v>4.75</v>
      </c>
      <c r="P33" s="67">
        <v>2.63</v>
      </c>
    </row>
    <row r="34" spans="1:16" ht="12.75">
      <c r="A34" s="227">
        <v>2</v>
      </c>
      <c r="B34" s="228">
        <v>20</v>
      </c>
      <c r="C34" s="228">
        <v>0</v>
      </c>
      <c r="D34" s="16">
        <v>0</v>
      </c>
      <c r="E34" s="16">
        <v>1</v>
      </c>
      <c r="F34" s="19"/>
      <c r="G34" s="54" t="s">
        <v>306</v>
      </c>
      <c r="H34" s="11">
        <v>26361938</v>
      </c>
      <c r="I34" s="11">
        <v>21900026</v>
      </c>
      <c r="J34" s="11">
        <v>2241716</v>
      </c>
      <c r="K34" s="11">
        <v>2220196</v>
      </c>
      <c r="L34" s="11">
        <v>0</v>
      </c>
      <c r="M34" s="11">
        <v>0</v>
      </c>
      <c r="N34" s="66">
        <v>83.07</v>
      </c>
      <c r="O34" s="66">
        <v>8.5</v>
      </c>
      <c r="P34" s="67">
        <v>8.42</v>
      </c>
    </row>
    <row r="35" spans="1:16" ht="12.75">
      <c r="A35" s="227">
        <v>2</v>
      </c>
      <c r="B35" s="228">
        <v>21</v>
      </c>
      <c r="C35" s="228">
        <v>0</v>
      </c>
      <c r="D35" s="16">
        <v>0</v>
      </c>
      <c r="E35" s="16">
        <v>1</v>
      </c>
      <c r="F35" s="19"/>
      <c r="G35" s="54" t="s">
        <v>307</v>
      </c>
      <c r="H35" s="11">
        <v>12671463</v>
      </c>
      <c r="I35" s="11">
        <v>10055057</v>
      </c>
      <c r="J35" s="11">
        <v>1915557</v>
      </c>
      <c r="K35" s="11">
        <v>700849</v>
      </c>
      <c r="L35" s="11">
        <v>0</v>
      </c>
      <c r="M35" s="11">
        <v>0</v>
      </c>
      <c r="N35" s="66">
        <v>79.35</v>
      </c>
      <c r="O35" s="66">
        <v>15.11</v>
      </c>
      <c r="P35" s="67">
        <v>5.53</v>
      </c>
    </row>
    <row r="36" spans="1:16" ht="12.75">
      <c r="A36" s="227">
        <v>2</v>
      </c>
      <c r="B36" s="228">
        <v>22</v>
      </c>
      <c r="C36" s="228">
        <v>0</v>
      </c>
      <c r="D36" s="16">
        <v>0</v>
      </c>
      <c r="E36" s="16">
        <v>1</v>
      </c>
      <c r="F36" s="19"/>
      <c r="G36" s="54" t="s">
        <v>308</v>
      </c>
      <c r="H36" s="11">
        <v>30046195</v>
      </c>
      <c r="I36" s="11">
        <v>25821287</v>
      </c>
      <c r="J36" s="11">
        <v>3135289</v>
      </c>
      <c r="K36" s="11">
        <v>1089619</v>
      </c>
      <c r="L36" s="11">
        <v>0</v>
      </c>
      <c r="M36" s="11">
        <v>0</v>
      </c>
      <c r="N36" s="66">
        <v>85.93</v>
      </c>
      <c r="O36" s="66">
        <v>10.43</v>
      </c>
      <c r="P36" s="67">
        <v>3.62</v>
      </c>
    </row>
    <row r="37" spans="1:16" ht="12.75">
      <c r="A37" s="227">
        <v>2</v>
      </c>
      <c r="B37" s="228">
        <v>23</v>
      </c>
      <c r="C37" s="228">
        <v>0</v>
      </c>
      <c r="D37" s="16">
        <v>0</v>
      </c>
      <c r="E37" s="16">
        <v>1</v>
      </c>
      <c r="F37" s="19"/>
      <c r="G37" s="54" t="s">
        <v>309</v>
      </c>
      <c r="H37" s="11">
        <v>24997891</v>
      </c>
      <c r="I37" s="11">
        <v>20621122</v>
      </c>
      <c r="J37" s="11">
        <v>0</v>
      </c>
      <c r="K37" s="11">
        <v>4376769</v>
      </c>
      <c r="L37" s="11">
        <v>0</v>
      </c>
      <c r="M37" s="11">
        <v>2182431</v>
      </c>
      <c r="N37" s="66">
        <v>82.49</v>
      </c>
      <c r="O37" s="66">
        <v>0</v>
      </c>
      <c r="P37" s="67">
        <v>17.5</v>
      </c>
    </row>
    <row r="38" spans="1:16" ht="12.75">
      <c r="A38" s="227">
        <v>2</v>
      </c>
      <c r="B38" s="228">
        <v>24</v>
      </c>
      <c r="C38" s="228">
        <v>0</v>
      </c>
      <c r="D38" s="16">
        <v>0</v>
      </c>
      <c r="E38" s="16">
        <v>1</v>
      </c>
      <c r="F38" s="19"/>
      <c r="G38" s="54" t="s">
        <v>310</v>
      </c>
      <c r="H38" s="11">
        <v>33117785</v>
      </c>
      <c r="I38" s="11">
        <v>25248754</v>
      </c>
      <c r="J38" s="11">
        <v>6057469</v>
      </c>
      <c r="K38" s="11">
        <v>1811562</v>
      </c>
      <c r="L38" s="11">
        <v>694900</v>
      </c>
      <c r="M38" s="11">
        <v>0</v>
      </c>
      <c r="N38" s="66">
        <v>76.23</v>
      </c>
      <c r="O38" s="66">
        <v>18.29</v>
      </c>
      <c r="P38" s="67">
        <v>5.47</v>
      </c>
    </row>
    <row r="39" spans="1:16" ht="12.75">
      <c r="A39" s="227">
        <v>2</v>
      </c>
      <c r="B39" s="228">
        <v>25</v>
      </c>
      <c r="C39" s="228">
        <v>0</v>
      </c>
      <c r="D39" s="16">
        <v>0</v>
      </c>
      <c r="E39" s="16">
        <v>1</v>
      </c>
      <c r="F39" s="19"/>
      <c r="G39" s="54" t="s">
        <v>311</v>
      </c>
      <c r="H39" s="11">
        <v>34301405</v>
      </c>
      <c r="I39" s="11">
        <v>33482916</v>
      </c>
      <c r="J39" s="11">
        <v>0</v>
      </c>
      <c r="K39" s="11">
        <v>818489</v>
      </c>
      <c r="L39" s="11">
        <v>0</v>
      </c>
      <c r="M39" s="11">
        <v>0</v>
      </c>
      <c r="N39" s="66">
        <v>97.61</v>
      </c>
      <c r="O39" s="66">
        <v>0</v>
      </c>
      <c r="P39" s="67">
        <v>2.38</v>
      </c>
    </row>
    <row r="40" spans="1:16" ht="12.75">
      <c r="A40" s="227">
        <v>2</v>
      </c>
      <c r="B40" s="228">
        <v>26</v>
      </c>
      <c r="C40" s="228">
        <v>0</v>
      </c>
      <c r="D40" s="16">
        <v>0</v>
      </c>
      <c r="E40" s="16">
        <v>1</v>
      </c>
      <c r="F40" s="19"/>
      <c r="G40" s="54" t="s">
        <v>312</v>
      </c>
      <c r="H40" s="11">
        <v>21283719</v>
      </c>
      <c r="I40" s="11">
        <v>14996229</v>
      </c>
      <c r="J40" s="11">
        <v>5085825</v>
      </c>
      <c r="K40" s="11">
        <v>1201665</v>
      </c>
      <c r="L40" s="11">
        <v>0</v>
      </c>
      <c r="M40" s="11">
        <v>0</v>
      </c>
      <c r="N40" s="66">
        <v>70.45</v>
      </c>
      <c r="O40" s="66">
        <v>23.89</v>
      </c>
      <c r="P40" s="67">
        <v>5.64</v>
      </c>
    </row>
    <row r="41" spans="1:16" s="95" customFormat="1" ht="15">
      <c r="A41" s="231"/>
      <c r="B41" s="232"/>
      <c r="C41" s="232"/>
      <c r="D41" s="101"/>
      <c r="E41" s="101"/>
      <c r="F41" s="102" t="s">
        <v>313</v>
      </c>
      <c r="G41" s="291"/>
      <c r="H41" s="103">
        <v>832667983</v>
      </c>
      <c r="I41" s="103">
        <v>785586713</v>
      </c>
      <c r="J41" s="103">
        <v>6347859</v>
      </c>
      <c r="K41" s="103">
        <v>40733411</v>
      </c>
      <c r="L41" s="103">
        <v>5559400</v>
      </c>
      <c r="M41" s="103">
        <v>52923480</v>
      </c>
      <c r="N41" s="128">
        <v>94.34573311797435</v>
      </c>
      <c r="O41" s="128">
        <v>0.7623517571949203</v>
      </c>
      <c r="P41" s="129">
        <v>4.891915124830733</v>
      </c>
    </row>
    <row r="42" spans="1:16" ht="12.75">
      <c r="A42" s="227">
        <v>2</v>
      </c>
      <c r="B42" s="228">
        <v>61</v>
      </c>
      <c r="C42" s="228">
        <v>0</v>
      </c>
      <c r="D42" s="16">
        <v>0</v>
      </c>
      <c r="E42" s="16">
        <v>2</v>
      </c>
      <c r="F42" s="19"/>
      <c r="G42" s="54" t="s">
        <v>314</v>
      </c>
      <c r="H42" s="11">
        <v>94360809</v>
      </c>
      <c r="I42" s="11">
        <v>87131559</v>
      </c>
      <c r="J42" s="11">
        <v>0</v>
      </c>
      <c r="K42" s="11">
        <v>7229250</v>
      </c>
      <c r="L42" s="11">
        <v>0</v>
      </c>
      <c r="M42" s="11">
        <v>0</v>
      </c>
      <c r="N42" s="66">
        <v>92.33</v>
      </c>
      <c r="O42" s="66">
        <v>0</v>
      </c>
      <c r="P42" s="67">
        <v>7.66</v>
      </c>
    </row>
    <row r="43" spans="1:16" ht="12.75">
      <c r="A43" s="227">
        <v>2</v>
      </c>
      <c r="B43" s="228">
        <v>62</v>
      </c>
      <c r="C43" s="228">
        <v>0</v>
      </c>
      <c r="D43" s="16">
        <v>0</v>
      </c>
      <c r="E43" s="16">
        <v>2</v>
      </c>
      <c r="F43" s="19"/>
      <c r="G43" s="54" t="s">
        <v>315</v>
      </c>
      <c r="H43" s="11">
        <v>123245579</v>
      </c>
      <c r="I43" s="11">
        <v>114193807</v>
      </c>
      <c r="J43" s="11">
        <v>0</v>
      </c>
      <c r="K43" s="11">
        <v>9051772</v>
      </c>
      <c r="L43" s="11">
        <v>0</v>
      </c>
      <c r="M43" s="11">
        <v>284304</v>
      </c>
      <c r="N43" s="66">
        <v>92.65</v>
      </c>
      <c r="O43" s="66">
        <v>0</v>
      </c>
      <c r="P43" s="67">
        <v>7.34</v>
      </c>
    </row>
    <row r="44" spans="1:16" ht="12.75">
      <c r="A44" s="227">
        <v>2</v>
      </c>
      <c r="B44" s="228">
        <v>65</v>
      </c>
      <c r="C44" s="228">
        <v>0</v>
      </c>
      <c r="D44" s="16">
        <v>0</v>
      </c>
      <c r="E44" s="16">
        <v>2</v>
      </c>
      <c r="F44" s="19"/>
      <c r="G44" s="54" t="s">
        <v>316</v>
      </c>
      <c r="H44" s="11">
        <v>105710705</v>
      </c>
      <c r="I44" s="11">
        <v>94258168</v>
      </c>
      <c r="J44" s="11">
        <v>6347859</v>
      </c>
      <c r="K44" s="11">
        <v>5104678</v>
      </c>
      <c r="L44" s="11">
        <v>5559400</v>
      </c>
      <c r="M44" s="11">
        <v>0</v>
      </c>
      <c r="N44" s="66">
        <v>89.16</v>
      </c>
      <c r="O44" s="66">
        <v>6</v>
      </c>
      <c r="P44" s="67">
        <v>4.82</v>
      </c>
    </row>
    <row r="45" spans="1:16" s="286" customFormat="1" ht="12.75">
      <c r="A45" s="278">
        <v>2</v>
      </c>
      <c r="B45" s="279">
        <v>64</v>
      </c>
      <c r="C45" s="279">
        <v>0</v>
      </c>
      <c r="D45" s="280">
        <v>0</v>
      </c>
      <c r="E45" s="280">
        <v>2</v>
      </c>
      <c r="F45" s="281"/>
      <c r="G45" s="292" t="s">
        <v>317</v>
      </c>
      <c r="H45" s="282">
        <v>509350890</v>
      </c>
      <c r="I45" s="282">
        <v>490003179</v>
      </c>
      <c r="J45" s="282">
        <v>0</v>
      </c>
      <c r="K45" s="282">
        <v>19347711</v>
      </c>
      <c r="L45" s="282">
        <v>0</v>
      </c>
      <c r="M45" s="282">
        <v>52639176</v>
      </c>
      <c r="N45" s="302">
        <v>96.2</v>
      </c>
      <c r="O45" s="302">
        <v>0</v>
      </c>
      <c r="P45" s="303">
        <v>3.79</v>
      </c>
    </row>
    <row r="46" spans="1:16" s="95" customFormat="1" ht="15">
      <c r="A46" s="231"/>
      <c r="B46" s="232"/>
      <c r="C46" s="232"/>
      <c r="D46" s="101"/>
      <c r="E46" s="101"/>
      <c r="F46" s="102" t="s">
        <v>318</v>
      </c>
      <c r="G46" s="291"/>
      <c r="H46" s="103">
        <v>1451792903</v>
      </c>
      <c r="I46" s="103">
        <v>1133756773</v>
      </c>
      <c r="J46" s="103">
        <v>300543589</v>
      </c>
      <c r="K46" s="103">
        <v>15181263</v>
      </c>
      <c r="L46" s="103">
        <v>0</v>
      </c>
      <c r="M46" s="103">
        <v>59964341</v>
      </c>
      <c r="N46" s="128">
        <v>78.09356077283428</v>
      </c>
      <c r="O46" s="128">
        <v>20.701546920291015</v>
      </c>
      <c r="P46" s="129">
        <v>1.0456906745190226</v>
      </c>
    </row>
    <row r="47" spans="1:16" s="95" customFormat="1" ht="15">
      <c r="A47" s="231"/>
      <c r="B47" s="232"/>
      <c r="C47" s="232"/>
      <c r="D47" s="101"/>
      <c r="E47" s="101"/>
      <c r="F47" s="102" t="s">
        <v>319</v>
      </c>
      <c r="G47" s="291"/>
      <c r="H47" s="103">
        <v>411939521</v>
      </c>
      <c r="I47" s="103">
        <v>358901941</v>
      </c>
      <c r="J47" s="103">
        <v>47582865</v>
      </c>
      <c r="K47" s="103">
        <v>4789715</v>
      </c>
      <c r="L47" s="103">
        <v>0</v>
      </c>
      <c r="M47" s="103">
        <v>302650</v>
      </c>
      <c r="N47" s="128">
        <v>87.12491098905755</v>
      </c>
      <c r="O47" s="128">
        <v>11.550934681986972</v>
      </c>
      <c r="P47" s="129">
        <v>1.1627228648450072</v>
      </c>
    </row>
    <row r="48" spans="1:16" ht="12.75">
      <c r="A48" s="227">
        <v>2</v>
      </c>
      <c r="B48" s="228">
        <v>2</v>
      </c>
      <c r="C48" s="228">
        <v>1</v>
      </c>
      <c r="D48" s="16">
        <v>1</v>
      </c>
      <c r="E48" s="16">
        <v>0</v>
      </c>
      <c r="F48" s="19"/>
      <c r="G48" s="54" t="s">
        <v>320</v>
      </c>
      <c r="H48" s="11">
        <v>24465324</v>
      </c>
      <c r="I48" s="11">
        <v>14547611</v>
      </c>
      <c r="J48" s="11">
        <v>9554824</v>
      </c>
      <c r="K48" s="11">
        <v>362889</v>
      </c>
      <c r="L48" s="11">
        <v>0</v>
      </c>
      <c r="M48" s="11">
        <v>0</v>
      </c>
      <c r="N48" s="66">
        <v>59.46</v>
      </c>
      <c r="O48" s="66">
        <v>39.05</v>
      </c>
      <c r="P48" s="67">
        <v>1.48</v>
      </c>
    </row>
    <row r="49" spans="1:16" ht="12.75">
      <c r="A49" s="229">
        <v>2</v>
      </c>
      <c r="B49" s="230">
        <v>21</v>
      </c>
      <c r="C49" s="230">
        <v>1</v>
      </c>
      <c r="D49" s="31">
        <v>1</v>
      </c>
      <c r="E49" s="31">
        <v>0</v>
      </c>
      <c r="F49" s="38"/>
      <c r="G49" s="55" t="s">
        <v>321</v>
      </c>
      <c r="H49" s="52">
        <v>13819337</v>
      </c>
      <c r="I49" s="52">
        <v>6513335</v>
      </c>
      <c r="J49" s="52">
        <v>6918938</v>
      </c>
      <c r="K49" s="52">
        <v>387064</v>
      </c>
      <c r="L49" s="52">
        <v>0</v>
      </c>
      <c r="M49" s="52">
        <v>0</v>
      </c>
      <c r="N49" s="77">
        <v>47.13</v>
      </c>
      <c r="O49" s="77">
        <v>50.06</v>
      </c>
      <c r="P49" s="78">
        <v>2.8</v>
      </c>
    </row>
    <row r="50" spans="1:16" ht="12.75">
      <c r="A50" s="229">
        <v>2</v>
      </c>
      <c r="B50" s="230">
        <v>1</v>
      </c>
      <c r="C50" s="230">
        <v>1</v>
      </c>
      <c r="D50" s="31">
        <v>1</v>
      </c>
      <c r="E50" s="31">
        <v>0</v>
      </c>
      <c r="F50" s="38"/>
      <c r="G50" s="55" t="s">
        <v>322</v>
      </c>
      <c r="H50" s="52">
        <v>21716432</v>
      </c>
      <c r="I50" s="52">
        <v>21429180</v>
      </c>
      <c r="J50" s="52">
        <v>0</v>
      </c>
      <c r="K50" s="52">
        <v>287252</v>
      </c>
      <c r="L50" s="52">
        <v>0</v>
      </c>
      <c r="M50" s="52">
        <v>0</v>
      </c>
      <c r="N50" s="77">
        <v>98.67</v>
      </c>
      <c r="O50" s="77">
        <v>0</v>
      </c>
      <c r="P50" s="78">
        <v>1.32</v>
      </c>
    </row>
    <row r="51" spans="1:16" ht="12.75">
      <c r="A51" s="229">
        <v>2</v>
      </c>
      <c r="B51" s="230">
        <v>9</v>
      </c>
      <c r="C51" s="230">
        <v>1</v>
      </c>
      <c r="D51" s="31">
        <v>1</v>
      </c>
      <c r="E51" s="31">
        <v>0</v>
      </c>
      <c r="F51" s="38"/>
      <c r="G51" s="55" t="s">
        <v>323</v>
      </c>
      <c r="H51" s="52">
        <v>11859349</v>
      </c>
      <c r="I51" s="52">
        <v>8269575</v>
      </c>
      <c r="J51" s="52">
        <v>3404783</v>
      </c>
      <c r="K51" s="52">
        <v>184991</v>
      </c>
      <c r="L51" s="52">
        <v>0</v>
      </c>
      <c r="M51" s="52">
        <v>0</v>
      </c>
      <c r="N51" s="77">
        <v>69.73</v>
      </c>
      <c r="O51" s="77">
        <v>28.7</v>
      </c>
      <c r="P51" s="78">
        <v>1.55</v>
      </c>
    </row>
    <row r="52" spans="1:16" ht="12.75">
      <c r="A52" s="229">
        <v>2</v>
      </c>
      <c r="B52" s="230">
        <v>8</v>
      </c>
      <c r="C52" s="230">
        <v>1</v>
      </c>
      <c r="D52" s="31">
        <v>1</v>
      </c>
      <c r="E52" s="31">
        <v>0</v>
      </c>
      <c r="F52" s="38"/>
      <c r="G52" s="55" t="s">
        <v>324</v>
      </c>
      <c r="H52" s="52">
        <v>3589432</v>
      </c>
      <c r="I52" s="52">
        <v>3445676</v>
      </c>
      <c r="J52" s="52">
        <v>0</v>
      </c>
      <c r="K52" s="52">
        <v>143756</v>
      </c>
      <c r="L52" s="52">
        <v>0</v>
      </c>
      <c r="M52" s="52">
        <v>0</v>
      </c>
      <c r="N52" s="77">
        <v>95.99</v>
      </c>
      <c r="O52" s="77">
        <v>0</v>
      </c>
      <c r="P52" s="78">
        <v>4</v>
      </c>
    </row>
    <row r="53" spans="1:16" ht="12.75">
      <c r="A53" s="229">
        <v>2</v>
      </c>
      <c r="B53" s="230">
        <v>2</v>
      </c>
      <c r="C53" s="230">
        <v>2</v>
      </c>
      <c r="D53" s="31">
        <v>1</v>
      </c>
      <c r="E53" s="31">
        <v>0</v>
      </c>
      <c r="F53" s="38"/>
      <c r="G53" s="55" t="s">
        <v>325</v>
      </c>
      <c r="H53" s="52">
        <v>18694159</v>
      </c>
      <c r="I53" s="52">
        <v>15935589</v>
      </c>
      <c r="J53" s="52">
        <v>2529336</v>
      </c>
      <c r="K53" s="52">
        <v>229234</v>
      </c>
      <c r="L53" s="52">
        <v>0</v>
      </c>
      <c r="M53" s="52">
        <v>0</v>
      </c>
      <c r="N53" s="77">
        <v>85.24</v>
      </c>
      <c r="O53" s="77">
        <v>13.53</v>
      </c>
      <c r="P53" s="78">
        <v>1.22</v>
      </c>
    </row>
    <row r="54" spans="1:16" ht="12.75">
      <c r="A54" s="229">
        <v>2</v>
      </c>
      <c r="B54" s="230">
        <v>3</v>
      </c>
      <c r="C54" s="230">
        <v>1</v>
      </c>
      <c r="D54" s="31">
        <v>1</v>
      </c>
      <c r="E54" s="31">
        <v>0</v>
      </c>
      <c r="F54" s="38"/>
      <c r="G54" s="55" t="s">
        <v>326</v>
      </c>
      <c r="H54" s="52">
        <v>34242631</v>
      </c>
      <c r="I54" s="52">
        <v>33775825</v>
      </c>
      <c r="J54" s="52">
        <v>0</v>
      </c>
      <c r="K54" s="52">
        <v>466806</v>
      </c>
      <c r="L54" s="52">
        <v>0</v>
      </c>
      <c r="M54" s="52">
        <v>0</v>
      </c>
      <c r="N54" s="77">
        <v>98.63</v>
      </c>
      <c r="O54" s="77">
        <v>0</v>
      </c>
      <c r="P54" s="78">
        <v>1.36</v>
      </c>
    </row>
    <row r="55" spans="1:16" ht="12.75">
      <c r="A55" s="229">
        <v>2</v>
      </c>
      <c r="B55" s="230">
        <v>5</v>
      </c>
      <c r="C55" s="230">
        <v>1</v>
      </c>
      <c r="D55" s="31">
        <v>1</v>
      </c>
      <c r="E55" s="31">
        <v>0</v>
      </c>
      <c r="F55" s="38"/>
      <c r="G55" s="55" t="s">
        <v>327</v>
      </c>
      <c r="H55" s="52">
        <v>12967860</v>
      </c>
      <c r="I55" s="52">
        <v>10925630</v>
      </c>
      <c r="J55" s="52">
        <v>1842977</v>
      </c>
      <c r="K55" s="52">
        <v>199253</v>
      </c>
      <c r="L55" s="52">
        <v>0</v>
      </c>
      <c r="M55" s="52">
        <v>0</v>
      </c>
      <c r="N55" s="77">
        <v>84.25</v>
      </c>
      <c r="O55" s="77">
        <v>14.21</v>
      </c>
      <c r="P55" s="78">
        <v>1.53</v>
      </c>
    </row>
    <row r="56" spans="1:16" ht="12.75">
      <c r="A56" s="229">
        <v>2</v>
      </c>
      <c r="B56" s="230">
        <v>21</v>
      </c>
      <c r="C56" s="230">
        <v>2</v>
      </c>
      <c r="D56" s="31">
        <v>1</v>
      </c>
      <c r="E56" s="31">
        <v>0</v>
      </c>
      <c r="F56" s="38"/>
      <c r="G56" s="55" t="s">
        <v>328</v>
      </c>
      <c r="H56" s="52">
        <v>4630608</v>
      </c>
      <c r="I56" s="52">
        <v>3348759</v>
      </c>
      <c r="J56" s="52">
        <v>1281849</v>
      </c>
      <c r="K56" s="52">
        <v>0</v>
      </c>
      <c r="L56" s="52">
        <v>0</v>
      </c>
      <c r="M56" s="52">
        <v>0</v>
      </c>
      <c r="N56" s="77">
        <v>72.31</v>
      </c>
      <c r="O56" s="77">
        <v>27.68</v>
      </c>
      <c r="P56" s="78">
        <v>0</v>
      </c>
    </row>
    <row r="57" spans="1:16" ht="12.75">
      <c r="A57" s="229">
        <v>2</v>
      </c>
      <c r="B57" s="230">
        <v>7</v>
      </c>
      <c r="C57" s="230">
        <v>1</v>
      </c>
      <c r="D57" s="31">
        <v>1</v>
      </c>
      <c r="E57" s="31">
        <v>0</v>
      </c>
      <c r="F57" s="38"/>
      <c r="G57" s="55" t="s">
        <v>329</v>
      </c>
      <c r="H57" s="52">
        <v>14092082</v>
      </c>
      <c r="I57" s="52">
        <v>10099175</v>
      </c>
      <c r="J57" s="52">
        <v>3992907</v>
      </c>
      <c r="K57" s="52">
        <v>0</v>
      </c>
      <c r="L57" s="52">
        <v>0</v>
      </c>
      <c r="M57" s="52">
        <v>0</v>
      </c>
      <c r="N57" s="77">
        <v>71.66</v>
      </c>
      <c r="O57" s="77">
        <v>28.33</v>
      </c>
      <c r="P57" s="78">
        <v>0</v>
      </c>
    </row>
    <row r="58" spans="1:16" ht="12.75">
      <c r="A58" s="229">
        <v>2</v>
      </c>
      <c r="B58" s="230">
        <v>6</v>
      </c>
      <c r="C58" s="230">
        <v>1</v>
      </c>
      <c r="D58" s="31">
        <v>1</v>
      </c>
      <c r="E58" s="31">
        <v>0</v>
      </c>
      <c r="F58" s="38"/>
      <c r="G58" s="55" t="s">
        <v>330</v>
      </c>
      <c r="H58" s="52">
        <v>3536368</v>
      </c>
      <c r="I58" s="52">
        <v>3368802</v>
      </c>
      <c r="J58" s="52">
        <v>0</v>
      </c>
      <c r="K58" s="52">
        <v>167566</v>
      </c>
      <c r="L58" s="52">
        <v>0</v>
      </c>
      <c r="M58" s="52">
        <v>257019</v>
      </c>
      <c r="N58" s="77">
        <v>95.26</v>
      </c>
      <c r="O58" s="77">
        <v>0</v>
      </c>
      <c r="P58" s="78">
        <v>4.73</v>
      </c>
    </row>
    <row r="59" spans="1:16" ht="12.75">
      <c r="A59" s="229">
        <v>2</v>
      </c>
      <c r="B59" s="230">
        <v>8</v>
      </c>
      <c r="C59" s="230">
        <v>2</v>
      </c>
      <c r="D59" s="31">
        <v>1</v>
      </c>
      <c r="E59" s="31">
        <v>0</v>
      </c>
      <c r="F59" s="38"/>
      <c r="G59" s="55" t="s">
        <v>331</v>
      </c>
      <c r="H59" s="52">
        <v>13779219</v>
      </c>
      <c r="I59" s="52">
        <v>13114219</v>
      </c>
      <c r="J59" s="52">
        <v>0</v>
      </c>
      <c r="K59" s="52">
        <v>0</v>
      </c>
      <c r="L59" s="52">
        <v>0</v>
      </c>
      <c r="M59" s="52">
        <v>0</v>
      </c>
      <c r="N59" s="77">
        <v>95.17</v>
      </c>
      <c r="O59" s="77">
        <v>0</v>
      </c>
      <c r="P59" s="78">
        <v>0</v>
      </c>
    </row>
    <row r="60" spans="1:16" ht="12.75">
      <c r="A60" s="229">
        <v>2</v>
      </c>
      <c r="B60" s="230">
        <v>6</v>
      </c>
      <c r="C60" s="230">
        <v>2</v>
      </c>
      <c r="D60" s="31">
        <v>1</v>
      </c>
      <c r="E60" s="31">
        <v>0</v>
      </c>
      <c r="F60" s="38"/>
      <c r="G60" s="55" t="s">
        <v>332</v>
      </c>
      <c r="H60" s="52">
        <v>7107725</v>
      </c>
      <c r="I60" s="52">
        <v>4793268</v>
      </c>
      <c r="J60" s="52">
        <v>1954192</v>
      </c>
      <c r="K60" s="52">
        <v>360265</v>
      </c>
      <c r="L60" s="52">
        <v>0</v>
      </c>
      <c r="M60" s="52">
        <v>0</v>
      </c>
      <c r="N60" s="77">
        <v>67.43</v>
      </c>
      <c r="O60" s="77">
        <v>27.49</v>
      </c>
      <c r="P60" s="78">
        <v>5.06</v>
      </c>
    </row>
    <row r="61" spans="1:16" ht="12.75">
      <c r="A61" s="229">
        <v>2</v>
      </c>
      <c r="B61" s="230">
        <v>8</v>
      </c>
      <c r="C61" s="230">
        <v>3</v>
      </c>
      <c r="D61" s="31">
        <v>1</v>
      </c>
      <c r="E61" s="31">
        <v>0</v>
      </c>
      <c r="F61" s="38"/>
      <c r="G61" s="55" t="s">
        <v>333</v>
      </c>
      <c r="H61" s="52">
        <v>6191433</v>
      </c>
      <c r="I61" s="52">
        <v>4641155</v>
      </c>
      <c r="J61" s="52">
        <v>1302946</v>
      </c>
      <c r="K61" s="52">
        <v>247332</v>
      </c>
      <c r="L61" s="52">
        <v>0</v>
      </c>
      <c r="M61" s="52">
        <v>0</v>
      </c>
      <c r="N61" s="77">
        <v>74.96</v>
      </c>
      <c r="O61" s="77">
        <v>21.04</v>
      </c>
      <c r="P61" s="78">
        <v>3.99</v>
      </c>
    </row>
    <row r="62" spans="1:16" ht="12.75">
      <c r="A62" s="229">
        <v>2</v>
      </c>
      <c r="B62" s="230">
        <v>10</v>
      </c>
      <c r="C62" s="230">
        <v>1</v>
      </c>
      <c r="D62" s="31">
        <v>1</v>
      </c>
      <c r="E62" s="31">
        <v>0</v>
      </c>
      <c r="F62" s="38"/>
      <c r="G62" s="55" t="s">
        <v>334</v>
      </c>
      <c r="H62" s="52">
        <v>12446497</v>
      </c>
      <c r="I62" s="52">
        <v>11011958</v>
      </c>
      <c r="J62" s="52">
        <v>784516</v>
      </c>
      <c r="K62" s="52">
        <v>650023</v>
      </c>
      <c r="L62" s="52">
        <v>0</v>
      </c>
      <c r="M62" s="52">
        <v>0</v>
      </c>
      <c r="N62" s="77">
        <v>88.47</v>
      </c>
      <c r="O62" s="77">
        <v>6.3</v>
      </c>
      <c r="P62" s="78">
        <v>5.22</v>
      </c>
    </row>
    <row r="63" spans="1:16" ht="12.75">
      <c r="A63" s="229">
        <v>2</v>
      </c>
      <c r="B63" s="230">
        <v>11</v>
      </c>
      <c r="C63" s="230">
        <v>1</v>
      </c>
      <c r="D63" s="31">
        <v>1</v>
      </c>
      <c r="E63" s="31">
        <v>0</v>
      </c>
      <c r="F63" s="38"/>
      <c r="G63" s="55" t="s">
        <v>335</v>
      </c>
      <c r="H63" s="52">
        <v>65712762</v>
      </c>
      <c r="I63" s="52">
        <v>65712762</v>
      </c>
      <c r="J63" s="52">
        <v>0</v>
      </c>
      <c r="K63" s="52">
        <v>0</v>
      </c>
      <c r="L63" s="52">
        <v>0</v>
      </c>
      <c r="M63" s="52">
        <v>0</v>
      </c>
      <c r="N63" s="77">
        <v>100</v>
      </c>
      <c r="O63" s="77">
        <v>0</v>
      </c>
      <c r="P63" s="78">
        <v>0</v>
      </c>
    </row>
    <row r="64" spans="1:16" ht="12.75">
      <c r="A64" s="229">
        <v>2</v>
      </c>
      <c r="B64" s="230">
        <v>8</v>
      </c>
      <c r="C64" s="230">
        <v>4</v>
      </c>
      <c r="D64" s="31">
        <v>1</v>
      </c>
      <c r="E64" s="31">
        <v>0</v>
      </c>
      <c r="F64" s="38"/>
      <c r="G64" s="55" t="s">
        <v>336</v>
      </c>
      <c r="H64" s="52">
        <v>14360876</v>
      </c>
      <c r="I64" s="52">
        <v>8886363</v>
      </c>
      <c r="J64" s="52">
        <v>5175837</v>
      </c>
      <c r="K64" s="52">
        <v>298676</v>
      </c>
      <c r="L64" s="52">
        <v>0</v>
      </c>
      <c r="M64" s="52">
        <v>0</v>
      </c>
      <c r="N64" s="77">
        <v>61.87</v>
      </c>
      <c r="O64" s="77">
        <v>36.04</v>
      </c>
      <c r="P64" s="78">
        <v>2.07</v>
      </c>
    </row>
    <row r="65" spans="1:16" ht="12.75">
      <c r="A65" s="229">
        <v>2</v>
      </c>
      <c r="B65" s="230">
        <v>14</v>
      </c>
      <c r="C65" s="230">
        <v>1</v>
      </c>
      <c r="D65" s="31">
        <v>1</v>
      </c>
      <c r="E65" s="31">
        <v>0</v>
      </c>
      <c r="F65" s="38"/>
      <c r="G65" s="55" t="s">
        <v>337</v>
      </c>
      <c r="H65" s="52">
        <v>18853239</v>
      </c>
      <c r="I65" s="52">
        <v>18643110</v>
      </c>
      <c r="J65" s="52">
        <v>0</v>
      </c>
      <c r="K65" s="52">
        <v>210129</v>
      </c>
      <c r="L65" s="52">
        <v>0</v>
      </c>
      <c r="M65" s="52">
        <v>0</v>
      </c>
      <c r="N65" s="77">
        <v>98.88</v>
      </c>
      <c r="O65" s="77">
        <v>0</v>
      </c>
      <c r="P65" s="78">
        <v>1.11</v>
      </c>
    </row>
    <row r="66" spans="1:16" ht="12.75">
      <c r="A66" s="229">
        <v>2</v>
      </c>
      <c r="B66" s="230">
        <v>15</v>
      </c>
      <c r="C66" s="230">
        <v>1</v>
      </c>
      <c r="D66" s="31">
        <v>1</v>
      </c>
      <c r="E66" s="31">
        <v>0</v>
      </c>
      <c r="F66" s="38"/>
      <c r="G66" s="55" t="s">
        <v>338</v>
      </c>
      <c r="H66" s="52">
        <v>14973205</v>
      </c>
      <c r="I66" s="52">
        <v>14973205</v>
      </c>
      <c r="J66" s="52">
        <v>0</v>
      </c>
      <c r="K66" s="52">
        <v>0</v>
      </c>
      <c r="L66" s="52">
        <v>0</v>
      </c>
      <c r="M66" s="52">
        <v>0</v>
      </c>
      <c r="N66" s="77">
        <v>100</v>
      </c>
      <c r="O66" s="77">
        <v>0</v>
      </c>
      <c r="P66" s="78">
        <v>0</v>
      </c>
    </row>
    <row r="67" spans="1:16" ht="12.75">
      <c r="A67" s="229">
        <v>2</v>
      </c>
      <c r="B67" s="230">
        <v>6</v>
      </c>
      <c r="C67" s="230">
        <v>3</v>
      </c>
      <c r="D67" s="31">
        <v>1</v>
      </c>
      <c r="E67" s="31">
        <v>0</v>
      </c>
      <c r="F67" s="38"/>
      <c r="G67" s="55" t="s">
        <v>339</v>
      </c>
      <c r="H67" s="52">
        <v>2098099</v>
      </c>
      <c r="I67" s="52">
        <v>2098099</v>
      </c>
      <c r="J67" s="52">
        <v>0</v>
      </c>
      <c r="K67" s="52">
        <v>0</v>
      </c>
      <c r="L67" s="52">
        <v>0</v>
      </c>
      <c r="M67" s="52">
        <v>0</v>
      </c>
      <c r="N67" s="77">
        <v>100</v>
      </c>
      <c r="O67" s="77">
        <v>0</v>
      </c>
      <c r="P67" s="78">
        <v>0</v>
      </c>
    </row>
    <row r="68" spans="1:16" ht="12.75">
      <c r="A68" s="229">
        <v>2</v>
      </c>
      <c r="B68" s="230">
        <v>2</v>
      </c>
      <c r="C68" s="230">
        <v>3</v>
      </c>
      <c r="D68" s="31">
        <v>1</v>
      </c>
      <c r="E68" s="31">
        <v>0</v>
      </c>
      <c r="F68" s="38"/>
      <c r="G68" s="55" t="s">
        <v>340</v>
      </c>
      <c r="H68" s="52">
        <v>6220875</v>
      </c>
      <c r="I68" s="52">
        <v>2994940</v>
      </c>
      <c r="J68" s="52">
        <v>3223610</v>
      </c>
      <c r="K68" s="52">
        <v>2325</v>
      </c>
      <c r="L68" s="52">
        <v>0</v>
      </c>
      <c r="M68" s="52">
        <v>0</v>
      </c>
      <c r="N68" s="77">
        <v>48.14</v>
      </c>
      <c r="O68" s="77">
        <v>51.81</v>
      </c>
      <c r="P68" s="78">
        <v>0.03</v>
      </c>
    </row>
    <row r="69" spans="1:16" ht="12.75">
      <c r="A69" s="229">
        <v>2</v>
      </c>
      <c r="B69" s="230">
        <v>2</v>
      </c>
      <c r="C69" s="230">
        <v>4</v>
      </c>
      <c r="D69" s="31">
        <v>1</v>
      </c>
      <c r="E69" s="31">
        <v>0</v>
      </c>
      <c r="F69" s="38"/>
      <c r="G69" s="55" t="s">
        <v>341</v>
      </c>
      <c r="H69" s="52">
        <v>4054859</v>
      </c>
      <c r="I69" s="52">
        <v>2704378</v>
      </c>
      <c r="J69" s="52">
        <v>1350481</v>
      </c>
      <c r="K69" s="52">
        <v>0</v>
      </c>
      <c r="L69" s="52">
        <v>0</v>
      </c>
      <c r="M69" s="52">
        <v>0</v>
      </c>
      <c r="N69" s="77">
        <v>66.69</v>
      </c>
      <c r="O69" s="77">
        <v>33.3</v>
      </c>
      <c r="P69" s="78">
        <v>0</v>
      </c>
    </row>
    <row r="70" spans="1:16" ht="12.75">
      <c r="A70" s="229">
        <v>2</v>
      </c>
      <c r="B70" s="230">
        <v>8</v>
      </c>
      <c r="C70" s="230">
        <v>5</v>
      </c>
      <c r="D70" s="31">
        <v>1</v>
      </c>
      <c r="E70" s="31">
        <v>0</v>
      </c>
      <c r="F70" s="38"/>
      <c r="G70" s="55" t="s">
        <v>342</v>
      </c>
      <c r="H70" s="52">
        <v>3079917</v>
      </c>
      <c r="I70" s="52">
        <v>3020197</v>
      </c>
      <c r="J70" s="52">
        <v>0</v>
      </c>
      <c r="K70" s="52">
        <v>59720</v>
      </c>
      <c r="L70" s="52">
        <v>0</v>
      </c>
      <c r="M70" s="52">
        <v>0</v>
      </c>
      <c r="N70" s="77">
        <v>98.06</v>
      </c>
      <c r="O70" s="77">
        <v>0</v>
      </c>
      <c r="P70" s="78">
        <v>1.93</v>
      </c>
    </row>
    <row r="71" spans="1:16" ht="12.75">
      <c r="A71" s="229">
        <v>2</v>
      </c>
      <c r="B71" s="230">
        <v>21</v>
      </c>
      <c r="C71" s="230">
        <v>3</v>
      </c>
      <c r="D71" s="31">
        <v>1</v>
      </c>
      <c r="E71" s="31">
        <v>0</v>
      </c>
      <c r="F71" s="38"/>
      <c r="G71" s="55" t="s">
        <v>343</v>
      </c>
      <c r="H71" s="52">
        <v>1728008</v>
      </c>
      <c r="I71" s="52">
        <v>1718792</v>
      </c>
      <c r="J71" s="52">
        <v>0</v>
      </c>
      <c r="K71" s="52">
        <v>9216</v>
      </c>
      <c r="L71" s="52">
        <v>0</v>
      </c>
      <c r="M71" s="52">
        <v>0</v>
      </c>
      <c r="N71" s="77">
        <v>99.46</v>
      </c>
      <c r="O71" s="77">
        <v>0</v>
      </c>
      <c r="P71" s="78">
        <v>0.53</v>
      </c>
    </row>
    <row r="72" spans="1:16" ht="12.75">
      <c r="A72" s="229">
        <v>2</v>
      </c>
      <c r="B72" s="230">
        <v>6</v>
      </c>
      <c r="C72" s="230">
        <v>4</v>
      </c>
      <c r="D72" s="31">
        <v>1</v>
      </c>
      <c r="E72" s="31">
        <v>0</v>
      </c>
      <c r="F72" s="38"/>
      <c r="G72" s="55" t="s">
        <v>344</v>
      </c>
      <c r="H72" s="52">
        <v>2557619</v>
      </c>
      <c r="I72" s="52">
        <v>2557619</v>
      </c>
      <c r="J72" s="52">
        <v>0</v>
      </c>
      <c r="K72" s="52">
        <v>0</v>
      </c>
      <c r="L72" s="52">
        <v>0</v>
      </c>
      <c r="M72" s="52">
        <v>45631</v>
      </c>
      <c r="N72" s="77">
        <v>100</v>
      </c>
      <c r="O72" s="77">
        <v>0</v>
      </c>
      <c r="P72" s="78">
        <v>0</v>
      </c>
    </row>
    <row r="73" spans="1:16" ht="12.75">
      <c r="A73" s="229">
        <v>2</v>
      </c>
      <c r="B73" s="230">
        <v>19</v>
      </c>
      <c r="C73" s="230">
        <v>1</v>
      </c>
      <c r="D73" s="31">
        <v>1</v>
      </c>
      <c r="E73" s="31">
        <v>0</v>
      </c>
      <c r="F73" s="38"/>
      <c r="G73" s="55" t="s">
        <v>345</v>
      </c>
      <c r="H73" s="52">
        <v>29249794</v>
      </c>
      <c r="I73" s="52">
        <v>29249794</v>
      </c>
      <c r="J73" s="52">
        <v>0</v>
      </c>
      <c r="K73" s="52">
        <v>0</v>
      </c>
      <c r="L73" s="52">
        <v>0</v>
      </c>
      <c r="M73" s="52">
        <v>0</v>
      </c>
      <c r="N73" s="77">
        <v>100</v>
      </c>
      <c r="O73" s="77">
        <v>0</v>
      </c>
      <c r="P73" s="78">
        <v>0</v>
      </c>
    </row>
    <row r="74" spans="1:16" ht="12.75">
      <c r="A74" s="229">
        <v>2</v>
      </c>
      <c r="B74" s="230">
        <v>19</v>
      </c>
      <c r="C74" s="230">
        <v>2</v>
      </c>
      <c r="D74" s="31">
        <v>1</v>
      </c>
      <c r="E74" s="31">
        <v>0</v>
      </c>
      <c r="F74" s="38"/>
      <c r="G74" s="55" t="s">
        <v>346</v>
      </c>
      <c r="H74" s="52">
        <v>11536836</v>
      </c>
      <c r="I74" s="52">
        <v>10668920</v>
      </c>
      <c r="J74" s="52">
        <v>867916</v>
      </c>
      <c r="K74" s="52">
        <v>0</v>
      </c>
      <c r="L74" s="52">
        <v>0</v>
      </c>
      <c r="M74" s="52">
        <v>0</v>
      </c>
      <c r="N74" s="77">
        <v>92.47</v>
      </c>
      <c r="O74" s="77">
        <v>7.52</v>
      </c>
      <c r="P74" s="78">
        <v>0</v>
      </c>
    </row>
    <row r="75" spans="1:16" ht="12.75">
      <c r="A75" s="229">
        <v>2</v>
      </c>
      <c r="B75" s="230">
        <v>10</v>
      </c>
      <c r="C75" s="230">
        <v>2</v>
      </c>
      <c r="D75" s="31">
        <v>1</v>
      </c>
      <c r="E75" s="31">
        <v>0</v>
      </c>
      <c r="F75" s="38"/>
      <c r="G75" s="55" t="s">
        <v>347</v>
      </c>
      <c r="H75" s="52">
        <v>3413410</v>
      </c>
      <c r="I75" s="52">
        <v>3344226</v>
      </c>
      <c r="J75" s="52">
        <v>0</v>
      </c>
      <c r="K75" s="52">
        <v>69184</v>
      </c>
      <c r="L75" s="52">
        <v>0</v>
      </c>
      <c r="M75" s="52">
        <v>0</v>
      </c>
      <c r="N75" s="77">
        <v>97.97</v>
      </c>
      <c r="O75" s="77">
        <v>0</v>
      </c>
      <c r="P75" s="78">
        <v>2.02</v>
      </c>
    </row>
    <row r="76" spans="1:16" ht="12.75">
      <c r="A76" s="229">
        <v>2</v>
      </c>
      <c r="B76" s="230">
        <v>26</v>
      </c>
      <c r="C76" s="230">
        <v>1</v>
      </c>
      <c r="D76" s="31">
        <v>1</v>
      </c>
      <c r="E76" s="31">
        <v>0</v>
      </c>
      <c r="F76" s="38"/>
      <c r="G76" s="55" t="s">
        <v>348</v>
      </c>
      <c r="H76" s="52">
        <v>3435438</v>
      </c>
      <c r="I76" s="52">
        <v>2379873</v>
      </c>
      <c r="J76" s="52">
        <v>1055565</v>
      </c>
      <c r="K76" s="52">
        <v>0</v>
      </c>
      <c r="L76" s="52">
        <v>0</v>
      </c>
      <c r="M76" s="52">
        <v>0</v>
      </c>
      <c r="N76" s="77">
        <v>69.27</v>
      </c>
      <c r="O76" s="77">
        <v>30.72</v>
      </c>
      <c r="P76" s="78">
        <v>0</v>
      </c>
    </row>
    <row r="77" spans="1:16" ht="12.75">
      <c r="A77" s="229">
        <v>2</v>
      </c>
      <c r="B77" s="230">
        <v>25</v>
      </c>
      <c r="C77" s="230">
        <v>1</v>
      </c>
      <c r="D77" s="31">
        <v>1</v>
      </c>
      <c r="E77" s="31">
        <v>0</v>
      </c>
      <c r="F77" s="38"/>
      <c r="G77" s="55" t="s">
        <v>349</v>
      </c>
      <c r="H77" s="52">
        <v>3889212</v>
      </c>
      <c r="I77" s="52">
        <v>3199545</v>
      </c>
      <c r="J77" s="52">
        <v>689667</v>
      </c>
      <c r="K77" s="52">
        <v>0</v>
      </c>
      <c r="L77" s="52">
        <v>0</v>
      </c>
      <c r="M77" s="52">
        <v>0</v>
      </c>
      <c r="N77" s="77">
        <v>82.26</v>
      </c>
      <c r="O77" s="77">
        <v>17.73</v>
      </c>
      <c r="P77" s="78">
        <v>0</v>
      </c>
    </row>
    <row r="78" spans="1:16" ht="12.75">
      <c r="A78" s="229">
        <v>2</v>
      </c>
      <c r="B78" s="230">
        <v>25</v>
      </c>
      <c r="C78" s="230">
        <v>2</v>
      </c>
      <c r="D78" s="31">
        <v>1</v>
      </c>
      <c r="E78" s="31">
        <v>0</v>
      </c>
      <c r="F78" s="38"/>
      <c r="G78" s="55" t="s">
        <v>350</v>
      </c>
      <c r="H78" s="52">
        <v>15309827</v>
      </c>
      <c r="I78" s="52">
        <v>15162198</v>
      </c>
      <c r="J78" s="52">
        <v>0</v>
      </c>
      <c r="K78" s="52">
        <v>147629</v>
      </c>
      <c r="L78" s="52">
        <v>0</v>
      </c>
      <c r="M78" s="52">
        <v>0</v>
      </c>
      <c r="N78" s="77">
        <v>99.03</v>
      </c>
      <c r="O78" s="77">
        <v>0</v>
      </c>
      <c r="P78" s="78">
        <v>0.96</v>
      </c>
    </row>
    <row r="79" spans="1:16" ht="12.75">
      <c r="A79" s="229">
        <v>2</v>
      </c>
      <c r="B79" s="230">
        <v>26</v>
      </c>
      <c r="C79" s="230">
        <v>2</v>
      </c>
      <c r="D79" s="31">
        <v>1</v>
      </c>
      <c r="E79" s="31">
        <v>0</v>
      </c>
      <c r="F79" s="38"/>
      <c r="G79" s="55" t="s">
        <v>351</v>
      </c>
      <c r="H79" s="52">
        <v>8327089</v>
      </c>
      <c r="I79" s="52">
        <v>6368163</v>
      </c>
      <c r="J79" s="52">
        <v>1652521</v>
      </c>
      <c r="K79" s="52">
        <v>306405</v>
      </c>
      <c r="L79" s="52">
        <v>0</v>
      </c>
      <c r="M79" s="52">
        <v>0</v>
      </c>
      <c r="N79" s="77">
        <v>76.47</v>
      </c>
      <c r="O79" s="77">
        <v>19.84</v>
      </c>
      <c r="P79" s="78">
        <v>3.67</v>
      </c>
    </row>
    <row r="80" spans="1:16" s="95" customFormat="1" ht="15">
      <c r="A80" s="231"/>
      <c r="B80" s="232"/>
      <c r="C80" s="232"/>
      <c r="D80" s="101"/>
      <c r="E80" s="101"/>
      <c r="F80" s="102" t="s">
        <v>352</v>
      </c>
      <c r="G80" s="291"/>
      <c r="H80" s="103">
        <v>476498931</v>
      </c>
      <c r="I80" s="103">
        <v>359312754</v>
      </c>
      <c r="J80" s="103">
        <v>115815520</v>
      </c>
      <c r="K80" s="103">
        <v>1370657</v>
      </c>
      <c r="L80" s="103">
        <v>0</v>
      </c>
      <c r="M80" s="103">
        <v>17804334</v>
      </c>
      <c r="N80" s="128">
        <v>75.4068331792333</v>
      </c>
      <c r="O80" s="128">
        <v>24.305515178584944</v>
      </c>
      <c r="P80" s="129">
        <v>0.2876516421817534</v>
      </c>
    </row>
    <row r="81" spans="1:16" ht="12.75">
      <c r="A81" s="229">
        <v>2</v>
      </c>
      <c r="B81" s="230">
        <v>1</v>
      </c>
      <c r="C81" s="230">
        <v>2</v>
      </c>
      <c r="D81" s="31">
        <v>2</v>
      </c>
      <c r="E81" s="31">
        <v>0</v>
      </c>
      <c r="F81" s="38"/>
      <c r="G81" s="55" t="s">
        <v>322</v>
      </c>
      <c r="H81" s="52">
        <v>6854937</v>
      </c>
      <c r="I81" s="52">
        <v>5027042</v>
      </c>
      <c r="J81" s="52">
        <v>1827895</v>
      </c>
      <c r="K81" s="52">
        <v>0</v>
      </c>
      <c r="L81" s="52">
        <v>0</v>
      </c>
      <c r="M81" s="52">
        <v>0</v>
      </c>
      <c r="N81" s="77">
        <v>73.33</v>
      </c>
      <c r="O81" s="77">
        <v>26.66</v>
      </c>
      <c r="P81" s="78">
        <v>0</v>
      </c>
    </row>
    <row r="82" spans="1:16" ht="12.75">
      <c r="A82" s="229">
        <v>2</v>
      </c>
      <c r="B82" s="230">
        <v>17</v>
      </c>
      <c r="C82" s="230">
        <v>1</v>
      </c>
      <c r="D82" s="31">
        <v>2</v>
      </c>
      <c r="E82" s="31">
        <v>0</v>
      </c>
      <c r="F82" s="38"/>
      <c r="G82" s="55" t="s">
        <v>353</v>
      </c>
      <c r="H82" s="52">
        <v>5553425</v>
      </c>
      <c r="I82" s="52">
        <v>3942109</v>
      </c>
      <c r="J82" s="52">
        <v>1611316</v>
      </c>
      <c r="K82" s="52">
        <v>0</v>
      </c>
      <c r="L82" s="52">
        <v>0</v>
      </c>
      <c r="M82" s="52">
        <v>0</v>
      </c>
      <c r="N82" s="77">
        <v>70.98</v>
      </c>
      <c r="O82" s="77">
        <v>29.01</v>
      </c>
      <c r="P82" s="78">
        <v>0</v>
      </c>
    </row>
    <row r="83" spans="1:16" ht="12.75">
      <c r="A83" s="229">
        <v>2</v>
      </c>
      <c r="B83" s="230">
        <v>9</v>
      </c>
      <c r="C83" s="230">
        <v>2</v>
      </c>
      <c r="D83" s="31">
        <v>2</v>
      </c>
      <c r="E83" s="31">
        <v>0</v>
      </c>
      <c r="F83" s="38"/>
      <c r="G83" s="55" t="s">
        <v>323</v>
      </c>
      <c r="H83" s="52">
        <v>6623514</v>
      </c>
      <c r="I83" s="52">
        <v>3728917</v>
      </c>
      <c r="J83" s="52">
        <v>2773222</v>
      </c>
      <c r="K83" s="52">
        <v>121375</v>
      </c>
      <c r="L83" s="52">
        <v>0</v>
      </c>
      <c r="M83" s="52">
        <v>0</v>
      </c>
      <c r="N83" s="77">
        <v>56.29</v>
      </c>
      <c r="O83" s="77">
        <v>41.86</v>
      </c>
      <c r="P83" s="78">
        <v>1.83</v>
      </c>
    </row>
    <row r="84" spans="1:16" ht="12.75">
      <c r="A84" s="229">
        <v>2</v>
      </c>
      <c r="B84" s="230">
        <v>24</v>
      </c>
      <c r="C84" s="230">
        <v>2</v>
      </c>
      <c r="D84" s="31">
        <v>2</v>
      </c>
      <c r="E84" s="31">
        <v>0</v>
      </c>
      <c r="F84" s="38"/>
      <c r="G84" s="55" t="s">
        <v>354</v>
      </c>
      <c r="H84" s="52">
        <v>2462099</v>
      </c>
      <c r="I84" s="52">
        <v>2006447</v>
      </c>
      <c r="J84" s="52">
        <v>455652</v>
      </c>
      <c r="K84" s="52">
        <v>0</v>
      </c>
      <c r="L84" s="52">
        <v>0</v>
      </c>
      <c r="M84" s="52">
        <v>0</v>
      </c>
      <c r="N84" s="77">
        <v>81.49</v>
      </c>
      <c r="O84" s="77">
        <v>18.5</v>
      </c>
      <c r="P84" s="78">
        <v>0</v>
      </c>
    </row>
    <row r="85" spans="1:16" ht="12.75">
      <c r="A85" s="229">
        <v>2</v>
      </c>
      <c r="B85" s="230">
        <v>13</v>
      </c>
      <c r="C85" s="230">
        <v>1</v>
      </c>
      <c r="D85" s="31">
        <v>2</v>
      </c>
      <c r="E85" s="31">
        <v>0</v>
      </c>
      <c r="F85" s="38"/>
      <c r="G85" s="55" t="s">
        <v>355</v>
      </c>
      <c r="H85" s="52">
        <v>6353692</v>
      </c>
      <c r="I85" s="52">
        <v>3598474</v>
      </c>
      <c r="J85" s="52">
        <v>2688815</v>
      </c>
      <c r="K85" s="52">
        <v>66403</v>
      </c>
      <c r="L85" s="52">
        <v>0</v>
      </c>
      <c r="M85" s="52">
        <v>0</v>
      </c>
      <c r="N85" s="77">
        <v>56.63</v>
      </c>
      <c r="O85" s="77">
        <v>42.31</v>
      </c>
      <c r="P85" s="78">
        <v>1.04</v>
      </c>
    </row>
    <row r="86" spans="1:16" ht="12.75">
      <c r="A86" s="229">
        <v>2</v>
      </c>
      <c r="B86" s="230">
        <v>21</v>
      </c>
      <c r="C86" s="230">
        <v>4</v>
      </c>
      <c r="D86" s="31">
        <v>2</v>
      </c>
      <c r="E86" s="31">
        <v>0</v>
      </c>
      <c r="F86" s="38"/>
      <c r="G86" s="55" t="s">
        <v>356</v>
      </c>
      <c r="H86" s="52">
        <v>5030578</v>
      </c>
      <c r="I86" s="52">
        <v>4553886</v>
      </c>
      <c r="J86" s="52">
        <v>428482</v>
      </c>
      <c r="K86" s="52">
        <v>48210</v>
      </c>
      <c r="L86" s="52">
        <v>0</v>
      </c>
      <c r="M86" s="52">
        <v>0</v>
      </c>
      <c r="N86" s="77">
        <v>90.52</v>
      </c>
      <c r="O86" s="77">
        <v>8.51</v>
      </c>
      <c r="P86" s="78">
        <v>0.95</v>
      </c>
    </row>
    <row r="87" spans="1:16" ht="12.75">
      <c r="A87" s="229">
        <v>2</v>
      </c>
      <c r="B87" s="230">
        <v>23</v>
      </c>
      <c r="C87" s="230">
        <v>1</v>
      </c>
      <c r="D87" s="31">
        <v>2</v>
      </c>
      <c r="E87" s="31">
        <v>0</v>
      </c>
      <c r="F87" s="38"/>
      <c r="G87" s="55" t="s">
        <v>357</v>
      </c>
      <c r="H87" s="52">
        <v>9779006</v>
      </c>
      <c r="I87" s="52">
        <v>9779006</v>
      </c>
      <c r="J87" s="52">
        <v>0</v>
      </c>
      <c r="K87" s="52">
        <v>0</v>
      </c>
      <c r="L87" s="52">
        <v>0</v>
      </c>
      <c r="M87" s="52">
        <v>0</v>
      </c>
      <c r="N87" s="77">
        <v>100</v>
      </c>
      <c r="O87" s="77">
        <v>0</v>
      </c>
      <c r="P87" s="78">
        <v>0</v>
      </c>
    </row>
    <row r="88" spans="1:16" ht="12.75">
      <c r="A88" s="229">
        <v>2</v>
      </c>
      <c r="B88" s="230">
        <v>23</v>
      </c>
      <c r="C88" s="230">
        <v>2</v>
      </c>
      <c r="D88" s="31">
        <v>2</v>
      </c>
      <c r="E88" s="31">
        <v>0</v>
      </c>
      <c r="F88" s="38"/>
      <c r="G88" s="55" t="s">
        <v>358</v>
      </c>
      <c r="H88" s="52">
        <v>20965186</v>
      </c>
      <c r="I88" s="52">
        <v>20652777</v>
      </c>
      <c r="J88" s="52">
        <v>312409</v>
      </c>
      <c r="K88" s="52">
        <v>0</v>
      </c>
      <c r="L88" s="52">
        <v>0</v>
      </c>
      <c r="M88" s="52">
        <v>0</v>
      </c>
      <c r="N88" s="77">
        <v>98.5</v>
      </c>
      <c r="O88" s="77">
        <v>1.49</v>
      </c>
      <c r="P88" s="78">
        <v>0</v>
      </c>
    </row>
    <row r="89" spans="1:16" ht="12.75">
      <c r="A89" s="229">
        <v>2</v>
      </c>
      <c r="B89" s="230">
        <v>19</v>
      </c>
      <c r="C89" s="230">
        <v>3</v>
      </c>
      <c r="D89" s="31">
        <v>2</v>
      </c>
      <c r="E89" s="31">
        <v>0</v>
      </c>
      <c r="F89" s="38"/>
      <c r="G89" s="55" t="s">
        <v>359</v>
      </c>
      <c r="H89" s="52">
        <v>4741792</v>
      </c>
      <c r="I89" s="52">
        <v>3700404</v>
      </c>
      <c r="J89" s="52">
        <v>1030745</v>
      </c>
      <c r="K89" s="52">
        <v>10643</v>
      </c>
      <c r="L89" s="52">
        <v>0</v>
      </c>
      <c r="M89" s="52">
        <v>0</v>
      </c>
      <c r="N89" s="77">
        <v>78.03</v>
      </c>
      <c r="O89" s="77">
        <v>21.73</v>
      </c>
      <c r="P89" s="78">
        <v>0.22</v>
      </c>
    </row>
    <row r="90" spans="1:16" ht="12.75">
      <c r="A90" s="229">
        <v>2</v>
      </c>
      <c r="B90" s="230">
        <v>14</v>
      </c>
      <c r="C90" s="230">
        <v>3</v>
      </c>
      <c r="D90" s="31">
        <v>2</v>
      </c>
      <c r="E90" s="31">
        <v>0</v>
      </c>
      <c r="F90" s="38"/>
      <c r="G90" s="55" t="s">
        <v>360</v>
      </c>
      <c r="H90" s="52">
        <v>6657816</v>
      </c>
      <c r="I90" s="52">
        <v>4817045</v>
      </c>
      <c r="J90" s="52">
        <v>1840771</v>
      </c>
      <c r="K90" s="52">
        <v>0</v>
      </c>
      <c r="L90" s="52">
        <v>0</v>
      </c>
      <c r="M90" s="52">
        <v>0</v>
      </c>
      <c r="N90" s="77">
        <v>72.35</v>
      </c>
      <c r="O90" s="77">
        <v>27.64</v>
      </c>
      <c r="P90" s="78">
        <v>0</v>
      </c>
    </row>
    <row r="91" spans="1:16" ht="12.75">
      <c r="A91" s="229">
        <v>2</v>
      </c>
      <c r="B91" s="230">
        <v>15</v>
      </c>
      <c r="C91" s="230">
        <v>2</v>
      </c>
      <c r="D91" s="31">
        <v>2</v>
      </c>
      <c r="E91" s="31">
        <v>0</v>
      </c>
      <c r="F91" s="38"/>
      <c r="G91" s="55" t="s">
        <v>361</v>
      </c>
      <c r="H91" s="52">
        <v>6317231</v>
      </c>
      <c r="I91" s="52">
        <v>4180427</v>
      </c>
      <c r="J91" s="52">
        <v>2136804</v>
      </c>
      <c r="K91" s="52">
        <v>0</v>
      </c>
      <c r="L91" s="52">
        <v>0</v>
      </c>
      <c r="M91" s="52">
        <v>0</v>
      </c>
      <c r="N91" s="77">
        <v>66.17</v>
      </c>
      <c r="O91" s="77">
        <v>33.82</v>
      </c>
      <c r="P91" s="78">
        <v>0</v>
      </c>
    </row>
    <row r="92" spans="1:16" ht="12.75">
      <c r="A92" s="229">
        <v>2</v>
      </c>
      <c r="B92" s="230">
        <v>14</v>
      </c>
      <c r="C92" s="230">
        <v>4</v>
      </c>
      <c r="D92" s="31">
        <v>2</v>
      </c>
      <c r="E92" s="31">
        <v>0</v>
      </c>
      <c r="F92" s="38"/>
      <c r="G92" s="55" t="s">
        <v>362</v>
      </c>
      <c r="H92" s="52">
        <v>7412503</v>
      </c>
      <c r="I92" s="52">
        <v>4374553</v>
      </c>
      <c r="J92" s="52">
        <v>2934371</v>
      </c>
      <c r="K92" s="52">
        <v>103579</v>
      </c>
      <c r="L92" s="52">
        <v>0</v>
      </c>
      <c r="M92" s="52">
        <v>0</v>
      </c>
      <c r="N92" s="77">
        <v>59.01</v>
      </c>
      <c r="O92" s="77">
        <v>39.58</v>
      </c>
      <c r="P92" s="78">
        <v>1.39</v>
      </c>
    </row>
    <row r="93" spans="1:16" ht="12.75">
      <c r="A93" s="229">
        <v>2</v>
      </c>
      <c r="B93" s="230">
        <v>2</v>
      </c>
      <c r="C93" s="230">
        <v>5</v>
      </c>
      <c r="D93" s="31">
        <v>2</v>
      </c>
      <c r="E93" s="31">
        <v>0</v>
      </c>
      <c r="F93" s="38"/>
      <c r="G93" s="55" t="s">
        <v>325</v>
      </c>
      <c r="H93" s="52">
        <v>6905572</v>
      </c>
      <c r="I93" s="52">
        <v>4003952</v>
      </c>
      <c r="J93" s="52">
        <v>2901620</v>
      </c>
      <c r="K93" s="52">
        <v>0</v>
      </c>
      <c r="L93" s="52">
        <v>0</v>
      </c>
      <c r="M93" s="52">
        <v>0</v>
      </c>
      <c r="N93" s="77">
        <v>57.98</v>
      </c>
      <c r="O93" s="77">
        <v>42.01</v>
      </c>
      <c r="P93" s="78">
        <v>0</v>
      </c>
    </row>
    <row r="94" spans="1:16" ht="12.75">
      <c r="A94" s="229">
        <v>2</v>
      </c>
      <c r="B94" s="230">
        <v>16</v>
      </c>
      <c r="C94" s="230">
        <v>2</v>
      </c>
      <c r="D94" s="31">
        <v>2</v>
      </c>
      <c r="E94" s="31">
        <v>0</v>
      </c>
      <c r="F94" s="38"/>
      <c r="G94" s="55" t="s">
        <v>363</v>
      </c>
      <c r="H94" s="52">
        <v>4991738</v>
      </c>
      <c r="I94" s="52">
        <v>3186901</v>
      </c>
      <c r="J94" s="52">
        <v>1790008</v>
      </c>
      <c r="K94" s="52">
        <v>14829</v>
      </c>
      <c r="L94" s="52">
        <v>0</v>
      </c>
      <c r="M94" s="52">
        <v>0</v>
      </c>
      <c r="N94" s="77">
        <v>63.84</v>
      </c>
      <c r="O94" s="77">
        <v>35.85</v>
      </c>
      <c r="P94" s="78">
        <v>0.29</v>
      </c>
    </row>
    <row r="95" spans="1:16" ht="12.75">
      <c r="A95" s="229">
        <v>2</v>
      </c>
      <c r="B95" s="230">
        <v>3</v>
      </c>
      <c r="C95" s="230">
        <v>2</v>
      </c>
      <c r="D95" s="31">
        <v>2</v>
      </c>
      <c r="E95" s="31">
        <v>0</v>
      </c>
      <c r="F95" s="38"/>
      <c r="G95" s="55" t="s">
        <v>326</v>
      </c>
      <c r="H95" s="52">
        <v>3854698</v>
      </c>
      <c r="I95" s="52">
        <v>3314708</v>
      </c>
      <c r="J95" s="52">
        <v>539990</v>
      </c>
      <c r="K95" s="52">
        <v>0</v>
      </c>
      <c r="L95" s="52">
        <v>0</v>
      </c>
      <c r="M95" s="52">
        <v>0</v>
      </c>
      <c r="N95" s="77">
        <v>85.99</v>
      </c>
      <c r="O95" s="77">
        <v>14</v>
      </c>
      <c r="P95" s="78">
        <v>0</v>
      </c>
    </row>
    <row r="96" spans="1:16" ht="12.75">
      <c r="A96" s="229">
        <v>2</v>
      </c>
      <c r="B96" s="230">
        <v>16</v>
      </c>
      <c r="C96" s="230">
        <v>3</v>
      </c>
      <c r="D96" s="31">
        <v>2</v>
      </c>
      <c r="E96" s="31">
        <v>0</v>
      </c>
      <c r="F96" s="38"/>
      <c r="G96" s="55" t="s">
        <v>364</v>
      </c>
      <c r="H96" s="52">
        <v>4792182</v>
      </c>
      <c r="I96" s="52">
        <v>4792182</v>
      </c>
      <c r="J96" s="52">
        <v>0</v>
      </c>
      <c r="K96" s="52">
        <v>0</v>
      </c>
      <c r="L96" s="52">
        <v>0</v>
      </c>
      <c r="M96" s="52">
        <v>1006130</v>
      </c>
      <c r="N96" s="77">
        <v>100</v>
      </c>
      <c r="O96" s="77">
        <v>0</v>
      </c>
      <c r="P96" s="78">
        <v>0</v>
      </c>
    </row>
    <row r="97" spans="1:16" ht="12.75">
      <c r="A97" s="229">
        <v>2</v>
      </c>
      <c r="B97" s="230">
        <v>1</v>
      </c>
      <c r="C97" s="230">
        <v>3</v>
      </c>
      <c r="D97" s="31">
        <v>2</v>
      </c>
      <c r="E97" s="31">
        <v>0</v>
      </c>
      <c r="F97" s="38"/>
      <c r="G97" s="55" t="s">
        <v>365</v>
      </c>
      <c r="H97" s="52">
        <v>4821328</v>
      </c>
      <c r="I97" s="52">
        <v>3828232</v>
      </c>
      <c r="J97" s="52">
        <v>993096</v>
      </c>
      <c r="K97" s="52">
        <v>0</v>
      </c>
      <c r="L97" s="52">
        <v>0</v>
      </c>
      <c r="M97" s="52">
        <v>0</v>
      </c>
      <c r="N97" s="77">
        <v>79.4</v>
      </c>
      <c r="O97" s="77">
        <v>20.59</v>
      </c>
      <c r="P97" s="78">
        <v>0</v>
      </c>
    </row>
    <row r="98" spans="1:16" ht="12.75">
      <c r="A98" s="229">
        <v>2</v>
      </c>
      <c r="B98" s="230">
        <v>6</v>
      </c>
      <c r="C98" s="230">
        <v>5</v>
      </c>
      <c r="D98" s="31">
        <v>2</v>
      </c>
      <c r="E98" s="31">
        <v>0</v>
      </c>
      <c r="F98" s="38"/>
      <c r="G98" s="55" t="s">
        <v>366</v>
      </c>
      <c r="H98" s="52">
        <v>3834151</v>
      </c>
      <c r="I98" s="52">
        <v>2040159</v>
      </c>
      <c r="J98" s="52">
        <v>1735734</v>
      </c>
      <c r="K98" s="52">
        <v>58258</v>
      </c>
      <c r="L98" s="52">
        <v>0</v>
      </c>
      <c r="M98" s="52">
        <v>0</v>
      </c>
      <c r="N98" s="77">
        <v>53.21</v>
      </c>
      <c r="O98" s="77">
        <v>45.27</v>
      </c>
      <c r="P98" s="78">
        <v>1.51</v>
      </c>
    </row>
    <row r="99" spans="1:16" ht="12.75">
      <c r="A99" s="229">
        <v>2</v>
      </c>
      <c r="B99" s="230">
        <v>4</v>
      </c>
      <c r="C99" s="230">
        <v>2</v>
      </c>
      <c r="D99" s="31">
        <v>2</v>
      </c>
      <c r="E99" s="31">
        <v>0</v>
      </c>
      <c r="F99" s="38"/>
      <c r="G99" s="55" t="s">
        <v>367</v>
      </c>
      <c r="H99" s="52">
        <v>4103023</v>
      </c>
      <c r="I99" s="52">
        <v>2102001</v>
      </c>
      <c r="J99" s="52">
        <v>1885591</v>
      </c>
      <c r="K99" s="52">
        <v>115431</v>
      </c>
      <c r="L99" s="52">
        <v>0</v>
      </c>
      <c r="M99" s="52">
        <v>0</v>
      </c>
      <c r="N99" s="77">
        <v>51.23</v>
      </c>
      <c r="O99" s="77">
        <v>45.95</v>
      </c>
      <c r="P99" s="78">
        <v>2.81</v>
      </c>
    </row>
    <row r="100" spans="1:16" ht="12.75">
      <c r="A100" s="229">
        <v>2</v>
      </c>
      <c r="B100" s="230">
        <v>3</v>
      </c>
      <c r="C100" s="230">
        <v>3</v>
      </c>
      <c r="D100" s="31">
        <v>2</v>
      </c>
      <c r="E100" s="31">
        <v>0</v>
      </c>
      <c r="F100" s="38"/>
      <c r="G100" s="55" t="s">
        <v>368</v>
      </c>
      <c r="H100" s="52">
        <v>3481167</v>
      </c>
      <c r="I100" s="52">
        <v>3481167</v>
      </c>
      <c r="J100" s="52">
        <v>0</v>
      </c>
      <c r="K100" s="52">
        <v>0</v>
      </c>
      <c r="L100" s="52">
        <v>0</v>
      </c>
      <c r="M100" s="52">
        <v>2245699</v>
      </c>
      <c r="N100" s="77">
        <v>100</v>
      </c>
      <c r="O100" s="77">
        <v>0</v>
      </c>
      <c r="P100" s="78">
        <v>0</v>
      </c>
    </row>
    <row r="101" spans="1:16" ht="12.75">
      <c r="A101" s="229">
        <v>2</v>
      </c>
      <c r="B101" s="230">
        <v>6</v>
      </c>
      <c r="C101" s="230">
        <v>6</v>
      </c>
      <c r="D101" s="31">
        <v>2</v>
      </c>
      <c r="E101" s="31">
        <v>0</v>
      </c>
      <c r="F101" s="38"/>
      <c r="G101" s="55" t="s">
        <v>369</v>
      </c>
      <c r="H101" s="52">
        <v>4915817</v>
      </c>
      <c r="I101" s="52">
        <v>3099411</v>
      </c>
      <c r="J101" s="52">
        <v>1816406</v>
      </c>
      <c r="K101" s="52">
        <v>0</v>
      </c>
      <c r="L101" s="52">
        <v>0</v>
      </c>
      <c r="M101" s="52">
        <v>0</v>
      </c>
      <c r="N101" s="77">
        <v>63.04</v>
      </c>
      <c r="O101" s="77">
        <v>36.95</v>
      </c>
      <c r="P101" s="78">
        <v>0</v>
      </c>
    </row>
    <row r="102" spans="1:16" ht="12.75">
      <c r="A102" s="229">
        <v>2</v>
      </c>
      <c r="B102" s="230">
        <v>23</v>
      </c>
      <c r="C102" s="230">
        <v>3</v>
      </c>
      <c r="D102" s="31">
        <v>2</v>
      </c>
      <c r="E102" s="31">
        <v>0</v>
      </c>
      <c r="F102" s="38"/>
      <c r="G102" s="55" t="s">
        <v>370</v>
      </c>
      <c r="H102" s="52">
        <v>3231547</v>
      </c>
      <c r="I102" s="52">
        <v>2060167</v>
      </c>
      <c r="J102" s="52">
        <v>1171380</v>
      </c>
      <c r="K102" s="52">
        <v>0</v>
      </c>
      <c r="L102" s="52">
        <v>0</v>
      </c>
      <c r="M102" s="52">
        <v>0</v>
      </c>
      <c r="N102" s="77">
        <v>63.75</v>
      </c>
      <c r="O102" s="77">
        <v>36.24</v>
      </c>
      <c r="P102" s="78">
        <v>0</v>
      </c>
    </row>
    <row r="103" spans="1:16" ht="12.75">
      <c r="A103" s="229">
        <v>2</v>
      </c>
      <c r="B103" s="230">
        <v>24</v>
      </c>
      <c r="C103" s="230">
        <v>3</v>
      </c>
      <c r="D103" s="31">
        <v>2</v>
      </c>
      <c r="E103" s="31">
        <v>0</v>
      </c>
      <c r="F103" s="38"/>
      <c r="G103" s="55" t="s">
        <v>371</v>
      </c>
      <c r="H103" s="52">
        <v>6426376</v>
      </c>
      <c r="I103" s="52">
        <v>5675929</v>
      </c>
      <c r="J103" s="52">
        <v>685535</v>
      </c>
      <c r="K103" s="52">
        <v>64912</v>
      </c>
      <c r="L103" s="52">
        <v>0</v>
      </c>
      <c r="M103" s="52">
        <v>0</v>
      </c>
      <c r="N103" s="77">
        <v>88.32</v>
      </c>
      <c r="O103" s="77">
        <v>10.66</v>
      </c>
      <c r="P103" s="78">
        <v>1.01</v>
      </c>
    </row>
    <row r="104" spans="1:16" ht="12.75">
      <c r="A104" s="229">
        <v>2</v>
      </c>
      <c r="B104" s="230">
        <v>7</v>
      </c>
      <c r="C104" s="230">
        <v>2</v>
      </c>
      <c r="D104" s="31">
        <v>2</v>
      </c>
      <c r="E104" s="31">
        <v>0</v>
      </c>
      <c r="F104" s="38"/>
      <c r="G104" s="55" t="s">
        <v>329</v>
      </c>
      <c r="H104" s="52">
        <v>9203296</v>
      </c>
      <c r="I104" s="52">
        <v>6079259</v>
      </c>
      <c r="J104" s="52">
        <v>3093327</v>
      </c>
      <c r="K104" s="52">
        <v>30710</v>
      </c>
      <c r="L104" s="52">
        <v>0</v>
      </c>
      <c r="M104" s="52">
        <v>0</v>
      </c>
      <c r="N104" s="77">
        <v>66.05</v>
      </c>
      <c r="O104" s="77">
        <v>33.61</v>
      </c>
      <c r="P104" s="78">
        <v>0.33</v>
      </c>
    </row>
    <row r="105" spans="1:16" ht="12.75">
      <c r="A105" s="229">
        <v>2</v>
      </c>
      <c r="B105" s="230">
        <v>8</v>
      </c>
      <c r="C105" s="230">
        <v>7</v>
      </c>
      <c r="D105" s="31">
        <v>2</v>
      </c>
      <c r="E105" s="31">
        <v>0</v>
      </c>
      <c r="F105" s="38"/>
      <c r="G105" s="55" t="s">
        <v>331</v>
      </c>
      <c r="H105" s="52">
        <v>15450804</v>
      </c>
      <c r="I105" s="52">
        <v>9195287</v>
      </c>
      <c r="J105" s="52">
        <v>6177783</v>
      </c>
      <c r="K105" s="52">
        <v>77734</v>
      </c>
      <c r="L105" s="52">
        <v>0</v>
      </c>
      <c r="M105" s="52">
        <v>0</v>
      </c>
      <c r="N105" s="77">
        <v>59.51</v>
      </c>
      <c r="O105" s="77">
        <v>39.98</v>
      </c>
      <c r="P105" s="78">
        <v>0.5</v>
      </c>
    </row>
    <row r="106" spans="1:16" ht="12.75">
      <c r="A106" s="229">
        <v>2</v>
      </c>
      <c r="B106" s="230">
        <v>23</v>
      </c>
      <c r="C106" s="230">
        <v>5</v>
      </c>
      <c r="D106" s="31">
        <v>2</v>
      </c>
      <c r="E106" s="31">
        <v>0</v>
      </c>
      <c r="F106" s="38"/>
      <c r="G106" s="55" t="s">
        <v>372</v>
      </c>
      <c r="H106" s="52">
        <v>11475287</v>
      </c>
      <c r="I106" s="52">
        <v>11475287</v>
      </c>
      <c r="J106" s="52">
        <v>0</v>
      </c>
      <c r="K106" s="52">
        <v>0</v>
      </c>
      <c r="L106" s="52">
        <v>0</v>
      </c>
      <c r="M106" s="52">
        <v>9888002</v>
      </c>
      <c r="N106" s="77">
        <v>100</v>
      </c>
      <c r="O106" s="77">
        <v>0</v>
      </c>
      <c r="P106" s="78">
        <v>0</v>
      </c>
    </row>
    <row r="107" spans="1:16" ht="12.75">
      <c r="A107" s="229">
        <v>2</v>
      </c>
      <c r="B107" s="230">
        <v>17</v>
      </c>
      <c r="C107" s="230">
        <v>2</v>
      </c>
      <c r="D107" s="31">
        <v>2</v>
      </c>
      <c r="E107" s="31">
        <v>0</v>
      </c>
      <c r="F107" s="38"/>
      <c r="G107" s="55" t="s">
        <v>373</v>
      </c>
      <c r="H107" s="52">
        <v>3935422</v>
      </c>
      <c r="I107" s="52">
        <v>3032976</v>
      </c>
      <c r="J107" s="52">
        <v>902446</v>
      </c>
      <c r="K107" s="52">
        <v>0</v>
      </c>
      <c r="L107" s="52">
        <v>0</v>
      </c>
      <c r="M107" s="52">
        <v>0</v>
      </c>
      <c r="N107" s="77">
        <v>77.06</v>
      </c>
      <c r="O107" s="77">
        <v>22.93</v>
      </c>
      <c r="P107" s="78">
        <v>0</v>
      </c>
    </row>
    <row r="108" spans="1:16" ht="12.75">
      <c r="A108" s="229">
        <v>2</v>
      </c>
      <c r="B108" s="230">
        <v>18</v>
      </c>
      <c r="C108" s="230">
        <v>1</v>
      </c>
      <c r="D108" s="31">
        <v>2</v>
      </c>
      <c r="E108" s="31">
        <v>0</v>
      </c>
      <c r="F108" s="38"/>
      <c r="G108" s="55" t="s">
        <v>374</v>
      </c>
      <c r="H108" s="52">
        <v>6590844</v>
      </c>
      <c r="I108" s="52">
        <v>4514633</v>
      </c>
      <c r="J108" s="52">
        <v>2076211</v>
      </c>
      <c r="K108" s="52">
        <v>0</v>
      </c>
      <c r="L108" s="52">
        <v>0</v>
      </c>
      <c r="M108" s="52">
        <v>0</v>
      </c>
      <c r="N108" s="77">
        <v>68.49</v>
      </c>
      <c r="O108" s="77">
        <v>31.5</v>
      </c>
      <c r="P108" s="78">
        <v>0</v>
      </c>
    </row>
    <row r="109" spans="1:16" ht="12.75">
      <c r="A109" s="229">
        <v>2</v>
      </c>
      <c r="B109" s="230">
        <v>3</v>
      </c>
      <c r="C109" s="230">
        <v>4</v>
      </c>
      <c r="D109" s="31">
        <v>2</v>
      </c>
      <c r="E109" s="31">
        <v>0</v>
      </c>
      <c r="F109" s="38"/>
      <c r="G109" s="55" t="s">
        <v>375</v>
      </c>
      <c r="H109" s="52">
        <v>4507235</v>
      </c>
      <c r="I109" s="52">
        <v>3413047</v>
      </c>
      <c r="J109" s="52">
        <v>1094188</v>
      </c>
      <c r="K109" s="52">
        <v>0</v>
      </c>
      <c r="L109" s="52">
        <v>0</v>
      </c>
      <c r="M109" s="52">
        <v>0</v>
      </c>
      <c r="N109" s="77">
        <v>75.72</v>
      </c>
      <c r="O109" s="77">
        <v>24.27</v>
      </c>
      <c r="P109" s="78">
        <v>0</v>
      </c>
    </row>
    <row r="110" spans="1:16" ht="12.75">
      <c r="A110" s="229">
        <v>2</v>
      </c>
      <c r="B110" s="230">
        <v>13</v>
      </c>
      <c r="C110" s="230">
        <v>2</v>
      </c>
      <c r="D110" s="31">
        <v>2</v>
      </c>
      <c r="E110" s="31">
        <v>0</v>
      </c>
      <c r="F110" s="38"/>
      <c r="G110" s="55" t="s">
        <v>376</v>
      </c>
      <c r="H110" s="52">
        <v>8130159</v>
      </c>
      <c r="I110" s="52">
        <v>6280992</v>
      </c>
      <c r="J110" s="52">
        <v>1849167</v>
      </c>
      <c r="K110" s="52">
        <v>0</v>
      </c>
      <c r="L110" s="52">
        <v>0</v>
      </c>
      <c r="M110" s="52">
        <v>0</v>
      </c>
      <c r="N110" s="77">
        <v>77.25</v>
      </c>
      <c r="O110" s="77">
        <v>22.74</v>
      </c>
      <c r="P110" s="78">
        <v>0</v>
      </c>
    </row>
    <row r="111" spans="1:16" ht="12.75">
      <c r="A111" s="229">
        <v>2</v>
      </c>
      <c r="B111" s="230">
        <v>9</v>
      </c>
      <c r="C111" s="230">
        <v>3</v>
      </c>
      <c r="D111" s="31">
        <v>2</v>
      </c>
      <c r="E111" s="31">
        <v>0</v>
      </c>
      <c r="F111" s="38"/>
      <c r="G111" s="55" t="s">
        <v>377</v>
      </c>
      <c r="H111" s="52">
        <v>2382932</v>
      </c>
      <c r="I111" s="52">
        <v>1956086</v>
      </c>
      <c r="J111" s="52">
        <v>426846</v>
      </c>
      <c r="K111" s="52">
        <v>0</v>
      </c>
      <c r="L111" s="52">
        <v>0</v>
      </c>
      <c r="M111" s="52">
        <v>0</v>
      </c>
      <c r="N111" s="77">
        <v>82.08</v>
      </c>
      <c r="O111" s="77">
        <v>17.91</v>
      </c>
      <c r="P111" s="78">
        <v>0</v>
      </c>
    </row>
    <row r="112" spans="1:16" ht="12.75">
      <c r="A112" s="229">
        <v>2</v>
      </c>
      <c r="B112" s="230">
        <v>9</v>
      </c>
      <c r="C112" s="230">
        <v>4</v>
      </c>
      <c r="D112" s="31">
        <v>2</v>
      </c>
      <c r="E112" s="31">
        <v>0</v>
      </c>
      <c r="F112" s="38"/>
      <c r="G112" s="55" t="s">
        <v>378</v>
      </c>
      <c r="H112" s="52">
        <v>4476997</v>
      </c>
      <c r="I112" s="52">
        <v>3859352</v>
      </c>
      <c r="J112" s="52">
        <v>617645</v>
      </c>
      <c r="K112" s="52">
        <v>0</v>
      </c>
      <c r="L112" s="52">
        <v>0</v>
      </c>
      <c r="M112" s="52">
        <v>0</v>
      </c>
      <c r="N112" s="77">
        <v>86.2</v>
      </c>
      <c r="O112" s="77">
        <v>13.79</v>
      </c>
      <c r="P112" s="78">
        <v>0</v>
      </c>
    </row>
    <row r="113" spans="1:16" ht="12.75">
      <c r="A113" s="229">
        <v>2</v>
      </c>
      <c r="B113" s="230">
        <v>9</v>
      </c>
      <c r="C113" s="230">
        <v>5</v>
      </c>
      <c r="D113" s="31">
        <v>2</v>
      </c>
      <c r="E113" s="31">
        <v>0</v>
      </c>
      <c r="F113" s="38"/>
      <c r="G113" s="55" t="s">
        <v>379</v>
      </c>
      <c r="H113" s="52">
        <v>3653230</v>
      </c>
      <c r="I113" s="52">
        <v>3083493</v>
      </c>
      <c r="J113" s="52">
        <v>569737</v>
      </c>
      <c r="K113" s="52">
        <v>0</v>
      </c>
      <c r="L113" s="52">
        <v>0</v>
      </c>
      <c r="M113" s="52">
        <v>0</v>
      </c>
      <c r="N113" s="77">
        <v>84.4</v>
      </c>
      <c r="O113" s="77">
        <v>15.59</v>
      </c>
      <c r="P113" s="78">
        <v>0</v>
      </c>
    </row>
    <row r="114" spans="1:16" ht="12.75">
      <c r="A114" s="229">
        <v>2</v>
      </c>
      <c r="B114" s="230">
        <v>8</v>
      </c>
      <c r="C114" s="230">
        <v>9</v>
      </c>
      <c r="D114" s="31">
        <v>2</v>
      </c>
      <c r="E114" s="31">
        <v>0</v>
      </c>
      <c r="F114" s="38"/>
      <c r="G114" s="55" t="s">
        <v>380</v>
      </c>
      <c r="H114" s="52">
        <v>2017863</v>
      </c>
      <c r="I114" s="52">
        <v>1176700</v>
      </c>
      <c r="J114" s="52">
        <v>780190</v>
      </c>
      <c r="K114" s="52">
        <v>60973</v>
      </c>
      <c r="L114" s="52">
        <v>0</v>
      </c>
      <c r="M114" s="52">
        <v>0</v>
      </c>
      <c r="N114" s="77">
        <v>58.31</v>
      </c>
      <c r="O114" s="77">
        <v>38.66</v>
      </c>
      <c r="P114" s="78">
        <v>3.02</v>
      </c>
    </row>
    <row r="115" spans="1:16" ht="12.75">
      <c r="A115" s="229">
        <v>2</v>
      </c>
      <c r="B115" s="230">
        <v>10</v>
      </c>
      <c r="C115" s="230">
        <v>4</v>
      </c>
      <c r="D115" s="31">
        <v>2</v>
      </c>
      <c r="E115" s="31">
        <v>0</v>
      </c>
      <c r="F115" s="38"/>
      <c r="G115" s="55" t="s">
        <v>334</v>
      </c>
      <c r="H115" s="52">
        <v>7131245</v>
      </c>
      <c r="I115" s="52">
        <v>4466741</v>
      </c>
      <c r="J115" s="52">
        <v>2664504</v>
      </c>
      <c r="K115" s="52">
        <v>0</v>
      </c>
      <c r="L115" s="52">
        <v>0</v>
      </c>
      <c r="M115" s="52">
        <v>0</v>
      </c>
      <c r="N115" s="77">
        <v>62.63</v>
      </c>
      <c r="O115" s="77">
        <v>37.36</v>
      </c>
      <c r="P115" s="78">
        <v>0</v>
      </c>
    </row>
    <row r="116" spans="1:16" ht="12.75">
      <c r="A116" s="229">
        <v>2</v>
      </c>
      <c r="B116" s="230">
        <v>11</v>
      </c>
      <c r="C116" s="230">
        <v>2</v>
      </c>
      <c r="D116" s="31">
        <v>2</v>
      </c>
      <c r="E116" s="31">
        <v>0</v>
      </c>
      <c r="F116" s="38"/>
      <c r="G116" s="55" t="s">
        <v>335</v>
      </c>
      <c r="H116" s="52">
        <v>4604345</v>
      </c>
      <c r="I116" s="52">
        <v>4604345</v>
      </c>
      <c r="J116" s="52">
        <v>0</v>
      </c>
      <c r="K116" s="52">
        <v>0</v>
      </c>
      <c r="L116" s="52">
        <v>0</v>
      </c>
      <c r="M116" s="52">
        <v>1955869</v>
      </c>
      <c r="N116" s="77">
        <v>100</v>
      </c>
      <c r="O116" s="77">
        <v>0</v>
      </c>
      <c r="P116" s="78">
        <v>0</v>
      </c>
    </row>
    <row r="117" spans="1:16" ht="12.75">
      <c r="A117" s="229">
        <v>2</v>
      </c>
      <c r="B117" s="230">
        <v>2</v>
      </c>
      <c r="C117" s="230">
        <v>6</v>
      </c>
      <c r="D117" s="31">
        <v>2</v>
      </c>
      <c r="E117" s="31">
        <v>0</v>
      </c>
      <c r="F117" s="38"/>
      <c r="G117" s="55" t="s">
        <v>381</v>
      </c>
      <c r="H117" s="52">
        <v>8253690</v>
      </c>
      <c r="I117" s="52">
        <v>5194459</v>
      </c>
      <c r="J117" s="52">
        <v>3059231</v>
      </c>
      <c r="K117" s="52">
        <v>0</v>
      </c>
      <c r="L117" s="52">
        <v>0</v>
      </c>
      <c r="M117" s="52">
        <v>0</v>
      </c>
      <c r="N117" s="77">
        <v>62.93</v>
      </c>
      <c r="O117" s="77">
        <v>37.06</v>
      </c>
      <c r="P117" s="78">
        <v>0</v>
      </c>
    </row>
    <row r="118" spans="1:16" ht="12.75">
      <c r="A118" s="229">
        <v>2</v>
      </c>
      <c r="B118" s="230">
        <v>18</v>
      </c>
      <c r="C118" s="230">
        <v>2</v>
      </c>
      <c r="D118" s="31">
        <v>2</v>
      </c>
      <c r="E118" s="31">
        <v>0</v>
      </c>
      <c r="F118" s="38"/>
      <c r="G118" s="55" t="s">
        <v>382</v>
      </c>
      <c r="H118" s="52">
        <v>5502452</v>
      </c>
      <c r="I118" s="52">
        <v>3928665</v>
      </c>
      <c r="J118" s="52">
        <v>1573787</v>
      </c>
      <c r="K118" s="52">
        <v>0</v>
      </c>
      <c r="L118" s="52">
        <v>0</v>
      </c>
      <c r="M118" s="52">
        <v>0</v>
      </c>
      <c r="N118" s="77">
        <v>71.39</v>
      </c>
      <c r="O118" s="77">
        <v>28.6</v>
      </c>
      <c r="P118" s="78">
        <v>0</v>
      </c>
    </row>
    <row r="119" spans="1:16" ht="12.75">
      <c r="A119" s="229">
        <v>2</v>
      </c>
      <c r="B119" s="230">
        <v>19</v>
      </c>
      <c r="C119" s="230">
        <v>5</v>
      </c>
      <c r="D119" s="31">
        <v>2</v>
      </c>
      <c r="E119" s="31">
        <v>0</v>
      </c>
      <c r="F119" s="38"/>
      <c r="G119" s="55" t="s">
        <v>383</v>
      </c>
      <c r="H119" s="52">
        <v>6754734</v>
      </c>
      <c r="I119" s="52">
        <v>5121200</v>
      </c>
      <c r="J119" s="52">
        <v>1633534</v>
      </c>
      <c r="K119" s="52">
        <v>0</v>
      </c>
      <c r="L119" s="52">
        <v>0</v>
      </c>
      <c r="M119" s="52">
        <v>0</v>
      </c>
      <c r="N119" s="77">
        <v>75.81</v>
      </c>
      <c r="O119" s="77">
        <v>24.18</v>
      </c>
      <c r="P119" s="78">
        <v>0</v>
      </c>
    </row>
    <row r="120" spans="1:16" ht="12.75">
      <c r="A120" s="229">
        <v>2</v>
      </c>
      <c r="B120" s="230">
        <v>7</v>
      </c>
      <c r="C120" s="230">
        <v>4</v>
      </c>
      <c r="D120" s="31">
        <v>2</v>
      </c>
      <c r="E120" s="31">
        <v>0</v>
      </c>
      <c r="F120" s="38"/>
      <c r="G120" s="55" t="s">
        <v>384</v>
      </c>
      <c r="H120" s="52">
        <v>5228262</v>
      </c>
      <c r="I120" s="52">
        <v>3042493</v>
      </c>
      <c r="J120" s="52">
        <v>2088157</v>
      </c>
      <c r="K120" s="52">
        <v>97612</v>
      </c>
      <c r="L120" s="52">
        <v>0</v>
      </c>
      <c r="M120" s="52">
        <v>0</v>
      </c>
      <c r="N120" s="77">
        <v>58.19</v>
      </c>
      <c r="O120" s="77">
        <v>39.93</v>
      </c>
      <c r="P120" s="78">
        <v>1.86</v>
      </c>
    </row>
    <row r="121" spans="1:16" ht="12.75">
      <c r="A121" s="229">
        <v>2</v>
      </c>
      <c r="B121" s="230">
        <v>5</v>
      </c>
      <c r="C121" s="230">
        <v>3</v>
      </c>
      <c r="D121" s="31">
        <v>2</v>
      </c>
      <c r="E121" s="31">
        <v>0</v>
      </c>
      <c r="F121" s="38"/>
      <c r="G121" s="55" t="s">
        <v>385</v>
      </c>
      <c r="H121" s="52">
        <v>4431259</v>
      </c>
      <c r="I121" s="52">
        <v>3537624</v>
      </c>
      <c r="J121" s="52">
        <v>893635</v>
      </c>
      <c r="K121" s="52">
        <v>0</v>
      </c>
      <c r="L121" s="52">
        <v>0</v>
      </c>
      <c r="M121" s="52">
        <v>0</v>
      </c>
      <c r="N121" s="77">
        <v>79.83</v>
      </c>
      <c r="O121" s="77">
        <v>20.16</v>
      </c>
      <c r="P121" s="78">
        <v>0</v>
      </c>
    </row>
    <row r="122" spans="1:16" ht="12.75">
      <c r="A122" s="229">
        <v>2</v>
      </c>
      <c r="B122" s="230">
        <v>23</v>
      </c>
      <c r="C122" s="230">
        <v>6</v>
      </c>
      <c r="D122" s="31">
        <v>2</v>
      </c>
      <c r="E122" s="31">
        <v>0</v>
      </c>
      <c r="F122" s="38"/>
      <c r="G122" s="55" t="s">
        <v>386</v>
      </c>
      <c r="H122" s="52">
        <v>2876743</v>
      </c>
      <c r="I122" s="52">
        <v>2353594</v>
      </c>
      <c r="J122" s="52">
        <v>523149</v>
      </c>
      <c r="K122" s="52">
        <v>0</v>
      </c>
      <c r="L122" s="52">
        <v>0</v>
      </c>
      <c r="M122" s="52">
        <v>0</v>
      </c>
      <c r="N122" s="77">
        <v>81.81</v>
      </c>
      <c r="O122" s="77">
        <v>18.18</v>
      </c>
      <c r="P122" s="78">
        <v>0</v>
      </c>
    </row>
    <row r="123" spans="1:16" ht="12.75">
      <c r="A123" s="229">
        <v>2</v>
      </c>
      <c r="B123" s="230">
        <v>18</v>
      </c>
      <c r="C123" s="230">
        <v>3</v>
      </c>
      <c r="D123" s="31">
        <v>2</v>
      </c>
      <c r="E123" s="31">
        <v>0</v>
      </c>
      <c r="F123" s="38"/>
      <c r="G123" s="55" t="s">
        <v>387</v>
      </c>
      <c r="H123" s="52">
        <v>9569555</v>
      </c>
      <c r="I123" s="52">
        <v>8428675</v>
      </c>
      <c r="J123" s="52">
        <v>1140880</v>
      </c>
      <c r="K123" s="52">
        <v>0</v>
      </c>
      <c r="L123" s="52">
        <v>0</v>
      </c>
      <c r="M123" s="52">
        <v>0</v>
      </c>
      <c r="N123" s="77">
        <v>88.07</v>
      </c>
      <c r="O123" s="77">
        <v>11.92</v>
      </c>
      <c r="P123" s="78">
        <v>0</v>
      </c>
    </row>
    <row r="124" spans="1:16" ht="12.75">
      <c r="A124" s="229">
        <v>2</v>
      </c>
      <c r="B124" s="230">
        <v>9</v>
      </c>
      <c r="C124" s="230">
        <v>6</v>
      </c>
      <c r="D124" s="31">
        <v>2</v>
      </c>
      <c r="E124" s="31">
        <v>0</v>
      </c>
      <c r="F124" s="38"/>
      <c r="G124" s="55" t="s">
        <v>388</v>
      </c>
      <c r="H124" s="52">
        <v>5637777</v>
      </c>
      <c r="I124" s="52">
        <v>3944356</v>
      </c>
      <c r="J124" s="52">
        <v>1693421</v>
      </c>
      <c r="K124" s="52">
        <v>0</v>
      </c>
      <c r="L124" s="52">
        <v>0</v>
      </c>
      <c r="M124" s="52">
        <v>0</v>
      </c>
      <c r="N124" s="77">
        <v>69.96</v>
      </c>
      <c r="O124" s="77">
        <v>30.03</v>
      </c>
      <c r="P124" s="78">
        <v>0</v>
      </c>
    </row>
    <row r="125" spans="1:16" ht="12.75">
      <c r="A125" s="229">
        <v>2</v>
      </c>
      <c r="B125" s="230">
        <v>5</v>
      </c>
      <c r="C125" s="230">
        <v>4</v>
      </c>
      <c r="D125" s="31">
        <v>2</v>
      </c>
      <c r="E125" s="31">
        <v>0</v>
      </c>
      <c r="F125" s="38"/>
      <c r="G125" s="55" t="s">
        <v>389</v>
      </c>
      <c r="H125" s="52">
        <v>3141002</v>
      </c>
      <c r="I125" s="52">
        <v>2076108</v>
      </c>
      <c r="J125" s="52">
        <v>1064894</v>
      </c>
      <c r="K125" s="52">
        <v>0</v>
      </c>
      <c r="L125" s="52">
        <v>0</v>
      </c>
      <c r="M125" s="52">
        <v>0</v>
      </c>
      <c r="N125" s="77">
        <v>66.09</v>
      </c>
      <c r="O125" s="77">
        <v>33.9</v>
      </c>
      <c r="P125" s="78">
        <v>0</v>
      </c>
    </row>
    <row r="126" spans="1:16" ht="12.75">
      <c r="A126" s="229">
        <v>2</v>
      </c>
      <c r="B126" s="230">
        <v>6</v>
      </c>
      <c r="C126" s="230">
        <v>7</v>
      </c>
      <c r="D126" s="31">
        <v>2</v>
      </c>
      <c r="E126" s="31">
        <v>0</v>
      </c>
      <c r="F126" s="38"/>
      <c r="G126" s="55" t="s">
        <v>390</v>
      </c>
      <c r="H126" s="52">
        <v>6897803</v>
      </c>
      <c r="I126" s="52">
        <v>6751837</v>
      </c>
      <c r="J126" s="52">
        <v>132715</v>
      </c>
      <c r="K126" s="52">
        <v>13251</v>
      </c>
      <c r="L126" s="52">
        <v>0</v>
      </c>
      <c r="M126" s="52">
        <v>0</v>
      </c>
      <c r="N126" s="77">
        <v>97.88</v>
      </c>
      <c r="O126" s="77">
        <v>1.92</v>
      </c>
      <c r="P126" s="78">
        <v>0.19</v>
      </c>
    </row>
    <row r="127" spans="1:16" ht="12.75">
      <c r="A127" s="229">
        <v>2</v>
      </c>
      <c r="B127" s="230">
        <v>4</v>
      </c>
      <c r="C127" s="230">
        <v>3</v>
      </c>
      <c r="D127" s="31">
        <v>2</v>
      </c>
      <c r="E127" s="31">
        <v>0</v>
      </c>
      <c r="F127" s="38"/>
      <c r="G127" s="55" t="s">
        <v>391</v>
      </c>
      <c r="H127" s="52">
        <v>6422185</v>
      </c>
      <c r="I127" s="52">
        <v>3953968</v>
      </c>
      <c r="J127" s="52">
        <v>2404357</v>
      </c>
      <c r="K127" s="52">
        <v>63860</v>
      </c>
      <c r="L127" s="52">
        <v>0</v>
      </c>
      <c r="M127" s="52">
        <v>0</v>
      </c>
      <c r="N127" s="77">
        <v>61.56</v>
      </c>
      <c r="O127" s="77">
        <v>37.43</v>
      </c>
      <c r="P127" s="78">
        <v>0.99</v>
      </c>
    </row>
    <row r="128" spans="1:16" ht="12.75">
      <c r="A128" s="229">
        <v>2</v>
      </c>
      <c r="B128" s="230">
        <v>8</v>
      </c>
      <c r="C128" s="230">
        <v>11</v>
      </c>
      <c r="D128" s="31">
        <v>2</v>
      </c>
      <c r="E128" s="31">
        <v>0</v>
      </c>
      <c r="F128" s="38"/>
      <c r="G128" s="55" t="s">
        <v>336</v>
      </c>
      <c r="H128" s="52">
        <v>11104259</v>
      </c>
      <c r="I128" s="52">
        <v>7555200</v>
      </c>
      <c r="J128" s="52">
        <v>3528543</v>
      </c>
      <c r="K128" s="52">
        <v>20516</v>
      </c>
      <c r="L128" s="52">
        <v>0</v>
      </c>
      <c r="M128" s="52">
        <v>0</v>
      </c>
      <c r="N128" s="77">
        <v>68.03</v>
      </c>
      <c r="O128" s="77">
        <v>31.77</v>
      </c>
      <c r="P128" s="78">
        <v>0.18</v>
      </c>
    </row>
    <row r="129" spans="1:16" ht="12.75">
      <c r="A129" s="229">
        <v>2</v>
      </c>
      <c r="B129" s="230">
        <v>14</v>
      </c>
      <c r="C129" s="230">
        <v>6</v>
      </c>
      <c r="D129" s="31">
        <v>2</v>
      </c>
      <c r="E129" s="31">
        <v>0</v>
      </c>
      <c r="F129" s="38"/>
      <c r="G129" s="55" t="s">
        <v>337</v>
      </c>
      <c r="H129" s="52">
        <v>8043370</v>
      </c>
      <c r="I129" s="52">
        <v>6464482</v>
      </c>
      <c r="J129" s="52">
        <v>1578888</v>
      </c>
      <c r="K129" s="52">
        <v>0</v>
      </c>
      <c r="L129" s="52">
        <v>0</v>
      </c>
      <c r="M129" s="52">
        <v>0</v>
      </c>
      <c r="N129" s="77">
        <v>80.37</v>
      </c>
      <c r="O129" s="77">
        <v>19.62</v>
      </c>
      <c r="P129" s="78">
        <v>0</v>
      </c>
    </row>
    <row r="130" spans="1:16" ht="12.75">
      <c r="A130" s="229">
        <v>2</v>
      </c>
      <c r="B130" s="230">
        <v>15</v>
      </c>
      <c r="C130" s="230">
        <v>4</v>
      </c>
      <c r="D130" s="31">
        <v>2</v>
      </c>
      <c r="E130" s="31">
        <v>0</v>
      </c>
      <c r="F130" s="38"/>
      <c r="G130" s="55" t="s">
        <v>338</v>
      </c>
      <c r="H130" s="52">
        <v>11863006</v>
      </c>
      <c r="I130" s="52">
        <v>10295396</v>
      </c>
      <c r="J130" s="52">
        <v>1567610</v>
      </c>
      <c r="K130" s="52">
        <v>0</v>
      </c>
      <c r="L130" s="52">
        <v>0</v>
      </c>
      <c r="M130" s="52">
        <v>0</v>
      </c>
      <c r="N130" s="77">
        <v>86.78</v>
      </c>
      <c r="O130" s="77">
        <v>13.21</v>
      </c>
      <c r="P130" s="78">
        <v>0</v>
      </c>
    </row>
    <row r="131" spans="1:16" ht="12.75">
      <c r="A131" s="229">
        <v>2</v>
      </c>
      <c r="B131" s="230">
        <v>1</v>
      </c>
      <c r="C131" s="230">
        <v>5</v>
      </c>
      <c r="D131" s="31">
        <v>2</v>
      </c>
      <c r="E131" s="31">
        <v>0</v>
      </c>
      <c r="F131" s="38"/>
      <c r="G131" s="55" t="s">
        <v>392</v>
      </c>
      <c r="H131" s="52">
        <v>8776789</v>
      </c>
      <c r="I131" s="52">
        <v>7298248</v>
      </c>
      <c r="J131" s="52">
        <v>1408052</v>
      </c>
      <c r="K131" s="52">
        <v>70489</v>
      </c>
      <c r="L131" s="52">
        <v>0</v>
      </c>
      <c r="M131" s="52">
        <v>0</v>
      </c>
      <c r="N131" s="77">
        <v>83.15</v>
      </c>
      <c r="O131" s="77">
        <v>16.04</v>
      </c>
      <c r="P131" s="78">
        <v>0.8</v>
      </c>
    </row>
    <row r="132" spans="1:16" ht="12.75">
      <c r="A132" s="229">
        <v>2</v>
      </c>
      <c r="B132" s="230">
        <v>5</v>
      </c>
      <c r="C132" s="230">
        <v>5</v>
      </c>
      <c r="D132" s="31">
        <v>2</v>
      </c>
      <c r="E132" s="31">
        <v>0</v>
      </c>
      <c r="F132" s="38"/>
      <c r="G132" s="55" t="s">
        <v>393</v>
      </c>
      <c r="H132" s="52">
        <v>4406016</v>
      </c>
      <c r="I132" s="52">
        <v>2475001</v>
      </c>
      <c r="J132" s="52">
        <v>1931015</v>
      </c>
      <c r="K132" s="52">
        <v>0</v>
      </c>
      <c r="L132" s="52">
        <v>0</v>
      </c>
      <c r="M132" s="52">
        <v>0</v>
      </c>
      <c r="N132" s="77">
        <v>56.17</v>
      </c>
      <c r="O132" s="77">
        <v>43.82</v>
      </c>
      <c r="P132" s="78">
        <v>0</v>
      </c>
    </row>
    <row r="133" spans="1:16" ht="12.75">
      <c r="A133" s="229">
        <v>2</v>
      </c>
      <c r="B133" s="230">
        <v>3</v>
      </c>
      <c r="C133" s="230">
        <v>5</v>
      </c>
      <c r="D133" s="31">
        <v>2</v>
      </c>
      <c r="E133" s="31">
        <v>0</v>
      </c>
      <c r="F133" s="38"/>
      <c r="G133" s="55" t="s">
        <v>394</v>
      </c>
      <c r="H133" s="52">
        <v>3003891</v>
      </c>
      <c r="I133" s="52">
        <v>1845563</v>
      </c>
      <c r="J133" s="52">
        <v>1158328</v>
      </c>
      <c r="K133" s="52">
        <v>0</v>
      </c>
      <c r="L133" s="52">
        <v>0</v>
      </c>
      <c r="M133" s="52">
        <v>0</v>
      </c>
      <c r="N133" s="77">
        <v>61.43</v>
      </c>
      <c r="O133" s="77">
        <v>38.56</v>
      </c>
      <c r="P133" s="78">
        <v>0</v>
      </c>
    </row>
    <row r="134" spans="1:16" ht="12.75">
      <c r="A134" s="229">
        <v>2</v>
      </c>
      <c r="B134" s="230">
        <v>26</v>
      </c>
      <c r="C134" s="230">
        <v>3</v>
      </c>
      <c r="D134" s="31">
        <v>2</v>
      </c>
      <c r="E134" s="31">
        <v>0</v>
      </c>
      <c r="F134" s="38"/>
      <c r="G134" s="55" t="s">
        <v>395</v>
      </c>
      <c r="H134" s="52">
        <v>5783874</v>
      </c>
      <c r="I134" s="52">
        <v>3482116</v>
      </c>
      <c r="J134" s="52">
        <v>2301758</v>
      </c>
      <c r="K134" s="52">
        <v>0</v>
      </c>
      <c r="L134" s="52">
        <v>0</v>
      </c>
      <c r="M134" s="52">
        <v>0</v>
      </c>
      <c r="N134" s="77">
        <v>60.2</v>
      </c>
      <c r="O134" s="77">
        <v>39.79</v>
      </c>
      <c r="P134" s="78">
        <v>0</v>
      </c>
    </row>
    <row r="135" spans="1:16" ht="12.75">
      <c r="A135" s="229">
        <v>2</v>
      </c>
      <c r="B135" s="230">
        <v>10</v>
      </c>
      <c r="C135" s="230">
        <v>6</v>
      </c>
      <c r="D135" s="31">
        <v>2</v>
      </c>
      <c r="E135" s="31">
        <v>0</v>
      </c>
      <c r="F135" s="38"/>
      <c r="G135" s="55" t="s">
        <v>396</v>
      </c>
      <c r="H135" s="52">
        <v>1048613</v>
      </c>
      <c r="I135" s="52">
        <v>788486</v>
      </c>
      <c r="J135" s="52">
        <v>260127</v>
      </c>
      <c r="K135" s="52">
        <v>0</v>
      </c>
      <c r="L135" s="52">
        <v>0</v>
      </c>
      <c r="M135" s="52">
        <v>0</v>
      </c>
      <c r="N135" s="77">
        <v>75.19</v>
      </c>
      <c r="O135" s="77">
        <v>24.8</v>
      </c>
      <c r="P135" s="78">
        <v>0</v>
      </c>
    </row>
    <row r="136" spans="1:16" ht="12.75">
      <c r="A136" s="229">
        <v>2</v>
      </c>
      <c r="B136" s="230">
        <v>6</v>
      </c>
      <c r="C136" s="230">
        <v>8</v>
      </c>
      <c r="D136" s="31">
        <v>2</v>
      </c>
      <c r="E136" s="31">
        <v>0</v>
      </c>
      <c r="F136" s="38"/>
      <c r="G136" s="55" t="s">
        <v>397</v>
      </c>
      <c r="H136" s="52">
        <v>4512966</v>
      </c>
      <c r="I136" s="52">
        <v>3844665</v>
      </c>
      <c r="J136" s="52">
        <v>668301</v>
      </c>
      <c r="K136" s="52">
        <v>0</v>
      </c>
      <c r="L136" s="52">
        <v>0</v>
      </c>
      <c r="M136" s="52">
        <v>0</v>
      </c>
      <c r="N136" s="77">
        <v>85.19</v>
      </c>
      <c r="O136" s="77">
        <v>14.8</v>
      </c>
      <c r="P136" s="78">
        <v>0</v>
      </c>
    </row>
    <row r="137" spans="1:16" ht="12.75">
      <c r="A137" s="229">
        <v>2</v>
      </c>
      <c r="B137" s="230">
        <v>17</v>
      </c>
      <c r="C137" s="230">
        <v>3</v>
      </c>
      <c r="D137" s="31">
        <v>2</v>
      </c>
      <c r="E137" s="31">
        <v>0</v>
      </c>
      <c r="F137" s="38"/>
      <c r="G137" s="55" t="s">
        <v>398</v>
      </c>
      <c r="H137" s="52">
        <v>6038724</v>
      </c>
      <c r="I137" s="52">
        <v>3269303</v>
      </c>
      <c r="J137" s="52">
        <v>2769421</v>
      </c>
      <c r="K137" s="52">
        <v>0</v>
      </c>
      <c r="L137" s="52">
        <v>0</v>
      </c>
      <c r="M137" s="52">
        <v>0</v>
      </c>
      <c r="N137" s="77">
        <v>54.13</v>
      </c>
      <c r="O137" s="77">
        <v>45.86</v>
      </c>
      <c r="P137" s="78">
        <v>0</v>
      </c>
    </row>
    <row r="138" spans="1:16" ht="12.75">
      <c r="A138" s="229">
        <v>2</v>
      </c>
      <c r="B138" s="230">
        <v>16</v>
      </c>
      <c r="C138" s="230">
        <v>6</v>
      </c>
      <c r="D138" s="31">
        <v>2</v>
      </c>
      <c r="E138" s="31">
        <v>0</v>
      </c>
      <c r="F138" s="38"/>
      <c r="G138" s="55" t="s">
        <v>399</v>
      </c>
      <c r="H138" s="52">
        <v>3719450</v>
      </c>
      <c r="I138" s="52">
        <v>3719450</v>
      </c>
      <c r="J138" s="52">
        <v>0</v>
      </c>
      <c r="K138" s="52">
        <v>0</v>
      </c>
      <c r="L138" s="52">
        <v>0</v>
      </c>
      <c r="M138" s="52">
        <v>205622</v>
      </c>
      <c r="N138" s="77">
        <v>100</v>
      </c>
      <c r="O138" s="77">
        <v>0</v>
      </c>
      <c r="P138" s="78">
        <v>0</v>
      </c>
    </row>
    <row r="139" spans="1:16" ht="12.75">
      <c r="A139" s="229">
        <v>2</v>
      </c>
      <c r="B139" s="230">
        <v>11</v>
      </c>
      <c r="C139" s="230">
        <v>3</v>
      </c>
      <c r="D139" s="31">
        <v>2</v>
      </c>
      <c r="E139" s="31">
        <v>0</v>
      </c>
      <c r="F139" s="38"/>
      <c r="G139" s="55" t="s">
        <v>400</v>
      </c>
      <c r="H139" s="52">
        <v>5785002</v>
      </c>
      <c r="I139" s="52">
        <v>5783261</v>
      </c>
      <c r="J139" s="52">
        <v>0</v>
      </c>
      <c r="K139" s="52">
        <v>1741</v>
      </c>
      <c r="L139" s="52">
        <v>0</v>
      </c>
      <c r="M139" s="52">
        <v>2503012</v>
      </c>
      <c r="N139" s="77">
        <v>99.96</v>
      </c>
      <c r="O139" s="77">
        <v>0</v>
      </c>
      <c r="P139" s="78">
        <v>0.03</v>
      </c>
    </row>
    <row r="140" spans="1:16" ht="12.75">
      <c r="A140" s="229">
        <v>2</v>
      </c>
      <c r="B140" s="230">
        <v>9</v>
      </c>
      <c r="C140" s="230">
        <v>8</v>
      </c>
      <c r="D140" s="31">
        <v>2</v>
      </c>
      <c r="E140" s="31">
        <v>0</v>
      </c>
      <c r="F140" s="38"/>
      <c r="G140" s="55" t="s">
        <v>401</v>
      </c>
      <c r="H140" s="52">
        <v>3149345</v>
      </c>
      <c r="I140" s="52">
        <v>2123182</v>
      </c>
      <c r="J140" s="52">
        <v>1026163</v>
      </c>
      <c r="K140" s="52">
        <v>0</v>
      </c>
      <c r="L140" s="52">
        <v>0</v>
      </c>
      <c r="M140" s="52">
        <v>0</v>
      </c>
      <c r="N140" s="77">
        <v>67.41</v>
      </c>
      <c r="O140" s="77">
        <v>32.58</v>
      </c>
      <c r="P140" s="78">
        <v>0</v>
      </c>
    </row>
    <row r="141" spans="1:16" ht="12.75">
      <c r="A141" s="229">
        <v>2</v>
      </c>
      <c r="B141" s="230">
        <v>10</v>
      </c>
      <c r="C141" s="230">
        <v>7</v>
      </c>
      <c r="D141" s="31">
        <v>2</v>
      </c>
      <c r="E141" s="31">
        <v>0</v>
      </c>
      <c r="F141" s="38"/>
      <c r="G141" s="55" t="s">
        <v>402</v>
      </c>
      <c r="H141" s="52">
        <v>4141891</v>
      </c>
      <c r="I141" s="52">
        <v>2832917</v>
      </c>
      <c r="J141" s="52">
        <v>1308974</v>
      </c>
      <c r="K141" s="52">
        <v>0</v>
      </c>
      <c r="L141" s="52">
        <v>0</v>
      </c>
      <c r="M141" s="52">
        <v>0</v>
      </c>
      <c r="N141" s="77">
        <v>68.39</v>
      </c>
      <c r="O141" s="77">
        <v>31.6</v>
      </c>
      <c r="P141" s="78">
        <v>0</v>
      </c>
    </row>
    <row r="142" spans="1:16" ht="12.75">
      <c r="A142" s="229">
        <v>2</v>
      </c>
      <c r="B142" s="230">
        <v>6</v>
      </c>
      <c r="C142" s="230">
        <v>9</v>
      </c>
      <c r="D142" s="31">
        <v>2</v>
      </c>
      <c r="E142" s="31">
        <v>0</v>
      </c>
      <c r="F142" s="38"/>
      <c r="G142" s="55" t="s">
        <v>403</v>
      </c>
      <c r="H142" s="52">
        <v>5977529</v>
      </c>
      <c r="I142" s="52">
        <v>3485552</v>
      </c>
      <c r="J142" s="52">
        <v>2425308</v>
      </c>
      <c r="K142" s="52">
        <v>66669</v>
      </c>
      <c r="L142" s="52">
        <v>0</v>
      </c>
      <c r="M142" s="52">
        <v>0</v>
      </c>
      <c r="N142" s="77">
        <v>58.31</v>
      </c>
      <c r="O142" s="77">
        <v>40.57</v>
      </c>
      <c r="P142" s="78">
        <v>1.11</v>
      </c>
    </row>
    <row r="143" spans="1:16" ht="12.75">
      <c r="A143" s="229">
        <v>2</v>
      </c>
      <c r="B143" s="230">
        <v>21</v>
      </c>
      <c r="C143" s="230">
        <v>7</v>
      </c>
      <c r="D143" s="31">
        <v>2</v>
      </c>
      <c r="E143" s="31">
        <v>0</v>
      </c>
      <c r="F143" s="38"/>
      <c r="G143" s="55" t="s">
        <v>404</v>
      </c>
      <c r="H143" s="52">
        <v>4187007</v>
      </c>
      <c r="I143" s="52">
        <v>2551208</v>
      </c>
      <c r="J143" s="52">
        <v>1635799</v>
      </c>
      <c r="K143" s="52">
        <v>0</v>
      </c>
      <c r="L143" s="52">
        <v>0</v>
      </c>
      <c r="M143" s="52">
        <v>0</v>
      </c>
      <c r="N143" s="77">
        <v>60.93</v>
      </c>
      <c r="O143" s="77">
        <v>39.06</v>
      </c>
      <c r="P143" s="78">
        <v>0</v>
      </c>
    </row>
    <row r="144" spans="1:16" ht="12.75">
      <c r="A144" s="229">
        <v>2</v>
      </c>
      <c r="B144" s="230">
        <v>24</v>
      </c>
      <c r="C144" s="230">
        <v>4</v>
      </c>
      <c r="D144" s="31">
        <v>2</v>
      </c>
      <c r="E144" s="31">
        <v>0</v>
      </c>
      <c r="F144" s="38"/>
      <c r="G144" s="55" t="s">
        <v>405</v>
      </c>
      <c r="H144" s="52">
        <v>5846915</v>
      </c>
      <c r="I144" s="52">
        <v>3303156</v>
      </c>
      <c r="J144" s="52">
        <v>2543759</v>
      </c>
      <c r="K144" s="52">
        <v>0</v>
      </c>
      <c r="L144" s="52">
        <v>0</v>
      </c>
      <c r="M144" s="52">
        <v>0</v>
      </c>
      <c r="N144" s="77">
        <v>56.49</v>
      </c>
      <c r="O144" s="77">
        <v>43.5</v>
      </c>
      <c r="P144" s="78">
        <v>0</v>
      </c>
    </row>
    <row r="145" spans="1:16" ht="12.75">
      <c r="A145" s="229">
        <v>2</v>
      </c>
      <c r="B145" s="230">
        <v>25</v>
      </c>
      <c r="C145" s="230">
        <v>5</v>
      </c>
      <c r="D145" s="31">
        <v>2</v>
      </c>
      <c r="E145" s="31">
        <v>0</v>
      </c>
      <c r="F145" s="38"/>
      <c r="G145" s="55" t="s">
        <v>406</v>
      </c>
      <c r="H145" s="52">
        <v>4753814</v>
      </c>
      <c r="I145" s="52">
        <v>4123919</v>
      </c>
      <c r="J145" s="52">
        <v>629895</v>
      </c>
      <c r="K145" s="52">
        <v>0</v>
      </c>
      <c r="L145" s="52">
        <v>0</v>
      </c>
      <c r="M145" s="52">
        <v>0</v>
      </c>
      <c r="N145" s="77">
        <v>86.74</v>
      </c>
      <c r="O145" s="77">
        <v>13.25</v>
      </c>
      <c r="P145" s="78">
        <v>0</v>
      </c>
    </row>
    <row r="146" spans="1:16" ht="12.75">
      <c r="A146" s="229">
        <v>2</v>
      </c>
      <c r="B146" s="230">
        <v>19</v>
      </c>
      <c r="C146" s="230">
        <v>7</v>
      </c>
      <c r="D146" s="31">
        <v>2</v>
      </c>
      <c r="E146" s="31">
        <v>0</v>
      </c>
      <c r="F146" s="38"/>
      <c r="G146" s="55" t="s">
        <v>345</v>
      </c>
      <c r="H146" s="52">
        <v>15120467</v>
      </c>
      <c r="I146" s="52">
        <v>12911010</v>
      </c>
      <c r="J146" s="52">
        <v>2209457</v>
      </c>
      <c r="K146" s="52">
        <v>0</v>
      </c>
      <c r="L146" s="52">
        <v>0</v>
      </c>
      <c r="M146" s="52">
        <v>0</v>
      </c>
      <c r="N146" s="77">
        <v>85.38</v>
      </c>
      <c r="O146" s="77">
        <v>14.61</v>
      </c>
      <c r="P146" s="78">
        <v>0</v>
      </c>
    </row>
    <row r="147" spans="1:16" ht="12.75">
      <c r="A147" s="229">
        <v>2</v>
      </c>
      <c r="B147" s="230">
        <v>18</v>
      </c>
      <c r="C147" s="230">
        <v>5</v>
      </c>
      <c r="D147" s="31">
        <v>2</v>
      </c>
      <c r="E147" s="31">
        <v>0</v>
      </c>
      <c r="F147" s="38"/>
      <c r="G147" s="55" t="s">
        <v>407</v>
      </c>
      <c r="H147" s="52">
        <v>5493309</v>
      </c>
      <c r="I147" s="52">
        <v>3620352</v>
      </c>
      <c r="J147" s="52">
        <v>1842019</v>
      </c>
      <c r="K147" s="52">
        <v>30938</v>
      </c>
      <c r="L147" s="52">
        <v>0</v>
      </c>
      <c r="M147" s="52">
        <v>0</v>
      </c>
      <c r="N147" s="77">
        <v>65.9</v>
      </c>
      <c r="O147" s="77">
        <v>33.53</v>
      </c>
      <c r="P147" s="78">
        <v>0.56</v>
      </c>
    </row>
    <row r="148" spans="1:16" ht="12.75">
      <c r="A148" s="229">
        <v>2</v>
      </c>
      <c r="B148" s="230">
        <v>21</v>
      </c>
      <c r="C148" s="230">
        <v>8</v>
      </c>
      <c r="D148" s="31">
        <v>2</v>
      </c>
      <c r="E148" s="31">
        <v>0</v>
      </c>
      <c r="F148" s="38"/>
      <c r="G148" s="55" t="s">
        <v>408</v>
      </c>
      <c r="H148" s="52">
        <v>4987816</v>
      </c>
      <c r="I148" s="52">
        <v>2864495</v>
      </c>
      <c r="J148" s="52">
        <v>1962147</v>
      </c>
      <c r="K148" s="52">
        <v>161174</v>
      </c>
      <c r="L148" s="52">
        <v>0</v>
      </c>
      <c r="M148" s="52">
        <v>0</v>
      </c>
      <c r="N148" s="77">
        <v>57.42</v>
      </c>
      <c r="O148" s="77">
        <v>39.33</v>
      </c>
      <c r="P148" s="78">
        <v>3.23</v>
      </c>
    </row>
    <row r="149" spans="1:16" ht="12.75">
      <c r="A149" s="229">
        <v>2</v>
      </c>
      <c r="B149" s="230">
        <v>1</v>
      </c>
      <c r="C149" s="230">
        <v>6</v>
      </c>
      <c r="D149" s="31">
        <v>2</v>
      </c>
      <c r="E149" s="31">
        <v>0</v>
      </c>
      <c r="F149" s="38"/>
      <c r="G149" s="55" t="s">
        <v>409</v>
      </c>
      <c r="H149" s="52">
        <v>6670944</v>
      </c>
      <c r="I149" s="52">
        <v>5971587</v>
      </c>
      <c r="J149" s="52">
        <v>699357</v>
      </c>
      <c r="K149" s="52">
        <v>0</v>
      </c>
      <c r="L149" s="52">
        <v>0</v>
      </c>
      <c r="M149" s="52">
        <v>0</v>
      </c>
      <c r="N149" s="77">
        <v>89.51</v>
      </c>
      <c r="O149" s="77">
        <v>10.48</v>
      </c>
      <c r="P149" s="78">
        <v>0</v>
      </c>
    </row>
    <row r="150" spans="1:16" ht="12.75">
      <c r="A150" s="229">
        <v>2</v>
      </c>
      <c r="B150" s="230">
        <v>5</v>
      </c>
      <c r="C150" s="230">
        <v>6</v>
      </c>
      <c r="D150" s="31">
        <v>2</v>
      </c>
      <c r="E150" s="31">
        <v>0</v>
      </c>
      <c r="F150" s="38"/>
      <c r="G150" s="55" t="s">
        <v>410</v>
      </c>
      <c r="H150" s="52">
        <v>4314003</v>
      </c>
      <c r="I150" s="52">
        <v>2922456</v>
      </c>
      <c r="J150" s="52">
        <v>1391547</v>
      </c>
      <c r="K150" s="52">
        <v>0</v>
      </c>
      <c r="L150" s="52">
        <v>0</v>
      </c>
      <c r="M150" s="52">
        <v>0</v>
      </c>
      <c r="N150" s="77">
        <v>67.74</v>
      </c>
      <c r="O150" s="77">
        <v>32.25</v>
      </c>
      <c r="P150" s="78">
        <v>0</v>
      </c>
    </row>
    <row r="151" spans="1:16" ht="12.75">
      <c r="A151" s="229">
        <v>2</v>
      </c>
      <c r="B151" s="230">
        <v>22</v>
      </c>
      <c r="C151" s="230">
        <v>2</v>
      </c>
      <c r="D151" s="31">
        <v>2</v>
      </c>
      <c r="E151" s="31">
        <v>0</v>
      </c>
      <c r="F151" s="38"/>
      <c r="G151" s="55" t="s">
        <v>411</v>
      </c>
      <c r="H151" s="52">
        <v>9927337</v>
      </c>
      <c r="I151" s="52">
        <v>5682373</v>
      </c>
      <c r="J151" s="52">
        <v>4244964</v>
      </c>
      <c r="K151" s="52">
        <v>0</v>
      </c>
      <c r="L151" s="52">
        <v>0</v>
      </c>
      <c r="M151" s="52">
        <v>0</v>
      </c>
      <c r="N151" s="77">
        <v>57.23</v>
      </c>
      <c r="O151" s="77">
        <v>42.76</v>
      </c>
      <c r="P151" s="78">
        <v>0</v>
      </c>
    </row>
    <row r="152" spans="1:16" ht="12.75">
      <c r="A152" s="229">
        <v>2</v>
      </c>
      <c r="B152" s="230">
        <v>20</v>
      </c>
      <c r="C152" s="230">
        <v>4</v>
      </c>
      <c r="D152" s="31">
        <v>2</v>
      </c>
      <c r="E152" s="31">
        <v>0</v>
      </c>
      <c r="F152" s="38"/>
      <c r="G152" s="55" t="s">
        <v>412</v>
      </c>
      <c r="H152" s="52">
        <v>6534893</v>
      </c>
      <c r="I152" s="52">
        <v>6003285</v>
      </c>
      <c r="J152" s="52">
        <v>531608</v>
      </c>
      <c r="K152" s="52">
        <v>0</v>
      </c>
      <c r="L152" s="52">
        <v>0</v>
      </c>
      <c r="M152" s="52">
        <v>0</v>
      </c>
      <c r="N152" s="77">
        <v>91.86</v>
      </c>
      <c r="O152" s="77">
        <v>8.13</v>
      </c>
      <c r="P152" s="78">
        <v>0</v>
      </c>
    </row>
    <row r="153" spans="1:16" ht="12.75">
      <c r="A153" s="229">
        <v>2</v>
      </c>
      <c r="B153" s="230">
        <v>26</v>
      </c>
      <c r="C153" s="230">
        <v>5</v>
      </c>
      <c r="D153" s="31">
        <v>2</v>
      </c>
      <c r="E153" s="31">
        <v>0</v>
      </c>
      <c r="F153" s="38"/>
      <c r="G153" s="55" t="s">
        <v>413</v>
      </c>
      <c r="H153" s="52">
        <v>5207126</v>
      </c>
      <c r="I153" s="52">
        <v>3252797</v>
      </c>
      <c r="J153" s="52">
        <v>1954329</v>
      </c>
      <c r="K153" s="52">
        <v>0</v>
      </c>
      <c r="L153" s="52">
        <v>0</v>
      </c>
      <c r="M153" s="52">
        <v>0</v>
      </c>
      <c r="N153" s="77">
        <v>62.46</v>
      </c>
      <c r="O153" s="77">
        <v>37.53</v>
      </c>
      <c r="P153" s="78">
        <v>0</v>
      </c>
    </row>
    <row r="154" spans="1:16" ht="12.75">
      <c r="A154" s="229">
        <v>2</v>
      </c>
      <c r="B154" s="230">
        <v>20</v>
      </c>
      <c r="C154" s="230">
        <v>5</v>
      </c>
      <c r="D154" s="31">
        <v>2</v>
      </c>
      <c r="E154" s="31">
        <v>0</v>
      </c>
      <c r="F154" s="38"/>
      <c r="G154" s="55" t="s">
        <v>414</v>
      </c>
      <c r="H154" s="52">
        <v>6091727</v>
      </c>
      <c r="I154" s="52">
        <v>4021099</v>
      </c>
      <c r="J154" s="52">
        <v>2070628</v>
      </c>
      <c r="K154" s="52">
        <v>0</v>
      </c>
      <c r="L154" s="52">
        <v>0</v>
      </c>
      <c r="M154" s="52">
        <v>0</v>
      </c>
      <c r="N154" s="77">
        <v>66</v>
      </c>
      <c r="O154" s="77">
        <v>33.99</v>
      </c>
      <c r="P154" s="78">
        <v>0</v>
      </c>
    </row>
    <row r="155" spans="1:16" ht="12.75">
      <c r="A155" s="229">
        <v>2</v>
      </c>
      <c r="B155" s="230">
        <v>25</v>
      </c>
      <c r="C155" s="230">
        <v>7</v>
      </c>
      <c r="D155" s="31">
        <v>2</v>
      </c>
      <c r="E155" s="31">
        <v>0</v>
      </c>
      <c r="F155" s="38"/>
      <c r="G155" s="55" t="s">
        <v>350</v>
      </c>
      <c r="H155" s="52">
        <v>5362667</v>
      </c>
      <c r="I155" s="52">
        <v>4446243</v>
      </c>
      <c r="J155" s="52">
        <v>916424</v>
      </c>
      <c r="K155" s="52">
        <v>0</v>
      </c>
      <c r="L155" s="52">
        <v>0</v>
      </c>
      <c r="M155" s="52">
        <v>0</v>
      </c>
      <c r="N155" s="77">
        <v>82.91</v>
      </c>
      <c r="O155" s="77">
        <v>17.08</v>
      </c>
      <c r="P155" s="78">
        <v>0</v>
      </c>
    </row>
    <row r="156" spans="1:16" ht="12.75">
      <c r="A156" s="229">
        <v>2</v>
      </c>
      <c r="B156" s="230">
        <v>26</v>
      </c>
      <c r="C156" s="230">
        <v>6</v>
      </c>
      <c r="D156" s="31">
        <v>2</v>
      </c>
      <c r="E156" s="31">
        <v>0</v>
      </c>
      <c r="F156" s="38"/>
      <c r="G156" s="55" t="s">
        <v>351</v>
      </c>
      <c r="H156" s="52">
        <v>6033774</v>
      </c>
      <c r="I156" s="52">
        <v>5032608</v>
      </c>
      <c r="J156" s="52">
        <v>929816</v>
      </c>
      <c r="K156" s="52">
        <v>71350</v>
      </c>
      <c r="L156" s="52">
        <v>0</v>
      </c>
      <c r="M156" s="52">
        <v>0</v>
      </c>
      <c r="N156" s="77">
        <v>83.4</v>
      </c>
      <c r="O156" s="77">
        <v>15.41</v>
      </c>
      <c r="P156" s="78">
        <v>1.18</v>
      </c>
    </row>
    <row r="157" spans="1:16" ht="12.75">
      <c r="A157" s="229">
        <v>2</v>
      </c>
      <c r="B157" s="230">
        <v>23</v>
      </c>
      <c r="C157" s="230">
        <v>9</v>
      </c>
      <c r="D157" s="31">
        <v>2</v>
      </c>
      <c r="E157" s="31">
        <v>0</v>
      </c>
      <c r="F157" s="38"/>
      <c r="G157" s="55" t="s">
        <v>415</v>
      </c>
      <c r="H157" s="52">
        <v>6276776</v>
      </c>
      <c r="I157" s="52">
        <v>5242677</v>
      </c>
      <c r="J157" s="52">
        <v>1034099</v>
      </c>
      <c r="K157" s="52">
        <v>0</v>
      </c>
      <c r="L157" s="52">
        <v>0</v>
      </c>
      <c r="M157" s="52">
        <v>0</v>
      </c>
      <c r="N157" s="77">
        <v>83.52</v>
      </c>
      <c r="O157" s="77">
        <v>16.47</v>
      </c>
      <c r="P157" s="78">
        <v>0</v>
      </c>
    </row>
    <row r="158" spans="1:16" ht="12.75">
      <c r="A158" s="229">
        <v>2</v>
      </c>
      <c r="B158" s="230">
        <v>3</v>
      </c>
      <c r="C158" s="230">
        <v>6</v>
      </c>
      <c r="D158" s="31">
        <v>2</v>
      </c>
      <c r="E158" s="31">
        <v>0</v>
      </c>
      <c r="F158" s="38"/>
      <c r="G158" s="55" t="s">
        <v>416</v>
      </c>
      <c r="H158" s="52">
        <v>3951132</v>
      </c>
      <c r="I158" s="52">
        <v>2683594</v>
      </c>
      <c r="J158" s="52">
        <v>1267538</v>
      </c>
      <c r="K158" s="52">
        <v>0</v>
      </c>
      <c r="L158" s="52">
        <v>0</v>
      </c>
      <c r="M158" s="52">
        <v>0</v>
      </c>
      <c r="N158" s="77">
        <v>67.91</v>
      </c>
      <c r="O158" s="77">
        <v>32.08</v>
      </c>
      <c r="P158" s="78">
        <v>0</v>
      </c>
    </row>
    <row r="159" spans="1:16" s="95" customFormat="1" ht="15">
      <c r="A159" s="231"/>
      <c r="B159" s="232"/>
      <c r="C159" s="232"/>
      <c r="D159" s="101"/>
      <c r="E159" s="101"/>
      <c r="F159" s="102" t="s">
        <v>417</v>
      </c>
      <c r="G159" s="291"/>
      <c r="H159" s="103">
        <v>563354451</v>
      </c>
      <c r="I159" s="103">
        <v>415542078</v>
      </c>
      <c r="J159" s="103">
        <v>137145204</v>
      </c>
      <c r="K159" s="103">
        <v>9020891</v>
      </c>
      <c r="L159" s="103">
        <v>0</v>
      </c>
      <c r="M159" s="103">
        <v>41857357</v>
      </c>
      <c r="N159" s="128">
        <v>73.7621007985965</v>
      </c>
      <c r="O159" s="128">
        <v>24.344389887495538</v>
      </c>
      <c r="P159" s="129">
        <v>1.6012815704193308</v>
      </c>
    </row>
    <row r="160" spans="1:16" ht="12.75">
      <c r="A160" s="229">
        <v>2</v>
      </c>
      <c r="B160" s="230">
        <v>24</v>
      </c>
      <c r="C160" s="230">
        <v>1</v>
      </c>
      <c r="D160" s="31">
        <v>3</v>
      </c>
      <c r="E160" s="31">
        <v>0</v>
      </c>
      <c r="F160" s="38"/>
      <c r="G160" s="55" t="s">
        <v>418</v>
      </c>
      <c r="H160" s="52">
        <v>4526446</v>
      </c>
      <c r="I160" s="52">
        <v>2999492</v>
      </c>
      <c r="J160" s="52">
        <v>1458914</v>
      </c>
      <c r="K160" s="52">
        <v>68040</v>
      </c>
      <c r="L160" s="52">
        <v>0</v>
      </c>
      <c r="M160" s="52">
        <v>0</v>
      </c>
      <c r="N160" s="77">
        <v>66.26</v>
      </c>
      <c r="O160" s="77">
        <v>32.23</v>
      </c>
      <c r="P160" s="78">
        <v>1.5</v>
      </c>
    </row>
    <row r="161" spans="1:16" ht="12.75">
      <c r="A161" s="229">
        <v>2</v>
      </c>
      <c r="B161" s="230">
        <v>14</v>
      </c>
      <c r="C161" s="230">
        <v>2</v>
      </c>
      <c r="D161" s="31">
        <v>3</v>
      </c>
      <c r="E161" s="31">
        <v>0</v>
      </c>
      <c r="F161" s="38"/>
      <c r="G161" s="55" t="s">
        <v>419</v>
      </c>
      <c r="H161" s="52">
        <v>11202251</v>
      </c>
      <c r="I161" s="52">
        <v>8081639</v>
      </c>
      <c r="J161" s="52">
        <v>2951408</v>
      </c>
      <c r="K161" s="52">
        <v>169204</v>
      </c>
      <c r="L161" s="52">
        <v>0</v>
      </c>
      <c r="M161" s="52">
        <v>0</v>
      </c>
      <c r="N161" s="77">
        <v>72.14</v>
      </c>
      <c r="O161" s="77">
        <v>26.34</v>
      </c>
      <c r="P161" s="78">
        <v>1.51</v>
      </c>
    </row>
    <row r="162" spans="1:16" ht="12.75">
      <c r="A162" s="229">
        <v>2</v>
      </c>
      <c r="B162" s="230">
        <v>25</v>
      </c>
      <c r="C162" s="230">
        <v>3</v>
      </c>
      <c r="D162" s="31">
        <v>3</v>
      </c>
      <c r="E162" s="31">
        <v>0</v>
      </c>
      <c r="F162" s="38"/>
      <c r="G162" s="55" t="s">
        <v>420</v>
      </c>
      <c r="H162" s="52">
        <v>14990588</v>
      </c>
      <c r="I162" s="52">
        <v>14785227</v>
      </c>
      <c r="J162" s="52">
        <v>0</v>
      </c>
      <c r="K162" s="52">
        <v>205361</v>
      </c>
      <c r="L162" s="52">
        <v>0</v>
      </c>
      <c r="M162" s="52">
        <v>11430691</v>
      </c>
      <c r="N162" s="77">
        <v>98.63</v>
      </c>
      <c r="O162" s="77">
        <v>0</v>
      </c>
      <c r="P162" s="78">
        <v>1.36</v>
      </c>
    </row>
    <row r="163" spans="1:16" ht="12.75">
      <c r="A163" s="229">
        <v>2</v>
      </c>
      <c r="B163" s="230">
        <v>5</v>
      </c>
      <c r="C163" s="230">
        <v>2</v>
      </c>
      <c r="D163" s="31">
        <v>3</v>
      </c>
      <c r="E163" s="31">
        <v>0</v>
      </c>
      <c r="F163" s="38"/>
      <c r="G163" s="55" t="s">
        <v>421</v>
      </c>
      <c r="H163" s="52">
        <v>10708327</v>
      </c>
      <c r="I163" s="52">
        <v>5049747</v>
      </c>
      <c r="J163" s="52">
        <v>5445510</v>
      </c>
      <c r="K163" s="52">
        <v>213070</v>
      </c>
      <c r="L163" s="52">
        <v>0</v>
      </c>
      <c r="M163" s="52">
        <v>0</v>
      </c>
      <c r="N163" s="77">
        <v>47.15</v>
      </c>
      <c r="O163" s="77">
        <v>50.85</v>
      </c>
      <c r="P163" s="78">
        <v>1.98</v>
      </c>
    </row>
    <row r="164" spans="1:16" ht="12.75">
      <c r="A164" s="229">
        <v>2</v>
      </c>
      <c r="B164" s="230">
        <v>22</v>
      </c>
      <c r="C164" s="230">
        <v>1</v>
      </c>
      <c r="D164" s="31">
        <v>3</v>
      </c>
      <c r="E164" s="31">
        <v>0</v>
      </c>
      <c r="F164" s="38"/>
      <c r="G164" s="55" t="s">
        <v>422</v>
      </c>
      <c r="H164" s="52">
        <v>6712222</v>
      </c>
      <c r="I164" s="52">
        <v>6553889</v>
      </c>
      <c r="J164" s="52">
        <v>0</v>
      </c>
      <c r="K164" s="52">
        <v>158333</v>
      </c>
      <c r="L164" s="52">
        <v>0</v>
      </c>
      <c r="M164" s="52">
        <v>0</v>
      </c>
      <c r="N164" s="77">
        <v>97.64</v>
      </c>
      <c r="O164" s="77">
        <v>0</v>
      </c>
      <c r="P164" s="78">
        <v>2.35</v>
      </c>
    </row>
    <row r="165" spans="1:16" ht="12.75">
      <c r="A165" s="229">
        <v>2</v>
      </c>
      <c r="B165" s="230">
        <v>8</v>
      </c>
      <c r="C165" s="230">
        <v>6</v>
      </c>
      <c r="D165" s="31">
        <v>3</v>
      </c>
      <c r="E165" s="31">
        <v>0</v>
      </c>
      <c r="F165" s="38"/>
      <c r="G165" s="55" t="s">
        <v>423</v>
      </c>
      <c r="H165" s="52">
        <v>16243185</v>
      </c>
      <c r="I165" s="52">
        <v>8048933</v>
      </c>
      <c r="J165" s="52">
        <v>7641999</v>
      </c>
      <c r="K165" s="52">
        <v>552253</v>
      </c>
      <c r="L165" s="52">
        <v>0</v>
      </c>
      <c r="M165" s="52">
        <v>0</v>
      </c>
      <c r="N165" s="77">
        <v>49.55</v>
      </c>
      <c r="O165" s="77">
        <v>47.04</v>
      </c>
      <c r="P165" s="78">
        <v>3.39</v>
      </c>
    </row>
    <row r="166" spans="1:16" ht="12.75">
      <c r="A166" s="229">
        <v>2</v>
      </c>
      <c r="B166" s="230">
        <v>16</v>
      </c>
      <c r="C166" s="230">
        <v>1</v>
      </c>
      <c r="D166" s="31">
        <v>3</v>
      </c>
      <c r="E166" s="31">
        <v>0</v>
      </c>
      <c r="F166" s="38"/>
      <c r="G166" s="55" t="s">
        <v>424</v>
      </c>
      <c r="H166" s="52">
        <v>8741980</v>
      </c>
      <c r="I166" s="52">
        <v>6728576</v>
      </c>
      <c r="J166" s="52">
        <v>1719366</v>
      </c>
      <c r="K166" s="52">
        <v>294038</v>
      </c>
      <c r="L166" s="52">
        <v>0</v>
      </c>
      <c r="M166" s="52">
        <v>0</v>
      </c>
      <c r="N166" s="77">
        <v>76.96</v>
      </c>
      <c r="O166" s="77">
        <v>19.66</v>
      </c>
      <c r="P166" s="78">
        <v>3.36</v>
      </c>
    </row>
    <row r="167" spans="1:16" ht="12.75">
      <c r="A167" s="229">
        <v>2</v>
      </c>
      <c r="B167" s="230">
        <v>21</v>
      </c>
      <c r="C167" s="230">
        <v>5</v>
      </c>
      <c r="D167" s="31">
        <v>3</v>
      </c>
      <c r="E167" s="31">
        <v>0</v>
      </c>
      <c r="F167" s="38"/>
      <c r="G167" s="55" t="s">
        <v>425</v>
      </c>
      <c r="H167" s="52">
        <v>8633531</v>
      </c>
      <c r="I167" s="52">
        <v>4670788</v>
      </c>
      <c r="J167" s="52">
        <v>3729936</v>
      </c>
      <c r="K167" s="52">
        <v>232807</v>
      </c>
      <c r="L167" s="52">
        <v>0</v>
      </c>
      <c r="M167" s="52">
        <v>0</v>
      </c>
      <c r="N167" s="77">
        <v>54.1</v>
      </c>
      <c r="O167" s="77">
        <v>43.2</v>
      </c>
      <c r="P167" s="78">
        <v>2.69</v>
      </c>
    </row>
    <row r="168" spans="1:16" ht="12.75">
      <c r="A168" s="229">
        <v>2</v>
      </c>
      <c r="B168" s="230">
        <v>4</v>
      </c>
      <c r="C168" s="230">
        <v>1</v>
      </c>
      <c r="D168" s="31">
        <v>3</v>
      </c>
      <c r="E168" s="31">
        <v>0</v>
      </c>
      <c r="F168" s="38"/>
      <c r="G168" s="55" t="s">
        <v>426</v>
      </c>
      <c r="H168" s="52">
        <v>18895361</v>
      </c>
      <c r="I168" s="52">
        <v>12863876</v>
      </c>
      <c r="J168" s="52">
        <v>5757659</v>
      </c>
      <c r="K168" s="52">
        <v>273826</v>
      </c>
      <c r="L168" s="52">
        <v>0</v>
      </c>
      <c r="M168" s="52">
        <v>0</v>
      </c>
      <c r="N168" s="77">
        <v>68.07</v>
      </c>
      <c r="O168" s="77">
        <v>30.47</v>
      </c>
      <c r="P168" s="78">
        <v>1.44</v>
      </c>
    </row>
    <row r="169" spans="1:16" ht="12.75">
      <c r="A169" s="229">
        <v>2</v>
      </c>
      <c r="B169" s="230">
        <v>12</v>
      </c>
      <c r="C169" s="230">
        <v>1</v>
      </c>
      <c r="D169" s="31">
        <v>3</v>
      </c>
      <c r="E169" s="31">
        <v>0</v>
      </c>
      <c r="F169" s="38"/>
      <c r="G169" s="55" t="s">
        <v>427</v>
      </c>
      <c r="H169" s="52">
        <v>7870581</v>
      </c>
      <c r="I169" s="52">
        <v>4613158</v>
      </c>
      <c r="J169" s="52">
        <v>3183530</v>
      </c>
      <c r="K169" s="52">
        <v>73893</v>
      </c>
      <c r="L169" s="52">
        <v>0</v>
      </c>
      <c r="M169" s="52">
        <v>0</v>
      </c>
      <c r="N169" s="77">
        <v>58.61</v>
      </c>
      <c r="O169" s="77">
        <v>40.44</v>
      </c>
      <c r="P169" s="78">
        <v>0.93</v>
      </c>
    </row>
    <row r="170" spans="1:16" ht="12.75">
      <c r="A170" s="229">
        <v>2</v>
      </c>
      <c r="B170" s="230">
        <v>19</v>
      </c>
      <c r="C170" s="230">
        <v>4</v>
      </c>
      <c r="D170" s="31">
        <v>3</v>
      </c>
      <c r="E170" s="31">
        <v>0</v>
      </c>
      <c r="F170" s="38"/>
      <c r="G170" s="55" t="s">
        <v>428</v>
      </c>
      <c r="H170" s="52">
        <v>7698579</v>
      </c>
      <c r="I170" s="52">
        <v>5095879</v>
      </c>
      <c r="J170" s="52">
        <v>2569638</v>
      </c>
      <c r="K170" s="52">
        <v>33062</v>
      </c>
      <c r="L170" s="52">
        <v>0</v>
      </c>
      <c r="M170" s="52">
        <v>0</v>
      </c>
      <c r="N170" s="77">
        <v>66.19</v>
      </c>
      <c r="O170" s="77">
        <v>33.37</v>
      </c>
      <c r="P170" s="78">
        <v>0.42</v>
      </c>
    </row>
    <row r="171" spans="1:16" ht="12.75">
      <c r="A171" s="229">
        <v>2</v>
      </c>
      <c r="B171" s="230">
        <v>15</v>
      </c>
      <c r="C171" s="230">
        <v>3</v>
      </c>
      <c r="D171" s="31">
        <v>3</v>
      </c>
      <c r="E171" s="31">
        <v>0</v>
      </c>
      <c r="F171" s="38"/>
      <c r="G171" s="55" t="s">
        <v>429</v>
      </c>
      <c r="H171" s="52">
        <v>12227516</v>
      </c>
      <c r="I171" s="52">
        <v>11955480</v>
      </c>
      <c r="J171" s="52">
        <v>0</v>
      </c>
      <c r="K171" s="52">
        <v>272036</v>
      </c>
      <c r="L171" s="52">
        <v>0</v>
      </c>
      <c r="M171" s="52">
        <v>0</v>
      </c>
      <c r="N171" s="77">
        <v>97.77</v>
      </c>
      <c r="O171" s="77">
        <v>0</v>
      </c>
      <c r="P171" s="78">
        <v>2.22</v>
      </c>
    </row>
    <row r="172" spans="1:16" ht="12.75">
      <c r="A172" s="229">
        <v>2</v>
      </c>
      <c r="B172" s="230">
        <v>23</v>
      </c>
      <c r="C172" s="230">
        <v>4</v>
      </c>
      <c r="D172" s="31">
        <v>3</v>
      </c>
      <c r="E172" s="31">
        <v>0</v>
      </c>
      <c r="F172" s="38"/>
      <c r="G172" s="55" t="s">
        <v>430</v>
      </c>
      <c r="H172" s="52">
        <v>12177598</v>
      </c>
      <c r="I172" s="52">
        <v>12117051</v>
      </c>
      <c r="J172" s="52">
        <v>60547</v>
      </c>
      <c r="K172" s="52">
        <v>0</v>
      </c>
      <c r="L172" s="52">
        <v>0</v>
      </c>
      <c r="M172" s="52">
        <v>0</v>
      </c>
      <c r="N172" s="77">
        <v>99.5</v>
      </c>
      <c r="O172" s="77">
        <v>0.49</v>
      </c>
      <c r="P172" s="78">
        <v>0</v>
      </c>
    </row>
    <row r="173" spans="1:16" ht="12.75">
      <c r="A173" s="229">
        <v>2</v>
      </c>
      <c r="B173" s="230">
        <v>8</v>
      </c>
      <c r="C173" s="230">
        <v>8</v>
      </c>
      <c r="D173" s="31">
        <v>3</v>
      </c>
      <c r="E173" s="31">
        <v>0</v>
      </c>
      <c r="F173" s="38"/>
      <c r="G173" s="55" t="s">
        <v>431</v>
      </c>
      <c r="H173" s="52">
        <v>5262979</v>
      </c>
      <c r="I173" s="52">
        <v>4273186</v>
      </c>
      <c r="J173" s="52">
        <v>776348</v>
      </c>
      <c r="K173" s="52">
        <v>213445</v>
      </c>
      <c r="L173" s="52">
        <v>0</v>
      </c>
      <c r="M173" s="52">
        <v>0</v>
      </c>
      <c r="N173" s="77">
        <v>81.19</v>
      </c>
      <c r="O173" s="77">
        <v>14.75</v>
      </c>
      <c r="P173" s="78">
        <v>4.05</v>
      </c>
    </row>
    <row r="174" spans="1:16" ht="12.75">
      <c r="A174" s="229">
        <v>2</v>
      </c>
      <c r="B174" s="230">
        <v>10</v>
      </c>
      <c r="C174" s="230">
        <v>3</v>
      </c>
      <c r="D174" s="31">
        <v>3</v>
      </c>
      <c r="E174" s="31">
        <v>0</v>
      </c>
      <c r="F174" s="38"/>
      <c r="G174" s="55" t="s">
        <v>432</v>
      </c>
      <c r="H174" s="52">
        <v>10152570</v>
      </c>
      <c r="I174" s="52">
        <v>6415774</v>
      </c>
      <c r="J174" s="52">
        <v>3271932</v>
      </c>
      <c r="K174" s="52">
        <v>464864</v>
      </c>
      <c r="L174" s="52">
        <v>0</v>
      </c>
      <c r="M174" s="52">
        <v>0</v>
      </c>
      <c r="N174" s="77">
        <v>63.19</v>
      </c>
      <c r="O174" s="77">
        <v>32.22</v>
      </c>
      <c r="P174" s="78">
        <v>4.57</v>
      </c>
    </row>
    <row r="175" spans="1:16" ht="12.75">
      <c r="A175" s="229">
        <v>2</v>
      </c>
      <c r="B175" s="230">
        <v>7</v>
      </c>
      <c r="C175" s="230">
        <v>3</v>
      </c>
      <c r="D175" s="31">
        <v>3</v>
      </c>
      <c r="E175" s="31">
        <v>0</v>
      </c>
      <c r="F175" s="38"/>
      <c r="G175" s="55" t="s">
        <v>433</v>
      </c>
      <c r="H175" s="52">
        <v>11291003</v>
      </c>
      <c r="I175" s="52">
        <v>5947188</v>
      </c>
      <c r="J175" s="52">
        <v>5279942</v>
      </c>
      <c r="K175" s="52">
        <v>63873</v>
      </c>
      <c r="L175" s="52">
        <v>0</v>
      </c>
      <c r="M175" s="52">
        <v>0</v>
      </c>
      <c r="N175" s="77">
        <v>52.67</v>
      </c>
      <c r="O175" s="77">
        <v>46.76</v>
      </c>
      <c r="P175" s="78">
        <v>0.56</v>
      </c>
    </row>
    <row r="176" spans="1:16" ht="12.75">
      <c r="A176" s="229">
        <v>2</v>
      </c>
      <c r="B176" s="230">
        <v>12</v>
      </c>
      <c r="C176" s="230">
        <v>2</v>
      </c>
      <c r="D176" s="31">
        <v>3</v>
      </c>
      <c r="E176" s="31">
        <v>0</v>
      </c>
      <c r="F176" s="38"/>
      <c r="G176" s="55" t="s">
        <v>434</v>
      </c>
      <c r="H176" s="52">
        <v>10201271</v>
      </c>
      <c r="I176" s="52">
        <v>5874980</v>
      </c>
      <c r="J176" s="52">
        <v>4075314</v>
      </c>
      <c r="K176" s="52">
        <v>250977</v>
      </c>
      <c r="L176" s="52">
        <v>0</v>
      </c>
      <c r="M176" s="52">
        <v>0</v>
      </c>
      <c r="N176" s="77">
        <v>57.59</v>
      </c>
      <c r="O176" s="77">
        <v>39.94</v>
      </c>
      <c r="P176" s="78">
        <v>2.46</v>
      </c>
    </row>
    <row r="177" spans="1:16" ht="12.75">
      <c r="A177" s="229">
        <v>2</v>
      </c>
      <c r="B177" s="230">
        <v>12</v>
      </c>
      <c r="C177" s="230">
        <v>3</v>
      </c>
      <c r="D177" s="31">
        <v>3</v>
      </c>
      <c r="E177" s="31">
        <v>0</v>
      </c>
      <c r="F177" s="38"/>
      <c r="G177" s="55" t="s">
        <v>435</v>
      </c>
      <c r="H177" s="52">
        <v>13126302</v>
      </c>
      <c r="I177" s="52">
        <v>9409907</v>
      </c>
      <c r="J177" s="52">
        <v>3627413</v>
      </c>
      <c r="K177" s="52">
        <v>88982</v>
      </c>
      <c r="L177" s="52">
        <v>0</v>
      </c>
      <c r="M177" s="52">
        <v>0</v>
      </c>
      <c r="N177" s="77">
        <v>71.68</v>
      </c>
      <c r="O177" s="77">
        <v>27.63</v>
      </c>
      <c r="P177" s="78">
        <v>0.67</v>
      </c>
    </row>
    <row r="178" spans="1:16" ht="12.75">
      <c r="A178" s="229">
        <v>2</v>
      </c>
      <c r="B178" s="230">
        <v>21</v>
      </c>
      <c r="C178" s="230">
        <v>6</v>
      </c>
      <c r="D178" s="31">
        <v>3</v>
      </c>
      <c r="E178" s="31">
        <v>0</v>
      </c>
      <c r="F178" s="38"/>
      <c r="G178" s="55" t="s">
        <v>436</v>
      </c>
      <c r="H178" s="52">
        <v>5391313</v>
      </c>
      <c r="I178" s="52">
        <v>4384129</v>
      </c>
      <c r="J178" s="52">
        <v>780335</v>
      </c>
      <c r="K178" s="52">
        <v>226849</v>
      </c>
      <c r="L178" s="52">
        <v>0</v>
      </c>
      <c r="M178" s="52">
        <v>0</v>
      </c>
      <c r="N178" s="77">
        <v>81.31</v>
      </c>
      <c r="O178" s="77">
        <v>14.47</v>
      </c>
      <c r="P178" s="78">
        <v>4.2</v>
      </c>
    </row>
    <row r="179" spans="1:16" ht="12.75">
      <c r="A179" s="229">
        <v>2</v>
      </c>
      <c r="B179" s="230">
        <v>14</v>
      </c>
      <c r="C179" s="230">
        <v>5</v>
      </c>
      <c r="D179" s="31">
        <v>3</v>
      </c>
      <c r="E179" s="31">
        <v>0</v>
      </c>
      <c r="F179" s="38"/>
      <c r="G179" s="55" t="s">
        <v>437</v>
      </c>
      <c r="H179" s="52">
        <v>5410249</v>
      </c>
      <c r="I179" s="52">
        <v>4825053</v>
      </c>
      <c r="J179" s="52">
        <v>585196</v>
      </c>
      <c r="K179" s="52">
        <v>0</v>
      </c>
      <c r="L179" s="52">
        <v>0</v>
      </c>
      <c r="M179" s="52">
        <v>0</v>
      </c>
      <c r="N179" s="77">
        <v>89.18</v>
      </c>
      <c r="O179" s="77">
        <v>10.81</v>
      </c>
      <c r="P179" s="78">
        <v>0</v>
      </c>
    </row>
    <row r="180" spans="1:16" ht="12.75">
      <c r="A180" s="229">
        <v>2</v>
      </c>
      <c r="B180" s="230">
        <v>8</v>
      </c>
      <c r="C180" s="230">
        <v>10</v>
      </c>
      <c r="D180" s="31">
        <v>3</v>
      </c>
      <c r="E180" s="31">
        <v>0</v>
      </c>
      <c r="F180" s="38"/>
      <c r="G180" s="55" t="s">
        <v>438</v>
      </c>
      <c r="H180" s="52">
        <v>8825928</v>
      </c>
      <c r="I180" s="52">
        <v>4629410</v>
      </c>
      <c r="J180" s="52">
        <v>4067818</v>
      </c>
      <c r="K180" s="52">
        <v>128700</v>
      </c>
      <c r="L180" s="52">
        <v>0</v>
      </c>
      <c r="M180" s="52">
        <v>0</v>
      </c>
      <c r="N180" s="77">
        <v>52.45</v>
      </c>
      <c r="O180" s="77">
        <v>46.08</v>
      </c>
      <c r="P180" s="78">
        <v>1.45</v>
      </c>
    </row>
    <row r="181" spans="1:16" ht="12.75">
      <c r="A181" s="229">
        <v>2</v>
      </c>
      <c r="B181" s="230">
        <v>13</v>
      </c>
      <c r="C181" s="230">
        <v>3</v>
      </c>
      <c r="D181" s="31">
        <v>3</v>
      </c>
      <c r="E181" s="31">
        <v>0</v>
      </c>
      <c r="F181" s="38"/>
      <c r="G181" s="55" t="s">
        <v>439</v>
      </c>
      <c r="H181" s="52">
        <v>21213574</v>
      </c>
      <c r="I181" s="52">
        <v>16262523</v>
      </c>
      <c r="J181" s="52">
        <v>4914924</v>
      </c>
      <c r="K181" s="52">
        <v>36127</v>
      </c>
      <c r="L181" s="52">
        <v>0</v>
      </c>
      <c r="M181" s="52">
        <v>0</v>
      </c>
      <c r="N181" s="77">
        <v>76.66</v>
      </c>
      <c r="O181" s="77">
        <v>23.16</v>
      </c>
      <c r="P181" s="78">
        <v>0.17</v>
      </c>
    </row>
    <row r="182" spans="1:16" ht="12.75">
      <c r="A182" s="229">
        <v>2</v>
      </c>
      <c r="B182" s="230">
        <v>12</v>
      </c>
      <c r="C182" s="230">
        <v>4</v>
      </c>
      <c r="D182" s="31">
        <v>3</v>
      </c>
      <c r="E182" s="31">
        <v>0</v>
      </c>
      <c r="F182" s="38"/>
      <c r="G182" s="55" t="s">
        <v>440</v>
      </c>
      <c r="H182" s="52">
        <v>10465424</v>
      </c>
      <c r="I182" s="52">
        <v>7398256</v>
      </c>
      <c r="J182" s="52">
        <v>2889390</v>
      </c>
      <c r="K182" s="52">
        <v>177778</v>
      </c>
      <c r="L182" s="52">
        <v>0</v>
      </c>
      <c r="M182" s="52">
        <v>0</v>
      </c>
      <c r="N182" s="77">
        <v>70.69</v>
      </c>
      <c r="O182" s="77">
        <v>27.6</v>
      </c>
      <c r="P182" s="78">
        <v>1.69</v>
      </c>
    </row>
    <row r="183" spans="1:16" ht="12.75">
      <c r="A183" s="229">
        <v>2</v>
      </c>
      <c r="B183" s="230">
        <v>2</v>
      </c>
      <c r="C183" s="230">
        <v>7</v>
      </c>
      <c r="D183" s="31">
        <v>3</v>
      </c>
      <c r="E183" s="31">
        <v>0</v>
      </c>
      <c r="F183" s="38"/>
      <c r="G183" s="55" t="s">
        <v>441</v>
      </c>
      <c r="H183" s="52">
        <v>4501738</v>
      </c>
      <c r="I183" s="52">
        <v>2961901</v>
      </c>
      <c r="J183" s="52">
        <v>1520121</v>
      </c>
      <c r="K183" s="52">
        <v>19716</v>
      </c>
      <c r="L183" s="52">
        <v>0</v>
      </c>
      <c r="M183" s="52">
        <v>0</v>
      </c>
      <c r="N183" s="77">
        <v>65.79</v>
      </c>
      <c r="O183" s="77">
        <v>33.76</v>
      </c>
      <c r="P183" s="78">
        <v>0.43</v>
      </c>
    </row>
    <row r="184" spans="1:16" ht="12.75">
      <c r="A184" s="229">
        <v>2</v>
      </c>
      <c r="B184" s="230">
        <v>1</v>
      </c>
      <c r="C184" s="230">
        <v>4</v>
      </c>
      <c r="D184" s="31">
        <v>3</v>
      </c>
      <c r="E184" s="31">
        <v>0</v>
      </c>
      <c r="F184" s="38"/>
      <c r="G184" s="55" t="s">
        <v>442</v>
      </c>
      <c r="H184" s="52">
        <v>15191803</v>
      </c>
      <c r="I184" s="52">
        <v>11864344</v>
      </c>
      <c r="J184" s="52">
        <v>2812052</v>
      </c>
      <c r="K184" s="52">
        <v>515407</v>
      </c>
      <c r="L184" s="52">
        <v>0</v>
      </c>
      <c r="M184" s="52">
        <v>0</v>
      </c>
      <c r="N184" s="77">
        <v>78.09</v>
      </c>
      <c r="O184" s="77">
        <v>18.51</v>
      </c>
      <c r="P184" s="78">
        <v>3.39</v>
      </c>
    </row>
    <row r="185" spans="1:16" ht="12.75">
      <c r="A185" s="229">
        <v>2</v>
      </c>
      <c r="B185" s="230">
        <v>20</v>
      </c>
      <c r="C185" s="230">
        <v>1</v>
      </c>
      <c r="D185" s="31">
        <v>3</v>
      </c>
      <c r="E185" s="31">
        <v>0</v>
      </c>
      <c r="F185" s="38"/>
      <c r="G185" s="55" t="s">
        <v>443</v>
      </c>
      <c r="H185" s="52">
        <v>11587186</v>
      </c>
      <c r="I185" s="52">
        <v>10684897</v>
      </c>
      <c r="J185" s="52">
        <v>873661</v>
      </c>
      <c r="K185" s="52">
        <v>28628</v>
      </c>
      <c r="L185" s="52">
        <v>0</v>
      </c>
      <c r="M185" s="52">
        <v>0</v>
      </c>
      <c r="N185" s="77">
        <v>92.21</v>
      </c>
      <c r="O185" s="77">
        <v>7.53</v>
      </c>
      <c r="P185" s="78">
        <v>0.24</v>
      </c>
    </row>
    <row r="186" spans="1:16" ht="12.75">
      <c r="A186" s="229">
        <v>2</v>
      </c>
      <c r="B186" s="230">
        <v>10</v>
      </c>
      <c r="C186" s="230">
        <v>5</v>
      </c>
      <c r="D186" s="31">
        <v>3</v>
      </c>
      <c r="E186" s="31">
        <v>0</v>
      </c>
      <c r="F186" s="38"/>
      <c r="G186" s="55" t="s">
        <v>444</v>
      </c>
      <c r="H186" s="52">
        <v>7319889</v>
      </c>
      <c r="I186" s="52">
        <v>4464213</v>
      </c>
      <c r="J186" s="52">
        <v>2745576</v>
      </c>
      <c r="K186" s="52">
        <v>110100</v>
      </c>
      <c r="L186" s="52">
        <v>0</v>
      </c>
      <c r="M186" s="52">
        <v>0</v>
      </c>
      <c r="N186" s="77">
        <v>60.98</v>
      </c>
      <c r="O186" s="77">
        <v>37.5</v>
      </c>
      <c r="P186" s="78">
        <v>1.5</v>
      </c>
    </row>
    <row r="187" spans="1:16" ht="12.75">
      <c r="A187" s="229">
        <v>2</v>
      </c>
      <c r="B187" s="230">
        <v>25</v>
      </c>
      <c r="C187" s="230">
        <v>4</v>
      </c>
      <c r="D187" s="31">
        <v>3</v>
      </c>
      <c r="E187" s="31">
        <v>0</v>
      </c>
      <c r="F187" s="38"/>
      <c r="G187" s="55" t="s">
        <v>445</v>
      </c>
      <c r="H187" s="52">
        <v>7529545</v>
      </c>
      <c r="I187" s="52">
        <v>4697908</v>
      </c>
      <c r="J187" s="52">
        <v>2814279</v>
      </c>
      <c r="K187" s="52">
        <v>17358</v>
      </c>
      <c r="L187" s="52">
        <v>0</v>
      </c>
      <c r="M187" s="52">
        <v>0</v>
      </c>
      <c r="N187" s="77">
        <v>62.39</v>
      </c>
      <c r="O187" s="77">
        <v>37.37</v>
      </c>
      <c r="P187" s="78">
        <v>0.23</v>
      </c>
    </row>
    <row r="188" spans="1:16" ht="12.75">
      <c r="A188" s="229">
        <v>2</v>
      </c>
      <c r="B188" s="230">
        <v>16</v>
      </c>
      <c r="C188" s="230">
        <v>4</v>
      </c>
      <c r="D188" s="31">
        <v>3</v>
      </c>
      <c r="E188" s="31">
        <v>0</v>
      </c>
      <c r="F188" s="38"/>
      <c r="G188" s="55" t="s">
        <v>446</v>
      </c>
      <c r="H188" s="52">
        <v>16851287</v>
      </c>
      <c r="I188" s="52">
        <v>15015453</v>
      </c>
      <c r="J188" s="52">
        <v>0</v>
      </c>
      <c r="K188" s="52">
        <v>189556</v>
      </c>
      <c r="L188" s="52">
        <v>0</v>
      </c>
      <c r="M188" s="52">
        <v>30240028</v>
      </c>
      <c r="N188" s="77">
        <v>89.1</v>
      </c>
      <c r="O188" s="77">
        <v>0</v>
      </c>
      <c r="P188" s="78">
        <v>1.12</v>
      </c>
    </row>
    <row r="189" spans="1:16" ht="12.75">
      <c r="A189" s="229">
        <v>2</v>
      </c>
      <c r="B189" s="230">
        <v>9</v>
      </c>
      <c r="C189" s="230">
        <v>7</v>
      </c>
      <c r="D189" s="31">
        <v>3</v>
      </c>
      <c r="E189" s="31">
        <v>0</v>
      </c>
      <c r="F189" s="38"/>
      <c r="G189" s="55" t="s">
        <v>447</v>
      </c>
      <c r="H189" s="52">
        <v>5986155</v>
      </c>
      <c r="I189" s="52">
        <v>5326666</v>
      </c>
      <c r="J189" s="52">
        <v>659489</v>
      </c>
      <c r="K189" s="52">
        <v>0</v>
      </c>
      <c r="L189" s="52">
        <v>0</v>
      </c>
      <c r="M189" s="52">
        <v>0</v>
      </c>
      <c r="N189" s="77">
        <v>88.98</v>
      </c>
      <c r="O189" s="77">
        <v>11.01</v>
      </c>
      <c r="P189" s="78">
        <v>0</v>
      </c>
    </row>
    <row r="190" spans="1:16" ht="12.75">
      <c r="A190" s="229">
        <v>2</v>
      </c>
      <c r="B190" s="230">
        <v>20</v>
      </c>
      <c r="C190" s="230">
        <v>2</v>
      </c>
      <c r="D190" s="31">
        <v>3</v>
      </c>
      <c r="E190" s="31">
        <v>0</v>
      </c>
      <c r="F190" s="38"/>
      <c r="G190" s="55" t="s">
        <v>448</v>
      </c>
      <c r="H190" s="52">
        <v>11032981</v>
      </c>
      <c r="I190" s="52">
        <v>6459337</v>
      </c>
      <c r="J190" s="52">
        <v>4484348</v>
      </c>
      <c r="K190" s="52">
        <v>89296</v>
      </c>
      <c r="L190" s="52">
        <v>0</v>
      </c>
      <c r="M190" s="52">
        <v>0</v>
      </c>
      <c r="N190" s="77">
        <v>58.54</v>
      </c>
      <c r="O190" s="77">
        <v>40.64</v>
      </c>
      <c r="P190" s="78">
        <v>0.8</v>
      </c>
    </row>
    <row r="191" spans="1:16" ht="12.75">
      <c r="A191" s="229">
        <v>2</v>
      </c>
      <c r="B191" s="230">
        <v>16</v>
      </c>
      <c r="C191" s="230">
        <v>5</v>
      </c>
      <c r="D191" s="31">
        <v>3</v>
      </c>
      <c r="E191" s="31">
        <v>0</v>
      </c>
      <c r="F191" s="38"/>
      <c r="G191" s="55" t="s">
        <v>449</v>
      </c>
      <c r="H191" s="52">
        <v>8612016</v>
      </c>
      <c r="I191" s="52">
        <v>5995035</v>
      </c>
      <c r="J191" s="52">
        <v>2340987</v>
      </c>
      <c r="K191" s="52">
        <v>275994</v>
      </c>
      <c r="L191" s="52">
        <v>0</v>
      </c>
      <c r="M191" s="52">
        <v>0</v>
      </c>
      <c r="N191" s="77">
        <v>69.61</v>
      </c>
      <c r="O191" s="77">
        <v>27.18</v>
      </c>
      <c r="P191" s="78">
        <v>3.2</v>
      </c>
    </row>
    <row r="192" spans="1:16" ht="12.75">
      <c r="A192" s="229">
        <v>2</v>
      </c>
      <c r="B192" s="230">
        <v>8</v>
      </c>
      <c r="C192" s="230">
        <v>12</v>
      </c>
      <c r="D192" s="31">
        <v>3</v>
      </c>
      <c r="E192" s="31">
        <v>0</v>
      </c>
      <c r="F192" s="38"/>
      <c r="G192" s="55" t="s">
        <v>450</v>
      </c>
      <c r="H192" s="52">
        <v>9184232</v>
      </c>
      <c r="I192" s="52">
        <v>5760581</v>
      </c>
      <c r="J192" s="52">
        <v>3223157</v>
      </c>
      <c r="K192" s="52">
        <v>200494</v>
      </c>
      <c r="L192" s="52">
        <v>0</v>
      </c>
      <c r="M192" s="52">
        <v>0</v>
      </c>
      <c r="N192" s="77">
        <v>62.72</v>
      </c>
      <c r="O192" s="77">
        <v>35.09</v>
      </c>
      <c r="P192" s="78">
        <v>2.18</v>
      </c>
    </row>
    <row r="193" spans="1:16" ht="12.75">
      <c r="A193" s="229">
        <v>2</v>
      </c>
      <c r="B193" s="230">
        <v>23</v>
      </c>
      <c r="C193" s="230">
        <v>8</v>
      </c>
      <c r="D193" s="31">
        <v>3</v>
      </c>
      <c r="E193" s="31">
        <v>0</v>
      </c>
      <c r="F193" s="38"/>
      <c r="G193" s="55" t="s">
        <v>451</v>
      </c>
      <c r="H193" s="52">
        <v>11968930</v>
      </c>
      <c r="I193" s="52">
        <v>11968930</v>
      </c>
      <c r="J193" s="52">
        <v>0</v>
      </c>
      <c r="K193" s="52">
        <v>0</v>
      </c>
      <c r="L193" s="52">
        <v>0</v>
      </c>
      <c r="M193" s="52">
        <v>186638</v>
      </c>
      <c r="N193" s="77">
        <v>100</v>
      </c>
      <c r="O193" s="77">
        <v>0</v>
      </c>
      <c r="P193" s="78">
        <v>0</v>
      </c>
    </row>
    <row r="194" spans="1:16" ht="12.75">
      <c r="A194" s="229">
        <v>2</v>
      </c>
      <c r="B194" s="230">
        <v>23</v>
      </c>
      <c r="C194" s="230">
        <v>7</v>
      </c>
      <c r="D194" s="31">
        <v>3</v>
      </c>
      <c r="E194" s="31">
        <v>0</v>
      </c>
      <c r="F194" s="38"/>
      <c r="G194" s="55" t="s">
        <v>452</v>
      </c>
      <c r="H194" s="52">
        <v>6725128</v>
      </c>
      <c r="I194" s="52">
        <v>5984216</v>
      </c>
      <c r="J194" s="52">
        <v>664043</v>
      </c>
      <c r="K194" s="52">
        <v>76869</v>
      </c>
      <c r="L194" s="52">
        <v>0</v>
      </c>
      <c r="M194" s="52">
        <v>0</v>
      </c>
      <c r="N194" s="77">
        <v>88.98</v>
      </c>
      <c r="O194" s="77">
        <v>9.87</v>
      </c>
      <c r="P194" s="78">
        <v>1.14</v>
      </c>
    </row>
    <row r="195" spans="1:16" ht="12.75">
      <c r="A195" s="229">
        <v>2</v>
      </c>
      <c r="B195" s="230">
        <v>8</v>
      </c>
      <c r="C195" s="230">
        <v>13</v>
      </c>
      <c r="D195" s="31">
        <v>3</v>
      </c>
      <c r="E195" s="31">
        <v>0</v>
      </c>
      <c r="F195" s="38"/>
      <c r="G195" s="55" t="s">
        <v>453</v>
      </c>
      <c r="H195" s="52">
        <v>5789443</v>
      </c>
      <c r="I195" s="52">
        <v>4094869</v>
      </c>
      <c r="J195" s="52">
        <v>1638485</v>
      </c>
      <c r="K195" s="52">
        <v>56089</v>
      </c>
      <c r="L195" s="52">
        <v>0</v>
      </c>
      <c r="M195" s="52">
        <v>0</v>
      </c>
      <c r="N195" s="77">
        <v>70.72</v>
      </c>
      <c r="O195" s="77">
        <v>28.3</v>
      </c>
      <c r="P195" s="78">
        <v>0.96</v>
      </c>
    </row>
    <row r="196" spans="1:16" ht="12.75">
      <c r="A196" s="229">
        <v>2</v>
      </c>
      <c r="B196" s="230">
        <v>19</v>
      </c>
      <c r="C196" s="230">
        <v>6</v>
      </c>
      <c r="D196" s="31">
        <v>3</v>
      </c>
      <c r="E196" s="31">
        <v>0</v>
      </c>
      <c r="F196" s="38"/>
      <c r="G196" s="55" t="s">
        <v>454</v>
      </c>
      <c r="H196" s="52">
        <v>13700838</v>
      </c>
      <c r="I196" s="52">
        <v>13700838</v>
      </c>
      <c r="J196" s="52">
        <v>0</v>
      </c>
      <c r="K196" s="52">
        <v>0</v>
      </c>
      <c r="L196" s="52">
        <v>0</v>
      </c>
      <c r="M196" s="52">
        <v>0</v>
      </c>
      <c r="N196" s="77">
        <v>100</v>
      </c>
      <c r="O196" s="77">
        <v>0</v>
      </c>
      <c r="P196" s="78">
        <v>0</v>
      </c>
    </row>
    <row r="197" spans="1:16" ht="12.75">
      <c r="A197" s="229">
        <v>2</v>
      </c>
      <c r="B197" s="230">
        <v>17</v>
      </c>
      <c r="C197" s="230">
        <v>4</v>
      </c>
      <c r="D197" s="31">
        <v>3</v>
      </c>
      <c r="E197" s="31">
        <v>0</v>
      </c>
      <c r="F197" s="38"/>
      <c r="G197" s="55" t="s">
        <v>455</v>
      </c>
      <c r="H197" s="52">
        <v>12464036</v>
      </c>
      <c r="I197" s="52">
        <v>11829839</v>
      </c>
      <c r="J197" s="52">
        <v>0</v>
      </c>
      <c r="K197" s="52">
        <v>634197</v>
      </c>
      <c r="L197" s="52">
        <v>0</v>
      </c>
      <c r="M197" s="52">
        <v>0</v>
      </c>
      <c r="N197" s="77">
        <v>94.91</v>
      </c>
      <c r="O197" s="77">
        <v>0</v>
      </c>
      <c r="P197" s="78">
        <v>5.08</v>
      </c>
    </row>
    <row r="198" spans="1:16" ht="12.75">
      <c r="A198" s="229">
        <v>2</v>
      </c>
      <c r="B198" s="230">
        <v>14</v>
      </c>
      <c r="C198" s="230">
        <v>7</v>
      </c>
      <c r="D198" s="31">
        <v>3</v>
      </c>
      <c r="E198" s="31">
        <v>0</v>
      </c>
      <c r="F198" s="38"/>
      <c r="G198" s="55" t="s">
        <v>456</v>
      </c>
      <c r="H198" s="52">
        <v>11927759</v>
      </c>
      <c r="I198" s="52">
        <v>8983255</v>
      </c>
      <c r="J198" s="52">
        <v>2558050</v>
      </c>
      <c r="K198" s="52">
        <v>386454</v>
      </c>
      <c r="L198" s="52">
        <v>0</v>
      </c>
      <c r="M198" s="52">
        <v>0</v>
      </c>
      <c r="N198" s="77">
        <v>75.31</v>
      </c>
      <c r="O198" s="77">
        <v>21.44</v>
      </c>
      <c r="P198" s="78">
        <v>3.23</v>
      </c>
    </row>
    <row r="199" spans="1:16" ht="12.75">
      <c r="A199" s="229">
        <v>2</v>
      </c>
      <c r="B199" s="230">
        <v>8</v>
      </c>
      <c r="C199" s="230">
        <v>14</v>
      </c>
      <c r="D199" s="31">
        <v>3</v>
      </c>
      <c r="E199" s="31">
        <v>0</v>
      </c>
      <c r="F199" s="38"/>
      <c r="G199" s="55" t="s">
        <v>457</v>
      </c>
      <c r="H199" s="52">
        <v>6319403</v>
      </c>
      <c r="I199" s="52">
        <v>2631575</v>
      </c>
      <c r="J199" s="52">
        <v>3548382</v>
      </c>
      <c r="K199" s="52">
        <v>139446</v>
      </c>
      <c r="L199" s="52">
        <v>0</v>
      </c>
      <c r="M199" s="52">
        <v>0</v>
      </c>
      <c r="N199" s="77">
        <v>41.64</v>
      </c>
      <c r="O199" s="77">
        <v>56.15</v>
      </c>
      <c r="P199" s="78">
        <v>2.2</v>
      </c>
    </row>
    <row r="200" spans="1:16" ht="12.75">
      <c r="A200" s="229">
        <v>2</v>
      </c>
      <c r="B200" s="230">
        <v>11</v>
      </c>
      <c r="C200" s="230">
        <v>4</v>
      </c>
      <c r="D200" s="31">
        <v>3</v>
      </c>
      <c r="E200" s="31">
        <v>0</v>
      </c>
      <c r="F200" s="38"/>
      <c r="G200" s="55" t="s">
        <v>458</v>
      </c>
      <c r="H200" s="52">
        <v>7998319</v>
      </c>
      <c r="I200" s="52">
        <v>5014120</v>
      </c>
      <c r="J200" s="52">
        <v>2912274</v>
      </c>
      <c r="K200" s="52">
        <v>71925</v>
      </c>
      <c r="L200" s="52">
        <v>0</v>
      </c>
      <c r="M200" s="52">
        <v>0</v>
      </c>
      <c r="N200" s="77">
        <v>62.68</v>
      </c>
      <c r="O200" s="77">
        <v>36.41</v>
      </c>
      <c r="P200" s="78">
        <v>0.89</v>
      </c>
    </row>
    <row r="201" spans="1:16" ht="12.75">
      <c r="A201" s="229">
        <v>2</v>
      </c>
      <c r="B201" s="230">
        <v>18</v>
      </c>
      <c r="C201" s="230">
        <v>4</v>
      </c>
      <c r="D201" s="31">
        <v>3</v>
      </c>
      <c r="E201" s="31">
        <v>0</v>
      </c>
      <c r="F201" s="38"/>
      <c r="G201" s="55" t="s">
        <v>459</v>
      </c>
      <c r="H201" s="52">
        <v>12110212</v>
      </c>
      <c r="I201" s="52">
        <v>10982813</v>
      </c>
      <c r="J201" s="52">
        <v>1127399</v>
      </c>
      <c r="K201" s="52">
        <v>0</v>
      </c>
      <c r="L201" s="52">
        <v>0</v>
      </c>
      <c r="M201" s="52">
        <v>0</v>
      </c>
      <c r="N201" s="77">
        <v>90.69</v>
      </c>
      <c r="O201" s="77">
        <v>9.3</v>
      </c>
      <c r="P201" s="78">
        <v>0</v>
      </c>
    </row>
    <row r="202" spans="1:16" ht="12.75">
      <c r="A202" s="229">
        <v>2</v>
      </c>
      <c r="B202" s="230">
        <v>26</v>
      </c>
      <c r="C202" s="230">
        <v>4</v>
      </c>
      <c r="D202" s="31">
        <v>3</v>
      </c>
      <c r="E202" s="31">
        <v>0</v>
      </c>
      <c r="F202" s="38"/>
      <c r="G202" s="55" t="s">
        <v>460</v>
      </c>
      <c r="H202" s="52">
        <v>7705193</v>
      </c>
      <c r="I202" s="52">
        <v>4923897</v>
      </c>
      <c r="J202" s="52">
        <v>2680143</v>
      </c>
      <c r="K202" s="52">
        <v>101153</v>
      </c>
      <c r="L202" s="52">
        <v>0</v>
      </c>
      <c r="M202" s="52">
        <v>0</v>
      </c>
      <c r="N202" s="77">
        <v>63.9</v>
      </c>
      <c r="O202" s="77">
        <v>34.78</v>
      </c>
      <c r="P202" s="78">
        <v>1.31</v>
      </c>
    </row>
    <row r="203" spans="1:16" ht="12.75">
      <c r="A203" s="229">
        <v>2</v>
      </c>
      <c r="B203" s="230">
        <v>20</v>
      </c>
      <c r="C203" s="230">
        <v>3</v>
      </c>
      <c r="D203" s="31">
        <v>3</v>
      </c>
      <c r="E203" s="31">
        <v>0</v>
      </c>
      <c r="F203" s="38"/>
      <c r="G203" s="55" t="s">
        <v>461</v>
      </c>
      <c r="H203" s="52">
        <v>14575259</v>
      </c>
      <c r="I203" s="52">
        <v>12302619</v>
      </c>
      <c r="J203" s="52">
        <v>2185602</v>
      </c>
      <c r="K203" s="52">
        <v>87038</v>
      </c>
      <c r="L203" s="52">
        <v>0</v>
      </c>
      <c r="M203" s="52">
        <v>0</v>
      </c>
      <c r="N203" s="77">
        <v>84.4</v>
      </c>
      <c r="O203" s="77">
        <v>14.99</v>
      </c>
      <c r="P203" s="78">
        <v>0.59</v>
      </c>
    </row>
    <row r="204" spans="1:16" ht="12.75">
      <c r="A204" s="229">
        <v>2</v>
      </c>
      <c r="B204" s="230">
        <v>14</v>
      </c>
      <c r="C204" s="230">
        <v>8</v>
      </c>
      <c r="D204" s="31">
        <v>3</v>
      </c>
      <c r="E204" s="31">
        <v>0</v>
      </c>
      <c r="F204" s="38"/>
      <c r="G204" s="55" t="s">
        <v>462</v>
      </c>
      <c r="H204" s="52">
        <v>8918971</v>
      </c>
      <c r="I204" s="52">
        <v>7086332</v>
      </c>
      <c r="J204" s="52">
        <v>1558837</v>
      </c>
      <c r="K204" s="52">
        <v>273802</v>
      </c>
      <c r="L204" s="52">
        <v>0</v>
      </c>
      <c r="M204" s="52">
        <v>0</v>
      </c>
      <c r="N204" s="77">
        <v>79.45</v>
      </c>
      <c r="O204" s="77">
        <v>17.47</v>
      </c>
      <c r="P204" s="78">
        <v>3.06</v>
      </c>
    </row>
    <row r="205" spans="1:16" ht="12.75">
      <c r="A205" s="229">
        <v>2</v>
      </c>
      <c r="B205" s="230">
        <v>4</v>
      </c>
      <c r="C205" s="230">
        <v>4</v>
      </c>
      <c r="D205" s="31">
        <v>3</v>
      </c>
      <c r="E205" s="31">
        <v>0</v>
      </c>
      <c r="F205" s="38"/>
      <c r="G205" s="55" t="s">
        <v>463</v>
      </c>
      <c r="H205" s="52">
        <v>8477768</v>
      </c>
      <c r="I205" s="52">
        <v>5717322</v>
      </c>
      <c r="J205" s="52">
        <v>2614032</v>
      </c>
      <c r="K205" s="52">
        <v>146414</v>
      </c>
      <c r="L205" s="52">
        <v>0</v>
      </c>
      <c r="M205" s="52">
        <v>0</v>
      </c>
      <c r="N205" s="77">
        <v>67.43</v>
      </c>
      <c r="O205" s="77">
        <v>30.83</v>
      </c>
      <c r="P205" s="78">
        <v>1.72</v>
      </c>
    </row>
    <row r="206" spans="1:16" ht="12.75">
      <c r="A206" s="229">
        <v>2</v>
      </c>
      <c r="B206" s="230">
        <v>25</v>
      </c>
      <c r="C206" s="230">
        <v>6</v>
      </c>
      <c r="D206" s="31">
        <v>3</v>
      </c>
      <c r="E206" s="31">
        <v>0</v>
      </c>
      <c r="F206" s="38"/>
      <c r="G206" s="55" t="s">
        <v>464</v>
      </c>
      <c r="H206" s="52">
        <v>9652501</v>
      </c>
      <c r="I206" s="52">
        <v>6411462</v>
      </c>
      <c r="J206" s="52">
        <v>3168877</v>
      </c>
      <c r="K206" s="52">
        <v>72162</v>
      </c>
      <c r="L206" s="52">
        <v>0</v>
      </c>
      <c r="M206" s="52">
        <v>0</v>
      </c>
      <c r="N206" s="77">
        <v>66.42</v>
      </c>
      <c r="O206" s="77">
        <v>32.82</v>
      </c>
      <c r="P206" s="78">
        <v>0.74</v>
      </c>
    </row>
    <row r="207" spans="1:16" ht="12.75">
      <c r="A207" s="229">
        <v>2</v>
      </c>
      <c r="B207" s="230">
        <v>17</v>
      </c>
      <c r="C207" s="230">
        <v>5</v>
      </c>
      <c r="D207" s="31">
        <v>3</v>
      </c>
      <c r="E207" s="31">
        <v>0</v>
      </c>
      <c r="F207" s="38"/>
      <c r="G207" s="55" t="s">
        <v>465</v>
      </c>
      <c r="H207" s="52">
        <v>9199661</v>
      </c>
      <c r="I207" s="52">
        <v>6033546</v>
      </c>
      <c r="J207" s="52">
        <v>3166115</v>
      </c>
      <c r="K207" s="52">
        <v>0</v>
      </c>
      <c r="L207" s="52">
        <v>0</v>
      </c>
      <c r="M207" s="52">
        <v>0</v>
      </c>
      <c r="N207" s="77">
        <v>65.58</v>
      </c>
      <c r="O207" s="77">
        <v>34.41</v>
      </c>
      <c r="P207" s="78">
        <v>0</v>
      </c>
    </row>
    <row r="208" spans="1:16" ht="12.75">
      <c r="A208" s="229">
        <v>2</v>
      </c>
      <c r="B208" s="230">
        <v>12</v>
      </c>
      <c r="C208" s="230">
        <v>5</v>
      </c>
      <c r="D208" s="31">
        <v>3</v>
      </c>
      <c r="E208" s="31">
        <v>0</v>
      </c>
      <c r="F208" s="38"/>
      <c r="G208" s="55" t="s">
        <v>466</v>
      </c>
      <c r="H208" s="52">
        <v>4349602</v>
      </c>
      <c r="I208" s="52">
        <v>2234260</v>
      </c>
      <c r="J208" s="52">
        <v>2062871</v>
      </c>
      <c r="K208" s="52">
        <v>52471</v>
      </c>
      <c r="L208" s="52">
        <v>0</v>
      </c>
      <c r="M208" s="52">
        <v>0</v>
      </c>
      <c r="N208" s="77">
        <v>51.36</v>
      </c>
      <c r="O208" s="77">
        <v>47.42</v>
      </c>
      <c r="P208" s="78">
        <v>1.2</v>
      </c>
    </row>
    <row r="209" spans="1:16" ht="12.75">
      <c r="A209" s="229">
        <v>2</v>
      </c>
      <c r="B209" s="230">
        <v>22</v>
      </c>
      <c r="C209" s="230">
        <v>3</v>
      </c>
      <c r="D209" s="31">
        <v>3</v>
      </c>
      <c r="E209" s="31">
        <v>0</v>
      </c>
      <c r="F209" s="38"/>
      <c r="G209" s="55" t="s">
        <v>467</v>
      </c>
      <c r="H209" s="52">
        <v>17496561</v>
      </c>
      <c r="I209" s="52">
        <v>10790913</v>
      </c>
      <c r="J209" s="52">
        <v>6323134</v>
      </c>
      <c r="K209" s="52">
        <v>382514</v>
      </c>
      <c r="L209" s="52">
        <v>0</v>
      </c>
      <c r="M209" s="52">
        <v>0</v>
      </c>
      <c r="N209" s="77">
        <v>61.67</v>
      </c>
      <c r="O209" s="77">
        <v>36.13</v>
      </c>
      <c r="P209" s="78">
        <v>2.18</v>
      </c>
    </row>
    <row r="210" spans="1:16" ht="12.75">
      <c r="A210" s="229">
        <v>2</v>
      </c>
      <c r="B210" s="230">
        <v>24</v>
      </c>
      <c r="C210" s="230">
        <v>5</v>
      </c>
      <c r="D210" s="31">
        <v>3</v>
      </c>
      <c r="E210" s="31">
        <v>0</v>
      </c>
      <c r="F210" s="38"/>
      <c r="G210" s="55" t="s">
        <v>468</v>
      </c>
      <c r="H210" s="52">
        <v>11907727</v>
      </c>
      <c r="I210" s="52">
        <v>11470423</v>
      </c>
      <c r="J210" s="52">
        <v>0</v>
      </c>
      <c r="K210" s="52">
        <v>437304</v>
      </c>
      <c r="L210" s="52">
        <v>0</v>
      </c>
      <c r="M210" s="52">
        <v>0</v>
      </c>
      <c r="N210" s="77">
        <v>96.32</v>
      </c>
      <c r="O210" s="77">
        <v>0</v>
      </c>
      <c r="P210" s="78">
        <v>3.67</v>
      </c>
    </row>
    <row r="211" spans="1:16" ht="12.75">
      <c r="A211" s="229">
        <v>2</v>
      </c>
      <c r="B211" s="230">
        <v>24</v>
      </c>
      <c r="C211" s="230">
        <v>6</v>
      </c>
      <c r="D211" s="31">
        <v>3</v>
      </c>
      <c r="E211" s="31">
        <v>0</v>
      </c>
      <c r="F211" s="38"/>
      <c r="G211" s="55" t="s">
        <v>469</v>
      </c>
      <c r="H211" s="52">
        <v>16526207</v>
      </c>
      <c r="I211" s="52">
        <v>9117765</v>
      </c>
      <c r="J211" s="52">
        <v>7241811</v>
      </c>
      <c r="K211" s="52">
        <v>166631</v>
      </c>
      <c r="L211" s="52">
        <v>0</v>
      </c>
      <c r="M211" s="52">
        <v>0</v>
      </c>
      <c r="N211" s="77">
        <v>55.17</v>
      </c>
      <c r="O211" s="77">
        <v>43.82</v>
      </c>
      <c r="P211" s="78">
        <v>1</v>
      </c>
    </row>
    <row r="212" spans="1:16" ht="12.75">
      <c r="A212" s="229">
        <v>2</v>
      </c>
      <c r="B212" s="230">
        <v>24</v>
      </c>
      <c r="C212" s="230">
        <v>7</v>
      </c>
      <c r="D212" s="31">
        <v>3</v>
      </c>
      <c r="E212" s="31">
        <v>0</v>
      </c>
      <c r="F212" s="38"/>
      <c r="G212" s="55" t="s">
        <v>470</v>
      </c>
      <c r="H212" s="52">
        <v>5527890</v>
      </c>
      <c r="I212" s="52">
        <v>3519602</v>
      </c>
      <c r="J212" s="52">
        <v>1926212</v>
      </c>
      <c r="K212" s="52">
        <v>82076</v>
      </c>
      <c r="L212" s="52">
        <v>0</v>
      </c>
      <c r="M212" s="52">
        <v>0</v>
      </c>
      <c r="N212" s="77">
        <v>63.66</v>
      </c>
      <c r="O212" s="77">
        <v>34.84</v>
      </c>
      <c r="P212" s="78">
        <v>1.48</v>
      </c>
    </row>
    <row r="213" spans="1:16" ht="12.75">
      <c r="A213" s="229">
        <v>2</v>
      </c>
      <c r="B213" s="230">
        <v>19</v>
      </c>
      <c r="C213" s="230">
        <v>8</v>
      </c>
      <c r="D213" s="31">
        <v>3</v>
      </c>
      <c r="E213" s="31">
        <v>0</v>
      </c>
      <c r="F213" s="38"/>
      <c r="G213" s="55" t="s">
        <v>471</v>
      </c>
      <c r="H213" s="52">
        <v>6819439</v>
      </c>
      <c r="I213" s="52">
        <v>6801965</v>
      </c>
      <c r="J213" s="52">
        <v>0</v>
      </c>
      <c r="K213" s="52">
        <v>17474</v>
      </c>
      <c r="L213" s="52">
        <v>0</v>
      </c>
      <c r="M213" s="52">
        <v>0</v>
      </c>
      <c r="N213" s="77">
        <v>99.74</v>
      </c>
      <c r="O213" s="77">
        <v>0</v>
      </c>
      <c r="P213" s="78">
        <v>0.25</v>
      </c>
    </row>
    <row r="214" spans="1:16" ht="13.5" thickBot="1">
      <c r="A214" s="235">
        <v>2</v>
      </c>
      <c r="B214" s="236">
        <v>20</v>
      </c>
      <c r="C214" s="236">
        <v>6</v>
      </c>
      <c r="D214" s="32">
        <v>3</v>
      </c>
      <c r="E214" s="32">
        <v>0</v>
      </c>
      <c r="F214" s="39"/>
      <c r="G214" s="81" t="s">
        <v>472</v>
      </c>
      <c r="H214" s="53">
        <v>13427994</v>
      </c>
      <c r="I214" s="53">
        <v>7727041</v>
      </c>
      <c r="J214" s="53">
        <v>5508148</v>
      </c>
      <c r="K214" s="53">
        <v>192805</v>
      </c>
      <c r="L214" s="53">
        <v>0</v>
      </c>
      <c r="M214" s="53">
        <v>0</v>
      </c>
      <c r="N214" s="79">
        <v>57.54</v>
      </c>
      <c r="O214" s="79">
        <v>41.01</v>
      </c>
      <c r="P214" s="80">
        <v>1.43</v>
      </c>
    </row>
  </sheetData>
  <sheetProtection/>
  <mergeCells count="22">
    <mergeCell ref="K9:K10"/>
    <mergeCell ref="N7:P7"/>
    <mergeCell ref="N8:N10"/>
    <mergeCell ref="O8:O10"/>
    <mergeCell ref="P8:P10"/>
    <mergeCell ref="M7:M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E7:E10"/>
    <mergeCell ref="H8:H10"/>
    <mergeCell ref="A7:A10"/>
    <mergeCell ref="B7:B10"/>
    <mergeCell ref="C7:C10"/>
    <mergeCell ref="D7:D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" sqref="A1:K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6" width="13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4" width="14.25390625" style="0" customWidth="1"/>
  </cols>
  <sheetData>
    <row r="1" spans="1:16" ht="21" customHeight="1">
      <c r="A1" s="357" t="s">
        <v>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51" t="s">
        <v>88</v>
      </c>
      <c r="M1" s="48"/>
      <c r="N1" s="48"/>
      <c r="O1" s="48" t="str">
        <f>1!P1</f>
        <v>14.11.2011</v>
      </c>
      <c r="P1" s="49"/>
    </row>
    <row r="2" spans="1:23" ht="21" customHeight="1">
      <c r="A2" s="358" t="s">
        <v>91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51" t="s">
        <v>89</v>
      </c>
      <c r="M2" s="48"/>
      <c r="N2" s="48"/>
      <c r="O2" s="48">
        <f>1!P2</f>
        <v>1</v>
      </c>
      <c r="P2" s="49"/>
      <c r="Q2" s="29"/>
      <c r="R2" s="29"/>
      <c r="S2" s="29"/>
      <c r="T2" s="29"/>
      <c r="U2" s="29"/>
      <c r="V2" s="29"/>
      <c r="W2" s="29"/>
    </row>
    <row r="3" spans="1:20" ht="21" customHeight="1">
      <c r="A3" s="359" t="s">
        <v>84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51" t="s">
        <v>90</v>
      </c>
      <c r="M3" s="48"/>
      <c r="N3" s="48"/>
      <c r="O3" s="48" t="str">
        <f>1!P3</f>
        <v>14.11.2011</v>
      </c>
      <c r="P3" s="49"/>
      <c r="Q3" s="1"/>
      <c r="R3" s="1"/>
      <c r="S3" s="1"/>
      <c r="T3" s="1"/>
    </row>
    <row r="4" spans="17:24" ht="12.75">
      <c r="Q4" s="29"/>
      <c r="R4" s="29"/>
      <c r="S4" s="29"/>
      <c r="T4" s="29"/>
      <c r="U4" s="29"/>
      <c r="V4" s="29"/>
      <c r="W4" s="29"/>
      <c r="X4" s="29"/>
    </row>
    <row r="5" spans="1:16" s="29" customFormat="1" ht="18">
      <c r="A5" s="28" t="str">
        <f>'Spis tabel'!B11</f>
        <v>Tabela 5.  Struktura subwencji ogólnej jst woj. dolnośląskiego wg stanu na koniec III kwartału 2013 roku    (wykonanie)</v>
      </c>
      <c r="O5" s="82"/>
      <c r="P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9"/>
      <c r="R6" s="29"/>
      <c r="S6" s="29"/>
      <c r="T6" s="29"/>
      <c r="U6" s="29"/>
      <c r="V6" s="29"/>
      <c r="W6" s="29"/>
      <c r="X6" s="29"/>
    </row>
    <row r="7" spans="1:16" s="29" customFormat="1" ht="17.25" customHeight="1">
      <c r="A7" s="354" t="s">
        <v>0</v>
      </c>
      <c r="B7" s="345" t="s">
        <v>1</v>
      </c>
      <c r="C7" s="345" t="s">
        <v>2</v>
      </c>
      <c r="D7" s="345" t="s">
        <v>3</v>
      </c>
      <c r="E7" s="345" t="s">
        <v>4</v>
      </c>
      <c r="F7" s="360" t="s">
        <v>5</v>
      </c>
      <c r="G7" s="361"/>
      <c r="H7" s="406" t="s">
        <v>62</v>
      </c>
      <c r="I7" s="406"/>
      <c r="J7" s="406"/>
      <c r="K7" s="406"/>
      <c r="L7" s="406"/>
      <c r="M7" s="416" t="s">
        <v>220</v>
      </c>
      <c r="N7" s="406" t="s">
        <v>22</v>
      </c>
      <c r="O7" s="406"/>
      <c r="P7" s="409"/>
    </row>
    <row r="8" spans="1:16" s="29" customFormat="1" ht="16.5" customHeight="1">
      <c r="A8" s="355"/>
      <c r="B8" s="346"/>
      <c r="C8" s="346"/>
      <c r="D8" s="346"/>
      <c r="E8" s="346"/>
      <c r="F8" s="362"/>
      <c r="G8" s="363"/>
      <c r="H8" s="404" t="s">
        <v>92</v>
      </c>
      <c r="I8" s="342" t="s">
        <v>43</v>
      </c>
      <c r="J8" s="393"/>
      <c r="K8" s="393"/>
      <c r="L8" s="329" t="s">
        <v>93</v>
      </c>
      <c r="M8" s="417"/>
      <c r="N8" s="410" t="s">
        <v>31</v>
      </c>
      <c r="O8" s="410" t="s">
        <v>32</v>
      </c>
      <c r="P8" s="413" t="s">
        <v>33</v>
      </c>
    </row>
    <row r="9" spans="1:24" s="29" customFormat="1" ht="16.5" customHeight="1">
      <c r="A9" s="355"/>
      <c r="B9" s="346"/>
      <c r="C9" s="346"/>
      <c r="D9" s="346"/>
      <c r="E9" s="346"/>
      <c r="F9" s="362"/>
      <c r="G9" s="363"/>
      <c r="H9" s="405"/>
      <c r="I9" s="407" t="s">
        <v>21</v>
      </c>
      <c r="J9" s="407" t="s">
        <v>20</v>
      </c>
      <c r="K9" s="407" t="s">
        <v>159</v>
      </c>
      <c r="L9" s="405"/>
      <c r="M9" s="417"/>
      <c r="N9" s="411"/>
      <c r="O9" s="411"/>
      <c r="P9" s="414"/>
      <c r="Q9"/>
      <c r="R9"/>
      <c r="S9"/>
      <c r="T9"/>
      <c r="U9"/>
      <c r="V9"/>
      <c r="W9"/>
      <c r="X9"/>
    </row>
    <row r="10" spans="1:24" s="29" customFormat="1" ht="13.5" thickBot="1">
      <c r="A10" s="356"/>
      <c r="B10" s="347"/>
      <c r="C10" s="347"/>
      <c r="D10" s="347"/>
      <c r="E10" s="347"/>
      <c r="F10" s="364"/>
      <c r="G10" s="365"/>
      <c r="H10" s="330"/>
      <c r="I10" s="408"/>
      <c r="J10" s="408"/>
      <c r="K10" s="408"/>
      <c r="L10" s="330"/>
      <c r="M10" s="418"/>
      <c r="N10" s="412"/>
      <c r="O10" s="412"/>
      <c r="P10" s="415"/>
      <c r="Q10"/>
      <c r="R10"/>
      <c r="S10"/>
      <c r="T10"/>
      <c r="U10"/>
      <c r="V10"/>
      <c r="W10"/>
      <c r="X10"/>
    </row>
    <row r="11" spans="1:24" s="29" customFormat="1" ht="13.5" thickBot="1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327">
        <v>6</v>
      </c>
      <c r="G11" s="328"/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4">
        <v>15</v>
      </c>
      <c r="Q11"/>
      <c r="R11"/>
      <c r="S11"/>
      <c r="T11"/>
      <c r="U11"/>
      <c r="V11"/>
      <c r="W11"/>
      <c r="X11"/>
    </row>
    <row r="12" spans="1:24" s="82" customFormat="1" ht="15">
      <c r="A12" s="221"/>
      <c r="B12" s="222"/>
      <c r="C12" s="222"/>
      <c r="D12" s="90"/>
      <c r="E12" s="90"/>
      <c r="F12" s="91" t="s">
        <v>488</v>
      </c>
      <c r="G12" s="287"/>
      <c r="H12" s="92">
        <v>2688001022</v>
      </c>
      <c r="I12" s="92">
        <v>2222498200</v>
      </c>
      <c r="J12" s="92">
        <v>329410528</v>
      </c>
      <c r="K12" s="92">
        <v>136092294</v>
      </c>
      <c r="L12" s="92">
        <v>7069600</v>
      </c>
      <c r="M12" s="92">
        <v>157571127.75</v>
      </c>
      <c r="N12" s="115">
        <v>82.68219326592205</v>
      </c>
      <c r="O12" s="115">
        <v>12.254851292984368</v>
      </c>
      <c r="P12" s="116">
        <v>5.062955441093578</v>
      </c>
      <c r="Q12" s="95"/>
      <c r="R12" s="95"/>
      <c r="S12" s="95"/>
      <c r="T12" s="95"/>
      <c r="U12" s="95"/>
      <c r="V12" s="95"/>
      <c r="W12" s="95"/>
      <c r="X12" s="95"/>
    </row>
    <row r="13" spans="1:16" ht="12.75">
      <c r="A13" s="223">
        <v>2</v>
      </c>
      <c r="B13" s="224">
        <v>0</v>
      </c>
      <c r="C13" s="224">
        <v>0</v>
      </c>
      <c r="D13" s="85">
        <v>0</v>
      </c>
      <c r="E13" s="85">
        <v>0</v>
      </c>
      <c r="F13" s="149"/>
      <c r="G13" s="288" t="s">
        <v>285</v>
      </c>
      <c r="H13" s="87">
        <v>145923474</v>
      </c>
      <c r="I13" s="87">
        <v>59330766</v>
      </c>
      <c r="J13" s="87">
        <v>27975798</v>
      </c>
      <c r="K13" s="87">
        <v>58616910</v>
      </c>
      <c r="L13" s="87">
        <v>0</v>
      </c>
      <c r="M13" s="87">
        <v>55473296</v>
      </c>
      <c r="N13" s="113">
        <v>40.65</v>
      </c>
      <c r="O13" s="113">
        <v>19.17</v>
      </c>
      <c r="P13" s="114">
        <v>40.16</v>
      </c>
    </row>
    <row r="14" spans="1:16" s="95" customFormat="1" ht="15">
      <c r="A14" s="225"/>
      <c r="B14" s="226"/>
      <c r="C14" s="226"/>
      <c r="D14" s="96"/>
      <c r="E14" s="96"/>
      <c r="F14" s="97" t="s">
        <v>286</v>
      </c>
      <c r="G14" s="289"/>
      <c r="H14" s="98">
        <v>645250422</v>
      </c>
      <c r="I14" s="98">
        <v>538445010</v>
      </c>
      <c r="J14" s="98">
        <v>71266113</v>
      </c>
      <c r="K14" s="98">
        <v>35539299</v>
      </c>
      <c r="L14" s="98">
        <v>1510200</v>
      </c>
      <c r="M14" s="98">
        <v>17420558.259999998</v>
      </c>
      <c r="N14" s="122">
        <v>83.44744794293216</v>
      </c>
      <c r="O14" s="122">
        <v>11.044721641421878</v>
      </c>
      <c r="P14" s="123">
        <v>5.507830415645974</v>
      </c>
    </row>
    <row r="15" spans="1:16" ht="12.75">
      <c r="A15" s="227">
        <v>2</v>
      </c>
      <c r="B15" s="228">
        <v>1</v>
      </c>
      <c r="C15" s="228">
        <v>0</v>
      </c>
      <c r="D15" s="10">
        <v>0</v>
      </c>
      <c r="E15" s="10">
        <v>1</v>
      </c>
      <c r="F15" s="19"/>
      <c r="G15" s="290" t="s">
        <v>287</v>
      </c>
      <c r="H15" s="11">
        <v>30261930</v>
      </c>
      <c r="I15" s="11">
        <v>26891898</v>
      </c>
      <c r="J15" s="11">
        <v>3002157</v>
      </c>
      <c r="K15" s="11">
        <v>367875</v>
      </c>
      <c r="L15" s="11">
        <v>0</v>
      </c>
      <c r="M15" s="11">
        <v>0</v>
      </c>
      <c r="N15" s="66">
        <v>88.86</v>
      </c>
      <c r="O15" s="66">
        <v>9.92</v>
      </c>
      <c r="P15" s="67">
        <v>1.21</v>
      </c>
    </row>
    <row r="16" spans="1:16" ht="12.75">
      <c r="A16" s="227">
        <v>2</v>
      </c>
      <c r="B16" s="228">
        <v>2</v>
      </c>
      <c r="C16" s="228">
        <v>0</v>
      </c>
      <c r="D16" s="11">
        <v>0</v>
      </c>
      <c r="E16" s="11">
        <v>1</v>
      </c>
      <c r="F16" s="19"/>
      <c r="G16" s="297" t="s">
        <v>288</v>
      </c>
      <c r="H16" s="11">
        <v>38259623</v>
      </c>
      <c r="I16" s="11">
        <v>29784260</v>
      </c>
      <c r="J16" s="11">
        <v>5601447</v>
      </c>
      <c r="K16" s="11">
        <v>2873916</v>
      </c>
      <c r="L16" s="11">
        <v>0</v>
      </c>
      <c r="M16" s="11">
        <v>0</v>
      </c>
      <c r="N16" s="66">
        <v>77.84</v>
      </c>
      <c r="O16" s="66">
        <v>14.64</v>
      </c>
      <c r="P16" s="67">
        <v>7.51</v>
      </c>
    </row>
    <row r="17" spans="1:16" ht="12.75">
      <c r="A17" s="227">
        <v>2</v>
      </c>
      <c r="B17" s="228">
        <v>3</v>
      </c>
      <c r="C17" s="228">
        <v>0</v>
      </c>
      <c r="D17" s="16">
        <v>0</v>
      </c>
      <c r="E17" s="16">
        <v>1</v>
      </c>
      <c r="F17" s="19"/>
      <c r="G17" s="54" t="s">
        <v>289</v>
      </c>
      <c r="H17" s="11">
        <v>39797060</v>
      </c>
      <c r="I17" s="11">
        <v>39464492</v>
      </c>
      <c r="J17" s="11">
        <v>23121</v>
      </c>
      <c r="K17" s="11">
        <v>309447</v>
      </c>
      <c r="L17" s="11">
        <v>0</v>
      </c>
      <c r="M17" s="11">
        <v>2003431.5</v>
      </c>
      <c r="N17" s="66">
        <v>99.16</v>
      </c>
      <c r="O17" s="66">
        <v>0.05</v>
      </c>
      <c r="P17" s="67">
        <v>0.77</v>
      </c>
    </row>
    <row r="18" spans="1:16" ht="12.75">
      <c r="A18" s="227">
        <v>2</v>
      </c>
      <c r="B18" s="228">
        <v>4</v>
      </c>
      <c r="C18" s="228">
        <v>0</v>
      </c>
      <c r="D18" s="16">
        <v>0</v>
      </c>
      <c r="E18" s="16">
        <v>1</v>
      </c>
      <c r="F18" s="19"/>
      <c r="G18" s="54" t="s">
        <v>290</v>
      </c>
      <c r="H18" s="11">
        <v>15259670</v>
      </c>
      <c r="I18" s="11">
        <v>10426742</v>
      </c>
      <c r="J18" s="11">
        <v>3651282</v>
      </c>
      <c r="K18" s="11">
        <v>1181646</v>
      </c>
      <c r="L18" s="11">
        <v>0</v>
      </c>
      <c r="M18" s="11">
        <v>0</v>
      </c>
      <c r="N18" s="66">
        <v>68.32</v>
      </c>
      <c r="O18" s="66">
        <v>23.92</v>
      </c>
      <c r="P18" s="67">
        <v>7.74</v>
      </c>
    </row>
    <row r="19" spans="1:16" ht="12.75">
      <c r="A19" s="227">
        <v>2</v>
      </c>
      <c r="B19" s="228">
        <v>5</v>
      </c>
      <c r="C19" s="228">
        <v>0</v>
      </c>
      <c r="D19" s="16">
        <v>0</v>
      </c>
      <c r="E19" s="16">
        <v>1</v>
      </c>
      <c r="F19" s="19"/>
      <c r="G19" s="54" t="s">
        <v>291</v>
      </c>
      <c r="H19" s="11">
        <v>17895564</v>
      </c>
      <c r="I19" s="11">
        <v>13191354</v>
      </c>
      <c r="J19" s="11">
        <v>3694887</v>
      </c>
      <c r="K19" s="11">
        <v>1009323</v>
      </c>
      <c r="L19" s="11">
        <v>0</v>
      </c>
      <c r="M19" s="11">
        <v>0</v>
      </c>
      <c r="N19" s="66">
        <v>73.71</v>
      </c>
      <c r="O19" s="66">
        <v>20.64</v>
      </c>
      <c r="P19" s="67">
        <v>5.64</v>
      </c>
    </row>
    <row r="20" spans="1:16" ht="12.75">
      <c r="A20" s="227">
        <v>2</v>
      </c>
      <c r="B20" s="228">
        <v>6</v>
      </c>
      <c r="C20" s="228">
        <v>0</v>
      </c>
      <c r="D20" s="16">
        <v>0</v>
      </c>
      <c r="E20" s="16">
        <v>1</v>
      </c>
      <c r="F20" s="19"/>
      <c r="G20" s="54" t="s">
        <v>292</v>
      </c>
      <c r="H20" s="11">
        <v>16872452</v>
      </c>
      <c r="I20" s="11">
        <v>12443849</v>
      </c>
      <c r="J20" s="11">
        <v>3869262</v>
      </c>
      <c r="K20" s="11">
        <v>559341</v>
      </c>
      <c r="L20" s="11">
        <v>0</v>
      </c>
      <c r="M20" s="11">
        <v>0</v>
      </c>
      <c r="N20" s="66">
        <v>73.75</v>
      </c>
      <c r="O20" s="66">
        <v>22.93</v>
      </c>
      <c r="P20" s="67">
        <v>3.31</v>
      </c>
    </row>
    <row r="21" spans="1:16" ht="12.75">
      <c r="A21" s="227">
        <v>2</v>
      </c>
      <c r="B21" s="228">
        <v>7</v>
      </c>
      <c r="C21" s="228">
        <v>0</v>
      </c>
      <c r="D21" s="16">
        <v>0</v>
      </c>
      <c r="E21" s="16">
        <v>1</v>
      </c>
      <c r="F21" s="19"/>
      <c r="G21" s="54" t="s">
        <v>293</v>
      </c>
      <c r="H21" s="11">
        <v>12992976</v>
      </c>
      <c r="I21" s="11">
        <v>9321840</v>
      </c>
      <c r="J21" s="11">
        <v>3000429</v>
      </c>
      <c r="K21" s="11">
        <v>670707</v>
      </c>
      <c r="L21" s="11">
        <v>0</v>
      </c>
      <c r="M21" s="11">
        <v>0</v>
      </c>
      <c r="N21" s="66">
        <v>71.74</v>
      </c>
      <c r="O21" s="66">
        <v>23.09</v>
      </c>
      <c r="P21" s="67">
        <v>5.16</v>
      </c>
    </row>
    <row r="22" spans="1:16" ht="12.75">
      <c r="A22" s="227">
        <v>2</v>
      </c>
      <c r="B22" s="228">
        <v>8</v>
      </c>
      <c r="C22" s="228">
        <v>0</v>
      </c>
      <c r="D22" s="16">
        <v>0</v>
      </c>
      <c r="E22" s="16">
        <v>1</v>
      </c>
      <c r="F22" s="19"/>
      <c r="G22" s="54" t="s">
        <v>294</v>
      </c>
      <c r="H22" s="11">
        <v>72594247</v>
      </c>
      <c r="I22" s="11">
        <v>57880273</v>
      </c>
      <c r="J22" s="11">
        <v>12189123</v>
      </c>
      <c r="K22" s="11">
        <v>2524851</v>
      </c>
      <c r="L22" s="11">
        <v>276100</v>
      </c>
      <c r="M22" s="11">
        <v>0</v>
      </c>
      <c r="N22" s="66">
        <v>79.73</v>
      </c>
      <c r="O22" s="66">
        <v>16.79</v>
      </c>
      <c r="P22" s="67">
        <v>3.47</v>
      </c>
    </row>
    <row r="23" spans="1:16" ht="12.75">
      <c r="A23" s="227">
        <v>2</v>
      </c>
      <c r="B23" s="228">
        <v>9</v>
      </c>
      <c r="C23" s="228">
        <v>0</v>
      </c>
      <c r="D23" s="16">
        <v>0</v>
      </c>
      <c r="E23" s="16">
        <v>1</v>
      </c>
      <c r="F23" s="19"/>
      <c r="G23" s="54" t="s">
        <v>295</v>
      </c>
      <c r="H23" s="11">
        <v>8316086</v>
      </c>
      <c r="I23" s="11">
        <v>3994727</v>
      </c>
      <c r="J23" s="11">
        <v>3205548</v>
      </c>
      <c r="K23" s="11">
        <v>1115811</v>
      </c>
      <c r="L23" s="11">
        <v>0</v>
      </c>
      <c r="M23" s="11">
        <v>0</v>
      </c>
      <c r="N23" s="66">
        <v>48.03</v>
      </c>
      <c r="O23" s="66">
        <v>38.54</v>
      </c>
      <c r="P23" s="67">
        <v>13.41</v>
      </c>
    </row>
    <row r="24" spans="1:16" ht="12.75">
      <c r="A24" s="227">
        <v>2</v>
      </c>
      <c r="B24" s="228">
        <v>10</v>
      </c>
      <c r="C24" s="228">
        <v>0</v>
      </c>
      <c r="D24" s="16">
        <v>0</v>
      </c>
      <c r="E24" s="16">
        <v>1</v>
      </c>
      <c r="F24" s="19"/>
      <c r="G24" s="54" t="s">
        <v>296</v>
      </c>
      <c r="H24" s="11">
        <v>23274149</v>
      </c>
      <c r="I24" s="11">
        <v>18297257</v>
      </c>
      <c r="J24" s="11">
        <v>3965868</v>
      </c>
      <c r="K24" s="11">
        <v>1011024</v>
      </c>
      <c r="L24" s="11">
        <v>0</v>
      </c>
      <c r="M24" s="11">
        <v>0</v>
      </c>
      <c r="N24" s="66">
        <v>78.61</v>
      </c>
      <c r="O24" s="66">
        <v>17.03</v>
      </c>
      <c r="P24" s="67">
        <v>4.34</v>
      </c>
    </row>
    <row r="25" spans="1:16" ht="12.75">
      <c r="A25" s="227">
        <v>2</v>
      </c>
      <c r="B25" s="228">
        <v>11</v>
      </c>
      <c r="C25" s="228">
        <v>0</v>
      </c>
      <c r="D25" s="16">
        <v>0</v>
      </c>
      <c r="E25" s="16">
        <v>1</v>
      </c>
      <c r="F25" s="19"/>
      <c r="G25" s="54" t="s">
        <v>297</v>
      </c>
      <c r="H25" s="11">
        <v>18860906</v>
      </c>
      <c r="I25" s="11">
        <v>17279570</v>
      </c>
      <c r="J25" s="11">
        <v>0</v>
      </c>
      <c r="K25" s="11">
        <v>1581336</v>
      </c>
      <c r="L25" s="11">
        <v>168600</v>
      </c>
      <c r="M25" s="11">
        <v>6795333.76</v>
      </c>
      <c r="N25" s="66">
        <v>91.61</v>
      </c>
      <c r="O25" s="66">
        <v>0</v>
      </c>
      <c r="P25" s="67">
        <v>8.38</v>
      </c>
    </row>
    <row r="26" spans="1:16" ht="12.75">
      <c r="A26" s="227">
        <v>2</v>
      </c>
      <c r="B26" s="228">
        <v>12</v>
      </c>
      <c r="C26" s="228">
        <v>0</v>
      </c>
      <c r="D26" s="16">
        <v>0</v>
      </c>
      <c r="E26" s="16">
        <v>1</v>
      </c>
      <c r="F26" s="19"/>
      <c r="G26" s="54" t="s">
        <v>298</v>
      </c>
      <c r="H26" s="11">
        <v>21370203</v>
      </c>
      <c r="I26" s="11">
        <v>15700572</v>
      </c>
      <c r="J26" s="11">
        <v>4307868</v>
      </c>
      <c r="K26" s="11">
        <v>1361763</v>
      </c>
      <c r="L26" s="11">
        <v>0</v>
      </c>
      <c r="M26" s="11">
        <v>0</v>
      </c>
      <c r="N26" s="66">
        <v>73.46</v>
      </c>
      <c r="O26" s="66">
        <v>20.15</v>
      </c>
      <c r="P26" s="67">
        <v>6.37</v>
      </c>
    </row>
    <row r="27" spans="1:16" ht="12.75">
      <c r="A27" s="227">
        <v>2</v>
      </c>
      <c r="B27" s="228">
        <v>13</v>
      </c>
      <c r="C27" s="228">
        <v>0</v>
      </c>
      <c r="D27" s="16">
        <v>0</v>
      </c>
      <c r="E27" s="16">
        <v>1</v>
      </c>
      <c r="F27" s="19"/>
      <c r="G27" s="54" t="s">
        <v>299</v>
      </c>
      <c r="H27" s="11">
        <v>16878761</v>
      </c>
      <c r="I27" s="11">
        <v>13499189</v>
      </c>
      <c r="J27" s="11">
        <v>1968624</v>
      </c>
      <c r="K27" s="11">
        <v>1410948</v>
      </c>
      <c r="L27" s="11">
        <v>0</v>
      </c>
      <c r="M27" s="11">
        <v>0</v>
      </c>
      <c r="N27" s="66">
        <v>79.97</v>
      </c>
      <c r="O27" s="66">
        <v>11.66</v>
      </c>
      <c r="P27" s="67">
        <v>8.35</v>
      </c>
    </row>
    <row r="28" spans="1:16" ht="12.75">
      <c r="A28" s="227">
        <v>2</v>
      </c>
      <c r="B28" s="228">
        <v>14</v>
      </c>
      <c r="C28" s="228">
        <v>0</v>
      </c>
      <c r="D28" s="16">
        <v>0</v>
      </c>
      <c r="E28" s="16">
        <v>1</v>
      </c>
      <c r="F28" s="19"/>
      <c r="G28" s="54" t="s">
        <v>300</v>
      </c>
      <c r="H28" s="11">
        <v>35259703</v>
      </c>
      <c r="I28" s="11">
        <v>31642666</v>
      </c>
      <c r="J28" s="11">
        <v>2612916</v>
      </c>
      <c r="K28" s="11">
        <v>1004121</v>
      </c>
      <c r="L28" s="11">
        <v>0</v>
      </c>
      <c r="M28" s="11">
        <v>0</v>
      </c>
      <c r="N28" s="66">
        <v>89.74</v>
      </c>
      <c r="O28" s="66">
        <v>7.41</v>
      </c>
      <c r="P28" s="67">
        <v>2.84</v>
      </c>
    </row>
    <row r="29" spans="1:16" ht="12.75">
      <c r="A29" s="227">
        <v>2</v>
      </c>
      <c r="B29" s="228">
        <v>15</v>
      </c>
      <c r="C29" s="228">
        <v>0</v>
      </c>
      <c r="D29" s="16">
        <v>0</v>
      </c>
      <c r="E29" s="16">
        <v>1</v>
      </c>
      <c r="F29" s="19"/>
      <c r="G29" s="54" t="s">
        <v>301</v>
      </c>
      <c r="H29" s="11">
        <v>19319204</v>
      </c>
      <c r="I29" s="11">
        <v>17971301</v>
      </c>
      <c r="J29" s="11">
        <v>838008</v>
      </c>
      <c r="K29" s="11">
        <v>509895</v>
      </c>
      <c r="L29" s="11">
        <v>0</v>
      </c>
      <c r="M29" s="11">
        <v>0</v>
      </c>
      <c r="N29" s="66">
        <v>93.02</v>
      </c>
      <c r="O29" s="66">
        <v>4.33</v>
      </c>
      <c r="P29" s="67">
        <v>2.63</v>
      </c>
    </row>
    <row r="30" spans="1:16" ht="12.75">
      <c r="A30" s="227">
        <v>2</v>
      </c>
      <c r="B30" s="228">
        <v>16</v>
      </c>
      <c r="C30" s="228">
        <v>0</v>
      </c>
      <c r="D30" s="16">
        <v>0</v>
      </c>
      <c r="E30" s="16">
        <v>1</v>
      </c>
      <c r="F30" s="19"/>
      <c r="G30" s="54" t="s">
        <v>302</v>
      </c>
      <c r="H30" s="11">
        <v>12304943</v>
      </c>
      <c r="I30" s="11">
        <v>8468306</v>
      </c>
      <c r="J30" s="11">
        <v>0</v>
      </c>
      <c r="K30" s="11">
        <v>3836637</v>
      </c>
      <c r="L30" s="11">
        <v>0</v>
      </c>
      <c r="M30" s="11">
        <v>6984972</v>
      </c>
      <c r="N30" s="66">
        <v>68.82</v>
      </c>
      <c r="O30" s="66">
        <v>0</v>
      </c>
      <c r="P30" s="67">
        <v>31.17</v>
      </c>
    </row>
    <row r="31" spans="1:16" ht="12.75">
      <c r="A31" s="227">
        <v>2</v>
      </c>
      <c r="B31" s="228">
        <v>17</v>
      </c>
      <c r="C31" s="228">
        <v>0</v>
      </c>
      <c r="D31" s="16">
        <v>0</v>
      </c>
      <c r="E31" s="16">
        <v>1</v>
      </c>
      <c r="F31" s="19"/>
      <c r="G31" s="54" t="s">
        <v>303</v>
      </c>
      <c r="H31" s="11">
        <v>22023921</v>
      </c>
      <c r="I31" s="11">
        <v>18131916</v>
      </c>
      <c r="J31" s="11">
        <v>1627884</v>
      </c>
      <c r="K31" s="11">
        <v>2264121</v>
      </c>
      <c r="L31" s="11">
        <v>370600</v>
      </c>
      <c r="M31" s="11">
        <v>0</v>
      </c>
      <c r="N31" s="66">
        <v>82.32</v>
      </c>
      <c r="O31" s="66">
        <v>7.39</v>
      </c>
      <c r="P31" s="67">
        <v>10.28</v>
      </c>
    </row>
    <row r="32" spans="1:16" ht="12.75">
      <c r="A32" s="227">
        <v>2</v>
      </c>
      <c r="B32" s="228">
        <v>18</v>
      </c>
      <c r="C32" s="228">
        <v>0</v>
      </c>
      <c r="D32" s="16">
        <v>0</v>
      </c>
      <c r="E32" s="16">
        <v>1</v>
      </c>
      <c r="F32" s="19"/>
      <c r="G32" s="54" t="s">
        <v>304</v>
      </c>
      <c r="H32" s="11">
        <v>11266843</v>
      </c>
      <c r="I32" s="11">
        <v>8570380</v>
      </c>
      <c r="J32" s="11">
        <v>1330659</v>
      </c>
      <c r="K32" s="11">
        <v>1365804</v>
      </c>
      <c r="L32" s="11">
        <v>0</v>
      </c>
      <c r="M32" s="11">
        <v>0</v>
      </c>
      <c r="N32" s="66">
        <v>76.06</v>
      </c>
      <c r="O32" s="66">
        <v>11.81</v>
      </c>
      <c r="P32" s="67">
        <v>12.12</v>
      </c>
    </row>
    <row r="33" spans="1:16" ht="12.75">
      <c r="A33" s="227">
        <v>2</v>
      </c>
      <c r="B33" s="228">
        <v>19</v>
      </c>
      <c r="C33" s="228">
        <v>0</v>
      </c>
      <c r="D33" s="16">
        <v>0</v>
      </c>
      <c r="E33" s="16">
        <v>1</v>
      </c>
      <c r="F33" s="19"/>
      <c r="G33" s="54" t="s">
        <v>305</v>
      </c>
      <c r="H33" s="11">
        <v>60091381</v>
      </c>
      <c r="I33" s="11">
        <v>56125000</v>
      </c>
      <c r="J33" s="11">
        <v>2550132</v>
      </c>
      <c r="K33" s="11">
        <v>1416249</v>
      </c>
      <c r="L33" s="11">
        <v>0</v>
      </c>
      <c r="M33" s="11">
        <v>0</v>
      </c>
      <c r="N33" s="66">
        <v>93.39</v>
      </c>
      <c r="O33" s="66">
        <v>4.24</v>
      </c>
      <c r="P33" s="67">
        <v>2.35</v>
      </c>
    </row>
    <row r="34" spans="1:16" ht="12.75">
      <c r="A34" s="227">
        <v>2</v>
      </c>
      <c r="B34" s="228">
        <v>20</v>
      </c>
      <c r="C34" s="228">
        <v>0</v>
      </c>
      <c r="D34" s="16">
        <v>0</v>
      </c>
      <c r="E34" s="16">
        <v>1</v>
      </c>
      <c r="F34" s="19"/>
      <c r="G34" s="54" t="s">
        <v>306</v>
      </c>
      <c r="H34" s="11">
        <v>21877221</v>
      </c>
      <c r="I34" s="11">
        <v>18530787</v>
      </c>
      <c r="J34" s="11">
        <v>1681290</v>
      </c>
      <c r="K34" s="11">
        <v>1665144</v>
      </c>
      <c r="L34" s="11">
        <v>0</v>
      </c>
      <c r="M34" s="11">
        <v>0</v>
      </c>
      <c r="N34" s="66">
        <v>84.7</v>
      </c>
      <c r="O34" s="66">
        <v>7.68</v>
      </c>
      <c r="P34" s="67">
        <v>7.61</v>
      </c>
    </row>
    <row r="35" spans="1:16" ht="12.75">
      <c r="A35" s="227">
        <v>2</v>
      </c>
      <c r="B35" s="228">
        <v>21</v>
      </c>
      <c r="C35" s="228">
        <v>0</v>
      </c>
      <c r="D35" s="16">
        <v>0</v>
      </c>
      <c r="E35" s="16">
        <v>1</v>
      </c>
      <c r="F35" s="19"/>
      <c r="G35" s="54" t="s">
        <v>307</v>
      </c>
      <c r="H35" s="11">
        <v>10470432</v>
      </c>
      <c r="I35" s="11">
        <v>8508126</v>
      </c>
      <c r="J35" s="11">
        <v>1436670</v>
      </c>
      <c r="K35" s="11">
        <v>525636</v>
      </c>
      <c r="L35" s="11">
        <v>0</v>
      </c>
      <c r="M35" s="11">
        <v>0</v>
      </c>
      <c r="N35" s="66">
        <v>81.25</v>
      </c>
      <c r="O35" s="66">
        <v>13.72</v>
      </c>
      <c r="P35" s="67">
        <v>5.02</v>
      </c>
    </row>
    <row r="36" spans="1:16" ht="12.75">
      <c r="A36" s="227">
        <v>2</v>
      </c>
      <c r="B36" s="228">
        <v>22</v>
      </c>
      <c r="C36" s="228">
        <v>0</v>
      </c>
      <c r="D36" s="16">
        <v>0</v>
      </c>
      <c r="E36" s="16">
        <v>1</v>
      </c>
      <c r="F36" s="19"/>
      <c r="G36" s="54" t="s">
        <v>308</v>
      </c>
      <c r="H36" s="11">
        <v>25196582</v>
      </c>
      <c r="I36" s="11">
        <v>22027898</v>
      </c>
      <c r="J36" s="11">
        <v>2351466</v>
      </c>
      <c r="K36" s="11">
        <v>817218</v>
      </c>
      <c r="L36" s="11">
        <v>0</v>
      </c>
      <c r="M36" s="11">
        <v>0</v>
      </c>
      <c r="N36" s="66">
        <v>87.42</v>
      </c>
      <c r="O36" s="66">
        <v>9.33</v>
      </c>
      <c r="P36" s="67">
        <v>3.24</v>
      </c>
    </row>
    <row r="37" spans="1:16" ht="12.75">
      <c r="A37" s="227">
        <v>2</v>
      </c>
      <c r="B37" s="228">
        <v>23</v>
      </c>
      <c r="C37" s="228">
        <v>0</v>
      </c>
      <c r="D37" s="16">
        <v>0</v>
      </c>
      <c r="E37" s="16">
        <v>1</v>
      </c>
      <c r="F37" s="19"/>
      <c r="G37" s="54" t="s">
        <v>309</v>
      </c>
      <c r="H37" s="11">
        <v>20731219</v>
      </c>
      <c r="I37" s="11">
        <v>17448640</v>
      </c>
      <c r="J37" s="11">
        <v>0</v>
      </c>
      <c r="K37" s="11">
        <v>3282579</v>
      </c>
      <c r="L37" s="11">
        <v>0</v>
      </c>
      <c r="M37" s="11">
        <v>1636821</v>
      </c>
      <c r="N37" s="66">
        <v>84.16</v>
      </c>
      <c r="O37" s="66">
        <v>0</v>
      </c>
      <c r="P37" s="67">
        <v>15.83</v>
      </c>
    </row>
    <row r="38" spans="1:16" ht="12.75">
      <c r="A38" s="227">
        <v>2</v>
      </c>
      <c r="B38" s="228">
        <v>24</v>
      </c>
      <c r="C38" s="228">
        <v>0</v>
      </c>
      <c r="D38" s="16">
        <v>0</v>
      </c>
      <c r="E38" s="16">
        <v>1</v>
      </c>
      <c r="F38" s="19"/>
      <c r="G38" s="54" t="s">
        <v>310</v>
      </c>
      <c r="H38" s="11">
        <v>27266109</v>
      </c>
      <c r="I38" s="11">
        <v>21364332</v>
      </c>
      <c r="J38" s="11">
        <v>4543101</v>
      </c>
      <c r="K38" s="11">
        <v>1358676</v>
      </c>
      <c r="L38" s="11">
        <v>694900</v>
      </c>
      <c r="M38" s="11">
        <v>0</v>
      </c>
      <c r="N38" s="66">
        <v>78.35</v>
      </c>
      <c r="O38" s="66">
        <v>16.66</v>
      </c>
      <c r="P38" s="67">
        <v>4.98</v>
      </c>
    </row>
    <row r="39" spans="1:16" ht="12.75">
      <c r="A39" s="227">
        <v>2</v>
      </c>
      <c r="B39" s="228">
        <v>25</v>
      </c>
      <c r="C39" s="228">
        <v>0</v>
      </c>
      <c r="D39" s="16">
        <v>0</v>
      </c>
      <c r="E39" s="16">
        <v>1</v>
      </c>
      <c r="F39" s="19"/>
      <c r="G39" s="54" t="s">
        <v>311</v>
      </c>
      <c r="H39" s="11">
        <v>29404382</v>
      </c>
      <c r="I39" s="11">
        <v>28790519</v>
      </c>
      <c r="J39" s="11">
        <v>0</v>
      </c>
      <c r="K39" s="11">
        <v>613863</v>
      </c>
      <c r="L39" s="11">
        <v>0</v>
      </c>
      <c r="M39" s="11">
        <v>0</v>
      </c>
      <c r="N39" s="66">
        <v>97.91</v>
      </c>
      <c r="O39" s="66">
        <v>0</v>
      </c>
      <c r="P39" s="67">
        <v>2.08</v>
      </c>
    </row>
    <row r="40" spans="1:16" ht="12.75">
      <c r="A40" s="227">
        <v>2</v>
      </c>
      <c r="B40" s="228">
        <v>26</v>
      </c>
      <c r="C40" s="228">
        <v>0</v>
      </c>
      <c r="D40" s="16">
        <v>0</v>
      </c>
      <c r="E40" s="16">
        <v>1</v>
      </c>
      <c r="F40" s="19"/>
      <c r="G40" s="54" t="s">
        <v>312</v>
      </c>
      <c r="H40" s="11">
        <v>17404855</v>
      </c>
      <c r="I40" s="11">
        <v>12689116</v>
      </c>
      <c r="J40" s="11">
        <v>3814371</v>
      </c>
      <c r="K40" s="11">
        <v>901368</v>
      </c>
      <c r="L40" s="11">
        <v>0</v>
      </c>
      <c r="M40" s="11">
        <v>0</v>
      </c>
      <c r="N40" s="66">
        <v>72.9</v>
      </c>
      <c r="O40" s="66">
        <v>21.91</v>
      </c>
      <c r="P40" s="67">
        <v>5.17</v>
      </c>
    </row>
    <row r="41" spans="1:16" s="95" customFormat="1" ht="15">
      <c r="A41" s="231"/>
      <c r="B41" s="232"/>
      <c r="C41" s="232"/>
      <c r="D41" s="101"/>
      <c r="E41" s="101"/>
      <c r="F41" s="102" t="s">
        <v>313</v>
      </c>
      <c r="G41" s="291"/>
      <c r="H41" s="103">
        <v>700094827</v>
      </c>
      <c r="I41" s="103">
        <v>664783860</v>
      </c>
      <c r="J41" s="103">
        <v>4760899</v>
      </c>
      <c r="K41" s="103">
        <v>30550068</v>
      </c>
      <c r="L41" s="103">
        <v>5559400</v>
      </c>
      <c r="M41" s="103">
        <v>39692610</v>
      </c>
      <c r="N41" s="128">
        <v>94.956259403985</v>
      </c>
      <c r="O41" s="128">
        <v>0.6800363059960162</v>
      </c>
      <c r="P41" s="129">
        <v>4.363704290018986</v>
      </c>
    </row>
    <row r="42" spans="1:16" ht="12.75">
      <c r="A42" s="227">
        <v>2</v>
      </c>
      <c r="B42" s="228">
        <v>61</v>
      </c>
      <c r="C42" s="228">
        <v>0</v>
      </c>
      <c r="D42" s="16">
        <v>0</v>
      </c>
      <c r="E42" s="16">
        <v>2</v>
      </c>
      <c r="F42" s="19"/>
      <c r="G42" s="54" t="s">
        <v>314</v>
      </c>
      <c r="H42" s="11">
        <v>79195435</v>
      </c>
      <c r="I42" s="11">
        <v>73773493</v>
      </c>
      <c r="J42" s="11">
        <v>0</v>
      </c>
      <c r="K42" s="11">
        <v>5421942</v>
      </c>
      <c r="L42" s="11">
        <v>0</v>
      </c>
      <c r="M42" s="11">
        <v>0</v>
      </c>
      <c r="N42" s="66">
        <v>93.15</v>
      </c>
      <c r="O42" s="66">
        <v>0</v>
      </c>
      <c r="P42" s="67">
        <v>6.84</v>
      </c>
    </row>
    <row r="43" spans="1:16" ht="12.75">
      <c r="A43" s="227">
        <v>2</v>
      </c>
      <c r="B43" s="228">
        <v>62</v>
      </c>
      <c r="C43" s="228">
        <v>0</v>
      </c>
      <c r="D43" s="16">
        <v>0</v>
      </c>
      <c r="E43" s="16">
        <v>2</v>
      </c>
      <c r="F43" s="19"/>
      <c r="G43" s="54" t="s">
        <v>315</v>
      </c>
      <c r="H43" s="11">
        <v>103414364</v>
      </c>
      <c r="I43" s="11">
        <v>96625529</v>
      </c>
      <c r="J43" s="11">
        <v>0</v>
      </c>
      <c r="K43" s="11">
        <v>6788835</v>
      </c>
      <c r="L43" s="11">
        <v>0</v>
      </c>
      <c r="M43" s="11">
        <v>213228</v>
      </c>
      <c r="N43" s="66">
        <v>93.43</v>
      </c>
      <c r="O43" s="66">
        <v>0</v>
      </c>
      <c r="P43" s="67">
        <v>6.56</v>
      </c>
    </row>
    <row r="44" spans="1:16" ht="12.75">
      <c r="A44" s="227">
        <v>2</v>
      </c>
      <c r="B44" s="228">
        <v>65</v>
      </c>
      <c r="C44" s="228">
        <v>0</v>
      </c>
      <c r="D44" s="16">
        <v>0</v>
      </c>
      <c r="E44" s="16">
        <v>2</v>
      </c>
      <c r="F44" s="19"/>
      <c r="G44" s="54" t="s">
        <v>316</v>
      </c>
      <c r="H44" s="11">
        <v>88356175</v>
      </c>
      <c r="I44" s="11">
        <v>79766766</v>
      </c>
      <c r="J44" s="11">
        <v>4760899</v>
      </c>
      <c r="K44" s="11">
        <v>3828510</v>
      </c>
      <c r="L44" s="11">
        <v>5559400</v>
      </c>
      <c r="M44" s="11">
        <v>0</v>
      </c>
      <c r="N44" s="66">
        <v>90.27</v>
      </c>
      <c r="O44" s="66">
        <v>5.38</v>
      </c>
      <c r="P44" s="67">
        <v>4.33</v>
      </c>
    </row>
    <row r="45" spans="1:16" s="286" customFormat="1" ht="12.75">
      <c r="A45" s="278">
        <v>2</v>
      </c>
      <c r="B45" s="279">
        <v>64</v>
      </c>
      <c r="C45" s="279">
        <v>0</v>
      </c>
      <c r="D45" s="280">
        <v>0</v>
      </c>
      <c r="E45" s="280">
        <v>2</v>
      </c>
      <c r="F45" s="281"/>
      <c r="G45" s="292" t="s">
        <v>317</v>
      </c>
      <c r="H45" s="282">
        <v>429128853</v>
      </c>
      <c r="I45" s="282">
        <v>414618072</v>
      </c>
      <c r="J45" s="282">
        <v>0</v>
      </c>
      <c r="K45" s="282">
        <v>14510781</v>
      </c>
      <c r="L45" s="282">
        <v>0</v>
      </c>
      <c r="M45" s="282">
        <v>39479382</v>
      </c>
      <c r="N45" s="302">
        <v>96.61</v>
      </c>
      <c r="O45" s="302">
        <v>0</v>
      </c>
      <c r="P45" s="303">
        <v>3.38</v>
      </c>
    </row>
    <row r="46" spans="1:16" s="95" customFormat="1" ht="15">
      <c r="A46" s="231"/>
      <c r="B46" s="232"/>
      <c r="C46" s="232"/>
      <c r="D46" s="101"/>
      <c r="E46" s="101"/>
      <c r="F46" s="102" t="s">
        <v>318</v>
      </c>
      <c r="G46" s="291"/>
      <c r="H46" s="103">
        <v>1196732299</v>
      </c>
      <c r="I46" s="103">
        <v>959938564</v>
      </c>
      <c r="J46" s="103">
        <v>225407718</v>
      </c>
      <c r="K46" s="103">
        <v>11386017</v>
      </c>
      <c r="L46" s="103">
        <v>0</v>
      </c>
      <c r="M46" s="103">
        <v>44984663.489999995</v>
      </c>
      <c r="N46" s="128">
        <v>80.21330792209194</v>
      </c>
      <c r="O46" s="128">
        <v>18.835266516024735</v>
      </c>
      <c r="P46" s="129">
        <v>0.9514255618833264</v>
      </c>
    </row>
    <row r="47" spans="1:16" s="95" customFormat="1" ht="15">
      <c r="A47" s="231"/>
      <c r="B47" s="232"/>
      <c r="C47" s="232"/>
      <c r="D47" s="101"/>
      <c r="E47" s="101"/>
      <c r="F47" s="102" t="s">
        <v>319</v>
      </c>
      <c r="G47" s="291"/>
      <c r="H47" s="103">
        <v>343193294</v>
      </c>
      <c r="I47" s="103">
        <v>303913856</v>
      </c>
      <c r="J47" s="103">
        <v>35687133</v>
      </c>
      <c r="K47" s="103">
        <v>3592305</v>
      </c>
      <c r="L47" s="103">
        <v>0</v>
      </c>
      <c r="M47" s="103">
        <v>238395.25</v>
      </c>
      <c r="N47" s="128">
        <v>88.55471867116378</v>
      </c>
      <c r="O47" s="128">
        <v>10.398551960050828</v>
      </c>
      <c r="P47" s="129">
        <v>1.0467293687853936</v>
      </c>
    </row>
    <row r="48" spans="1:16" ht="12.75">
      <c r="A48" s="227">
        <v>2</v>
      </c>
      <c r="B48" s="228">
        <v>2</v>
      </c>
      <c r="C48" s="228">
        <v>1</v>
      </c>
      <c r="D48" s="16">
        <v>1</v>
      </c>
      <c r="E48" s="16">
        <v>0</v>
      </c>
      <c r="F48" s="19"/>
      <c r="G48" s="54" t="s">
        <v>320</v>
      </c>
      <c r="H48" s="11">
        <v>19854658</v>
      </c>
      <c r="I48" s="11">
        <v>12416374</v>
      </c>
      <c r="J48" s="11">
        <v>7166115</v>
      </c>
      <c r="K48" s="11">
        <v>272169</v>
      </c>
      <c r="L48" s="11">
        <v>0</v>
      </c>
      <c r="M48" s="11">
        <v>0</v>
      </c>
      <c r="N48" s="66">
        <v>62.53</v>
      </c>
      <c r="O48" s="66">
        <v>36.09</v>
      </c>
      <c r="P48" s="67">
        <v>1.37</v>
      </c>
    </row>
    <row r="49" spans="1:16" ht="12.75">
      <c r="A49" s="229">
        <v>2</v>
      </c>
      <c r="B49" s="230">
        <v>21</v>
      </c>
      <c r="C49" s="230">
        <v>1</v>
      </c>
      <c r="D49" s="31">
        <v>1</v>
      </c>
      <c r="E49" s="31">
        <v>0</v>
      </c>
      <c r="F49" s="38"/>
      <c r="G49" s="55" t="s">
        <v>321</v>
      </c>
      <c r="H49" s="52">
        <v>10990783</v>
      </c>
      <c r="I49" s="52">
        <v>5511286</v>
      </c>
      <c r="J49" s="52">
        <v>5189202</v>
      </c>
      <c r="K49" s="52">
        <v>290295</v>
      </c>
      <c r="L49" s="52">
        <v>0</v>
      </c>
      <c r="M49" s="52">
        <v>0</v>
      </c>
      <c r="N49" s="77">
        <v>50.14</v>
      </c>
      <c r="O49" s="77">
        <v>47.21</v>
      </c>
      <c r="P49" s="78">
        <v>2.64</v>
      </c>
    </row>
    <row r="50" spans="1:16" ht="12.75">
      <c r="A50" s="229">
        <v>2</v>
      </c>
      <c r="B50" s="230">
        <v>1</v>
      </c>
      <c r="C50" s="230">
        <v>1</v>
      </c>
      <c r="D50" s="31">
        <v>1</v>
      </c>
      <c r="E50" s="31">
        <v>0</v>
      </c>
      <c r="F50" s="38"/>
      <c r="G50" s="55" t="s">
        <v>322</v>
      </c>
      <c r="H50" s="52">
        <v>18389361</v>
      </c>
      <c r="I50" s="52">
        <v>18173919</v>
      </c>
      <c r="J50" s="52">
        <v>0</v>
      </c>
      <c r="K50" s="52">
        <v>215442</v>
      </c>
      <c r="L50" s="52">
        <v>0</v>
      </c>
      <c r="M50" s="52">
        <v>0</v>
      </c>
      <c r="N50" s="77">
        <v>98.82</v>
      </c>
      <c r="O50" s="77">
        <v>0</v>
      </c>
      <c r="P50" s="78">
        <v>1.17</v>
      </c>
    </row>
    <row r="51" spans="1:16" ht="12.75">
      <c r="A51" s="229">
        <v>2</v>
      </c>
      <c r="B51" s="230">
        <v>9</v>
      </c>
      <c r="C51" s="230">
        <v>1</v>
      </c>
      <c r="D51" s="31">
        <v>1</v>
      </c>
      <c r="E51" s="31">
        <v>0</v>
      </c>
      <c r="F51" s="38"/>
      <c r="G51" s="55" t="s">
        <v>323</v>
      </c>
      <c r="H51" s="52">
        <v>9691755</v>
      </c>
      <c r="I51" s="52">
        <v>6999423</v>
      </c>
      <c r="J51" s="52">
        <v>2553588</v>
      </c>
      <c r="K51" s="52">
        <v>138744</v>
      </c>
      <c r="L51" s="52">
        <v>0</v>
      </c>
      <c r="M51" s="52">
        <v>0</v>
      </c>
      <c r="N51" s="77">
        <v>72.22</v>
      </c>
      <c r="O51" s="77">
        <v>26.34</v>
      </c>
      <c r="P51" s="78">
        <v>1.43</v>
      </c>
    </row>
    <row r="52" spans="1:16" ht="12.75">
      <c r="A52" s="229">
        <v>2</v>
      </c>
      <c r="B52" s="230">
        <v>8</v>
      </c>
      <c r="C52" s="230">
        <v>1</v>
      </c>
      <c r="D52" s="31">
        <v>1</v>
      </c>
      <c r="E52" s="31">
        <v>0</v>
      </c>
      <c r="F52" s="38"/>
      <c r="G52" s="55" t="s">
        <v>324</v>
      </c>
      <c r="H52" s="52">
        <v>3028780</v>
      </c>
      <c r="I52" s="52">
        <v>2920960</v>
      </c>
      <c r="J52" s="52">
        <v>0</v>
      </c>
      <c r="K52" s="52">
        <v>107820</v>
      </c>
      <c r="L52" s="52">
        <v>0</v>
      </c>
      <c r="M52" s="52">
        <v>0</v>
      </c>
      <c r="N52" s="77">
        <v>96.44</v>
      </c>
      <c r="O52" s="77">
        <v>0</v>
      </c>
      <c r="P52" s="78">
        <v>3.55</v>
      </c>
    </row>
    <row r="53" spans="1:16" ht="12.75">
      <c r="A53" s="229">
        <v>2</v>
      </c>
      <c r="B53" s="230">
        <v>2</v>
      </c>
      <c r="C53" s="230">
        <v>2</v>
      </c>
      <c r="D53" s="31">
        <v>1</v>
      </c>
      <c r="E53" s="31">
        <v>0</v>
      </c>
      <c r="F53" s="38"/>
      <c r="G53" s="55" t="s">
        <v>325</v>
      </c>
      <c r="H53" s="52">
        <v>15552894</v>
      </c>
      <c r="I53" s="52">
        <v>13483965</v>
      </c>
      <c r="J53" s="52">
        <v>1897002</v>
      </c>
      <c r="K53" s="52">
        <v>171927</v>
      </c>
      <c r="L53" s="52">
        <v>0</v>
      </c>
      <c r="M53" s="52">
        <v>0</v>
      </c>
      <c r="N53" s="77">
        <v>86.69</v>
      </c>
      <c r="O53" s="77">
        <v>12.19</v>
      </c>
      <c r="P53" s="78">
        <v>1.1</v>
      </c>
    </row>
    <row r="54" spans="1:16" ht="12.75">
      <c r="A54" s="229">
        <v>2</v>
      </c>
      <c r="B54" s="230">
        <v>3</v>
      </c>
      <c r="C54" s="230">
        <v>1</v>
      </c>
      <c r="D54" s="31">
        <v>1</v>
      </c>
      <c r="E54" s="31">
        <v>0</v>
      </c>
      <c r="F54" s="38"/>
      <c r="G54" s="55" t="s">
        <v>326</v>
      </c>
      <c r="H54" s="52">
        <v>28929649</v>
      </c>
      <c r="I54" s="52">
        <v>28579540</v>
      </c>
      <c r="J54" s="52">
        <v>0</v>
      </c>
      <c r="K54" s="52">
        <v>350109</v>
      </c>
      <c r="L54" s="52">
        <v>0</v>
      </c>
      <c r="M54" s="52">
        <v>0</v>
      </c>
      <c r="N54" s="77">
        <v>98.78</v>
      </c>
      <c r="O54" s="77">
        <v>0</v>
      </c>
      <c r="P54" s="78">
        <v>1.21</v>
      </c>
    </row>
    <row r="55" spans="1:16" ht="12.75">
      <c r="A55" s="229">
        <v>2</v>
      </c>
      <c r="B55" s="230">
        <v>5</v>
      </c>
      <c r="C55" s="230">
        <v>1</v>
      </c>
      <c r="D55" s="31">
        <v>1</v>
      </c>
      <c r="E55" s="31">
        <v>0</v>
      </c>
      <c r="F55" s="38"/>
      <c r="G55" s="55" t="s">
        <v>327</v>
      </c>
      <c r="H55" s="52">
        <v>10776428</v>
      </c>
      <c r="I55" s="52">
        <v>9244763</v>
      </c>
      <c r="J55" s="52">
        <v>1382229</v>
      </c>
      <c r="K55" s="52">
        <v>149436</v>
      </c>
      <c r="L55" s="52">
        <v>0</v>
      </c>
      <c r="M55" s="52">
        <v>0</v>
      </c>
      <c r="N55" s="77">
        <v>85.78</v>
      </c>
      <c r="O55" s="77">
        <v>12.82</v>
      </c>
      <c r="P55" s="78">
        <v>1.38</v>
      </c>
    </row>
    <row r="56" spans="1:16" ht="12.75">
      <c r="A56" s="229">
        <v>2</v>
      </c>
      <c r="B56" s="230">
        <v>21</v>
      </c>
      <c r="C56" s="230">
        <v>2</v>
      </c>
      <c r="D56" s="31">
        <v>1</v>
      </c>
      <c r="E56" s="31">
        <v>0</v>
      </c>
      <c r="F56" s="38"/>
      <c r="G56" s="55" t="s">
        <v>328</v>
      </c>
      <c r="H56" s="52">
        <v>3794956</v>
      </c>
      <c r="I56" s="52">
        <v>2833567</v>
      </c>
      <c r="J56" s="52">
        <v>961389</v>
      </c>
      <c r="K56" s="52">
        <v>0</v>
      </c>
      <c r="L56" s="52">
        <v>0</v>
      </c>
      <c r="M56" s="52">
        <v>0</v>
      </c>
      <c r="N56" s="77">
        <v>74.66</v>
      </c>
      <c r="O56" s="77">
        <v>25.33</v>
      </c>
      <c r="P56" s="78">
        <v>0</v>
      </c>
    </row>
    <row r="57" spans="1:16" ht="12.75">
      <c r="A57" s="229">
        <v>2</v>
      </c>
      <c r="B57" s="230">
        <v>7</v>
      </c>
      <c r="C57" s="230">
        <v>1</v>
      </c>
      <c r="D57" s="31">
        <v>1</v>
      </c>
      <c r="E57" s="31">
        <v>0</v>
      </c>
      <c r="F57" s="38"/>
      <c r="G57" s="55" t="s">
        <v>329</v>
      </c>
      <c r="H57" s="52">
        <v>11540138</v>
      </c>
      <c r="I57" s="52">
        <v>8545460</v>
      </c>
      <c r="J57" s="52">
        <v>2994678</v>
      </c>
      <c r="K57" s="52">
        <v>0</v>
      </c>
      <c r="L57" s="52">
        <v>0</v>
      </c>
      <c r="M57" s="52">
        <v>0</v>
      </c>
      <c r="N57" s="77">
        <v>74.04</v>
      </c>
      <c r="O57" s="77">
        <v>25.95</v>
      </c>
      <c r="P57" s="78">
        <v>0</v>
      </c>
    </row>
    <row r="58" spans="1:16" ht="12.75">
      <c r="A58" s="229">
        <v>2</v>
      </c>
      <c r="B58" s="230">
        <v>6</v>
      </c>
      <c r="C58" s="230">
        <v>1</v>
      </c>
      <c r="D58" s="31">
        <v>1</v>
      </c>
      <c r="E58" s="31">
        <v>0</v>
      </c>
      <c r="F58" s="38"/>
      <c r="G58" s="55" t="s">
        <v>330</v>
      </c>
      <c r="H58" s="52">
        <v>2976205</v>
      </c>
      <c r="I58" s="52">
        <v>2850529</v>
      </c>
      <c r="J58" s="52">
        <v>0</v>
      </c>
      <c r="K58" s="52">
        <v>125676</v>
      </c>
      <c r="L58" s="52">
        <v>0</v>
      </c>
      <c r="M58" s="52">
        <v>192764.25</v>
      </c>
      <c r="N58" s="77">
        <v>95.77</v>
      </c>
      <c r="O58" s="77">
        <v>0</v>
      </c>
      <c r="P58" s="78">
        <v>4.22</v>
      </c>
    </row>
    <row r="59" spans="1:16" ht="12.75">
      <c r="A59" s="229">
        <v>2</v>
      </c>
      <c r="B59" s="230">
        <v>8</v>
      </c>
      <c r="C59" s="230">
        <v>2</v>
      </c>
      <c r="D59" s="31">
        <v>1</v>
      </c>
      <c r="E59" s="31">
        <v>0</v>
      </c>
      <c r="F59" s="38"/>
      <c r="G59" s="55" t="s">
        <v>331</v>
      </c>
      <c r="H59" s="52">
        <v>11098952</v>
      </c>
      <c r="I59" s="52">
        <v>11098952</v>
      </c>
      <c r="J59" s="52">
        <v>0</v>
      </c>
      <c r="K59" s="52">
        <v>0</v>
      </c>
      <c r="L59" s="52">
        <v>0</v>
      </c>
      <c r="M59" s="52">
        <v>0</v>
      </c>
      <c r="N59" s="77">
        <v>100</v>
      </c>
      <c r="O59" s="77">
        <v>0</v>
      </c>
      <c r="P59" s="78">
        <v>0</v>
      </c>
    </row>
    <row r="60" spans="1:16" ht="12.75">
      <c r="A60" s="229">
        <v>2</v>
      </c>
      <c r="B60" s="230">
        <v>6</v>
      </c>
      <c r="C60" s="230">
        <v>2</v>
      </c>
      <c r="D60" s="31">
        <v>1</v>
      </c>
      <c r="E60" s="31">
        <v>0</v>
      </c>
      <c r="F60" s="38"/>
      <c r="G60" s="55" t="s">
        <v>332</v>
      </c>
      <c r="H60" s="52">
        <v>5791682</v>
      </c>
      <c r="I60" s="52">
        <v>4055843</v>
      </c>
      <c r="J60" s="52">
        <v>1465641</v>
      </c>
      <c r="K60" s="52">
        <v>270198</v>
      </c>
      <c r="L60" s="52">
        <v>0</v>
      </c>
      <c r="M60" s="52">
        <v>0</v>
      </c>
      <c r="N60" s="77">
        <v>70.02</v>
      </c>
      <c r="O60" s="77">
        <v>25.3</v>
      </c>
      <c r="P60" s="78">
        <v>4.66</v>
      </c>
    </row>
    <row r="61" spans="1:16" ht="12.75">
      <c r="A61" s="229">
        <v>2</v>
      </c>
      <c r="B61" s="230">
        <v>8</v>
      </c>
      <c r="C61" s="230">
        <v>3</v>
      </c>
      <c r="D61" s="31">
        <v>1</v>
      </c>
      <c r="E61" s="31">
        <v>0</v>
      </c>
      <c r="F61" s="38"/>
      <c r="G61" s="55" t="s">
        <v>333</v>
      </c>
      <c r="H61" s="52">
        <v>5089842</v>
      </c>
      <c r="I61" s="52">
        <v>3927132</v>
      </c>
      <c r="J61" s="52">
        <v>977211</v>
      </c>
      <c r="K61" s="52">
        <v>185499</v>
      </c>
      <c r="L61" s="52">
        <v>0</v>
      </c>
      <c r="M61" s="52">
        <v>0</v>
      </c>
      <c r="N61" s="77">
        <v>77.15</v>
      </c>
      <c r="O61" s="77">
        <v>19.19</v>
      </c>
      <c r="P61" s="78">
        <v>3.64</v>
      </c>
    </row>
    <row r="62" spans="1:16" ht="12.75">
      <c r="A62" s="229">
        <v>2</v>
      </c>
      <c r="B62" s="230">
        <v>10</v>
      </c>
      <c r="C62" s="230">
        <v>1</v>
      </c>
      <c r="D62" s="31">
        <v>1</v>
      </c>
      <c r="E62" s="31">
        <v>0</v>
      </c>
      <c r="F62" s="38"/>
      <c r="G62" s="55" t="s">
        <v>334</v>
      </c>
      <c r="H62" s="52">
        <v>10393719</v>
      </c>
      <c r="I62" s="52">
        <v>9317814</v>
      </c>
      <c r="J62" s="52">
        <v>588384</v>
      </c>
      <c r="K62" s="52">
        <v>487521</v>
      </c>
      <c r="L62" s="52">
        <v>0</v>
      </c>
      <c r="M62" s="52">
        <v>0</v>
      </c>
      <c r="N62" s="77">
        <v>89.64</v>
      </c>
      <c r="O62" s="77">
        <v>5.66</v>
      </c>
      <c r="P62" s="78">
        <v>4.69</v>
      </c>
    </row>
    <row r="63" spans="1:16" ht="12.75">
      <c r="A63" s="229">
        <v>2</v>
      </c>
      <c r="B63" s="230">
        <v>11</v>
      </c>
      <c r="C63" s="230">
        <v>1</v>
      </c>
      <c r="D63" s="31">
        <v>1</v>
      </c>
      <c r="E63" s="31">
        <v>0</v>
      </c>
      <c r="F63" s="38"/>
      <c r="G63" s="55" t="s">
        <v>335</v>
      </c>
      <c r="H63" s="52">
        <v>55649108</v>
      </c>
      <c r="I63" s="52">
        <v>55649108</v>
      </c>
      <c r="J63" s="52">
        <v>0</v>
      </c>
      <c r="K63" s="52">
        <v>0</v>
      </c>
      <c r="L63" s="52">
        <v>0</v>
      </c>
      <c r="M63" s="52">
        <v>0</v>
      </c>
      <c r="N63" s="77">
        <v>100</v>
      </c>
      <c r="O63" s="77">
        <v>0</v>
      </c>
      <c r="P63" s="78">
        <v>0</v>
      </c>
    </row>
    <row r="64" spans="1:16" ht="12.75">
      <c r="A64" s="229">
        <v>2</v>
      </c>
      <c r="B64" s="230">
        <v>8</v>
      </c>
      <c r="C64" s="230">
        <v>4</v>
      </c>
      <c r="D64" s="31">
        <v>1</v>
      </c>
      <c r="E64" s="31">
        <v>0</v>
      </c>
      <c r="F64" s="38"/>
      <c r="G64" s="55" t="s">
        <v>336</v>
      </c>
      <c r="H64" s="52">
        <v>11625116</v>
      </c>
      <c r="I64" s="52">
        <v>7519226</v>
      </c>
      <c r="J64" s="52">
        <v>3881880</v>
      </c>
      <c r="K64" s="52">
        <v>224010</v>
      </c>
      <c r="L64" s="52">
        <v>0</v>
      </c>
      <c r="M64" s="52">
        <v>0</v>
      </c>
      <c r="N64" s="77">
        <v>64.68</v>
      </c>
      <c r="O64" s="77">
        <v>33.39</v>
      </c>
      <c r="P64" s="78">
        <v>1.92</v>
      </c>
    </row>
    <row r="65" spans="1:16" ht="12.75">
      <c r="A65" s="229">
        <v>2</v>
      </c>
      <c r="B65" s="230">
        <v>14</v>
      </c>
      <c r="C65" s="230">
        <v>1</v>
      </c>
      <c r="D65" s="31">
        <v>1</v>
      </c>
      <c r="E65" s="31">
        <v>0</v>
      </c>
      <c r="F65" s="38"/>
      <c r="G65" s="55" t="s">
        <v>337</v>
      </c>
      <c r="H65" s="52">
        <v>15939851</v>
      </c>
      <c r="I65" s="52">
        <v>15782252</v>
      </c>
      <c r="J65" s="52">
        <v>0</v>
      </c>
      <c r="K65" s="52">
        <v>157599</v>
      </c>
      <c r="L65" s="52">
        <v>0</v>
      </c>
      <c r="M65" s="52">
        <v>0</v>
      </c>
      <c r="N65" s="77">
        <v>99.01</v>
      </c>
      <c r="O65" s="77">
        <v>0</v>
      </c>
      <c r="P65" s="78">
        <v>0.98</v>
      </c>
    </row>
    <row r="66" spans="1:16" ht="12.75">
      <c r="A66" s="229">
        <v>2</v>
      </c>
      <c r="B66" s="230">
        <v>15</v>
      </c>
      <c r="C66" s="230">
        <v>1</v>
      </c>
      <c r="D66" s="31">
        <v>1</v>
      </c>
      <c r="E66" s="31">
        <v>0</v>
      </c>
      <c r="F66" s="38"/>
      <c r="G66" s="55" t="s">
        <v>338</v>
      </c>
      <c r="H66" s="52">
        <v>12675810</v>
      </c>
      <c r="I66" s="52">
        <v>12675810</v>
      </c>
      <c r="J66" s="52">
        <v>0</v>
      </c>
      <c r="K66" s="52">
        <v>0</v>
      </c>
      <c r="L66" s="52">
        <v>0</v>
      </c>
      <c r="M66" s="52">
        <v>0</v>
      </c>
      <c r="N66" s="77">
        <v>100</v>
      </c>
      <c r="O66" s="77">
        <v>0</v>
      </c>
      <c r="P66" s="78">
        <v>0</v>
      </c>
    </row>
    <row r="67" spans="1:16" ht="12.75">
      <c r="A67" s="229">
        <v>2</v>
      </c>
      <c r="B67" s="230">
        <v>6</v>
      </c>
      <c r="C67" s="230">
        <v>3</v>
      </c>
      <c r="D67" s="31">
        <v>1</v>
      </c>
      <c r="E67" s="31">
        <v>0</v>
      </c>
      <c r="F67" s="38"/>
      <c r="G67" s="55" t="s">
        <v>339</v>
      </c>
      <c r="H67" s="52">
        <v>1775312</v>
      </c>
      <c r="I67" s="52">
        <v>1775312</v>
      </c>
      <c r="J67" s="52">
        <v>0</v>
      </c>
      <c r="K67" s="52">
        <v>0</v>
      </c>
      <c r="L67" s="52">
        <v>0</v>
      </c>
      <c r="M67" s="52">
        <v>0</v>
      </c>
      <c r="N67" s="77">
        <v>100</v>
      </c>
      <c r="O67" s="77">
        <v>0</v>
      </c>
      <c r="P67" s="78">
        <v>0</v>
      </c>
    </row>
    <row r="68" spans="1:16" ht="12.75">
      <c r="A68" s="229">
        <v>2</v>
      </c>
      <c r="B68" s="230">
        <v>2</v>
      </c>
      <c r="C68" s="230">
        <v>3</v>
      </c>
      <c r="D68" s="31">
        <v>1</v>
      </c>
      <c r="E68" s="31">
        <v>0</v>
      </c>
      <c r="F68" s="38"/>
      <c r="G68" s="55" t="s">
        <v>340</v>
      </c>
      <c r="H68" s="52">
        <v>4953632</v>
      </c>
      <c r="I68" s="52">
        <v>2534180</v>
      </c>
      <c r="J68" s="52">
        <v>2417706</v>
      </c>
      <c r="K68" s="52">
        <v>1746</v>
      </c>
      <c r="L68" s="52">
        <v>0</v>
      </c>
      <c r="M68" s="52">
        <v>0</v>
      </c>
      <c r="N68" s="77">
        <v>51.15</v>
      </c>
      <c r="O68" s="77">
        <v>48.8</v>
      </c>
      <c r="P68" s="78">
        <v>0.03</v>
      </c>
    </row>
    <row r="69" spans="1:16" ht="12.75">
      <c r="A69" s="229">
        <v>2</v>
      </c>
      <c r="B69" s="230">
        <v>2</v>
      </c>
      <c r="C69" s="230">
        <v>4</v>
      </c>
      <c r="D69" s="31">
        <v>1</v>
      </c>
      <c r="E69" s="31">
        <v>0</v>
      </c>
      <c r="F69" s="38"/>
      <c r="G69" s="55" t="s">
        <v>341</v>
      </c>
      <c r="H69" s="52">
        <v>3301179</v>
      </c>
      <c r="I69" s="52">
        <v>2288319</v>
      </c>
      <c r="J69" s="52">
        <v>1012860</v>
      </c>
      <c r="K69" s="52">
        <v>0</v>
      </c>
      <c r="L69" s="52">
        <v>0</v>
      </c>
      <c r="M69" s="52">
        <v>0</v>
      </c>
      <c r="N69" s="77">
        <v>69.31</v>
      </c>
      <c r="O69" s="77">
        <v>30.68</v>
      </c>
      <c r="P69" s="78">
        <v>0</v>
      </c>
    </row>
    <row r="70" spans="1:16" ht="12.75">
      <c r="A70" s="229">
        <v>2</v>
      </c>
      <c r="B70" s="230">
        <v>8</v>
      </c>
      <c r="C70" s="230">
        <v>5</v>
      </c>
      <c r="D70" s="31">
        <v>1</v>
      </c>
      <c r="E70" s="31">
        <v>0</v>
      </c>
      <c r="F70" s="38"/>
      <c r="G70" s="55" t="s">
        <v>342</v>
      </c>
      <c r="H70" s="52">
        <v>2601029</v>
      </c>
      <c r="I70" s="52">
        <v>2556236</v>
      </c>
      <c r="J70" s="52">
        <v>0</v>
      </c>
      <c r="K70" s="52">
        <v>44793</v>
      </c>
      <c r="L70" s="52">
        <v>0</v>
      </c>
      <c r="M70" s="52">
        <v>0</v>
      </c>
      <c r="N70" s="77">
        <v>98.27</v>
      </c>
      <c r="O70" s="77">
        <v>0</v>
      </c>
      <c r="P70" s="78">
        <v>1.72</v>
      </c>
    </row>
    <row r="71" spans="1:16" ht="12.75">
      <c r="A71" s="229">
        <v>2</v>
      </c>
      <c r="B71" s="230">
        <v>21</v>
      </c>
      <c r="C71" s="230">
        <v>3</v>
      </c>
      <c r="D71" s="31">
        <v>1</v>
      </c>
      <c r="E71" s="31">
        <v>0</v>
      </c>
      <c r="F71" s="38"/>
      <c r="G71" s="55" t="s">
        <v>343</v>
      </c>
      <c r="H71" s="52">
        <v>1461277</v>
      </c>
      <c r="I71" s="52">
        <v>1454365</v>
      </c>
      <c r="J71" s="52">
        <v>0</v>
      </c>
      <c r="K71" s="52">
        <v>6912</v>
      </c>
      <c r="L71" s="52">
        <v>0</v>
      </c>
      <c r="M71" s="52">
        <v>0</v>
      </c>
      <c r="N71" s="77">
        <v>99.52</v>
      </c>
      <c r="O71" s="77">
        <v>0</v>
      </c>
      <c r="P71" s="78">
        <v>0.47</v>
      </c>
    </row>
    <row r="72" spans="1:16" ht="12.75">
      <c r="A72" s="229">
        <v>2</v>
      </c>
      <c r="B72" s="230">
        <v>6</v>
      </c>
      <c r="C72" s="230">
        <v>4</v>
      </c>
      <c r="D72" s="31">
        <v>1</v>
      </c>
      <c r="E72" s="31">
        <v>0</v>
      </c>
      <c r="F72" s="38"/>
      <c r="G72" s="55" t="s">
        <v>344</v>
      </c>
      <c r="H72" s="52">
        <v>2164140</v>
      </c>
      <c r="I72" s="52">
        <v>2164140</v>
      </c>
      <c r="J72" s="52">
        <v>0</v>
      </c>
      <c r="K72" s="52">
        <v>0</v>
      </c>
      <c r="L72" s="52">
        <v>0</v>
      </c>
      <c r="M72" s="52">
        <v>45631</v>
      </c>
      <c r="N72" s="77">
        <v>100</v>
      </c>
      <c r="O72" s="77">
        <v>0</v>
      </c>
      <c r="P72" s="78">
        <v>0</v>
      </c>
    </row>
    <row r="73" spans="1:16" ht="12.75">
      <c r="A73" s="229">
        <v>2</v>
      </c>
      <c r="B73" s="230">
        <v>19</v>
      </c>
      <c r="C73" s="230">
        <v>1</v>
      </c>
      <c r="D73" s="31">
        <v>1</v>
      </c>
      <c r="E73" s="31">
        <v>0</v>
      </c>
      <c r="F73" s="38"/>
      <c r="G73" s="55" t="s">
        <v>345</v>
      </c>
      <c r="H73" s="52">
        <v>24749824</v>
      </c>
      <c r="I73" s="52">
        <v>24749824</v>
      </c>
      <c r="J73" s="52">
        <v>0</v>
      </c>
      <c r="K73" s="52">
        <v>0</v>
      </c>
      <c r="L73" s="52">
        <v>0</v>
      </c>
      <c r="M73" s="52">
        <v>0</v>
      </c>
      <c r="N73" s="77">
        <v>100</v>
      </c>
      <c r="O73" s="77">
        <v>0</v>
      </c>
      <c r="P73" s="78">
        <v>0</v>
      </c>
    </row>
    <row r="74" spans="1:16" ht="12.75">
      <c r="A74" s="229">
        <v>2</v>
      </c>
      <c r="B74" s="230">
        <v>19</v>
      </c>
      <c r="C74" s="230">
        <v>2</v>
      </c>
      <c r="D74" s="31">
        <v>1</v>
      </c>
      <c r="E74" s="31">
        <v>0</v>
      </c>
      <c r="F74" s="38"/>
      <c r="G74" s="55" t="s">
        <v>346</v>
      </c>
      <c r="H74" s="52">
        <v>9678480</v>
      </c>
      <c r="I74" s="52">
        <v>9027546</v>
      </c>
      <c r="J74" s="52">
        <v>650934</v>
      </c>
      <c r="K74" s="52">
        <v>0</v>
      </c>
      <c r="L74" s="52">
        <v>0</v>
      </c>
      <c r="M74" s="52">
        <v>0</v>
      </c>
      <c r="N74" s="77">
        <v>93.27</v>
      </c>
      <c r="O74" s="77">
        <v>6.72</v>
      </c>
      <c r="P74" s="78">
        <v>0</v>
      </c>
    </row>
    <row r="75" spans="1:16" ht="12.75">
      <c r="A75" s="229">
        <v>2</v>
      </c>
      <c r="B75" s="230">
        <v>10</v>
      </c>
      <c r="C75" s="230">
        <v>2</v>
      </c>
      <c r="D75" s="31">
        <v>1</v>
      </c>
      <c r="E75" s="31">
        <v>0</v>
      </c>
      <c r="F75" s="38"/>
      <c r="G75" s="55" t="s">
        <v>347</v>
      </c>
      <c r="H75" s="52">
        <v>2881613</v>
      </c>
      <c r="I75" s="52">
        <v>2829728</v>
      </c>
      <c r="J75" s="52">
        <v>0</v>
      </c>
      <c r="K75" s="52">
        <v>51885</v>
      </c>
      <c r="L75" s="52">
        <v>0</v>
      </c>
      <c r="M75" s="52">
        <v>0</v>
      </c>
      <c r="N75" s="77">
        <v>98.19</v>
      </c>
      <c r="O75" s="77">
        <v>0</v>
      </c>
      <c r="P75" s="78">
        <v>1.8</v>
      </c>
    </row>
    <row r="76" spans="1:16" ht="12.75">
      <c r="A76" s="229">
        <v>2</v>
      </c>
      <c r="B76" s="230">
        <v>26</v>
      </c>
      <c r="C76" s="230">
        <v>1</v>
      </c>
      <c r="D76" s="31">
        <v>1</v>
      </c>
      <c r="E76" s="31">
        <v>0</v>
      </c>
      <c r="F76" s="38"/>
      <c r="G76" s="55" t="s">
        <v>348</v>
      </c>
      <c r="H76" s="52">
        <v>2805413</v>
      </c>
      <c r="I76" s="52">
        <v>2013737</v>
      </c>
      <c r="J76" s="52">
        <v>791676</v>
      </c>
      <c r="K76" s="52">
        <v>0</v>
      </c>
      <c r="L76" s="52">
        <v>0</v>
      </c>
      <c r="M76" s="52">
        <v>0</v>
      </c>
      <c r="N76" s="77">
        <v>71.78</v>
      </c>
      <c r="O76" s="77">
        <v>28.21</v>
      </c>
      <c r="P76" s="78">
        <v>0</v>
      </c>
    </row>
    <row r="77" spans="1:16" ht="12.75">
      <c r="A77" s="229">
        <v>2</v>
      </c>
      <c r="B77" s="230">
        <v>25</v>
      </c>
      <c r="C77" s="230">
        <v>1</v>
      </c>
      <c r="D77" s="31">
        <v>1</v>
      </c>
      <c r="E77" s="31">
        <v>0</v>
      </c>
      <c r="F77" s="38"/>
      <c r="G77" s="55" t="s">
        <v>349</v>
      </c>
      <c r="H77" s="52">
        <v>3224557</v>
      </c>
      <c r="I77" s="52">
        <v>2707309</v>
      </c>
      <c r="J77" s="52">
        <v>517248</v>
      </c>
      <c r="K77" s="52">
        <v>0</v>
      </c>
      <c r="L77" s="52">
        <v>0</v>
      </c>
      <c r="M77" s="52">
        <v>0</v>
      </c>
      <c r="N77" s="77">
        <v>83.95</v>
      </c>
      <c r="O77" s="77">
        <v>16.04</v>
      </c>
      <c r="P77" s="78">
        <v>0</v>
      </c>
    </row>
    <row r="78" spans="1:16" ht="12.75">
      <c r="A78" s="229">
        <v>2</v>
      </c>
      <c r="B78" s="230">
        <v>25</v>
      </c>
      <c r="C78" s="230">
        <v>2</v>
      </c>
      <c r="D78" s="31">
        <v>1</v>
      </c>
      <c r="E78" s="31">
        <v>0</v>
      </c>
      <c r="F78" s="38"/>
      <c r="G78" s="55" t="s">
        <v>350</v>
      </c>
      <c r="H78" s="52">
        <v>12949506</v>
      </c>
      <c r="I78" s="52">
        <v>12838788</v>
      </c>
      <c r="J78" s="52">
        <v>0</v>
      </c>
      <c r="K78" s="52">
        <v>110718</v>
      </c>
      <c r="L78" s="52">
        <v>0</v>
      </c>
      <c r="M78" s="52">
        <v>0</v>
      </c>
      <c r="N78" s="77">
        <v>99.14</v>
      </c>
      <c r="O78" s="77">
        <v>0</v>
      </c>
      <c r="P78" s="78">
        <v>0.85</v>
      </c>
    </row>
    <row r="79" spans="1:16" ht="12.75">
      <c r="A79" s="229">
        <v>2</v>
      </c>
      <c r="B79" s="230">
        <v>26</v>
      </c>
      <c r="C79" s="230">
        <v>2</v>
      </c>
      <c r="D79" s="31">
        <v>1</v>
      </c>
      <c r="E79" s="31">
        <v>0</v>
      </c>
      <c r="F79" s="38"/>
      <c r="G79" s="55" t="s">
        <v>351</v>
      </c>
      <c r="H79" s="52">
        <v>6857645</v>
      </c>
      <c r="I79" s="52">
        <v>5388449</v>
      </c>
      <c r="J79" s="52">
        <v>1239390</v>
      </c>
      <c r="K79" s="52">
        <v>229806</v>
      </c>
      <c r="L79" s="52">
        <v>0</v>
      </c>
      <c r="M79" s="52">
        <v>0</v>
      </c>
      <c r="N79" s="77">
        <v>78.57</v>
      </c>
      <c r="O79" s="77">
        <v>18.07</v>
      </c>
      <c r="P79" s="78">
        <v>3.35</v>
      </c>
    </row>
    <row r="80" spans="1:16" s="95" customFormat="1" ht="15">
      <c r="A80" s="231"/>
      <c r="B80" s="232"/>
      <c r="C80" s="232"/>
      <c r="D80" s="101"/>
      <c r="E80" s="101"/>
      <c r="F80" s="102" t="s">
        <v>352</v>
      </c>
      <c r="G80" s="291"/>
      <c r="H80" s="103">
        <v>392249118</v>
      </c>
      <c r="I80" s="103">
        <v>304359456</v>
      </c>
      <c r="J80" s="103">
        <v>86861655</v>
      </c>
      <c r="K80" s="103">
        <v>1028007</v>
      </c>
      <c r="L80" s="103">
        <v>0</v>
      </c>
      <c r="M80" s="103">
        <v>13353249.5</v>
      </c>
      <c r="N80" s="128">
        <v>77.59340736108425</v>
      </c>
      <c r="O80" s="128">
        <v>22.144512508502316</v>
      </c>
      <c r="P80" s="129">
        <v>0.26208013041344813</v>
      </c>
    </row>
    <row r="81" spans="1:16" ht="12.75">
      <c r="A81" s="229">
        <v>2</v>
      </c>
      <c r="B81" s="230">
        <v>1</v>
      </c>
      <c r="C81" s="230">
        <v>2</v>
      </c>
      <c r="D81" s="31">
        <v>2</v>
      </c>
      <c r="E81" s="31">
        <v>0</v>
      </c>
      <c r="F81" s="38"/>
      <c r="G81" s="55" t="s">
        <v>322</v>
      </c>
      <c r="H81" s="52">
        <v>5624581</v>
      </c>
      <c r="I81" s="52">
        <v>4253656</v>
      </c>
      <c r="J81" s="52">
        <v>1370925</v>
      </c>
      <c r="K81" s="52">
        <v>0</v>
      </c>
      <c r="L81" s="52">
        <v>0</v>
      </c>
      <c r="M81" s="52">
        <v>0</v>
      </c>
      <c r="N81" s="77">
        <v>75.62</v>
      </c>
      <c r="O81" s="77">
        <v>24.37</v>
      </c>
      <c r="P81" s="78">
        <v>0</v>
      </c>
    </row>
    <row r="82" spans="1:16" ht="12.75">
      <c r="A82" s="229">
        <v>2</v>
      </c>
      <c r="B82" s="230">
        <v>17</v>
      </c>
      <c r="C82" s="230">
        <v>1</v>
      </c>
      <c r="D82" s="31">
        <v>2</v>
      </c>
      <c r="E82" s="31">
        <v>0</v>
      </c>
      <c r="F82" s="38"/>
      <c r="G82" s="55" t="s">
        <v>353</v>
      </c>
      <c r="H82" s="52">
        <v>4544113</v>
      </c>
      <c r="I82" s="52">
        <v>3335629</v>
      </c>
      <c r="J82" s="52">
        <v>1208484</v>
      </c>
      <c r="K82" s="52">
        <v>0</v>
      </c>
      <c r="L82" s="52">
        <v>0</v>
      </c>
      <c r="M82" s="52">
        <v>0</v>
      </c>
      <c r="N82" s="77">
        <v>73.4</v>
      </c>
      <c r="O82" s="77">
        <v>26.59</v>
      </c>
      <c r="P82" s="78">
        <v>0</v>
      </c>
    </row>
    <row r="83" spans="1:16" ht="12.75">
      <c r="A83" s="229">
        <v>2</v>
      </c>
      <c r="B83" s="230">
        <v>9</v>
      </c>
      <c r="C83" s="230">
        <v>2</v>
      </c>
      <c r="D83" s="31">
        <v>2</v>
      </c>
      <c r="E83" s="31">
        <v>0</v>
      </c>
      <c r="F83" s="38"/>
      <c r="G83" s="55" t="s">
        <v>323</v>
      </c>
      <c r="H83" s="52">
        <v>5326193</v>
      </c>
      <c r="I83" s="52">
        <v>3155240</v>
      </c>
      <c r="J83" s="52">
        <v>2079918</v>
      </c>
      <c r="K83" s="52">
        <v>91035</v>
      </c>
      <c r="L83" s="52">
        <v>0</v>
      </c>
      <c r="M83" s="52">
        <v>0</v>
      </c>
      <c r="N83" s="77">
        <v>59.24</v>
      </c>
      <c r="O83" s="77">
        <v>39.05</v>
      </c>
      <c r="P83" s="78">
        <v>1.7</v>
      </c>
    </row>
    <row r="84" spans="1:16" ht="12.75">
      <c r="A84" s="229">
        <v>2</v>
      </c>
      <c r="B84" s="230">
        <v>24</v>
      </c>
      <c r="C84" s="230">
        <v>2</v>
      </c>
      <c r="D84" s="31">
        <v>2</v>
      </c>
      <c r="E84" s="31">
        <v>0</v>
      </c>
      <c r="F84" s="38"/>
      <c r="G84" s="55" t="s">
        <v>354</v>
      </c>
      <c r="H84" s="52">
        <v>2039501</v>
      </c>
      <c r="I84" s="52">
        <v>1697762</v>
      </c>
      <c r="J84" s="52">
        <v>341739</v>
      </c>
      <c r="K84" s="52">
        <v>0</v>
      </c>
      <c r="L84" s="52">
        <v>0</v>
      </c>
      <c r="M84" s="52">
        <v>0</v>
      </c>
      <c r="N84" s="77">
        <v>83.24</v>
      </c>
      <c r="O84" s="77">
        <v>16.75</v>
      </c>
      <c r="P84" s="78">
        <v>0</v>
      </c>
    </row>
    <row r="85" spans="1:16" ht="12.75">
      <c r="A85" s="229">
        <v>2</v>
      </c>
      <c r="B85" s="230">
        <v>13</v>
      </c>
      <c r="C85" s="230">
        <v>1</v>
      </c>
      <c r="D85" s="31">
        <v>2</v>
      </c>
      <c r="E85" s="31">
        <v>0</v>
      </c>
      <c r="F85" s="38"/>
      <c r="G85" s="55" t="s">
        <v>355</v>
      </c>
      <c r="H85" s="52">
        <v>5111284</v>
      </c>
      <c r="I85" s="52">
        <v>3044866</v>
      </c>
      <c r="J85" s="52">
        <v>2016612</v>
      </c>
      <c r="K85" s="52">
        <v>49806</v>
      </c>
      <c r="L85" s="52">
        <v>0</v>
      </c>
      <c r="M85" s="52">
        <v>0</v>
      </c>
      <c r="N85" s="77">
        <v>59.57</v>
      </c>
      <c r="O85" s="77">
        <v>39.45</v>
      </c>
      <c r="P85" s="78">
        <v>0.97</v>
      </c>
    </row>
    <row r="86" spans="1:16" ht="12.75">
      <c r="A86" s="229">
        <v>2</v>
      </c>
      <c r="B86" s="230">
        <v>21</v>
      </c>
      <c r="C86" s="230">
        <v>4</v>
      </c>
      <c r="D86" s="31">
        <v>2</v>
      </c>
      <c r="E86" s="31">
        <v>0</v>
      </c>
      <c r="F86" s="38"/>
      <c r="G86" s="55" t="s">
        <v>356</v>
      </c>
      <c r="H86" s="52">
        <v>4210814</v>
      </c>
      <c r="I86" s="52">
        <v>3853289</v>
      </c>
      <c r="J86" s="52">
        <v>321363</v>
      </c>
      <c r="K86" s="52">
        <v>36162</v>
      </c>
      <c r="L86" s="52">
        <v>0</v>
      </c>
      <c r="M86" s="52">
        <v>0</v>
      </c>
      <c r="N86" s="77">
        <v>91.5</v>
      </c>
      <c r="O86" s="77">
        <v>7.63</v>
      </c>
      <c r="P86" s="78">
        <v>0.85</v>
      </c>
    </row>
    <row r="87" spans="1:16" ht="12.75">
      <c r="A87" s="229">
        <v>2</v>
      </c>
      <c r="B87" s="230">
        <v>23</v>
      </c>
      <c r="C87" s="230">
        <v>1</v>
      </c>
      <c r="D87" s="31">
        <v>2</v>
      </c>
      <c r="E87" s="31">
        <v>0</v>
      </c>
      <c r="F87" s="38"/>
      <c r="G87" s="55" t="s">
        <v>357</v>
      </c>
      <c r="H87" s="52">
        <v>8274541</v>
      </c>
      <c r="I87" s="52">
        <v>8274541</v>
      </c>
      <c r="J87" s="52">
        <v>0</v>
      </c>
      <c r="K87" s="52">
        <v>0</v>
      </c>
      <c r="L87" s="52">
        <v>0</v>
      </c>
      <c r="M87" s="52">
        <v>0</v>
      </c>
      <c r="N87" s="77">
        <v>100</v>
      </c>
      <c r="O87" s="77">
        <v>0</v>
      </c>
      <c r="P87" s="78">
        <v>0</v>
      </c>
    </row>
    <row r="88" spans="1:16" ht="12.75">
      <c r="A88" s="229">
        <v>2</v>
      </c>
      <c r="B88" s="230">
        <v>23</v>
      </c>
      <c r="C88" s="230">
        <v>2</v>
      </c>
      <c r="D88" s="31">
        <v>2</v>
      </c>
      <c r="E88" s="31">
        <v>0</v>
      </c>
      <c r="F88" s="38"/>
      <c r="G88" s="55" t="s">
        <v>358</v>
      </c>
      <c r="H88" s="52">
        <v>17709731</v>
      </c>
      <c r="I88" s="52">
        <v>17475425</v>
      </c>
      <c r="J88" s="52">
        <v>234306</v>
      </c>
      <c r="K88" s="52">
        <v>0</v>
      </c>
      <c r="L88" s="52">
        <v>0</v>
      </c>
      <c r="M88" s="52">
        <v>0</v>
      </c>
      <c r="N88" s="77">
        <v>98.67</v>
      </c>
      <c r="O88" s="77">
        <v>1.32</v>
      </c>
      <c r="P88" s="78">
        <v>0</v>
      </c>
    </row>
    <row r="89" spans="1:16" ht="12.75">
      <c r="A89" s="229">
        <v>2</v>
      </c>
      <c r="B89" s="230">
        <v>19</v>
      </c>
      <c r="C89" s="230">
        <v>3</v>
      </c>
      <c r="D89" s="31">
        <v>2</v>
      </c>
      <c r="E89" s="31">
        <v>0</v>
      </c>
      <c r="F89" s="38"/>
      <c r="G89" s="55" t="s">
        <v>359</v>
      </c>
      <c r="H89" s="52">
        <v>3912144</v>
      </c>
      <c r="I89" s="52">
        <v>3131106</v>
      </c>
      <c r="J89" s="52">
        <v>773055</v>
      </c>
      <c r="K89" s="52">
        <v>7983</v>
      </c>
      <c r="L89" s="52">
        <v>0</v>
      </c>
      <c r="M89" s="52">
        <v>0</v>
      </c>
      <c r="N89" s="77">
        <v>80.03</v>
      </c>
      <c r="O89" s="77">
        <v>19.76</v>
      </c>
      <c r="P89" s="78">
        <v>0.2</v>
      </c>
    </row>
    <row r="90" spans="1:16" ht="12.75">
      <c r="A90" s="229">
        <v>2</v>
      </c>
      <c r="B90" s="230">
        <v>14</v>
      </c>
      <c r="C90" s="230">
        <v>3</v>
      </c>
      <c r="D90" s="31">
        <v>2</v>
      </c>
      <c r="E90" s="31">
        <v>0</v>
      </c>
      <c r="F90" s="38"/>
      <c r="G90" s="55" t="s">
        <v>360</v>
      </c>
      <c r="H90" s="52">
        <v>5456544</v>
      </c>
      <c r="I90" s="52">
        <v>4075962</v>
      </c>
      <c r="J90" s="52">
        <v>1380582</v>
      </c>
      <c r="K90" s="52">
        <v>0</v>
      </c>
      <c r="L90" s="52">
        <v>0</v>
      </c>
      <c r="M90" s="52">
        <v>0</v>
      </c>
      <c r="N90" s="77">
        <v>74.69</v>
      </c>
      <c r="O90" s="77">
        <v>25.3</v>
      </c>
      <c r="P90" s="78">
        <v>0</v>
      </c>
    </row>
    <row r="91" spans="1:16" ht="12.75">
      <c r="A91" s="229">
        <v>2</v>
      </c>
      <c r="B91" s="230">
        <v>15</v>
      </c>
      <c r="C91" s="230">
        <v>2</v>
      </c>
      <c r="D91" s="31">
        <v>2</v>
      </c>
      <c r="E91" s="31">
        <v>0</v>
      </c>
      <c r="F91" s="38"/>
      <c r="G91" s="55" t="s">
        <v>361</v>
      </c>
      <c r="H91" s="52">
        <v>5139884</v>
      </c>
      <c r="I91" s="52">
        <v>3537281</v>
      </c>
      <c r="J91" s="52">
        <v>1602603</v>
      </c>
      <c r="K91" s="52">
        <v>0</v>
      </c>
      <c r="L91" s="52">
        <v>0</v>
      </c>
      <c r="M91" s="52">
        <v>0</v>
      </c>
      <c r="N91" s="77">
        <v>68.82</v>
      </c>
      <c r="O91" s="77">
        <v>31.17</v>
      </c>
      <c r="P91" s="78">
        <v>0</v>
      </c>
    </row>
    <row r="92" spans="1:16" ht="12.75">
      <c r="A92" s="229">
        <v>2</v>
      </c>
      <c r="B92" s="230">
        <v>14</v>
      </c>
      <c r="C92" s="230">
        <v>4</v>
      </c>
      <c r="D92" s="31">
        <v>2</v>
      </c>
      <c r="E92" s="31">
        <v>0</v>
      </c>
      <c r="F92" s="38"/>
      <c r="G92" s="55" t="s">
        <v>362</v>
      </c>
      <c r="H92" s="52">
        <v>5981399</v>
      </c>
      <c r="I92" s="52">
        <v>3702932</v>
      </c>
      <c r="J92" s="52">
        <v>2200779</v>
      </c>
      <c r="K92" s="52">
        <v>77688</v>
      </c>
      <c r="L92" s="52">
        <v>0</v>
      </c>
      <c r="M92" s="52">
        <v>0</v>
      </c>
      <c r="N92" s="77">
        <v>61.9</v>
      </c>
      <c r="O92" s="77">
        <v>36.79</v>
      </c>
      <c r="P92" s="78">
        <v>1.29</v>
      </c>
    </row>
    <row r="93" spans="1:16" ht="12.75">
      <c r="A93" s="229">
        <v>2</v>
      </c>
      <c r="B93" s="230">
        <v>2</v>
      </c>
      <c r="C93" s="230">
        <v>5</v>
      </c>
      <c r="D93" s="31">
        <v>2</v>
      </c>
      <c r="E93" s="31">
        <v>0</v>
      </c>
      <c r="F93" s="38"/>
      <c r="G93" s="55" t="s">
        <v>325</v>
      </c>
      <c r="H93" s="52">
        <v>5564174</v>
      </c>
      <c r="I93" s="52">
        <v>3387956</v>
      </c>
      <c r="J93" s="52">
        <v>2176218</v>
      </c>
      <c r="K93" s="52">
        <v>0</v>
      </c>
      <c r="L93" s="52">
        <v>0</v>
      </c>
      <c r="M93" s="52">
        <v>0</v>
      </c>
      <c r="N93" s="77">
        <v>60.88</v>
      </c>
      <c r="O93" s="77">
        <v>39.11</v>
      </c>
      <c r="P93" s="78">
        <v>0</v>
      </c>
    </row>
    <row r="94" spans="1:16" ht="12.75">
      <c r="A94" s="229">
        <v>2</v>
      </c>
      <c r="B94" s="230">
        <v>16</v>
      </c>
      <c r="C94" s="230">
        <v>2</v>
      </c>
      <c r="D94" s="31">
        <v>2</v>
      </c>
      <c r="E94" s="31">
        <v>0</v>
      </c>
      <c r="F94" s="38"/>
      <c r="G94" s="55" t="s">
        <v>363</v>
      </c>
      <c r="H94" s="52">
        <v>4050233</v>
      </c>
      <c r="I94" s="52">
        <v>2696606</v>
      </c>
      <c r="J94" s="52">
        <v>1342503</v>
      </c>
      <c r="K94" s="52">
        <v>11124</v>
      </c>
      <c r="L94" s="52">
        <v>0</v>
      </c>
      <c r="M94" s="52">
        <v>0</v>
      </c>
      <c r="N94" s="77">
        <v>66.57</v>
      </c>
      <c r="O94" s="77">
        <v>33.14</v>
      </c>
      <c r="P94" s="78">
        <v>0.27</v>
      </c>
    </row>
    <row r="95" spans="1:16" ht="12.75">
      <c r="A95" s="229">
        <v>2</v>
      </c>
      <c r="B95" s="230">
        <v>3</v>
      </c>
      <c r="C95" s="230">
        <v>2</v>
      </c>
      <c r="D95" s="31">
        <v>2</v>
      </c>
      <c r="E95" s="31">
        <v>0</v>
      </c>
      <c r="F95" s="38"/>
      <c r="G95" s="55" t="s">
        <v>326</v>
      </c>
      <c r="H95" s="52">
        <v>3209749</v>
      </c>
      <c r="I95" s="52">
        <v>2804758</v>
      </c>
      <c r="J95" s="52">
        <v>404991</v>
      </c>
      <c r="K95" s="52">
        <v>0</v>
      </c>
      <c r="L95" s="52">
        <v>0</v>
      </c>
      <c r="M95" s="52">
        <v>0</v>
      </c>
      <c r="N95" s="77">
        <v>87.38</v>
      </c>
      <c r="O95" s="77">
        <v>12.61</v>
      </c>
      <c r="P95" s="78">
        <v>0</v>
      </c>
    </row>
    <row r="96" spans="1:16" ht="12.75">
      <c r="A96" s="229">
        <v>2</v>
      </c>
      <c r="B96" s="230">
        <v>16</v>
      </c>
      <c r="C96" s="230">
        <v>3</v>
      </c>
      <c r="D96" s="31">
        <v>2</v>
      </c>
      <c r="E96" s="31">
        <v>0</v>
      </c>
      <c r="F96" s="38"/>
      <c r="G96" s="55" t="s">
        <v>364</v>
      </c>
      <c r="H96" s="52">
        <v>4087236</v>
      </c>
      <c r="I96" s="52">
        <v>4087236</v>
      </c>
      <c r="J96" s="52">
        <v>0</v>
      </c>
      <c r="K96" s="52">
        <v>0</v>
      </c>
      <c r="L96" s="52">
        <v>0</v>
      </c>
      <c r="M96" s="52">
        <v>754597.52</v>
      </c>
      <c r="N96" s="77">
        <v>100</v>
      </c>
      <c r="O96" s="77">
        <v>0</v>
      </c>
      <c r="P96" s="78">
        <v>0</v>
      </c>
    </row>
    <row r="97" spans="1:16" ht="12.75">
      <c r="A97" s="229">
        <v>2</v>
      </c>
      <c r="B97" s="230">
        <v>1</v>
      </c>
      <c r="C97" s="230">
        <v>3</v>
      </c>
      <c r="D97" s="31">
        <v>2</v>
      </c>
      <c r="E97" s="31">
        <v>0</v>
      </c>
      <c r="F97" s="38"/>
      <c r="G97" s="55" t="s">
        <v>365</v>
      </c>
      <c r="H97" s="52">
        <v>3984091</v>
      </c>
      <c r="I97" s="52">
        <v>3239269</v>
      </c>
      <c r="J97" s="52">
        <v>744822</v>
      </c>
      <c r="K97" s="52">
        <v>0</v>
      </c>
      <c r="L97" s="52">
        <v>0</v>
      </c>
      <c r="M97" s="52">
        <v>0</v>
      </c>
      <c r="N97" s="77">
        <v>81.3</v>
      </c>
      <c r="O97" s="77">
        <v>18.69</v>
      </c>
      <c r="P97" s="78">
        <v>0</v>
      </c>
    </row>
    <row r="98" spans="1:16" ht="12.75">
      <c r="A98" s="229">
        <v>2</v>
      </c>
      <c r="B98" s="230">
        <v>6</v>
      </c>
      <c r="C98" s="230">
        <v>5</v>
      </c>
      <c r="D98" s="31">
        <v>2</v>
      </c>
      <c r="E98" s="31">
        <v>0</v>
      </c>
      <c r="F98" s="38"/>
      <c r="G98" s="55" t="s">
        <v>366</v>
      </c>
      <c r="H98" s="52">
        <v>3071785</v>
      </c>
      <c r="I98" s="52">
        <v>1726285</v>
      </c>
      <c r="J98" s="52">
        <v>1301805</v>
      </c>
      <c r="K98" s="52">
        <v>43695</v>
      </c>
      <c r="L98" s="52">
        <v>0</v>
      </c>
      <c r="M98" s="52">
        <v>0</v>
      </c>
      <c r="N98" s="77">
        <v>56.19</v>
      </c>
      <c r="O98" s="77">
        <v>42.37</v>
      </c>
      <c r="P98" s="78">
        <v>1.42</v>
      </c>
    </row>
    <row r="99" spans="1:16" ht="12.75">
      <c r="A99" s="229">
        <v>2</v>
      </c>
      <c r="B99" s="230">
        <v>4</v>
      </c>
      <c r="C99" s="230">
        <v>2</v>
      </c>
      <c r="D99" s="31">
        <v>2</v>
      </c>
      <c r="E99" s="31">
        <v>0</v>
      </c>
      <c r="F99" s="38"/>
      <c r="G99" s="55" t="s">
        <v>367</v>
      </c>
      <c r="H99" s="52">
        <v>3279380</v>
      </c>
      <c r="I99" s="52">
        <v>1778612</v>
      </c>
      <c r="J99" s="52">
        <v>1414197</v>
      </c>
      <c r="K99" s="52">
        <v>86571</v>
      </c>
      <c r="L99" s="52">
        <v>0</v>
      </c>
      <c r="M99" s="52">
        <v>0</v>
      </c>
      <c r="N99" s="77">
        <v>54.23</v>
      </c>
      <c r="O99" s="77">
        <v>43.12</v>
      </c>
      <c r="P99" s="78">
        <v>2.63</v>
      </c>
    </row>
    <row r="100" spans="1:16" ht="12.75">
      <c r="A100" s="229">
        <v>2</v>
      </c>
      <c r="B100" s="230">
        <v>3</v>
      </c>
      <c r="C100" s="230">
        <v>3</v>
      </c>
      <c r="D100" s="31">
        <v>2</v>
      </c>
      <c r="E100" s="31">
        <v>0</v>
      </c>
      <c r="F100" s="38"/>
      <c r="G100" s="55" t="s">
        <v>368</v>
      </c>
      <c r="H100" s="52">
        <v>2945602</v>
      </c>
      <c r="I100" s="52">
        <v>2945602</v>
      </c>
      <c r="J100" s="52">
        <v>0</v>
      </c>
      <c r="K100" s="52">
        <v>0</v>
      </c>
      <c r="L100" s="52">
        <v>0</v>
      </c>
      <c r="M100" s="52">
        <v>1684274.25</v>
      </c>
      <c r="N100" s="77">
        <v>100</v>
      </c>
      <c r="O100" s="77">
        <v>0</v>
      </c>
      <c r="P100" s="78">
        <v>0</v>
      </c>
    </row>
    <row r="101" spans="1:16" ht="12.75">
      <c r="A101" s="229">
        <v>2</v>
      </c>
      <c r="B101" s="230">
        <v>6</v>
      </c>
      <c r="C101" s="230">
        <v>6</v>
      </c>
      <c r="D101" s="31">
        <v>2</v>
      </c>
      <c r="E101" s="31">
        <v>0</v>
      </c>
      <c r="F101" s="38"/>
      <c r="G101" s="55" t="s">
        <v>369</v>
      </c>
      <c r="H101" s="52">
        <v>3984879</v>
      </c>
      <c r="I101" s="52">
        <v>2622576</v>
      </c>
      <c r="J101" s="52">
        <v>1362303</v>
      </c>
      <c r="K101" s="52">
        <v>0</v>
      </c>
      <c r="L101" s="52">
        <v>0</v>
      </c>
      <c r="M101" s="52">
        <v>0</v>
      </c>
      <c r="N101" s="77">
        <v>65.81</v>
      </c>
      <c r="O101" s="77">
        <v>34.18</v>
      </c>
      <c r="P101" s="78">
        <v>0</v>
      </c>
    </row>
    <row r="102" spans="1:16" ht="12.75">
      <c r="A102" s="229">
        <v>2</v>
      </c>
      <c r="B102" s="230">
        <v>23</v>
      </c>
      <c r="C102" s="230">
        <v>3</v>
      </c>
      <c r="D102" s="31">
        <v>2</v>
      </c>
      <c r="E102" s="31">
        <v>0</v>
      </c>
      <c r="F102" s="38"/>
      <c r="G102" s="55" t="s">
        <v>370</v>
      </c>
      <c r="H102" s="52">
        <v>2621749</v>
      </c>
      <c r="I102" s="52">
        <v>1743214</v>
      </c>
      <c r="J102" s="52">
        <v>878535</v>
      </c>
      <c r="K102" s="52">
        <v>0</v>
      </c>
      <c r="L102" s="52">
        <v>0</v>
      </c>
      <c r="M102" s="52">
        <v>0</v>
      </c>
      <c r="N102" s="77">
        <v>66.49</v>
      </c>
      <c r="O102" s="77">
        <v>33.5</v>
      </c>
      <c r="P102" s="78">
        <v>0</v>
      </c>
    </row>
    <row r="103" spans="1:16" ht="12.75">
      <c r="A103" s="229">
        <v>2</v>
      </c>
      <c r="B103" s="230">
        <v>24</v>
      </c>
      <c r="C103" s="230">
        <v>3</v>
      </c>
      <c r="D103" s="31">
        <v>2</v>
      </c>
      <c r="E103" s="31">
        <v>0</v>
      </c>
      <c r="F103" s="38"/>
      <c r="G103" s="55" t="s">
        <v>371</v>
      </c>
      <c r="H103" s="52">
        <v>5365543</v>
      </c>
      <c r="I103" s="52">
        <v>4802710</v>
      </c>
      <c r="J103" s="52">
        <v>514152</v>
      </c>
      <c r="K103" s="52">
        <v>48681</v>
      </c>
      <c r="L103" s="52">
        <v>0</v>
      </c>
      <c r="M103" s="52">
        <v>0</v>
      </c>
      <c r="N103" s="77">
        <v>89.51</v>
      </c>
      <c r="O103" s="77">
        <v>9.58</v>
      </c>
      <c r="P103" s="78">
        <v>0.9</v>
      </c>
    </row>
    <row r="104" spans="1:16" ht="12.75">
      <c r="A104" s="229">
        <v>2</v>
      </c>
      <c r="B104" s="230">
        <v>7</v>
      </c>
      <c r="C104" s="230">
        <v>2</v>
      </c>
      <c r="D104" s="31">
        <v>2</v>
      </c>
      <c r="E104" s="31">
        <v>0</v>
      </c>
      <c r="F104" s="38"/>
      <c r="G104" s="55" t="s">
        <v>329</v>
      </c>
      <c r="H104" s="52">
        <v>7487009</v>
      </c>
      <c r="I104" s="52">
        <v>5143985</v>
      </c>
      <c r="J104" s="52">
        <v>2319993</v>
      </c>
      <c r="K104" s="52">
        <v>23031</v>
      </c>
      <c r="L104" s="52">
        <v>0</v>
      </c>
      <c r="M104" s="52">
        <v>0</v>
      </c>
      <c r="N104" s="77">
        <v>68.7</v>
      </c>
      <c r="O104" s="77">
        <v>30.98</v>
      </c>
      <c r="P104" s="78">
        <v>0.3</v>
      </c>
    </row>
    <row r="105" spans="1:16" ht="12.75">
      <c r="A105" s="229">
        <v>2</v>
      </c>
      <c r="B105" s="230">
        <v>8</v>
      </c>
      <c r="C105" s="230">
        <v>7</v>
      </c>
      <c r="D105" s="31">
        <v>2</v>
      </c>
      <c r="E105" s="31">
        <v>0</v>
      </c>
      <c r="F105" s="38"/>
      <c r="G105" s="55" t="s">
        <v>331</v>
      </c>
      <c r="H105" s="52">
        <v>12472267</v>
      </c>
      <c r="I105" s="52">
        <v>7780630</v>
      </c>
      <c r="J105" s="52">
        <v>4633335</v>
      </c>
      <c r="K105" s="52">
        <v>58302</v>
      </c>
      <c r="L105" s="52">
        <v>0</v>
      </c>
      <c r="M105" s="52">
        <v>0</v>
      </c>
      <c r="N105" s="77">
        <v>62.38</v>
      </c>
      <c r="O105" s="77">
        <v>37.14</v>
      </c>
      <c r="P105" s="78">
        <v>0.46</v>
      </c>
    </row>
    <row r="106" spans="1:16" ht="12.75">
      <c r="A106" s="229">
        <v>2</v>
      </c>
      <c r="B106" s="230">
        <v>23</v>
      </c>
      <c r="C106" s="230">
        <v>5</v>
      </c>
      <c r="D106" s="31">
        <v>2</v>
      </c>
      <c r="E106" s="31">
        <v>0</v>
      </c>
      <c r="F106" s="38"/>
      <c r="G106" s="55" t="s">
        <v>372</v>
      </c>
      <c r="H106" s="52">
        <v>9709854</v>
      </c>
      <c r="I106" s="52">
        <v>9709854</v>
      </c>
      <c r="J106" s="52">
        <v>0</v>
      </c>
      <c r="K106" s="52">
        <v>0</v>
      </c>
      <c r="L106" s="52">
        <v>0</v>
      </c>
      <c r="M106" s="52">
        <v>7416002</v>
      </c>
      <c r="N106" s="77">
        <v>100</v>
      </c>
      <c r="O106" s="77">
        <v>0</v>
      </c>
      <c r="P106" s="78">
        <v>0</v>
      </c>
    </row>
    <row r="107" spans="1:16" ht="12.75">
      <c r="A107" s="229">
        <v>2</v>
      </c>
      <c r="B107" s="230">
        <v>17</v>
      </c>
      <c r="C107" s="230">
        <v>2</v>
      </c>
      <c r="D107" s="31">
        <v>2</v>
      </c>
      <c r="E107" s="31">
        <v>0</v>
      </c>
      <c r="F107" s="38"/>
      <c r="G107" s="55" t="s">
        <v>373</v>
      </c>
      <c r="H107" s="52">
        <v>3243202</v>
      </c>
      <c r="I107" s="52">
        <v>2566366</v>
      </c>
      <c r="J107" s="52">
        <v>676836</v>
      </c>
      <c r="K107" s="52">
        <v>0</v>
      </c>
      <c r="L107" s="52">
        <v>0</v>
      </c>
      <c r="M107" s="52">
        <v>0</v>
      </c>
      <c r="N107" s="77">
        <v>79.13</v>
      </c>
      <c r="O107" s="77">
        <v>20.86</v>
      </c>
      <c r="P107" s="78">
        <v>0</v>
      </c>
    </row>
    <row r="108" spans="1:16" ht="12.75">
      <c r="A108" s="229">
        <v>2</v>
      </c>
      <c r="B108" s="230">
        <v>18</v>
      </c>
      <c r="C108" s="230">
        <v>1</v>
      </c>
      <c r="D108" s="31">
        <v>2</v>
      </c>
      <c r="E108" s="31">
        <v>0</v>
      </c>
      <c r="F108" s="38"/>
      <c r="G108" s="55" t="s">
        <v>374</v>
      </c>
      <c r="H108" s="52">
        <v>5380548</v>
      </c>
      <c r="I108" s="52">
        <v>3823386</v>
      </c>
      <c r="J108" s="52">
        <v>1557162</v>
      </c>
      <c r="K108" s="52">
        <v>0</v>
      </c>
      <c r="L108" s="52">
        <v>0</v>
      </c>
      <c r="M108" s="52">
        <v>0</v>
      </c>
      <c r="N108" s="77">
        <v>71.05</v>
      </c>
      <c r="O108" s="77">
        <v>28.94</v>
      </c>
      <c r="P108" s="78">
        <v>0</v>
      </c>
    </row>
    <row r="109" spans="1:16" ht="12.75">
      <c r="A109" s="229">
        <v>2</v>
      </c>
      <c r="B109" s="230">
        <v>3</v>
      </c>
      <c r="C109" s="230">
        <v>4</v>
      </c>
      <c r="D109" s="31">
        <v>2</v>
      </c>
      <c r="E109" s="31">
        <v>0</v>
      </c>
      <c r="F109" s="38"/>
      <c r="G109" s="55" t="s">
        <v>375</v>
      </c>
      <c r="H109" s="52">
        <v>3708600</v>
      </c>
      <c r="I109" s="52">
        <v>2887962</v>
      </c>
      <c r="J109" s="52">
        <v>820638</v>
      </c>
      <c r="K109" s="52">
        <v>0</v>
      </c>
      <c r="L109" s="52">
        <v>0</v>
      </c>
      <c r="M109" s="52">
        <v>0</v>
      </c>
      <c r="N109" s="77">
        <v>77.87</v>
      </c>
      <c r="O109" s="77">
        <v>22.12</v>
      </c>
      <c r="P109" s="78">
        <v>0</v>
      </c>
    </row>
    <row r="110" spans="1:16" ht="12.75">
      <c r="A110" s="229">
        <v>2</v>
      </c>
      <c r="B110" s="230">
        <v>13</v>
      </c>
      <c r="C110" s="230">
        <v>2</v>
      </c>
      <c r="D110" s="31">
        <v>2</v>
      </c>
      <c r="E110" s="31">
        <v>0</v>
      </c>
      <c r="F110" s="38"/>
      <c r="G110" s="55" t="s">
        <v>376</v>
      </c>
      <c r="H110" s="52">
        <v>6801304</v>
      </c>
      <c r="I110" s="52">
        <v>5414431</v>
      </c>
      <c r="J110" s="52">
        <v>1386873</v>
      </c>
      <c r="K110" s="52">
        <v>0</v>
      </c>
      <c r="L110" s="52">
        <v>0</v>
      </c>
      <c r="M110" s="52">
        <v>0</v>
      </c>
      <c r="N110" s="77">
        <v>79.6</v>
      </c>
      <c r="O110" s="77">
        <v>20.39</v>
      </c>
      <c r="P110" s="78">
        <v>0</v>
      </c>
    </row>
    <row r="111" spans="1:16" ht="12.75">
      <c r="A111" s="229">
        <v>2</v>
      </c>
      <c r="B111" s="230">
        <v>9</v>
      </c>
      <c r="C111" s="230">
        <v>3</v>
      </c>
      <c r="D111" s="31">
        <v>2</v>
      </c>
      <c r="E111" s="31">
        <v>0</v>
      </c>
      <c r="F111" s="38"/>
      <c r="G111" s="55" t="s">
        <v>377</v>
      </c>
      <c r="H111" s="52">
        <v>1975287</v>
      </c>
      <c r="I111" s="52">
        <v>1655148</v>
      </c>
      <c r="J111" s="52">
        <v>320139</v>
      </c>
      <c r="K111" s="52">
        <v>0</v>
      </c>
      <c r="L111" s="52">
        <v>0</v>
      </c>
      <c r="M111" s="52">
        <v>0</v>
      </c>
      <c r="N111" s="77">
        <v>83.79</v>
      </c>
      <c r="O111" s="77">
        <v>16.2</v>
      </c>
      <c r="P111" s="78">
        <v>0</v>
      </c>
    </row>
    <row r="112" spans="1:16" ht="12.75">
      <c r="A112" s="229">
        <v>2</v>
      </c>
      <c r="B112" s="230">
        <v>9</v>
      </c>
      <c r="C112" s="230">
        <v>4</v>
      </c>
      <c r="D112" s="31">
        <v>2</v>
      </c>
      <c r="E112" s="31">
        <v>0</v>
      </c>
      <c r="F112" s="38"/>
      <c r="G112" s="55" t="s">
        <v>378</v>
      </c>
      <c r="H112" s="52">
        <v>3728833</v>
      </c>
      <c r="I112" s="52">
        <v>3265603</v>
      </c>
      <c r="J112" s="52">
        <v>463230</v>
      </c>
      <c r="K112" s="52">
        <v>0</v>
      </c>
      <c r="L112" s="52">
        <v>0</v>
      </c>
      <c r="M112" s="52">
        <v>0</v>
      </c>
      <c r="N112" s="77">
        <v>87.57</v>
      </c>
      <c r="O112" s="77">
        <v>12.42</v>
      </c>
      <c r="P112" s="78">
        <v>0</v>
      </c>
    </row>
    <row r="113" spans="1:16" ht="12.75">
      <c r="A113" s="229">
        <v>2</v>
      </c>
      <c r="B113" s="230">
        <v>9</v>
      </c>
      <c r="C113" s="230">
        <v>5</v>
      </c>
      <c r="D113" s="31">
        <v>2</v>
      </c>
      <c r="E113" s="31">
        <v>0</v>
      </c>
      <c r="F113" s="38"/>
      <c r="G113" s="55" t="s">
        <v>379</v>
      </c>
      <c r="H113" s="52">
        <v>3036414</v>
      </c>
      <c r="I113" s="52">
        <v>2609112</v>
      </c>
      <c r="J113" s="52">
        <v>427302</v>
      </c>
      <c r="K113" s="52">
        <v>0</v>
      </c>
      <c r="L113" s="52">
        <v>0</v>
      </c>
      <c r="M113" s="52">
        <v>0</v>
      </c>
      <c r="N113" s="77">
        <v>85.92</v>
      </c>
      <c r="O113" s="77">
        <v>14.07</v>
      </c>
      <c r="P113" s="78">
        <v>0</v>
      </c>
    </row>
    <row r="114" spans="1:16" ht="12.75">
      <c r="A114" s="229">
        <v>2</v>
      </c>
      <c r="B114" s="230">
        <v>8</v>
      </c>
      <c r="C114" s="230">
        <v>9</v>
      </c>
      <c r="D114" s="31">
        <v>2</v>
      </c>
      <c r="E114" s="31">
        <v>0</v>
      </c>
      <c r="F114" s="38"/>
      <c r="G114" s="55" t="s">
        <v>380</v>
      </c>
      <c r="H114" s="52">
        <v>1626538</v>
      </c>
      <c r="I114" s="52">
        <v>995665</v>
      </c>
      <c r="J114" s="52">
        <v>585144</v>
      </c>
      <c r="K114" s="52">
        <v>45729</v>
      </c>
      <c r="L114" s="52">
        <v>0</v>
      </c>
      <c r="M114" s="52">
        <v>0</v>
      </c>
      <c r="N114" s="77">
        <v>61.21</v>
      </c>
      <c r="O114" s="77">
        <v>35.97</v>
      </c>
      <c r="P114" s="78">
        <v>2.81</v>
      </c>
    </row>
    <row r="115" spans="1:16" ht="12.75">
      <c r="A115" s="229">
        <v>2</v>
      </c>
      <c r="B115" s="230">
        <v>10</v>
      </c>
      <c r="C115" s="230">
        <v>4</v>
      </c>
      <c r="D115" s="31">
        <v>2</v>
      </c>
      <c r="E115" s="31">
        <v>0</v>
      </c>
      <c r="F115" s="38"/>
      <c r="G115" s="55" t="s">
        <v>334</v>
      </c>
      <c r="H115" s="52">
        <v>5777923</v>
      </c>
      <c r="I115" s="52">
        <v>3779545</v>
      </c>
      <c r="J115" s="52">
        <v>1998378</v>
      </c>
      <c r="K115" s="52">
        <v>0</v>
      </c>
      <c r="L115" s="52">
        <v>0</v>
      </c>
      <c r="M115" s="52">
        <v>0</v>
      </c>
      <c r="N115" s="77">
        <v>65.41</v>
      </c>
      <c r="O115" s="77">
        <v>34.58</v>
      </c>
      <c r="P115" s="78">
        <v>0</v>
      </c>
    </row>
    <row r="116" spans="1:16" ht="12.75">
      <c r="A116" s="229">
        <v>2</v>
      </c>
      <c r="B116" s="230">
        <v>11</v>
      </c>
      <c r="C116" s="230">
        <v>2</v>
      </c>
      <c r="D116" s="31">
        <v>2</v>
      </c>
      <c r="E116" s="31">
        <v>0</v>
      </c>
      <c r="F116" s="38"/>
      <c r="G116" s="55" t="s">
        <v>335</v>
      </c>
      <c r="H116" s="52">
        <v>3895980</v>
      </c>
      <c r="I116" s="52">
        <v>3895980</v>
      </c>
      <c r="J116" s="52">
        <v>0</v>
      </c>
      <c r="K116" s="52">
        <v>0</v>
      </c>
      <c r="L116" s="52">
        <v>0</v>
      </c>
      <c r="M116" s="52">
        <v>1466901.76</v>
      </c>
      <c r="N116" s="77">
        <v>100</v>
      </c>
      <c r="O116" s="77">
        <v>0</v>
      </c>
      <c r="P116" s="78">
        <v>0</v>
      </c>
    </row>
    <row r="117" spans="1:16" ht="12.75">
      <c r="A117" s="229">
        <v>2</v>
      </c>
      <c r="B117" s="230">
        <v>2</v>
      </c>
      <c r="C117" s="230">
        <v>6</v>
      </c>
      <c r="D117" s="31">
        <v>2</v>
      </c>
      <c r="E117" s="31">
        <v>0</v>
      </c>
      <c r="F117" s="38"/>
      <c r="G117" s="55" t="s">
        <v>381</v>
      </c>
      <c r="H117" s="52">
        <v>6695115</v>
      </c>
      <c r="I117" s="52">
        <v>4400691</v>
      </c>
      <c r="J117" s="52">
        <v>2294424</v>
      </c>
      <c r="K117" s="52">
        <v>0</v>
      </c>
      <c r="L117" s="52">
        <v>0</v>
      </c>
      <c r="M117" s="52">
        <v>0</v>
      </c>
      <c r="N117" s="77">
        <v>65.72</v>
      </c>
      <c r="O117" s="77">
        <v>34.27</v>
      </c>
      <c r="P117" s="78">
        <v>0</v>
      </c>
    </row>
    <row r="118" spans="1:16" ht="12.75">
      <c r="A118" s="229">
        <v>2</v>
      </c>
      <c r="B118" s="230">
        <v>18</v>
      </c>
      <c r="C118" s="230">
        <v>2</v>
      </c>
      <c r="D118" s="31">
        <v>2</v>
      </c>
      <c r="E118" s="31">
        <v>0</v>
      </c>
      <c r="F118" s="38"/>
      <c r="G118" s="55" t="s">
        <v>382</v>
      </c>
      <c r="H118" s="52">
        <v>4504596</v>
      </c>
      <c r="I118" s="52">
        <v>3324255</v>
      </c>
      <c r="J118" s="52">
        <v>1180341</v>
      </c>
      <c r="K118" s="52">
        <v>0</v>
      </c>
      <c r="L118" s="52">
        <v>0</v>
      </c>
      <c r="M118" s="52">
        <v>0</v>
      </c>
      <c r="N118" s="77">
        <v>73.79</v>
      </c>
      <c r="O118" s="77">
        <v>26.2</v>
      </c>
      <c r="P118" s="78">
        <v>0</v>
      </c>
    </row>
    <row r="119" spans="1:16" ht="12.75">
      <c r="A119" s="229">
        <v>2</v>
      </c>
      <c r="B119" s="230">
        <v>19</v>
      </c>
      <c r="C119" s="230">
        <v>5</v>
      </c>
      <c r="D119" s="31">
        <v>2</v>
      </c>
      <c r="E119" s="31">
        <v>0</v>
      </c>
      <c r="F119" s="38"/>
      <c r="G119" s="55" t="s">
        <v>383</v>
      </c>
      <c r="H119" s="52">
        <v>5558470</v>
      </c>
      <c r="I119" s="52">
        <v>4333318</v>
      </c>
      <c r="J119" s="52">
        <v>1225152</v>
      </c>
      <c r="K119" s="52">
        <v>0</v>
      </c>
      <c r="L119" s="52">
        <v>0</v>
      </c>
      <c r="M119" s="52">
        <v>0</v>
      </c>
      <c r="N119" s="77">
        <v>77.95</v>
      </c>
      <c r="O119" s="77">
        <v>22.04</v>
      </c>
      <c r="P119" s="78">
        <v>0</v>
      </c>
    </row>
    <row r="120" spans="1:16" ht="12.75">
      <c r="A120" s="229">
        <v>2</v>
      </c>
      <c r="B120" s="230">
        <v>7</v>
      </c>
      <c r="C120" s="230">
        <v>4</v>
      </c>
      <c r="D120" s="31">
        <v>2</v>
      </c>
      <c r="E120" s="31">
        <v>0</v>
      </c>
      <c r="F120" s="38"/>
      <c r="G120" s="55" t="s">
        <v>384</v>
      </c>
      <c r="H120" s="52">
        <v>4213741</v>
      </c>
      <c r="I120" s="52">
        <v>2574418</v>
      </c>
      <c r="J120" s="52">
        <v>1566117</v>
      </c>
      <c r="K120" s="52">
        <v>73206</v>
      </c>
      <c r="L120" s="52">
        <v>0</v>
      </c>
      <c r="M120" s="52">
        <v>0</v>
      </c>
      <c r="N120" s="77">
        <v>61.09</v>
      </c>
      <c r="O120" s="77">
        <v>37.16</v>
      </c>
      <c r="P120" s="78">
        <v>1.73</v>
      </c>
    </row>
    <row r="121" spans="1:16" ht="12.75">
      <c r="A121" s="229">
        <v>2</v>
      </c>
      <c r="B121" s="230">
        <v>5</v>
      </c>
      <c r="C121" s="230">
        <v>3</v>
      </c>
      <c r="D121" s="31">
        <v>2</v>
      </c>
      <c r="E121" s="31">
        <v>0</v>
      </c>
      <c r="F121" s="38"/>
      <c r="G121" s="55" t="s">
        <v>385</v>
      </c>
      <c r="H121" s="52">
        <v>3663605</v>
      </c>
      <c r="I121" s="52">
        <v>2993375</v>
      </c>
      <c r="J121" s="52">
        <v>670230</v>
      </c>
      <c r="K121" s="52">
        <v>0</v>
      </c>
      <c r="L121" s="52">
        <v>0</v>
      </c>
      <c r="M121" s="52">
        <v>0</v>
      </c>
      <c r="N121" s="77">
        <v>81.7</v>
      </c>
      <c r="O121" s="77">
        <v>18.29</v>
      </c>
      <c r="P121" s="78">
        <v>0</v>
      </c>
    </row>
    <row r="122" spans="1:16" ht="12.75">
      <c r="A122" s="229">
        <v>2</v>
      </c>
      <c r="B122" s="230">
        <v>23</v>
      </c>
      <c r="C122" s="230">
        <v>6</v>
      </c>
      <c r="D122" s="31">
        <v>2</v>
      </c>
      <c r="E122" s="31">
        <v>0</v>
      </c>
      <c r="F122" s="38"/>
      <c r="G122" s="55" t="s">
        <v>386</v>
      </c>
      <c r="H122" s="52">
        <v>2383870</v>
      </c>
      <c r="I122" s="52">
        <v>1991506</v>
      </c>
      <c r="J122" s="52">
        <v>392364</v>
      </c>
      <c r="K122" s="52">
        <v>0</v>
      </c>
      <c r="L122" s="52">
        <v>0</v>
      </c>
      <c r="M122" s="52">
        <v>0</v>
      </c>
      <c r="N122" s="77">
        <v>83.54</v>
      </c>
      <c r="O122" s="77">
        <v>16.45</v>
      </c>
      <c r="P122" s="78">
        <v>0</v>
      </c>
    </row>
    <row r="123" spans="1:16" ht="12.75">
      <c r="A123" s="229">
        <v>2</v>
      </c>
      <c r="B123" s="230">
        <v>18</v>
      </c>
      <c r="C123" s="230">
        <v>3</v>
      </c>
      <c r="D123" s="31">
        <v>2</v>
      </c>
      <c r="E123" s="31">
        <v>0</v>
      </c>
      <c r="F123" s="38"/>
      <c r="G123" s="55" t="s">
        <v>387</v>
      </c>
      <c r="H123" s="52">
        <v>7997296</v>
      </c>
      <c r="I123" s="52">
        <v>7141639</v>
      </c>
      <c r="J123" s="52">
        <v>855657</v>
      </c>
      <c r="K123" s="52">
        <v>0</v>
      </c>
      <c r="L123" s="52">
        <v>0</v>
      </c>
      <c r="M123" s="52">
        <v>0</v>
      </c>
      <c r="N123" s="77">
        <v>89.3</v>
      </c>
      <c r="O123" s="77">
        <v>10.69</v>
      </c>
      <c r="P123" s="78">
        <v>0</v>
      </c>
    </row>
    <row r="124" spans="1:16" ht="12.75">
      <c r="A124" s="229">
        <v>2</v>
      </c>
      <c r="B124" s="230">
        <v>9</v>
      </c>
      <c r="C124" s="230">
        <v>6</v>
      </c>
      <c r="D124" s="31">
        <v>2</v>
      </c>
      <c r="E124" s="31">
        <v>0</v>
      </c>
      <c r="F124" s="38"/>
      <c r="G124" s="55" t="s">
        <v>388</v>
      </c>
      <c r="H124" s="52">
        <v>4609135</v>
      </c>
      <c r="I124" s="52">
        <v>3339073</v>
      </c>
      <c r="J124" s="52">
        <v>1270062</v>
      </c>
      <c r="K124" s="52">
        <v>0</v>
      </c>
      <c r="L124" s="52">
        <v>0</v>
      </c>
      <c r="M124" s="52">
        <v>0</v>
      </c>
      <c r="N124" s="77">
        <v>72.44</v>
      </c>
      <c r="O124" s="77">
        <v>27.55</v>
      </c>
      <c r="P124" s="78">
        <v>0</v>
      </c>
    </row>
    <row r="125" spans="1:16" ht="12.75">
      <c r="A125" s="229">
        <v>2</v>
      </c>
      <c r="B125" s="230">
        <v>5</v>
      </c>
      <c r="C125" s="230">
        <v>4</v>
      </c>
      <c r="D125" s="31">
        <v>2</v>
      </c>
      <c r="E125" s="31">
        <v>0</v>
      </c>
      <c r="F125" s="38"/>
      <c r="G125" s="55" t="s">
        <v>389</v>
      </c>
      <c r="H125" s="52">
        <v>2555380</v>
      </c>
      <c r="I125" s="52">
        <v>1756711</v>
      </c>
      <c r="J125" s="52">
        <v>798669</v>
      </c>
      <c r="K125" s="52">
        <v>0</v>
      </c>
      <c r="L125" s="52">
        <v>0</v>
      </c>
      <c r="M125" s="52">
        <v>0</v>
      </c>
      <c r="N125" s="77">
        <v>68.74</v>
      </c>
      <c r="O125" s="77">
        <v>31.25</v>
      </c>
      <c r="P125" s="78">
        <v>0</v>
      </c>
    </row>
    <row r="126" spans="1:16" ht="12.75">
      <c r="A126" s="229">
        <v>2</v>
      </c>
      <c r="B126" s="230">
        <v>6</v>
      </c>
      <c r="C126" s="230">
        <v>7</v>
      </c>
      <c r="D126" s="31">
        <v>2</v>
      </c>
      <c r="E126" s="31">
        <v>0</v>
      </c>
      <c r="F126" s="38"/>
      <c r="G126" s="55" t="s">
        <v>390</v>
      </c>
      <c r="H126" s="52">
        <v>5822568</v>
      </c>
      <c r="I126" s="52">
        <v>5713092</v>
      </c>
      <c r="J126" s="52">
        <v>99540</v>
      </c>
      <c r="K126" s="52">
        <v>9936</v>
      </c>
      <c r="L126" s="52">
        <v>0</v>
      </c>
      <c r="M126" s="52">
        <v>0</v>
      </c>
      <c r="N126" s="77">
        <v>98.11</v>
      </c>
      <c r="O126" s="77">
        <v>1.7</v>
      </c>
      <c r="P126" s="78">
        <v>0.17</v>
      </c>
    </row>
    <row r="127" spans="1:16" ht="12.75">
      <c r="A127" s="229">
        <v>2</v>
      </c>
      <c r="B127" s="230">
        <v>4</v>
      </c>
      <c r="C127" s="230">
        <v>3</v>
      </c>
      <c r="D127" s="31">
        <v>2</v>
      </c>
      <c r="E127" s="31">
        <v>0</v>
      </c>
      <c r="F127" s="38"/>
      <c r="G127" s="55" t="s">
        <v>391</v>
      </c>
      <c r="H127" s="52">
        <v>5196826</v>
      </c>
      <c r="I127" s="52">
        <v>3345661</v>
      </c>
      <c r="J127" s="52">
        <v>1803267</v>
      </c>
      <c r="K127" s="52">
        <v>47898</v>
      </c>
      <c r="L127" s="52">
        <v>0</v>
      </c>
      <c r="M127" s="52">
        <v>0</v>
      </c>
      <c r="N127" s="77">
        <v>64.37</v>
      </c>
      <c r="O127" s="77">
        <v>34.69</v>
      </c>
      <c r="P127" s="78">
        <v>0.92</v>
      </c>
    </row>
    <row r="128" spans="1:16" ht="12.75">
      <c r="A128" s="229">
        <v>2</v>
      </c>
      <c r="B128" s="230">
        <v>8</v>
      </c>
      <c r="C128" s="230">
        <v>11</v>
      </c>
      <c r="D128" s="31">
        <v>2</v>
      </c>
      <c r="E128" s="31">
        <v>0</v>
      </c>
      <c r="F128" s="38"/>
      <c r="G128" s="55" t="s">
        <v>336</v>
      </c>
      <c r="H128" s="52">
        <v>9054654</v>
      </c>
      <c r="I128" s="52">
        <v>6392859</v>
      </c>
      <c r="J128" s="52">
        <v>2646405</v>
      </c>
      <c r="K128" s="52">
        <v>15390</v>
      </c>
      <c r="L128" s="52">
        <v>0</v>
      </c>
      <c r="M128" s="52">
        <v>0</v>
      </c>
      <c r="N128" s="77">
        <v>70.6</v>
      </c>
      <c r="O128" s="77">
        <v>29.22</v>
      </c>
      <c r="P128" s="78">
        <v>0.16</v>
      </c>
    </row>
    <row r="129" spans="1:16" ht="12.75">
      <c r="A129" s="229">
        <v>2</v>
      </c>
      <c r="B129" s="230">
        <v>14</v>
      </c>
      <c r="C129" s="230">
        <v>6</v>
      </c>
      <c r="D129" s="31">
        <v>2</v>
      </c>
      <c r="E129" s="31">
        <v>0</v>
      </c>
      <c r="F129" s="38"/>
      <c r="G129" s="55" t="s">
        <v>337</v>
      </c>
      <c r="H129" s="52">
        <v>6655108</v>
      </c>
      <c r="I129" s="52">
        <v>5470942</v>
      </c>
      <c r="J129" s="52">
        <v>1184166</v>
      </c>
      <c r="K129" s="52">
        <v>0</v>
      </c>
      <c r="L129" s="52">
        <v>0</v>
      </c>
      <c r="M129" s="52">
        <v>0</v>
      </c>
      <c r="N129" s="77">
        <v>82.2</v>
      </c>
      <c r="O129" s="77">
        <v>17.79</v>
      </c>
      <c r="P129" s="78">
        <v>0</v>
      </c>
    </row>
    <row r="130" spans="1:16" ht="12.75">
      <c r="A130" s="229">
        <v>2</v>
      </c>
      <c r="B130" s="230">
        <v>15</v>
      </c>
      <c r="C130" s="230">
        <v>4</v>
      </c>
      <c r="D130" s="31">
        <v>2</v>
      </c>
      <c r="E130" s="31">
        <v>0</v>
      </c>
      <c r="F130" s="38"/>
      <c r="G130" s="55" t="s">
        <v>338</v>
      </c>
      <c r="H130" s="52">
        <v>9887200</v>
      </c>
      <c r="I130" s="52">
        <v>8711494</v>
      </c>
      <c r="J130" s="52">
        <v>1175706</v>
      </c>
      <c r="K130" s="52">
        <v>0</v>
      </c>
      <c r="L130" s="52">
        <v>0</v>
      </c>
      <c r="M130" s="52">
        <v>0</v>
      </c>
      <c r="N130" s="77">
        <v>88.1</v>
      </c>
      <c r="O130" s="77">
        <v>11.89</v>
      </c>
      <c r="P130" s="78">
        <v>0</v>
      </c>
    </row>
    <row r="131" spans="1:16" ht="12.75">
      <c r="A131" s="229">
        <v>2</v>
      </c>
      <c r="B131" s="230">
        <v>1</v>
      </c>
      <c r="C131" s="230">
        <v>5</v>
      </c>
      <c r="D131" s="31">
        <v>2</v>
      </c>
      <c r="E131" s="31">
        <v>0</v>
      </c>
      <c r="F131" s="38"/>
      <c r="G131" s="55" t="s">
        <v>392</v>
      </c>
      <c r="H131" s="52">
        <v>7284352</v>
      </c>
      <c r="I131" s="52">
        <v>6175444</v>
      </c>
      <c r="J131" s="52">
        <v>1056042</v>
      </c>
      <c r="K131" s="52">
        <v>52866</v>
      </c>
      <c r="L131" s="52">
        <v>0</v>
      </c>
      <c r="M131" s="52">
        <v>0</v>
      </c>
      <c r="N131" s="77">
        <v>84.77</v>
      </c>
      <c r="O131" s="77">
        <v>14.49</v>
      </c>
      <c r="P131" s="78">
        <v>0.72</v>
      </c>
    </row>
    <row r="132" spans="1:16" ht="12.75">
      <c r="A132" s="229">
        <v>2</v>
      </c>
      <c r="B132" s="230">
        <v>5</v>
      </c>
      <c r="C132" s="230">
        <v>5</v>
      </c>
      <c r="D132" s="31">
        <v>2</v>
      </c>
      <c r="E132" s="31">
        <v>0</v>
      </c>
      <c r="F132" s="38"/>
      <c r="G132" s="55" t="s">
        <v>393</v>
      </c>
      <c r="H132" s="52">
        <v>3542497</v>
      </c>
      <c r="I132" s="52">
        <v>2094235</v>
      </c>
      <c r="J132" s="52">
        <v>1448262</v>
      </c>
      <c r="K132" s="52">
        <v>0</v>
      </c>
      <c r="L132" s="52">
        <v>0</v>
      </c>
      <c r="M132" s="52">
        <v>0</v>
      </c>
      <c r="N132" s="77">
        <v>59.11</v>
      </c>
      <c r="O132" s="77">
        <v>40.88</v>
      </c>
      <c r="P132" s="78">
        <v>0</v>
      </c>
    </row>
    <row r="133" spans="1:16" ht="12.75">
      <c r="A133" s="229">
        <v>2</v>
      </c>
      <c r="B133" s="230">
        <v>3</v>
      </c>
      <c r="C133" s="230">
        <v>5</v>
      </c>
      <c r="D133" s="31">
        <v>2</v>
      </c>
      <c r="E133" s="31">
        <v>0</v>
      </c>
      <c r="F133" s="38"/>
      <c r="G133" s="55" t="s">
        <v>394</v>
      </c>
      <c r="H133" s="52">
        <v>2430369</v>
      </c>
      <c r="I133" s="52">
        <v>1561626</v>
      </c>
      <c r="J133" s="52">
        <v>868743</v>
      </c>
      <c r="K133" s="52">
        <v>0</v>
      </c>
      <c r="L133" s="52">
        <v>0</v>
      </c>
      <c r="M133" s="52">
        <v>0</v>
      </c>
      <c r="N133" s="77">
        <v>64.25</v>
      </c>
      <c r="O133" s="77">
        <v>35.74</v>
      </c>
      <c r="P133" s="78">
        <v>0</v>
      </c>
    </row>
    <row r="134" spans="1:16" ht="12.75">
      <c r="A134" s="229">
        <v>2</v>
      </c>
      <c r="B134" s="230">
        <v>26</v>
      </c>
      <c r="C134" s="230">
        <v>3</v>
      </c>
      <c r="D134" s="31">
        <v>2</v>
      </c>
      <c r="E134" s="31">
        <v>0</v>
      </c>
      <c r="F134" s="38"/>
      <c r="G134" s="55" t="s">
        <v>395</v>
      </c>
      <c r="H134" s="52">
        <v>4672722</v>
      </c>
      <c r="I134" s="52">
        <v>2946405</v>
      </c>
      <c r="J134" s="52">
        <v>1726317</v>
      </c>
      <c r="K134" s="52">
        <v>0</v>
      </c>
      <c r="L134" s="52">
        <v>0</v>
      </c>
      <c r="M134" s="52">
        <v>0</v>
      </c>
      <c r="N134" s="77">
        <v>63.05</v>
      </c>
      <c r="O134" s="77">
        <v>36.94</v>
      </c>
      <c r="P134" s="78">
        <v>0</v>
      </c>
    </row>
    <row r="135" spans="1:16" ht="12.75">
      <c r="A135" s="229">
        <v>2</v>
      </c>
      <c r="B135" s="230">
        <v>10</v>
      </c>
      <c r="C135" s="230">
        <v>6</v>
      </c>
      <c r="D135" s="31">
        <v>2</v>
      </c>
      <c r="E135" s="31">
        <v>0</v>
      </c>
      <c r="F135" s="38"/>
      <c r="G135" s="55" t="s">
        <v>396</v>
      </c>
      <c r="H135" s="52">
        <v>862276</v>
      </c>
      <c r="I135" s="52">
        <v>667183</v>
      </c>
      <c r="J135" s="52">
        <v>195093</v>
      </c>
      <c r="K135" s="52">
        <v>0</v>
      </c>
      <c r="L135" s="52">
        <v>0</v>
      </c>
      <c r="M135" s="52">
        <v>0</v>
      </c>
      <c r="N135" s="77">
        <v>77.37</v>
      </c>
      <c r="O135" s="77">
        <v>22.62</v>
      </c>
      <c r="P135" s="78">
        <v>0</v>
      </c>
    </row>
    <row r="136" spans="1:16" ht="12.75">
      <c r="A136" s="229">
        <v>2</v>
      </c>
      <c r="B136" s="230">
        <v>6</v>
      </c>
      <c r="C136" s="230">
        <v>8</v>
      </c>
      <c r="D136" s="31">
        <v>2</v>
      </c>
      <c r="E136" s="31">
        <v>0</v>
      </c>
      <c r="F136" s="38"/>
      <c r="G136" s="55" t="s">
        <v>397</v>
      </c>
      <c r="H136" s="52">
        <v>3754401</v>
      </c>
      <c r="I136" s="52">
        <v>3253173</v>
      </c>
      <c r="J136" s="52">
        <v>501228</v>
      </c>
      <c r="K136" s="52">
        <v>0</v>
      </c>
      <c r="L136" s="52">
        <v>0</v>
      </c>
      <c r="M136" s="52">
        <v>0</v>
      </c>
      <c r="N136" s="77">
        <v>86.64</v>
      </c>
      <c r="O136" s="77">
        <v>13.35</v>
      </c>
      <c r="P136" s="78">
        <v>0</v>
      </c>
    </row>
    <row r="137" spans="1:16" ht="12.75">
      <c r="A137" s="229">
        <v>2</v>
      </c>
      <c r="B137" s="230">
        <v>17</v>
      </c>
      <c r="C137" s="230">
        <v>3</v>
      </c>
      <c r="D137" s="31">
        <v>2</v>
      </c>
      <c r="E137" s="31">
        <v>0</v>
      </c>
      <c r="F137" s="38"/>
      <c r="G137" s="55" t="s">
        <v>398</v>
      </c>
      <c r="H137" s="52">
        <v>4843400</v>
      </c>
      <c r="I137" s="52">
        <v>2766335</v>
      </c>
      <c r="J137" s="52">
        <v>2077065</v>
      </c>
      <c r="K137" s="52">
        <v>0</v>
      </c>
      <c r="L137" s="52">
        <v>0</v>
      </c>
      <c r="M137" s="52">
        <v>0</v>
      </c>
      <c r="N137" s="77">
        <v>57.11</v>
      </c>
      <c r="O137" s="77">
        <v>42.88</v>
      </c>
      <c r="P137" s="78">
        <v>0</v>
      </c>
    </row>
    <row r="138" spans="1:16" ht="12.75">
      <c r="A138" s="229">
        <v>2</v>
      </c>
      <c r="B138" s="230">
        <v>16</v>
      </c>
      <c r="C138" s="230">
        <v>6</v>
      </c>
      <c r="D138" s="31">
        <v>2</v>
      </c>
      <c r="E138" s="31">
        <v>0</v>
      </c>
      <c r="F138" s="38"/>
      <c r="G138" s="55" t="s">
        <v>399</v>
      </c>
      <c r="H138" s="52">
        <v>3150203</v>
      </c>
      <c r="I138" s="52">
        <v>3150203</v>
      </c>
      <c r="J138" s="52">
        <v>0</v>
      </c>
      <c r="K138" s="52">
        <v>0</v>
      </c>
      <c r="L138" s="52">
        <v>0</v>
      </c>
      <c r="M138" s="52">
        <v>154215</v>
      </c>
      <c r="N138" s="77">
        <v>100</v>
      </c>
      <c r="O138" s="77">
        <v>0</v>
      </c>
      <c r="P138" s="78">
        <v>0</v>
      </c>
    </row>
    <row r="139" spans="1:16" ht="12.75">
      <c r="A139" s="229">
        <v>2</v>
      </c>
      <c r="B139" s="230">
        <v>11</v>
      </c>
      <c r="C139" s="230">
        <v>3</v>
      </c>
      <c r="D139" s="31">
        <v>2</v>
      </c>
      <c r="E139" s="31">
        <v>0</v>
      </c>
      <c r="F139" s="38"/>
      <c r="G139" s="55" t="s">
        <v>400</v>
      </c>
      <c r="H139" s="52">
        <v>4894831</v>
      </c>
      <c r="I139" s="52">
        <v>4893526</v>
      </c>
      <c r="J139" s="52">
        <v>0</v>
      </c>
      <c r="K139" s="52">
        <v>1305</v>
      </c>
      <c r="L139" s="52">
        <v>0</v>
      </c>
      <c r="M139" s="52">
        <v>1877258.97</v>
      </c>
      <c r="N139" s="77">
        <v>99.97</v>
      </c>
      <c r="O139" s="77">
        <v>0</v>
      </c>
      <c r="P139" s="78">
        <v>0.02</v>
      </c>
    </row>
    <row r="140" spans="1:16" ht="12.75">
      <c r="A140" s="229">
        <v>2</v>
      </c>
      <c r="B140" s="230">
        <v>9</v>
      </c>
      <c r="C140" s="230">
        <v>8</v>
      </c>
      <c r="D140" s="31">
        <v>2</v>
      </c>
      <c r="E140" s="31">
        <v>0</v>
      </c>
      <c r="F140" s="38"/>
      <c r="G140" s="55" t="s">
        <v>401</v>
      </c>
      <c r="H140" s="52">
        <v>2566168</v>
      </c>
      <c r="I140" s="52">
        <v>1796542</v>
      </c>
      <c r="J140" s="52">
        <v>769626</v>
      </c>
      <c r="K140" s="52">
        <v>0</v>
      </c>
      <c r="L140" s="52">
        <v>0</v>
      </c>
      <c r="M140" s="52">
        <v>0</v>
      </c>
      <c r="N140" s="77">
        <v>70</v>
      </c>
      <c r="O140" s="77">
        <v>29.99</v>
      </c>
      <c r="P140" s="78">
        <v>0</v>
      </c>
    </row>
    <row r="141" spans="1:16" ht="12.75">
      <c r="A141" s="229">
        <v>2</v>
      </c>
      <c r="B141" s="230">
        <v>10</v>
      </c>
      <c r="C141" s="230">
        <v>7</v>
      </c>
      <c r="D141" s="31">
        <v>2</v>
      </c>
      <c r="E141" s="31">
        <v>0</v>
      </c>
      <c r="F141" s="38"/>
      <c r="G141" s="55" t="s">
        <v>402</v>
      </c>
      <c r="H141" s="52">
        <v>3378816</v>
      </c>
      <c r="I141" s="52">
        <v>2397087</v>
      </c>
      <c r="J141" s="52">
        <v>981729</v>
      </c>
      <c r="K141" s="52">
        <v>0</v>
      </c>
      <c r="L141" s="52">
        <v>0</v>
      </c>
      <c r="M141" s="52">
        <v>0</v>
      </c>
      <c r="N141" s="77">
        <v>70.94</v>
      </c>
      <c r="O141" s="77">
        <v>29.05</v>
      </c>
      <c r="P141" s="78">
        <v>0</v>
      </c>
    </row>
    <row r="142" spans="1:16" ht="12.75">
      <c r="A142" s="229">
        <v>2</v>
      </c>
      <c r="B142" s="230">
        <v>6</v>
      </c>
      <c r="C142" s="230">
        <v>9</v>
      </c>
      <c r="D142" s="31">
        <v>2</v>
      </c>
      <c r="E142" s="31">
        <v>0</v>
      </c>
      <c r="F142" s="38"/>
      <c r="G142" s="55" t="s">
        <v>403</v>
      </c>
      <c r="H142" s="52">
        <v>4818294</v>
      </c>
      <c r="I142" s="52">
        <v>2949309</v>
      </c>
      <c r="J142" s="52">
        <v>1818981</v>
      </c>
      <c r="K142" s="52">
        <v>50004</v>
      </c>
      <c r="L142" s="52">
        <v>0</v>
      </c>
      <c r="M142" s="52">
        <v>0</v>
      </c>
      <c r="N142" s="77">
        <v>61.21</v>
      </c>
      <c r="O142" s="77">
        <v>37.75</v>
      </c>
      <c r="P142" s="78">
        <v>1.03</v>
      </c>
    </row>
    <row r="143" spans="1:16" ht="12.75">
      <c r="A143" s="229">
        <v>2</v>
      </c>
      <c r="B143" s="230">
        <v>21</v>
      </c>
      <c r="C143" s="230">
        <v>7</v>
      </c>
      <c r="D143" s="31">
        <v>2</v>
      </c>
      <c r="E143" s="31">
        <v>0</v>
      </c>
      <c r="F143" s="38"/>
      <c r="G143" s="55" t="s">
        <v>404</v>
      </c>
      <c r="H143" s="52">
        <v>3385570</v>
      </c>
      <c r="I143" s="52">
        <v>2158717</v>
      </c>
      <c r="J143" s="52">
        <v>1226853</v>
      </c>
      <c r="K143" s="52">
        <v>0</v>
      </c>
      <c r="L143" s="52">
        <v>0</v>
      </c>
      <c r="M143" s="52">
        <v>0</v>
      </c>
      <c r="N143" s="77">
        <v>63.76</v>
      </c>
      <c r="O143" s="77">
        <v>36.23</v>
      </c>
      <c r="P143" s="78">
        <v>0</v>
      </c>
    </row>
    <row r="144" spans="1:16" ht="12.75">
      <c r="A144" s="229">
        <v>2</v>
      </c>
      <c r="B144" s="230">
        <v>24</v>
      </c>
      <c r="C144" s="230">
        <v>4</v>
      </c>
      <c r="D144" s="31">
        <v>2</v>
      </c>
      <c r="E144" s="31">
        <v>0</v>
      </c>
      <c r="F144" s="38"/>
      <c r="G144" s="55" t="s">
        <v>405</v>
      </c>
      <c r="H144" s="52">
        <v>4702799</v>
      </c>
      <c r="I144" s="52">
        <v>2794979</v>
      </c>
      <c r="J144" s="52">
        <v>1907820</v>
      </c>
      <c r="K144" s="52">
        <v>0</v>
      </c>
      <c r="L144" s="52">
        <v>0</v>
      </c>
      <c r="M144" s="52">
        <v>0</v>
      </c>
      <c r="N144" s="77">
        <v>59.43</v>
      </c>
      <c r="O144" s="77">
        <v>40.56</v>
      </c>
      <c r="P144" s="78">
        <v>0</v>
      </c>
    </row>
    <row r="145" spans="1:16" ht="12.75">
      <c r="A145" s="229">
        <v>2</v>
      </c>
      <c r="B145" s="230">
        <v>25</v>
      </c>
      <c r="C145" s="230">
        <v>5</v>
      </c>
      <c r="D145" s="31">
        <v>2</v>
      </c>
      <c r="E145" s="31">
        <v>0</v>
      </c>
      <c r="F145" s="38"/>
      <c r="G145" s="55" t="s">
        <v>406</v>
      </c>
      <c r="H145" s="52">
        <v>3961894</v>
      </c>
      <c r="I145" s="52">
        <v>3489475</v>
      </c>
      <c r="J145" s="52">
        <v>472419</v>
      </c>
      <c r="K145" s="52">
        <v>0</v>
      </c>
      <c r="L145" s="52">
        <v>0</v>
      </c>
      <c r="M145" s="52">
        <v>0</v>
      </c>
      <c r="N145" s="77">
        <v>88.07</v>
      </c>
      <c r="O145" s="77">
        <v>11.92</v>
      </c>
      <c r="P145" s="78">
        <v>0</v>
      </c>
    </row>
    <row r="146" spans="1:16" ht="12.75">
      <c r="A146" s="229">
        <v>2</v>
      </c>
      <c r="B146" s="230">
        <v>19</v>
      </c>
      <c r="C146" s="230">
        <v>7</v>
      </c>
      <c r="D146" s="31">
        <v>2</v>
      </c>
      <c r="E146" s="31">
        <v>0</v>
      </c>
      <c r="F146" s="38"/>
      <c r="G146" s="55" t="s">
        <v>345</v>
      </c>
      <c r="H146" s="52">
        <v>12741910</v>
      </c>
      <c r="I146" s="52">
        <v>11084821</v>
      </c>
      <c r="J146" s="52">
        <v>1657089</v>
      </c>
      <c r="K146" s="52">
        <v>0</v>
      </c>
      <c r="L146" s="52">
        <v>0</v>
      </c>
      <c r="M146" s="52">
        <v>0</v>
      </c>
      <c r="N146" s="77">
        <v>86.99</v>
      </c>
      <c r="O146" s="77">
        <v>13</v>
      </c>
      <c r="P146" s="78">
        <v>0</v>
      </c>
    </row>
    <row r="147" spans="1:16" ht="12.75">
      <c r="A147" s="229">
        <v>2</v>
      </c>
      <c r="B147" s="230">
        <v>18</v>
      </c>
      <c r="C147" s="230">
        <v>5</v>
      </c>
      <c r="D147" s="31">
        <v>2</v>
      </c>
      <c r="E147" s="31">
        <v>0</v>
      </c>
      <c r="F147" s="38"/>
      <c r="G147" s="55" t="s">
        <v>407</v>
      </c>
      <c r="H147" s="52">
        <v>4468099</v>
      </c>
      <c r="I147" s="52">
        <v>3063379</v>
      </c>
      <c r="J147" s="52">
        <v>1381518</v>
      </c>
      <c r="K147" s="52">
        <v>23202</v>
      </c>
      <c r="L147" s="52">
        <v>0</v>
      </c>
      <c r="M147" s="52">
        <v>0</v>
      </c>
      <c r="N147" s="77">
        <v>68.56</v>
      </c>
      <c r="O147" s="77">
        <v>30.91</v>
      </c>
      <c r="P147" s="78">
        <v>0.51</v>
      </c>
    </row>
    <row r="148" spans="1:16" ht="12.75">
      <c r="A148" s="229">
        <v>2</v>
      </c>
      <c r="B148" s="230">
        <v>21</v>
      </c>
      <c r="C148" s="230">
        <v>8</v>
      </c>
      <c r="D148" s="31">
        <v>2</v>
      </c>
      <c r="E148" s="31">
        <v>0</v>
      </c>
      <c r="F148" s="38"/>
      <c r="G148" s="55" t="s">
        <v>408</v>
      </c>
      <c r="H148" s="52">
        <v>4016293</v>
      </c>
      <c r="I148" s="52">
        <v>2423806</v>
      </c>
      <c r="J148" s="52">
        <v>1471608</v>
      </c>
      <c r="K148" s="52">
        <v>120879</v>
      </c>
      <c r="L148" s="52">
        <v>0</v>
      </c>
      <c r="M148" s="52">
        <v>0</v>
      </c>
      <c r="N148" s="77">
        <v>60.34</v>
      </c>
      <c r="O148" s="77">
        <v>36.64</v>
      </c>
      <c r="P148" s="78">
        <v>3</v>
      </c>
    </row>
    <row r="149" spans="1:16" ht="12.75">
      <c r="A149" s="229">
        <v>2</v>
      </c>
      <c r="B149" s="230">
        <v>1</v>
      </c>
      <c r="C149" s="230">
        <v>6</v>
      </c>
      <c r="D149" s="31">
        <v>2</v>
      </c>
      <c r="E149" s="31">
        <v>0</v>
      </c>
      <c r="F149" s="38"/>
      <c r="G149" s="55" t="s">
        <v>409</v>
      </c>
      <c r="H149" s="52">
        <v>5581386</v>
      </c>
      <c r="I149" s="52">
        <v>5056866</v>
      </c>
      <c r="J149" s="52">
        <v>524520</v>
      </c>
      <c r="K149" s="52">
        <v>0</v>
      </c>
      <c r="L149" s="52">
        <v>0</v>
      </c>
      <c r="M149" s="52">
        <v>0</v>
      </c>
      <c r="N149" s="77">
        <v>90.6</v>
      </c>
      <c r="O149" s="77">
        <v>9.39</v>
      </c>
      <c r="P149" s="78">
        <v>0</v>
      </c>
    </row>
    <row r="150" spans="1:16" ht="12.75">
      <c r="A150" s="229">
        <v>2</v>
      </c>
      <c r="B150" s="230">
        <v>5</v>
      </c>
      <c r="C150" s="230">
        <v>6</v>
      </c>
      <c r="D150" s="31">
        <v>2</v>
      </c>
      <c r="E150" s="31">
        <v>0</v>
      </c>
      <c r="F150" s="38"/>
      <c r="G150" s="55" t="s">
        <v>410</v>
      </c>
      <c r="H150" s="52">
        <v>3516502</v>
      </c>
      <c r="I150" s="52">
        <v>2472844</v>
      </c>
      <c r="J150" s="52">
        <v>1043658</v>
      </c>
      <c r="K150" s="52">
        <v>0</v>
      </c>
      <c r="L150" s="52">
        <v>0</v>
      </c>
      <c r="M150" s="52">
        <v>0</v>
      </c>
      <c r="N150" s="77">
        <v>70.32</v>
      </c>
      <c r="O150" s="77">
        <v>29.67</v>
      </c>
      <c r="P150" s="78">
        <v>0</v>
      </c>
    </row>
    <row r="151" spans="1:16" ht="12.75">
      <c r="A151" s="229">
        <v>2</v>
      </c>
      <c r="B151" s="230">
        <v>22</v>
      </c>
      <c r="C151" s="230">
        <v>2</v>
      </c>
      <c r="D151" s="31">
        <v>2</v>
      </c>
      <c r="E151" s="31">
        <v>0</v>
      </c>
      <c r="F151" s="38"/>
      <c r="G151" s="55" t="s">
        <v>411</v>
      </c>
      <c r="H151" s="52">
        <v>7991889</v>
      </c>
      <c r="I151" s="52">
        <v>4808166</v>
      </c>
      <c r="J151" s="52">
        <v>3183723</v>
      </c>
      <c r="K151" s="52">
        <v>0</v>
      </c>
      <c r="L151" s="52">
        <v>0</v>
      </c>
      <c r="M151" s="52">
        <v>0</v>
      </c>
      <c r="N151" s="77">
        <v>60.16</v>
      </c>
      <c r="O151" s="77">
        <v>39.83</v>
      </c>
      <c r="P151" s="78">
        <v>0</v>
      </c>
    </row>
    <row r="152" spans="1:16" ht="12.75">
      <c r="A152" s="229">
        <v>2</v>
      </c>
      <c r="B152" s="230">
        <v>20</v>
      </c>
      <c r="C152" s="230">
        <v>4</v>
      </c>
      <c r="D152" s="31">
        <v>2</v>
      </c>
      <c r="E152" s="31">
        <v>0</v>
      </c>
      <c r="F152" s="38"/>
      <c r="G152" s="55" t="s">
        <v>412</v>
      </c>
      <c r="H152" s="52">
        <v>5478410</v>
      </c>
      <c r="I152" s="52">
        <v>5079701</v>
      </c>
      <c r="J152" s="52">
        <v>398709</v>
      </c>
      <c r="K152" s="52">
        <v>0</v>
      </c>
      <c r="L152" s="52">
        <v>0</v>
      </c>
      <c r="M152" s="52">
        <v>0</v>
      </c>
      <c r="N152" s="77">
        <v>92.72</v>
      </c>
      <c r="O152" s="77">
        <v>7.27</v>
      </c>
      <c r="P152" s="78">
        <v>0</v>
      </c>
    </row>
    <row r="153" spans="1:16" ht="12.75">
      <c r="A153" s="229">
        <v>2</v>
      </c>
      <c r="B153" s="230">
        <v>26</v>
      </c>
      <c r="C153" s="230">
        <v>5</v>
      </c>
      <c r="D153" s="31">
        <v>2</v>
      </c>
      <c r="E153" s="31">
        <v>0</v>
      </c>
      <c r="F153" s="38"/>
      <c r="G153" s="55" t="s">
        <v>413</v>
      </c>
      <c r="H153" s="52">
        <v>4218114</v>
      </c>
      <c r="I153" s="52">
        <v>2752365</v>
      </c>
      <c r="J153" s="52">
        <v>1465749</v>
      </c>
      <c r="K153" s="52">
        <v>0</v>
      </c>
      <c r="L153" s="52">
        <v>0</v>
      </c>
      <c r="M153" s="52">
        <v>0</v>
      </c>
      <c r="N153" s="77">
        <v>65.25</v>
      </c>
      <c r="O153" s="77">
        <v>34.74</v>
      </c>
      <c r="P153" s="78">
        <v>0</v>
      </c>
    </row>
    <row r="154" spans="1:16" ht="12.75">
      <c r="A154" s="229">
        <v>2</v>
      </c>
      <c r="B154" s="230">
        <v>20</v>
      </c>
      <c r="C154" s="230">
        <v>5</v>
      </c>
      <c r="D154" s="31">
        <v>2</v>
      </c>
      <c r="E154" s="31">
        <v>0</v>
      </c>
      <c r="F154" s="38"/>
      <c r="G154" s="55" t="s">
        <v>414</v>
      </c>
      <c r="H154" s="52">
        <v>4955433</v>
      </c>
      <c r="I154" s="52">
        <v>3402465</v>
      </c>
      <c r="J154" s="52">
        <v>1552968</v>
      </c>
      <c r="K154" s="52">
        <v>0</v>
      </c>
      <c r="L154" s="52">
        <v>0</v>
      </c>
      <c r="M154" s="52">
        <v>0</v>
      </c>
      <c r="N154" s="77">
        <v>68.66</v>
      </c>
      <c r="O154" s="77">
        <v>31.33</v>
      </c>
      <c r="P154" s="78">
        <v>0</v>
      </c>
    </row>
    <row r="155" spans="1:16" ht="12.75">
      <c r="A155" s="229">
        <v>2</v>
      </c>
      <c r="B155" s="230">
        <v>25</v>
      </c>
      <c r="C155" s="230">
        <v>7</v>
      </c>
      <c r="D155" s="31">
        <v>2</v>
      </c>
      <c r="E155" s="31">
        <v>0</v>
      </c>
      <c r="F155" s="38"/>
      <c r="G155" s="55" t="s">
        <v>350</v>
      </c>
      <c r="H155" s="52">
        <v>4449530</v>
      </c>
      <c r="I155" s="52">
        <v>3762209</v>
      </c>
      <c r="J155" s="52">
        <v>687321</v>
      </c>
      <c r="K155" s="52">
        <v>0</v>
      </c>
      <c r="L155" s="52">
        <v>0</v>
      </c>
      <c r="M155" s="52">
        <v>0</v>
      </c>
      <c r="N155" s="77">
        <v>84.55</v>
      </c>
      <c r="O155" s="77">
        <v>15.44</v>
      </c>
      <c r="P155" s="78">
        <v>0</v>
      </c>
    </row>
    <row r="156" spans="1:16" ht="12.75">
      <c r="A156" s="229">
        <v>2</v>
      </c>
      <c r="B156" s="230">
        <v>26</v>
      </c>
      <c r="C156" s="230">
        <v>6</v>
      </c>
      <c r="D156" s="31">
        <v>2</v>
      </c>
      <c r="E156" s="31">
        <v>0</v>
      </c>
      <c r="F156" s="38"/>
      <c r="G156" s="55" t="s">
        <v>351</v>
      </c>
      <c r="H156" s="52">
        <v>5013417</v>
      </c>
      <c r="I156" s="52">
        <v>4262538</v>
      </c>
      <c r="J156" s="52">
        <v>697365</v>
      </c>
      <c r="K156" s="52">
        <v>53514</v>
      </c>
      <c r="L156" s="52">
        <v>0</v>
      </c>
      <c r="M156" s="52">
        <v>0</v>
      </c>
      <c r="N156" s="77">
        <v>85.02</v>
      </c>
      <c r="O156" s="77">
        <v>13.9</v>
      </c>
      <c r="P156" s="78">
        <v>1.06</v>
      </c>
    </row>
    <row r="157" spans="1:16" ht="12.75">
      <c r="A157" s="229">
        <v>2</v>
      </c>
      <c r="B157" s="230">
        <v>23</v>
      </c>
      <c r="C157" s="230">
        <v>9</v>
      </c>
      <c r="D157" s="31">
        <v>2</v>
      </c>
      <c r="E157" s="31">
        <v>0</v>
      </c>
      <c r="F157" s="38"/>
      <c r="G157" s="55" t="s">
        <v>415</v>
      </c>
      <c r="H157" s="52">
        <v>5211688</v>
      </c>
      <c r="I157" s="52">
        <v>4436113</v>
      </c>
      <c r="J157" s="52">
        <v>775575</v>
      </c>
      <c r="K157" s="52">
        <v>0</v>
      </c>
      <c r="L157" s="52">
        <v>0</v>
      </c>
      <c r="M157" s="52">
        <v>0</v>
      </c>
      <c r="N157" s="77">
        <v>85.11</v>
      </c>
      <c r="O157" s="77">
        <v>14.88</v>
      </c>
      <c r="P157" s="78">
        <v>0</v>
      </c>
    </row>
    <row r="158" spans="1:16" ht="12.75">
      <c r="A158" s="229">
        <v>2</v>
      </c>
      <c r="B158" s="230">
        <v>3</v>
      </c>
      <c r="C158" s="230">
        <v>6</v>
      </c>
      <c r="D158" s="31">
        <v>2</v>
      </c>
      <c r="E158" s="31">
        <v>0</v>
      </c>
      <c r="F158" s="38"/>
      <c r="G158" s="55" t="s">
        <v>416</v>
      </c>
      <c r="H158" s="52">
        <v>3221382</v>
      </c>
      <c r="I158" s="52">
        <v>2270730</v>
      </c>
      <c r="J158" s="52">
        <v>950652</v>
      </c>
      <c r="K158" s="52">
        <v>0</v>
      </c>
      <c r="L158" s="52">
        <v>0</v>
      </c>
      <c r="M158" s="52">
        <v>0</v>
      </c>
      <c r="N158" s="77">
        <v>70.48</v>
      </c>
      <c r="O158" s="77">
        <v>29.51</v>
      </c>
      <c r="P158" s="78">
        <v>0</v>
      </c>
    </row>
    <row r="159" spans="1:16" s="95" customFormat="1" ht="15">
      <c r="A159" s="231"/>
      <c r="B159" s="232"/>
      <c r="C159" s="232"/>
      <c r="D159" s="101"/>
      <c r="E159" s="101"/>
      <c r="F159" s="102" t="s">
        <v>417</v>
      </c>
      <c r="G159" s="291"/>
      <c r="H159" s="103">
        <v>461289887</v>
      </c>
      <c r="I159" s="103">
        <v>351665252</v>
      </c>
      <c r="J159" s="103">
        <v>102858930</v>
      </c>
      <c r="K159" s="103">
        <v>6765705</v>
      </c>
      <c r="L159" s="103">
        <v>0</v>
      </c>
      <c r="M159" s="103">
        <v>31393018.74</v>
      </c>
      <c r="N159" s="128">
        <v>76.2351965457244</v>
      </c>
      <c r="O159" s="128">
        <v>22.298110775621666</v>
      </c>
      <c r="P159" s="129">
        <v>1.466692678653933</v>
      </c>
    </row>
    <row r="160" spans="1:16" ht="12.75">
      <c r="A160" s="229">
        <v>2</v>
      </c>
      <c r="B160" s="230">
        <v>24</v>
      </c>
      <c r="C160" s="230">
        <v>1</v>
      </c>
      <c r="D160" s="31">
        <v>3</v>
      </c>
      <c r="E160" s="31">
        <v>0</v>
      </c>
      <c r="F160" s="38"/>
      <c r="G160" s="55" t="s">
        <v>418</v>
      </c>
      <c r="H160" s="52">
        <v>3683244</v>
      </c>
      <c r="I160" s="52">
        <v>2538030</v>
      </c>
      <c r="J160" s="52">
        <v>1094184</v>
      </c>
      <c r="K160" s="52">
        <v>51030</v>
      </c>
      <c r="L160" s="52">
        <v>0</v>
      </c>
      <c r="M160" s="52">
        <v>0</v>
      </c>
      <c r="N160" s="77">
        <v>68.9</v>
      </c>
      <c r="O160" s="77">
        <v>29.7</v>
      </c>
      <c r="P160" s="78">
        <v>1.38</v>
      </c>
    </row>
    <row r="161" spans="1:16" ht="12.75">
      <c r="A161" s="229">
        <v>2</v>
      </c>
      <c r="B161" s="230">
        <v>14</v>
      </c>
      <c r="C161" s="230">
        <v>2</v>
      </c>
      <c r="D161" s="31">
        <v>3</v>
      </c>
      <c r="E161" s="31">
        <v>0</v>
      </c>
      <c r="F161" s="38"/>
      <c r="G161" s="55" t="s">
        <v>419</v>
      </c>
      <c r="H161" s="52">
        <v>9178774</v>
      </c>
      <c r="I161" s="52">
        <v>6838315</v>
      </c>
      <c r="J161" s="52">
        <v>2213559</v>
      </c>
      <c r="K161" s="52">
        <v>126900</v>
      </c>
      <c r="L161" s="52">
        <v>0</v>
      </c>
      <c r="M161" s="52">
        <v>0</v>
      </c>
      <c r="N161" s="77">
        <v>74.5</v>
      </c>
      <c r="O161" s="77">
        <v>24.11</v>
      </c>
      <c r="P161" s="78">
        <v>1.38</v>
      </c>
    </row>
    <row r="162" spans="1:16" ht="12.75">
      <c r="A162" s="229">
        <v>2</v>
      </c>
      <c r="B162" s="230">
        <v>25</v>
      </c>
      <c r="C162" s="230">
        <v>3</v>
      </c>
      <c r="D162" s="31">
        <v>3</v>
      </c>
      <c r="E162" s="31">
        <v>0</v>
      </c>
      <c r="F162" s="38"/>
      <c r="G162" s="55" t="s">
        <v>420</v>
      </c>
      <c r="H162" s="52">
        <v>12664592</v>
      </c>
      <c r="I162" s="52">
        <v>12510575</v>
      </c>
      <c r="J162" s="52">
        <v>0</v>
      </c>
      <c r="K162" s="52">
        <v>154017</v>
      </c>
      <c r="L162" s="52">
        <v>0</v>
      </c>
      <c r="M162" s="52">
        <v>8573018.25</v>
      </c>
      <c r="N162" s="77">
        <v>98.78</v>
      </c>
      <c r="O162" s="77">
        <v>0</v>
      </c>
      <c r="P162" s="78">
        <v>1.21</v>
      </c>
    </row>
    <row r="163" spans="1:16" ht="12.75">
      <c r="A163" s="229">
        <v>2</v>
      </c>
      <c r="B163" s="230">
        <v>5</v>
      </c>
      <c r="C163" s="230">
        <v>2</v>
      </c>
      <c r="D163" s="31">
        <v>3</v>
      </c>
      <c r="E163" s="31">
        <v>0</v>
      </c>
      <c r="F163" s="38"/>
      <c r="G163" s="55" t="s">
        <v>421</v>
      </c>
      <c r="H163" s="52">
        <v>8516803</v>
      </c>
      <c r="I163" s="52">
        <v>4272862</v>
      </c>
      <c r="J163" s="52">
        <v>4084137</v>
      </c>
      <c r="K163" s="52">
        <v>159804</v>
      </c>
      <c r="L163" s="52">
        <v>0</v>
      </c>
      <c r="M163" s="52">
        <v>0</v>
      </c>
      <c r="N163" s="77">
        <v>50.16</v>
      </c>
      <c r="O163" s="77">
        <v>47.95</v>
      </c>
      <c r="P163" s="78">
        <v>1.87</v>
      </c>
    </row>
    <row r="164" spans="1:16" ht="12.75">
      <c r="A164" s="229">
        <v>2</v>
      </c>
      <c r="B164" s="230">
        <v>22</v>
      </c>
      <c r="C164" s="230">
        <v>1</v>
      </c>
      <c r="D164" s="31">
        <v>3</v>
      </c>
      <c r="E164" s="31">
        <v>0</v>
      </c>
      <c r="F164" s="38"/>
      <c r="G164" s="55" t="s">
        <v>422</v>
      </c>
      <c r="H164" s="52">
        <v>5664341</v>
      </c>
      <c r="I164" s="52">
        <v>5545595</v>
      </c>
      <c r="J164" s="52">
        <v>0</v>
      </c>
      <c r="K164" s="52">
        <v>118746</v>
      </c>
      <c r="L164" s="52">
        <v>0</v>
      </c>
      <c r="M164" s="52">
        <v>0</v>
      </c>
      <c r="N164" s="77">
        <v>97.9</v>
      </c>
      <c r="O164" s="77">
        <v>0</v>
      </c>
      <c r="P164" s="78">
        <v>2.09</v>
      </c>
    </row>
    <row r="165" spans="1:16" ht="12.75">
      <c r="A165" s="229">
        <v>2</v>
      </c>
      <c r="B165" s="230">
        <v>8</v>
      </c>
      <c r="C165" s="230">
        <v>6</v>
      </c>
      <c r="D165" s="31">
        <v>3</v>
      </c>
      <c r="E165" s="31">
        <v>0</v>
      </c>
      <c r="F165" s="38"/>
      <c r="G165" s="55" t="s">
        <v>423</v>
      </c>
      <c r="H165" s="52">
        <v>12956325</v>
      </c>
      <c r="I165" s="52">
        <v>6810639</v>
      </c>
      <c r="J165" s="52">
        <v>5731497</v>
      </c>
      <c r="K165" s="52">
        <v>414189</v>
      </c>
      <c r="L165" s="52">
        <v>0</v>
      </c>
      <c r="M165" s="52">
        <v>0</v>
      </c>
      <c r="N165" s="77">
        <v>52.56</v>
      </c>
      <c r="O165" s="77">
        <v>44.23</v>
      </c>
      <c r="P165" s="78">
        <v>3.19</v>
      </c>
    </row>
    <row r="166" spans="1:16" ht="12.75">
      <c r="A166" s="229">
        <v>2</v>
      </c>
      <c r="B166" s="230">
        <v>16</v>
      </c>
      <c r="C166" s="230">
        <v>1</v>
      </c>
      <c r="D166" s="31">
        <v>3</v>
      </c>
      <c r="E166" s="31">
        <v>0</v>
      </c>
      <c r="F166" s="38"/>
      <c r="G166" s="55" t="s">
        <v>424</v>
      </c>
      <c r="H166" s="52">
        <v>7203469</v>
      </c>
      <c r="I166" s="52">
        <v>5693413</v>
      </c>
      <c r="J166" s="52">
        <v>1289529</v>
      </c>
      <c r="K166" s="52">
        <v>220527</v>
      </c>
      <c r="L166" s="52">
        <v>0</v>
      </c>
      <c r="M166" s="52">
        <v>0</v>
      </c>
      <c r="N166" s="77">
        <v>79.03</v>
      </c>
      <c r="O166" s="77">
        <v>17.9</v>
      </c>
      <c r="P166" s="78">
        <v>3.06</v>
      </c>
    </row>
    <row r="167" spans="1:16" ht="12.75">
      <c r="A167" s="229">
        <v>2</v>
      </c>
      <c r="B167" s="230">
        <v>21</v>
      </c>
      <c r="C167" s="230">
        <v>5</v>
      </c>
      <c r="D167" s="31">
        <v>3</v>
      </c>
      <c r="E167" s="31">
        <v>0</v>
      </c>
      <c r="F167" s="38"/>
      <c r="G167" s="55" t="s">
        <v>425</v>
      </c>
      <c r="H167" s="52">
        <v>6924262</v>
      </c>
      <c r="I167" s="52">
        <v>3952201</v>
      </c>
      <c r="J167" s="52">
        <v>2797452</v>
      </c>
      <c r="K167" s="52">
        <v>174609</v>
      </c>
      <c r="L167" s="52">
        <v>0</v>
      </c>
      <c r="M167" s="52">
        <v>0</v>
      </c>
      <c r="N167" s="77">
        <v>57.07</v>
      </c>
      <c r="O167" s="77">
        <v>40.4</v>
      </c>
      <c r="P167" s="78">
        <v>2.52</v>
      </c>
    </row>
    <row r="168" spans="1:16" ht="12.75">
      <c r="A168" s="229">
        <v>2</v>
      </c>
      <c r="B168" s="230">
        <v>4</v>
      </c>
      <c r="C168" s="230">
        <v>1</v>
      </c>
      <c r="D168" s="31">
        <v>3</v>
      </c>
      <c r="E168" s="31">
        <v>0</v>
      </c>
      <c r="F168" s="38"/>
      <c r="G168" s="55" t="s">
        <v>426</v>
      </c>
      <c r="H168" s="52">
        <v>15409200</v>
      </c>
      <c r="I168" s="52">
        <v>10885584</v>
      </c>
      <c r="J168" s="52">
        <v>4318245</v>
      </c>
      <c r="K168" s="52">
        <v>205371</v>
      </c>
      <c r="L168" s="52">
        <v>0</v>
      </c>
      <c r="M168" s="52">
        <v>0</v>
      </c>
      <c r="N168" s="77">
        <v>70.64</v>
      </c>
      <c r="O168" s="77">
        <v>28.02</v>
      </c>
      <c r="P168" s="78">
        <v>1.33</v>
      </c>
    </row>
    <row r="169" spans="1:16" ht="12.75">
      <c r="A169" s="229">
        <v>2</v>
      </c>
      <c r="B169" s="230">
        <v>12</v>
      </c>
      <c r="C169" s="230">
        <v>1</v>
      </c>
      <c r="D169" s="31">
        <v>3</v>
      </c>
      <c r="E169" s="31">
        <v>0</v>
      </c>
      <c r="F169" s="38"/>
      <c r="G169" s="55" t="s">
        <v>427</v>
      </c>
      <c r="H169" s="52">
        <v>6346506</v>
      </c>
      <c r="I169" s="52">
        <v>3903438</v>
      </c>
      <c r="J169" s="52">
        <v>2387646</v>
      </c>
      <c r="K169" s="52">
        <v>55422</v>
      </c>
      <c r="L169" s="52">
        <v>0</v>
      </c>
      <c r="M169" s="52">
        <v>0</v>
      </c>
      <c r="N169" s="77">
        <v>61.5</v>
      </c>
      <c r="O169" s="77">
        <v>37.62</v>
      </c>
      <c r="P169" s="78">
        <v>0.87</v>
      </c>
    </row>
    <row r="170" spans="1:16" ht="12.75">
      <c r="A170" s="229">
        <v>2</v>
      </c>
      <c r="B170" s="230">
        <v>19</v>
      </c>
      <c r="C170" s="230">
        <v>4</v>
      </c>
      <c r="D170" s="31">
        <v>3</v>
      </c>
      <c r="E170" s="31">
        <v>0</v>
      </c>
      <c r="F170" s="38"/>
      <c r="G170" s="55" t="s">
        <v>428</v>
      </c>
      <c r="H170" s="52">
        <v>6263929</v>
      </c>
      <c r="I170" s="52">
        <v>4311901</v>
      </c>
      <c r="J170" s="52">
        <v>1927233</v>
      </c>
      <c r="K170" s="52">
        <v>24795</v>
      </c>
      <c r="L170" s="52">
        <v>0</v>
      </c>
      <c r="M170" s="52">
        <v>0</v>
      </c>
      <c r="N170" s="77">
        <v>68.83</v>
      </c>
      <c r="O170" s="77">
        <v>30.76</v>
      </c>
      <c r="P170" s="78">
        <v>0.39</v>
      </c>
    </row>
    <row r="171" spans="1:16" ht="12.75">
      <c r="A171" s="229">
        <v>2</v>
      </c>
      <c r="B171" s="230">
        <v>15</v>
      </c>
      <c r="C171" s="230">
        <v>3</v>
      </c>
      <c r="D171" s="31">
        <v>3</v>
      </c>
      <c r="E171" s="31">
        <v>0</v>
      </c>
      <c r="F171" s="38"/>
      <c r="G171" s="55" t="s">
        <v>429</v>
      </c>
      <c r="H171" s="52">
        <v>10320202</v>
      </c>
      <c r="I171" s="52">
        <v>10116172</v>
      </c>
      <c r="J171" s="52">
        <v>0</v>
      </c>
      <c r="K171" s="52">
        <v>204030</v>
      </c>
      <c r="L171" s="52">
        <v>0</v>
      </c>
      <c r="M171" s="52">
        <v>0</v>
      </c>
      <c r="N171" s="77">
        <v>98.02</v>
      </c>
      <c r="O171" s="77">
        <v>0</v>
      </c>
      <c r="P171" s="78">
        <v>1.97</v>
      </c>
    </row>
    <row r="172" spans="1:16" ht="12.75">
      <c r="A172" s="229">
        <v>2</v>
      </c>
      <c r="B172" s="230">
        <v>23</v>
      </c>
      <c r="C172" s="230">
        <v>4</v>
      </c>
      <c r="D172" s="31">
        <v>3</v>
      </c>
      <c r="E172" s="31">
        <v>0</v>
      </c>
      <c r="F172" s="38"/>
      <c r="G172" s="55" t="s">
        <v>430</v>
      </c>
      <c r="H172" s="52">
        <v>10298305</v>
      </c>
      <c r="I172" s="52">
        <v>10252891</v>
      </c>
      <c r="J172" s="52">
        <v>45414</v>
      </c>
      <c r="K172" s="52">
        <v>0</v>
      </c>
      <c r="L172" s="52">
        <v>0</v>
      </c>
      <c r="M172" s="52">
        <v>0</v>
      </c>
      <c r="N172" s="77">
        <v>99.55</v>
      </c>
      <c r="O172" s="77">
        <v>0.44</v>
      </c>
      <c r="P172" s="78">
        <v>0</v>
      </c>
    </row>
    <row r="173" spans="1:16" ht="12.75">
      <c r="A173" s="229">
        <v>2</v>
      </c>
      <c r="B173" s="230">
        <v>8</v>
      </c>
      <c r="C173" s="230">
        <v>8</v>
      </c>
      <c r="D173" s="31">
        <v>3</v>
      </c>
      <c r="E173" s="31">
        <v>0</v>
      </c>
      <c r="F173" s="38"/>
      <c r="G173" s="55" t="s">
        <v>431</v>
      </c>
      <c r="H173" s="52">
        <v>4358124</v>
      </c>
      <c r="I173" s="52">
        <v>3615777</v>
      </c>
      <c r="J173" s="52">
        <v>582264</v>
      </c>
      <c r="K173" s="52">
        <v>160083</v>
      </c>
      <c r="L173" s="52">
        <v>0</v>
      </c>
      <c r="M173" s="52">
        <v>0</v>
      </c>
      <c r="N173" s="77">
        <v>82.96</v>
      </c>
      <c r="O173" s="77">
        <v>13.36</v>
      </c>
      <c r="P173" s="78">
        <v>3.67</v>
      </c>
    </row>
    <row r="174" spans="1:16" ht="12.75">
      <c r="A174" s="229">
        <v>2</v>
      </c>
      <c r="B174" s="230">
        <v>10</v>
      </c>
      <c r="C174" s="230">
        <v>3</v>
      </c>
      <c r="D174" s="31">
        <v>3</v>
      </c>
      <c r="E174" s="31">
        <v>0</v>
      </c>
      <c r="F174" s="38"/>
      <c r="G174" s="55" t="s">
        <v>432</v>
      </c>
      <c r="H174" s="52">
        <v>8231331</v>
      </c>
      <c r="I174" s="52">
        <v>5428731</v>
      </c>
      <c r="J174" s="52">
        <v>2453949</v>
      </c>
      <c r="K174" s="52">
        <v>348651</v>
      </c>
      <c r="L174" s="52">
        <v>0</v>
      </c>
      <c r="M174" s="52">
        <v>0</v>
      </c>
      <c r="N174" s="77">
        <v>65.95</v>
      </c>
      <c r="O174" s="77">
        <v>29.81</v>
      </c>
      <c r="P174" s="78">
        <v>4.23</v>
      </c>
    </row>
    <row r="175" spans="1:16" ht="12.75">
      <c r="A175" s="229">
        <v>2</v>
      </c>
      <c r="B175" s="230">
        <v>7</v>
      </c>
      <c r="C175" s="230">
        <v>3</v>
      </c>
      <c r="D175" s="31">
        <v>3</v>
      </c>
      <c r="E175" s="31">
        <v>0</v>
      </c>
      <c r="F175" s="38"/>
      <c r="G175" s="55" t="s">
        <v>433</v>
      </c>
      <c r="H175" s="52">
        <v>9040098</v>
      </c>
      <c r="I175" s="52">
        <v>5032236</v>
      </c>
      <c r="J175" s="52">
        <v>3959955</v>
      </c>
      <c r="K175" s="52">
        <v>47907</v>
      </c>
      <c r="L175" s="52">
        <v>0</v>
      </c>
      <c r="M175" s="52">
        <v>0</v>
      </c>
      <c r="N175" s="77">
        <v>55.66</v>
      </c>
      <c r="O175" s="77">
        <v>43.8</v>
      </c>
      <c r="P175" s="78">
        <v>0.52</v>
      </c>
    </row>
    <row r="176" spans="1:16" ht="12.75">
      <c r="A176" s="229">
        <v>2</v>
      </c>
      <c r="B176" s="230">
        <v>12</v>
      </c>
      <c r="C176" s="230">
        <v>2</v>
      </c>
      <c r="D176" s="31">
        <v>3</v>
      </c>
      <c r="E176" s="31">
        <v>0</v>
      </c>
      <c r="F176" s="38"/>
      <c r="G176" s="55" t="s">
        <v>434</v>
      </c>
      <c r="H176" s="52">
        <v>8215867</v>
      </c>
      <c r="I176" s="52">
        <v>4971142</v>
      </c>
      <c r="J176" s="52">
        <v>3056490</v>
      </c>
      <c r="K176" s="52">
        <v>188235</v>
      </c>
      <c r="L176" s="52">
        <v>0</v>
      </c>
      <c r="M176" s="52">
        <v>0</v>
      </c>
      <c r="N176" s="77">
        <v>60.5</v>
      </c>
      <c r="O176" s="77">
        <v>37.2</v>
      </c>
      <c r="P176" s="78">
        <v>2.29</v>
      </c>
    </row>
    <row r="177" spans="1:16" ht="12.75">
      <c r="A177" s="229">
        <v>2</v>
      </c>
      <c r="B177" s="230">
        <v>12</v>
      </c>
      <c r="C177" s="230">
        <v>3</v>
      </c>
      <c r="D177" s="31">
        <v>3</v>
      </c>
      <c r="E177" s="31">
        <v>0</v>
      </c>
      <c r="F177" s="38"/>
      <c r="G177" s="55" t="s">
        <v>435</v>
      </c>
      <c r="H177" s="52">
        <v>10749520</v>
      </c>
      <c r="I177" s="52">
        <v>7962229</v>
      </c>
      <c r="J177" s="52">
        <v>2720556</v>
      </c>
      <c r="K177" s="52">
        <v>66735</v>
      </c>
      <c r="L177" s="52">
        <v>0</v>
      </c>
      <c r="M177" s="52">
        <v>0</v>
      </c>
      <c r="N177" s="77">
        <v>74.07</v>
      </c>
      <c r="O177" s="77">
        <v>25.3</v>
      </c>
      <c r="P177" s="78">
        <v>0.62</v>
      </c>
    </row>
    <row r="178" spans="1:16" ht="12.75">
      <c r="A178" s="229">
        <v>2</v>
      </c>
      <c r="B178" s="230">
        <v>21</v>
      </c>
      <c r="C178" s="230">
        <v>6</v>
      </c>
      <c r="D178" s="31">
        <v>3</v>
      </c>
      <c r="E178" s="31">
        <v>0</v>
      </c>
      <c r="F178" s="38"/>
      <c r="G178" s="55" t="s">
        <v>436</v>
      </c>
      <c r="H178" s="52">
        <v>4465039</v>
      </c>
      <c r="I178" s="52">
        <v>3709651</v>
      </c>
      <c r="J178" s="52">
        <v>585252</v>
      </c>
      <c r="K178" s="52">
        <v>170136</v>
      </c>
      <c r="L178" s="52">
        <v>0</v>
      </c>
      <c r="M178" s="52">
        <v>0</v>
      </c>
      <c r="N178" s="77">
        <v>83.08</v>
      </c>
      <c r="O178" s="77">
        <v>13.1</v>
      </c>
      <c r="P178" s="78">
        <v>3.81</v>
      </c>
    </row>
    <row r="179" spans="1:16" ht="12.75">
      <c r="A179" s="229">
        <v>2</v>
      </c>
      <c r="B179" s="230">
        <v>14</v>
      </c>
      <c r="C179" s="230">
        <v>5</v>
      </c>
      <c r="D179" s="31">
        <v>3</v>
      </c>
      <c r="E179" s="31">
        <v>0</v>
      </c>
      <c r="F179" s="38"/>
      <c r="G179" s="55" t="s">
        <v>437</v>
      </c>
      <c r="H179" s="52">
        <v>4521632</v>
      </c>
      <c r="I179" s="52">
        <v>4082738</v>
      </c>
      <c r="J179" s="52">
        <v>438894</v>
      </c>
      <c r="K179" s="52">
        <v>0</v>
      </c>
      <c r="L179" s="52">
        <v>0</v>
      </c>
      <c r="M179" s="52">
        <v>0</v>
      </c>
      <c r="N179" s="77">
        <v>90.29</v>
      </c>
      <c r="O179" s="77">
        <v>9.7</v>
      </c>
      <c r="P179" s="78">
        <v>0</v>
      </c>
    </row>
    <row r="180" spans="1:16" ht="12.75">
      <c r="A180" s="229">
        <v>2</v>
      </c>
      <c r="B180" s="230">
        <v>8</v>
      </c>
      <c r="C180" s="230">
        <v>10</v>
      </c>
      <c r="D180" s="31">
        <v>3</v>
      </c>
      <c r="E180" s="31">
        <v>0</v>
      </c>
      <c r="F180" s="38"/>
      <c r="G180" s="55" t="s">
        <v>438</v>
      </c>
      <c r="H180" s="52">
        <v>7064578</v>
      </c>
      <c r="I180" s="52">
        <v>3917188</v>
      </c>
      <c r="J180" s="52">
        <v>3050865</v>
      </c>
      <c r="K180" s="52">
        <v>96525</v>
      </c>
      <c r="L180" s="52">
        <v>0</v>
      </c>
      <c r="M180" s="52">
        <v>0</v>
      </c>
      <c r="N180" s="77">
        <v>55.44</v>
      </c>
      <c r="O180" s="77">
        <v>43.18</v>
      </c>
      <c r="P180" s="78">
        <v>1.36</v>
      </c>
    </row>
    <row r="181" spans="1:16" ht="12.75">
      <c r="A181" s="229">
        <v>2</v>
      </c>
      <c r="B181" s="230">
        <v>13</v>
      </c>
      <c r="C181" s="230">
        <v>3</v>
      </c>
      <c r="D181" s="31">
        <v>3</v>
      </c>
      <c r="E181" s="31">
        <v>0</v>
      </c>
      <c r="F181" s="38"/>
      <c r="G181" s="55" t="s">
        <v>439</v>
      </c>
      <c r="H181" s="52">
        <v>17473885</v>
      </c>
      <c r="I181" s="52">
        <v>13760593</v>
      </c>
      <c r="J181" s="52">
        <v>3686193</v>
      </c>
      <c r="K181" s="52">
        <v>27099</v>
      </c>
      <c r="L181" s="52">
        <v>0</v>
      </c>
      <c r="M181" s="52">
        <v>0</v>
      </c>
      <c r="N181" s="77">
        <v>78.74</v>
      </c>
      <c r="O181" s="77">
        <v>21.09</v>
      </c>
      <c r="P181" s="78">
        <v>0.15</v>
      </c>
    </row>
    <row r="182" spans="1:16" ht="12.75">
      <c r="A182" s="229">
        <v>2</v>
      </c>
      <c r="B182" s="230">
        <v>12</v>
      </c>
      <c r="C182" s="230">
        <v>4</v>
      </c>
      <c r="D182" s="31">
        <v>3</v>
      </c>
      <c r="E182" s="31">
        <v>0</v>
      </c>
      <c r="F182" s="38"/>
      <c r="G182" s="55" t="s">
        <v>440</v>
      </c>
      <c r="H182" s="52">
        <v>8560449</v>
      </c>
      <c r="I182" s="52">
        <v>6260067</v>
      </c>
      <c r="J182" s="52">
        <v>2167047</v>
      </c>
      <c r="K182" s="52">
        <v>133335</v>
      </c>
      <c r="L182" s="52">
        <v>0</v>
      </c>
      <c r="M182" s="52">
        <v>0</v>
      </c>
      <c r="N182" s="77">
        <v>73.12</v>
      </c>
      <c r="O182" s="77">
        <v>25.31</v>
      </c>
      <c r="P182" s="78">
        <v>1.55</v>
      </c>
    </row>
    <row r="183" spans="1:16" ht="12.75">
      <c r="A183" s="229">
        <v>2</v>
      </c>
      <c r="B183" s="230">
        <v>2</v>
      </c>
      <c r="C183" s="230">
        <v>7</v>
      </c>
      <c r="D183" s="31">
        <v>3</v>
      </c>
      <c r="E183" s="31">
        <v>0</v>
      </c>
      <c r="F183" s="38"/>
      <c r="G183" s="55" t="s">
        <v>441</v>
      </c>
      <c r="H183" s="52">
        <v>3661109</v>
      </c>
      <c r="I183" s="52">
        <v>2506229</v>
      </c>
      <c r="J183" s="52">
        <v>1140093</v>
      </c>
      <c r="K183" s="52">
        <v>14787</v>
      </c>
      <c r="L183" s="52">
        <v>0</v>
      </c>
      <c r="M183" s="52">
        <v>0</v>
      </c>
      <c r="N183" s="77">
        <v>68.45</v>
      </c>
      <c r="O183" s="77">
        <v>31.14</v>
      </c>
      <c r="P183" s="78">
        <v>0.4</v>
      </c>
    </row>
    <row r="184" spans="1:16" ht="12.75">
      <c r="A184" s="229">
        <v>2</v>
      </c>
      <c r="B184" s="230">
        <v>1</v>
      </c>
      <c r="C184" s="230">
        <v>4</v>
      </c>
      <c r="D184" s="31">
        <v>3</v>
      </c>
      <c r="E184" s="31">
        <v>0</v>
      </c>
      <c r="F184" s="38"/>
      <c r="G184" s="55" t="s">
        <v>442</v>
      </c>
      <c r="H184" s="52">
        <v>12534663</v>
      </c>
      <c r="I184" s="52">
        <v>10039062</v>
      </c>
      <c r="J184" s="52">
        <v>2109042</v>
      </c>
      <c r="K184" s="52">
        <v>386559</v>
      </c>
      <c r="L184" s="52">
        <v>0</v>
      </c>
      <c r="M184" s="52">
        <v>0</v>
      </c>
      <c r="N184" s="77">
        <v>80.09</v>
      </c>
      <c r="O184" s="77">
        <v>16.82</v>
      </c>
      <c r="P184" s="78">
        <v>3.08</v>
      </c>
    </row>
    <row r="185" spans="1:16" ht="12.75">
      <c r="A185" s="229">
        <v>2</v>
      </c>
      <c r="B185" s="230">
        <v>20</v>
      </c>
      <c r="C185" s="230">
        <v>1</v>
      </c>
      <c r="D185" s="31">
        <v>3</v>
      </c>
      <c r="E185" s="31">
        <v>0</v>
      </c>
      <c r="F185" s="38"/>
      <c r="G185" s="55" t="s">
        <v>443</v>
      </c>
      <c r="H185" s="52">
        <v>9717784</v>
      </c>
      <c r="I185" s="52">
        <v>9041065</v>
      </c>
      <c r="J185" s="52">
        <v>655245</v>
      </c>
      <c r="K185" s="52">
        <v>21474</v>
      </c>
      <c r="L185" s="52">
        <v>0</v>
      </c>
      <c r="M185" s="52">
        <v>0</v>
      </c>
      <c r="N185" s="77">
        <v>93.03</v>
      </c>
      <c r="O185" s="77">
        <v>6.74</v>
      </c>
      <c r="P185" s="78">
        <v>0.22</v>
      </c>
    </row>
    <row r="186" spans="1:16" ht="12.75">
      <c r="A186" s="229">
        <v>2</v>
      </c>
      <c r="B186" s="230">
        <v>10</v>
      </c>
      <c r="C186" s="230">
        <v>5</v>
      </c>
      <c r="D186" s="31">
        <v>3</v>
      </c>
      <c r="E186" s="31">
        <v>0</v>
      </c>
      <c r="F186" s="38"/>
      <c r="G186" s="55" t="s">
        <v>444</v>
      </c>
      <c r="H186" s="52">
        <v>5919168</v>
      </c>
      <c r="I186" s="52">
        <v>3777411</v>
      </c>
      <c r="J186" s="52">
        <v>2059182</v>
      </c>
      <c r="K186" s="52">
        <v>82575</v>
      </c>
      <c r="L186" s="52">
        <v>0</v>
      </c>
      <c r="M186" s="52">
        <v>0</v>
      </c>
      <c r="N186" s="77">
        <v>63.81</v>
      </c>
      <c r="O186" s="77">
        <v>34.78</v>
      </c>
      <c r="P186" s="78">
        <v>1.39</v>
      </c>
    </row>
    <row r="187" spans="1:16" ht="12.75">
      <c r="A187" s="229">
        <v>2</v>
      </c>
      <c r="B187" s="230">
        <v>25</v>
      </c>
      <c r="C187" s="230">
        <v>4</v>
      </c>
      <c r="D187" s="31">
        <v>3</v>
      </c>
      <c r="E187" s="31">
        <v>0</v>
      </c>
      <c r="F187" s="38"/>
      <c r="G187" s="55" t="s">
        <v>445</v>
      </c>
      <c r="H187" s="52">
        <v>6098888</v>
      </c>
      <c r="I187" s="52">
        <v>3975158</v>
      </c>
      <c r="J187" s="52">
        <v>2110707</v>
      </c>
      <c r="K187" s="52">
        <v>13023</v>
      </c>
      <c r="L187" s="52">
        <v>0</v>
      </c>
      <c r="M187" s="52">
        <v>0</v>
      </c>
      <c r="N187" s="77">
        <v>65.17</v>
      </c>
      <c r="O187" s="77">
        <v>34.6</v>
      </c>
      <c r="P187" s="78">
        <v>0.21</v>
      </c>
    </row>
    <row r="188" spans="1:16" ht="12.75">
      <c r="A188" s="229">
        <v>2</v>
      </c>
      <c r="B188" s="230">
        <v>16</v>
      </c>
      <c r="C188" s="230">
        <v>4</v>
      </c>
      <c r="D188" s="31">
        <v>3</v>
      </c>
      <c r="E188" s="31">
        <v>0</v>
      </c>
      <c r="F188" s="38"/>
      <c r="G188" s="55" t="s">
        <v>446</v>
      </c>
      <c r="H188" s="52">
        <v>12847549</v>
      </c>
      <c r="I188" s="52">
        <v>12705385</v>
      </c>
      <c r="J188" s="52">
        <v>0</v>
      </c>
      <c r="K188" s="52">
        <v>142164</v>
      </c>
      <c r="L188" s="52">
        <v>0</v>
      </c>
      <c r="M188" s="52">
        <v>22680022</v>
      </c>
      <c r="N188" s="77">
        <v>98.89</v>
      </c>
      <c r="O188" s="77">
        <v>0</v>
      </c>
      <c r="P188" s="78">
        <v>1.1</v>
      </c>
    </row>
    <row r="189" spans="1:16" ht="12.75">
      <c r="A189" s="229">
        <v>2</v>
      </c>
      <c r="B189" s="230">
        <v>9</v>
      </c>
      <c r="C189" s="230">
        <v>7</v>
      </c>
      <c r="D189" s="31">
        <v>3</v>
      </c>
      <c r="E189" s="31">
        <v>0</v>
      </c>
      <c r="F189" s="38"/>
      <c r="G189" s="55" t="s">
        <v>447</v>
      </c>
      <c r="H189" s="52">
        <v>5001797</v>
      </c>
      <c r="I189" s="52">
        <v>4507184</v>
      </c>
      <c r="J189" s="52">
        <v>494613</v>
      </c>
      <c r="K189" s="52">
        <v>0</v>
      </c>
      <c r="L189" s="52">
        <v>0</v>
      </c>
      <c r="M189" s="52">
        <v>0</v>
      </c>
      <c r="N189" s="77">
        <v>90.11</v>
      </c>
      <c r="O189" s="77">
        <v>9.88</v>
      </c>
      <c r="P189" s="78">
        <v>0</v>
      </c>
    </row>
    <row r="190" spans="1:16" ht="12.75">
      <c r="A190" s="229">
        <v>2</v>
      </c>
      <c r="B190" s="230">
        <v>20</v>
      </c>
      <c r="C190" s="230">
        <v>2</v>
      </c>
      <c r="D190" s="31">
        <v>3</v>
      </c>
      <c r="E190" s="31">
        <v>0</v>
      </c>
      <c r="F190" s="38"/>
      <c r="G190" s="55" t="s">
        <v>448</v>
      </c>
      <c r="H190" s="52">
        <v>8895825</v>
      </c>
      <c r="I190" s="52">
        <v>5465592</v>
      </c>
      <c r="J190" s="52">
        <v>3363264</v>
      </c>
      <c r="K190" s="52">
        <v>66969</v>
      </c>
      <c r="L190" s="52">
        <v>0</v>
      </c>
      <c r="M190" s="52">
        <v>0</v>
      </c>
      <c r="N190" s="77">
        <v>61.43</v>
      </c>
      <c r="O190" s="77">
        <v>37.8</v>
      </c>
      <c r="P190" s="78">
        <v>0.75</v>
      </c>
    </row>
    <row r="191" spans="1:16" ht="12.75">
      <c r="A191" s="229">
        <v>2</v>
      </c>
      <c r="B191" s="230">
        <v>16</v>
      </c>
      <c r="C191" s="230">
        <v>5</v>
      </c>
      <c r="D191" s="31">
        <v>3</v>
      </c>
      <c r="E191" s="31">
        <v>0</v>
      </c>
      <c r="F191" s="38"/>
      <c r="G191" s="55" t="s">
        <v>449</v>
      </c>
      <c r="H191" s="52">
        <v>7035465</v>
      </c>
      <c r="I191" s="52">
        <v>5072727</v>
      </c>
      <c r="J191" s="52">
        <v>1755738</v>
      </c>
      <c r="K191" s="52">
        <v>207000</v>
      </c>
      <c r="L191" s="52">
        <v>0</v>
      </c>
      <c r="M191" s="52">
        <v>0</v>
      </c>
      <c r="N191" s="77">
        <v>72.1</v>
      </c>
      <c r="O191" s="77">
        <v>24.95</v>
      </c>
      <c r="P191" s="78">
        <v>2.94</v>
      </c>
    </row>
    <row r="192" spans="1:16" ht="12.75">
      <c r="A192" s="229">
        <v>2</v>
      </c>
      <c r="B192" s="230">
        <v>8</v>
      </c>
      <c r="C192" s="230">
        <v>12</v>
      </c>
      <c r="D192" s="31">
        <v>3</v>
      </c>
      <c r="E192" s="31">
        <v>0</v>
      </c>
      <c r="F192" s="38"/>
      <c r="G192" s="55" t="s">
        <v>450</v>
      </c>
      <c r="H192" s="52">
        <v>7463608</v>
      </c>
      <c r="I192" s="52">
        <v>4895872</v>
      </c>
      <c r="J192" s="52">
        <v>2417364</v>
      </c>
      <c r="K192" s="52">
        <v>150372</v>
      </c>
      <c r="L192" s="52">
        <v>0</v>
      </c>
      <c r="M192" s="52">
        <v>0</v>
      </c>
      <c r="N192" s="77">
        <v>65.59</v>
      </c>
      <c r="O192" s="77">
        <v>32.38</v>
      </c>
      <c r="P192" s="78">
        <v>2.01</v>
      </c>
    </row>
    <row r="193" spans="1:16" ht="12.75">
      <c r="A193" s="229">
        <v>2</v>
      </c>
      <c r="B193" s="230">
        <v>23</v>
      </c>
      <c r="C193" s="230">
        <v>8</v>
      </c>
      <c r="D193" s="31">
        <v>3</v>
      </c>
      <c r="E193" s="31">
        <v>0</v>
      </c>
      <c r="F193" s="38"/>
      <c r="G193" s="55" t="s">
        <v>451</v>
      </c>
      <c r="H193" s="52">
        <v>10127557</v>
      </c>
      <c r="I193" s="52">
        <v>10127557</v>
      </c>
      <c r="J193" s="52">
        <v>0</v>
      </c>
      <c r="K193" s="52">
        <v>0</v>
      </c>
      <c r="L193" s="52">
        <v>0</v>
      </c>
      <c r="M193" s="52">
        <v>139978.49</v>
      </c>
      <c r="N193" s="77">
        <v>100</v>
      </c>
      <c r="O193" s="77">
        <v>0</v>
      </c>
      <c r="P193" s="78">
        <v>0</v>
      </c>
    </row>
    <row r="194" spans="1:16" ht="12.75">
      <c r="A194" s="229">
        <v>2</v>
      </c>
      <c r="B194" s="230">
        <v>23</v>
      </c>
      <c r="C194" s="230">
        <v>7</v>
      </c>
      <c r="D194" s="31">
        <v>3</v>
      </c>
      <c r="E194" s="31">
        <v>0</v>
      </c>
      <c r="F194" s="38"/>
      <c r="G194" s="55" t="s">
        <v>452</v>
      </c>
      <c r="H194" s="52">
        <v>5619251</v>
      </c>
      <c r="I194" s="52">
        <v>5063564</v>
      </c>
      <c r="J194" s="52">
        <v>498033</v>
      </c>
      <c r="K194" s="52">
        <v>57654</v>
      </c>
      <c r="L194" s="52">
        <v>0</v>
      </c>
      <c r="M194" s="52">
        <v>0</v>
      </c>
      <c r="N194" s="77">
        <v>90.11</v>
      </c>
      <c r="O194" s="77">
        <v>8.86</v>
      </c>
      <c r="P194" s="78">
        <v>1.02</v>
      </c>
    </row>
    <row r="195" spans="1:16" ht="12.75">
      <c r="A195" s="229">
        <v>2</v>
      </c>
      <c r="B195" s="230">
        <v>8</v>
      </c>
      <c r="C195" s="230">
        <v>13</v>
      </c>
      <c r="D195" s="31">
        <v>3</v>
      </c>
      <c r="E195" s="31">
        <v>0</v>
      </c>
      <c r="F195" s="38"/>
      <c r="G195" s="55" t="s">
        <v>453</v>
      </c>
      <c r="H195" s="52">
        <v>4735816</v>
      </c>
      <c r="I195" s="52">
        <v>3464890</v>
      </c>
      <c r="J195" s="52">
        <v>1228860</v>
      </c>
      <c r="K195" s="52">
        <v>42066</v>
      </c>
      <c r="L195" s="52">
        <v>0</v>
      </c>
      <c r="M195" s="52">
        <v>0</v>
      </c>
      <c r="N195" s="77">
        <v>73.16</v>
      </c>
      <c r="O195" s="77">
        <v>25.94</v>
      </c>
      <c r="P195" s="78">
        <v>0.88</v>
      </c>
    </row>
    <row r="196" spans="1:16" ht="12.75">
      <c r="A196" s="229">
        <v>2</v>
      </c>
      <c r="B196" s="230">
        <v>19</v>
      </c>
      <c r="C196" s="230">
        <v>6</v>
      </c>
      <c r="D196" s="31">
        <v>3</v>
      </c>
      <c r="E196" s="31">
        <v>0</v>
      </c>
      <c r="F196" s="38"/>
      <c r="G196" s="55" t="s">
        <v>454</v>
      </c>
      <c r="H196" s="52">
        <v>11593021</v>
      </c>
      <c r="I196" s="52">
        <v>11593021</v>
      </c>
      <c r="J196" s="52">
        <v>0</v>
      </c>
      <c r="K196" s="52">
        <v>0</v>
      </c>
      <c r="L196" s="52">
        <v>0</v>
      </c>
      <c r="M196" s="52">
        <v>0</v>
      </c>
      <c r="N196" s="77">
        <v>100</v>
      </c>
      <c r="O196" s="77">
        <v>0</v>
      </c>
      <c r="P196" s="78">
        <v>0</v>
      </c>
    </row>
    <row r="197" spans="1:16" ht="12.75">
      <c r="A197" s="229">
        <v>2</v>
      </c>
      <c r="B197" s="230">
        <v>17</v>
      </c>
      <c r="C197" s="230">
        <v>4</v>
      </c>
      <c r="D197" s="31">
        <v>3</v>
      </c>
      <c r="E197" s="31">
        <v>0</v>
      </c>
      <c r="F197" s="38"/>
      <c r="G197" s="55" t="s">
        <v>455</v>
      </c>
      <c r="H197" s="52">
        <v>10485518</v>
      </c>
      <c r="I197" s="52">
        <v>10009868</v>
      </c>
      <c r="J197" s="52">
        <v>0</v>
      </c>
      <c r="K197" s="52">
        <v>475650</v>
      </c>
      <c r="L197" s="52">
        <v>0</v>
      </c>
      <c r="M197" s="52">
        <v>0</v>
      </c>
      <c r="N197" s="77">
        <v>95.46</v>
      </c>
      <c r="O197" s="77">
        <v>0</v>
      </c>
      <c r="P197" s="78">
        <v>4.53</v>
      </c>
    </row>
    <row r="198" spans="1:16" ht="12.75">
      <c r="A198" s="229">
        <v>2</v>
      </c>
      <c r="B198" s="230">
        <v>14</v>
      </c>
      <c r="C198" s="230">
        <v>7</v>
      </c>
      <c r="D198" s="31">
        <v>3</v>
      </c>
      <c r="E198" s="31">
        <v>0</v>
      </c>
      <c r="F198" s="38"/>
      <c r="G198" s="55" t="s">
        <v>456</v>
      </c>
      <c r="H198" s="52">
        <v>9809604</v>
      </c>
      <c r="I198" s="52">
        <v>7601220</v>
      </c>
      <c r="J198" s="52">
        <v>1918539</v>
      </c>
      <c r="K198" s="52">
        <v>289845</v>
      </c>
      <c r="L198" s="52">
        <v>0</v>
      </c>
      <c r="M198" s="52">
        <v>0</v>
      </c>
      <c r="N198" s="77">
        <v>77.48</v>
      </c>
      <c r="O198" s="77">
        <v>19.55</v>
      </c>
      <c r="P198" s="78">
        <v>2.95</v>
      </c>
    </row>
    <row r="199" spans="1:16" ht="12.75">
      <c r="A199" s="229">
        <v>2</v>
      </c>
      <c r="B199" s="230">
        <v>8</v>
      </c>
      <c r="C199" s="230">
        <v>14</v>
      </c>
      <c r="D199" s="31">
        <v>3</v>
      </c>
      <c r="E199" s="31">
        <v>0</v>
      </c>
      <c r="F199" s="38"/>
      <c r="G199" s="55" t="s">
        <v>457</v>
      </c>
      <c r="H199" s="52">
        <v>4992599</v>
      </c>
      <c r="I199" s="52">
        <v>2226719</v>
      </c>
      <c r="J199" s="52">
        <v>2661291</v>
      </c>
      <c r="K199" s="52">
        <v>104589</v>
      </c>
      <c r="L199" s="52">
        <v>0</v>
      </c>
      <c r="M199" s="52">
        <v>0</v>
      </c>
      <c r="N199" s="77">
        <v>44.6</v>
      </c>
      <c r="O199" s="77">
        <v>53.3</v>
      </c>
      <c r="P199" s="78">
        <v>2.09</v>
      </c>
    </row>
    <row r="200" spans="1:16" ht="12.75">
      <c r="A200" s="229">
        <v>2</v>
      </c>
      <c r="B200" s="230">
        <v>11</v>
      </c>
      <c r="C200" s="230">
        <v>4</v>
      </c>
      <c r="D200" s="31">
        <v>3</v>
      </c>
      <c r="E200" s="31">
        <v>0</v>
      </c>
      <c r="F200" s="38"/>
      <c r="G200" s="55" t="s">
        <v>458</v>
      </c>
      <c r="H200" s="52">
        <v>6480878</v>
      </c>
      <c r="I200" s="52">
        <v>4242722</v>
      </c>
      <c r="J200" s="52">
        <v>2184210</v>
      </c>
      <c r="K200" s="52">
        <v>53946</v>
      </c>
      <c r="L200" s="52">
        <v>0</v>
      </c>
      <c r="M200" s="52">
        <v>0</v>
      </c>
      <c r="N200" s="77">
        <v>65.46</v>
      </c>
      <c r="O200" s="77">
        <v>33.7</v>
      </c>
      <c r="P200" s="78">
        <v>0.83</v>
      </c>
    </row>
    <row r="201" spans="1:16" ht="12.75">
      <c r="A201" s="229">
        <v>2</v>
      </c>
      <c r="B201" s="230">
        <v>18</v>
      </c>
      <c r="C201" s="230">
        <v>4</v>
      </c>
      <c r="D201" s="31">
        <v>3</v>
      </c>
      <c r="E201" s="31">
        <v>0</v>
      </c>
      <c r="F201" s="38"/>
      <c r="G201" s="55" t="s">
        <v>459</v>
      </c>
      <c r="H201" s="52">
        <v>10138702</v>
      </c>
      <c r="I201" s="52">
        <v>9293152</v>
      </c>
      <c r="J201" s="52">
        <v>845550</v>
      </c>
      <c r="K201" s="52">
        <v>0</v>
      </c>
      <c r="L201" s="52">
        <v>0</v>
      </c>
      <c r="M201" s="52">
        <v>0</v>
      </c>
      <c r="N201" s="77">
        <v>91.66</v>
      </c>
      <c r="O201" s="77">
        <v>8.33</v>
      </c>
      <c r="P201" s="78">
        <v>0</v>
      </c>
    </row>
    <row r="202" spans="1:16" ht="12.75">
      <c r="A202" s="229">
        <v>2</v>
      </c>
      <c r="B202" s="230">
        <v>26</v>
      </c>
      <c r="C202" s="230">
        <v>4</v>
      </c>
      <c r="D202" s="31">
        <v>3</v>
      </c>
      <c r="E202" s="31">
        <v>0</v>
      </c>
      <c r="F202" s="38"/>
      <c r="G202" s="55" t="s">
        <v>460</v>
      </c>
      <c r="H202" s="52">
        <v>6255419</v>
      </c>
      <c r="I202" s="52">
        <v>4169453</v>
      </c>
      <c r="J202" s="52">
        <v>2010105</v>
      </c>
      <c r="K202" s="52">
        <v>75861</v>
      </c>
      <c r="L202" s="52">
        <v>0</v>
      </c>
      <c r="M202" s="52">
        <v>0</v>
      </c>
      <c r="N202" s="77">
        <v>66.65</v>
      </c>
      <c r="O202" s="77">
        <v>32.13</v>
      </c>
      <c r="P202" s="78">
        <v>1.21</v>
      </c>
    </row>
    <row r="203" spans="1:16" ht="12.75">
      <c r="A203" s="229">
        <v>2</v>
      </c>
      <c r="B203" s="230">
        <v>20</v>
      </c>
      <c r="C203" s="230">
        <v>3</v>
      </c>
      <c r="D203" s="31">
        <v>3</v>
      </c>
      <c r="E203" s="31">
        <v>0</v>
      </c>
      <c r="F203" s="38"/>
      <c r="G203" s="55" t="s">
        <v>461</v>
      </c>
      <c r="H203" s="52">
        <v>12114388</v>
      </c>
      <c r="I203" s="52">
        <v>10409905</v>
      </c>
      <c r="J203" s="52">
        <v>1639206</v>
      </c>
      <c r="K203" s="52">
        <v>65277</v>
      </c>
      <c r="L203" s="52">
        <v>0</v>
      </c>
      <c r="M203" s="52">
        <v>0</v>
      </c>
      <c r="N203" s="77">
        <v>85.93</v>
      </c>
      <c r="O203" s="77">
        <v>13.53</v>
      </c>
      <c r="P203" s="78">
        <v>0.53</v>
      </c>
    </row>
    <row r="204" spans="1:16" ht="12.75">
      <c r="A204" s="229">
        <v>2</v>
      </c>
      <c r="B204" s="230">
        <v>14</v>
      </c>
      <c r="C204" s="230">
        <v>8</v>
      </c>
      <c r="D204" s="31">
        <v>3</v>
      </c>
      <c r="E204" s="31">
        <v>0</v>
      </c>
      <c r="F204" s="38"/>
      <c r="G204" s="55" t="s">
        <v>462</v>
      </c>
      <c r="H204" s="52">
        <v>7370602</v>
      </c>
      <c r="I204" s="52">
        <v>5996122</v>
      </c>
      <c r="J204" s="52">
        <v>1169127</v>
      </c>
      <c r="K204" s="52">
        <v>205353</v>
      </c>
      <c r="L204" s="52">
        <v>0</v>
      </c>
      <c r="M204" s="52">
        <v>0</v>
      </c>
      <c r="N204" s="77">
        <v>81.35</v>
      </c>
      <c r="O204" s="77">
        <v>15.86</v>
      </c>
      <c r="P204" s="78">
        <v>2.78</v>
      </c>
    </row>
    <row r="205" spans="1:16" ht="12.75">
      <c r="A205" s="229">
        <v>2</v>
      </c>
      <c r="B205" s="230">
        <v>4</v>
      </c>
      <c r="C205" s="230">
        <v>4</v>
      </c>
      <c r="D205" s="31">
        <v>3</v>
      </c>
      <c r="E205" s="31">
        <v>0</v>
      </c>
      <c r="F205" s="38"/>
      <c r="G205" s="55" t="s">
        <v>463</v>
      </c>
      <c r="H205" s="52">
        <v>6908067</v>
      </c>
      <c r="I205" s="52">
        <v>4837734</v>
      </c>
      <c r="J205" s="52">
        <v>1960524</v>
      </c>
      <c r="K205" s="52">
        <v>109809</v>
      </c>
      <c r="L205" s="52">
        <v>0</v>
      </c>
      <c r="M205" s="52">
        <v>0</v>
      </c>
      <c r="N205" s="77">
        <v>70.03</v>
      </c>
      <c r="O205" s="77">
        <v>28.38</v>
      </c>
      <c r="P205" s="78">
        <v>1.58</v>
      </c>
    </row>
    <row r="206" spans="1:16" ht="12.75">
      <c r="A206" s="229">
        <v>2</v>
      </c>
      <c r="B206" s="230">
        <v>25</v>
      </c>
      <c r="C206" s="230">
        <v>6</v>
      </c>
      <c r="D206" s="31">
        <v>3</v>
      </c>
      <c r="E206" s="31">
        <v>0</v>
      </c>
      <c r="F206" s="38"/>
      <c r="G206" s="55" t="s">
        <v>464</v>
      </c>
      <c r="H206" s="52">
        <v>7865097</v>
      </c>
      <c r="I206" s="52">
        <v>5434314</v>
      </c>
      <c r="J206" s="52">
        <v>2376657</v>
      </c>
      <c r="K206" s="52">
        <v>54126</v>
      </c>
      <c r="L206" s="52">
        <v>0</v>
      </c>
      <c r="M206" s="52">
        <v>0</v>
      </c>
      <c r="N206" s="77">
        <v>69.09</v>
      </c>
      <c r="O206" s="77">
        <v>30.21</v>
      </c>
      <c r="P206" s="78">
        <v>0.68</v>
      </c>
    </row>
    <row r="207" spans="1:16" ht="12.75">
      <c r="A207" s="229">
        <v>2</v>
      </c>
      <c r="B207" s="230">
        <v>17</v>
      </c>
      <c r="C207" s="230">
        <v>5</v>
      </c>
      <c r="D207" s="31">
        <v>3</v>
      </c>
      <c r="E207" s="31">
        <v>0</v>
      </c>
      <c r="F207" s="38"/>
      <c r="G207" s="55" t="s">
        <v>465</v>
      </c>
      <c r="H207" s="52">
        <v>7479896</v>
      </c>
      <c r="I207" s="52">
        <v>5105309</v>
      </c>
      <c r="J207" s="52">
        <v>2374587</v>
      </c>
      <c r="K207" s="52">
        <v>0</v>
      </c>
      <c r="L207" s="52">
        <v>0</v>
      </c>
      <c r="M207" s="52">
        <v>0</v>
      </c>
      <c r="N207" s="77">
        <v>68.25</v>
      </c>
      <c r="O207" s="77">
        <v>31.74</v>
      </c>
      <c r="P207" s="78">
        <v>0</v>
      </c>
    </row>
    <row r="208" spans="1:16" ht="12.75">
      <c r="A208" s="229">
        <v>2</v>
      </c>
      <c r="B208" s="230">
        <v>12</v>
      </c>
      <c r="C208" s="230">
        <v>5</v>
      </c>
      <c r="D208" s="31">
        <v>3</v>
      </c>
      <c r="E208" s="31">
        <v>0</v>
      </c>
      <c r="F208" s="38"/>
      <c r="G208" s="55" t="s">
        <v>466</v>
      </c>
      <c r="H208" s="52">
        <v>3492037</v>
      </c>
      <c r="I208" s="52">
        <v>1905526</v>
      </c>
      <c r="J208" s="52">
        <v>1547154</v>
      </c>
      <c r="K208" s="52">
        <v>39357</v>
      </c>
      <c r="L208" s="52">
        <v>0</v>
      </c>
      <c r="M208" s="52">
        <v>0</v>
      </c>
      <c r="N208" s="77">
        <v>54.56</v>
      </c>
      <c r="O208" s="77">
        <v>44.3</v>
      </c>
      <c r="P208" s="78">
        <v>1.12</v>
      </c>
    </row>
    <row r="209" spans="1:16" ht="12.75">
      <c r="A209" s="229">
        <v>2</v>
      </c>
      <c r="B209" s="230">
        <v>22</v>
      </c>
      <c r="C209" s="230">
        <v>3</v>
      </c>
      <c r="D209" s="31">
        <v>3</v>
      </c>
      <c r="E209" s="31">
        <v>0</v>
      </c>
      <c r="F209" s="38"/>
      <c r="G209" s="55" t="s">
        <v>467</v>
      </c>
      <c r="H209" s="52">
        <v>14160006</v>
      </c>
      <c r="I209" s="52">
        <v>9130770</v>
      </c>
      <c r="J209" s="52">
        <v>4742352</v>
      </c>
      <c r="K209" s="52">
        <v>286884</v>
      </c>
      <c r="L209" s="52">
        <v>0</v>
      </c>
      <c r="M209" s="52">
        <v>0</v>
      </c>
      <c r="N209" s="77">
        <v>64.48</v>
      </c>
      <c r="O209" s="77">
        <v>33.49</v>
      </c>
      <c r="P209" s="78">
        <v>2.02</v>
      </c>
    </row>
    <row r="210" spans="1:16" ht="12.75">
      <c r="A210" s="229">
        <v>2</v>
      </c>
      <c r="B210" s="230">
        <v>24</v>
      </c>
      <c r="C210" s="230">
        <v>5</v>
      </c>
      <c r="D210" s="31">
        <v>3</v>
      </c>
      <c r="E210" s="31">
        <v>0</v>
      </c>
      <c r="F210" s="38"/>
      <c r="G210" s="55" t="s">
        <v>468</v>
      </c>
      <c r="H210" s="52">
        <v>10033718</v>
      </c>
      <c r="I210" s="52">
        <v>9705740</v>
      </c>
      <c r="J210" s="52">
        <v>0</v>
      </c>
      <c r="K210" s="52">
        <v>327978</v>
      </c>
      <c r="L210" s="52">
        <v>0</v>
      </c>
      <c r="M210" s="52">
        <v>0</v>
      </c>
      <c r="N210" s="77">
        <v>96.73</v>
      </c>
      <c r="O210" s="77">
        <v>0</v>
      </c>
      <c r="P210" s="78">
        <v>3.26</v>
      </c>
    </row>
    <row r="211" spans="1:16" ht="12.75">
      <c r="A211" s="229">
        <v>2</v>
      </c>
      <c r="B211" s="230">
        <v>24</v>
      </c>
      <c r="C211" s="230">
        <v>6</v>
      </c>
      <c r="D211" s="31">
        <v>3</v>
      </c>
      <c r="E211" s="31">
        <v>0</v>
      </c>
      <c r="F211" s="38"/>
      <c r="G211" s="55" t="s">
        <v>469</v>
      </c>
      <c r="H211" s="52">
        <v>13271367</v>
      </c>
      <c r="I211" s="52">
        <v>7715037</v>
      </c>
      <c r="J211" s="52">
        <v>5431356</v>
      </c>
      <c r="K211" s="52">
        <v>124974</v>
      </c>
      <c r="L211" s="52">
        <v>0</v>
      </c>
      <c r="M211" s="52">
        <v>0</v>
      </c>
      <c r="N211" s="77">
        <v>58.13</v>
      </c>
      <c r="O211" s="77">
        <v>40.92</v>
      </c>
      <c r="P211" s="78">
        <v>0.94</v>
      </c>
    </row>
    <row r="212" spans="1:16" ht="12.75">
      <c r="A212" s="229">
        <v>2</v>
      </c>
      <c r="B212" s="230">
        <v>24</v>
      </c>
      <c r="C212" s="230">
        <v>7</v>
      </c>
      <c r="D212" s="31">
        <v>3</v>
      </c>
      <c r="E212" s="31">
        <v>0</v>
      </c>
      <c r="F212" s="38"/>
      <c r="G212" s="55" t="s">
        <v>470</v>
      </c>
      <c r="H212" s="52">
        <v>4484351</v>
      </c>
      <c r="I212" s="52">
        <v>2978129</v>
      </c>
      <c r="J212" s="52">
        <v>1444662</v>
      </c>
      <c r="K212" s="52">
        <v>61560</v>
      </c>
      <c r="L212" s="52">
        <v>0</v>
      </c>
      <c r="M212" s="52">
        <v>0</v>
      </c>
      <c r="N212" s="77">
        <v>66.41</v>
      </c>
      <c r="O212" s="77">
        <v>32.21</v>
      </c>
      <c r="P212" s="78">
        <v>1.37</v>
      </c>
    </row>
    <row r="213" spans="1:16" ht="12.75">
      <c r="A213" s="229">
        <v>2</v>
      </c>
      <c r="B213" s="230">
        <v>19</v>
      </c>
      <c r="C213" s="230">
        <v>8</v>
      </c>
      <c r="D213" s="31">
        <v>3</v>
      </c>
      <c r="E213" s="31">
        <v>0</v>
      </c>
      <c r="F213" s="38"/>
      <c r="G213" s="55" t="s">
        <v>471</v>
      </c>
      <c r="H213" s="52">
        <v>5768612</v>
      </c>
      <c r="I213" s="52">
        <v>5755508</v>
      </c>
      <c r="J213" s="52">
        <v>0</v>
      </c>
      <c r="K213" s="52">
        <v>13104</v>
      </c>
      <c r="L213" s="52">
        <v>0</v>
      </c>
      <c r="M213" s="52">
        <v>0</v>
      </c>
      <c r="N213" s="77">
        <v>99.77</v>
      </c>
      <c r="O213" s="77">
        <v>0</v>
      </c>
      <c r="P213" s="78">
        <v>0.22</v>
      </c>
    </row>
    <row r="214" spans="1:16" ht="13.5" thickBot="1">
      <c r="A214" s="235">
        <v>2</v>
      </c>
      <c r="B214" s="236">
        <v>20</v>
      </c>
      <c r="C214" s="236">
        <v>6</v>
      </c>
      <c r="D214" s="32">
        <v>3</v>
      </c>
      <c r="E214" s="32">
        <v>0</v>
      </c>
      <c r="F214" s="39"/>
      <c r="G214" s="81" t="s">
        <v>472</v>
      </c>
      <c r="H214" s="53">
        <v>10817050</v>
      </c>
      <c r="I214" s="53">
        <v>6541339</v>
      </c>
      <c r="J214" s="53">
        <v>4131108</v>
      </c>
      <c r="K214" s="53">
        <v>144603</v>
      </c>
      <c r="L214" s="53">
        <v>0</v>
      </c>
      <c r="M214" s="53">
        <v>0</v>
      </c>
      <c r="N214" s="79">
        <v>60.47</v>
      </c>
      <c r="O214" s="79">
        <v>38.19</v>
      </c>
      <c r="P214" s="80">
        <v>1.33</v>
      </c>
    </row>
  </sheetData>
  <sheetProtection/>
  <mergeCells count="22">
    <mergeCell ref="E7:E10"/>
    <mergeCell ref="H8:H10"/>
    <mergeCell ref="A7:A10"/>
    <mergeCell ref="B7:B10"/>
    <mergeCell ref="C7:C10"/>
    <mergeCell ref="D7:D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K9:K10"/>
    <mergeCell ref="N7:P7"/>
    <mergeCell ref="N8:N10"/>
    <mergeCell ref="O8:O10"/>
    <mergeCell ref="P8:P10"/>
    <mergeCell ref="M7:M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:L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4" width="13.125" style="0" customWidth="1"/>
    <col min="15" max="19" width="10.00390625" style="0" customWidth="1"/>
    <col min="20" max="20" width="15.25390625" style="0" customWidth="1"/>
    <col min="21" max="21" width="18.125" style="0" customWidth="1"/>
    <col min="22" max="24" width="14.25390625" style="0" customWidth="1"/>
  </cols>
  <sheetData>
    <row r="1" spans="1:19" ht="21" customHeight="1">
      <c r="A1" s="357" t="s">
        <v>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51" t="s">
        <v>88</v>
      </c>
      <c r="N1" s="48"/>
      <c r="O1" s="48" t="str">
        <f>1!P1</f>
        <v>14.11.2011</v>
      </c>
      <c r="P1" s="48"/>
      <c r="Q1" s="48"/>
      <c r="R1" s="48"/>
      <c r="S1" s="49"/>
    </row>
    <row r="2" spans="1:23" ht="21" customHeight="1">
      <c r="A2" s="358" t="s">
        <v>91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51" t="s">
        <v>89</v>
      </c>
      <c r="N2" s="48"/>
      <c r="O2" s="48">
        <f>1!P2</f>
        <v>1</v>
      </c>
      <c r="P2" s="48"/>
      <c r="Q2" s="48"/>
      <c r="R2" s="48"/>
      <c r="S2" s="49"/>
      <c r="T2" s="29"/>
      <c r="U2" s="29"/>
      <c r="V2" s="29"/>
      <c r="W2" s="29"/>
    </row>
    <row r="3" spans="1:20" ht="21" customHeight="1">
      <c r="A3" s="359" t="s">
        <v>84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51" t="s">
        <v>90</v>
      </c>
      <c r="N3" s="48"/>
      <c r="O3" s="48" t="str">
        <f>1!P3</f>
        <v>14.11.2011</v>
      </c>
      <c r="P3" s="48"/>
      <c r="Q3" s="48"/>
      <c r="R3" s="48"/>
      <c r="S3" s="49"/>
      <c r="T3" s="1"/>
    </row>
    <row r="4" spans="17:24" ht="12.75">
      <c r="Q4" s="29"/>
      <c r="R4" s="29"/>
      <c r="S4" s="29"/>
      <c r="T4" s="29"/>
      <c r="U4" s="29"/>
      <c r="V4" s="29"/>
      <c r="W4" s="29"/>
      <c r="X4" s="29"/>
    </row>
    <row r="5" spans="1:19" s="29" customFormat="1" ht="18">
      <c r="A5" s="28" t="str">
        <f>'Spis tabel'!B12</f>
        <v>Tabela 6. Struktura dotacji celowych przekazywanych do budżetów jst woj. dolnośląskiego wg stanu na koniec III kwartału 2013 roku    (plan)</v>
      </c>
      <c r="R5" s="28"/>
      <c r="S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9"/>
      <c r="R6" s="29"/>
      <c r="S6" s="29"/>
      <c r="T6" s="29"/>
      <c r="U6" s="29"/>
      <c r="V6" s="29"/>
      <c r="W6" s="29"/>
      <c r="X6" s="29"/>
    </row>
    <row r="7" spans="1:19" s="29" customFormat="1" ht="17.25" customHeight="1">
      <c r="A7" s="354" t="s">
        <v>0</v>
      </c>
      <c r="B7" s="345" t="s">
        <v>1</v>
      </c>
      <c r="C7" s="345" t="s">
        <v>2</v>
      </c>
      <c r="D7" s="345" t="s">
        <v>3</v>
      </c>
      <c r="E7" s="345" t="s">
        <v>4</v>
      </c>
      <c r="F7" s="360" t="s">
        <v>5</v>
      </c>
      <c r="G7" s="361"/>
      <c r="H7" s="419" t="s">
        <v>23</v>
      </c>
      <c r="I7" s="419"/>
      <c r="J7" s="419"/>
      <c r="K7" s="419"/>
      <c r="L7" s="419"/>
      <c r="M7" s="419"/>
      <c r="N7" s="419"/>
      <c r="O7" s="406" t="s">
        <v>30</v>
      </c>
      <c r="P7" s="406"/>
      <c r="Q7" s="406"/>
      <c r="R7" s="406"/>
      <c r="S7" s="409"/>
    </row>
    <row r="8" spans="1:19" s="29" customFormat="1" ht="16.5" customHeight="1">
      <c r="A8" s="355"/>
      <c r="B8" s="346"/>
      <c r="C8" s="346"/>
      <c r="D8" s="346"/>
      <c r="E8" s="346"/>
      <c r="F8" s="362"/>
      <c r="G8" s="363"/>
      <c r="H8" s="333" t="s">
        <v>86</v>
      </c>
      <c r="I8" s="342" t="s">
        <v>19</v>
      </c>
      <c r="J8" s="393"/>
      <c r="K8" s="393"/>
      <c r="L8" s="393"/>
      <c r="M8" s="393"/>
      <c r="N8" s="393"/>
      <c r="O8" s="420"/>
      <c r="P8" s="420"/>
      <c r="Q8" s="420"/>
      <c r="R8" s="420"/>
      <c r="S8" s="421"/>
    </row>
    <row r="9" spans="1:24" s="29" customFormat="1" ht="32.25" customHeight="1">
      <c r="A9" s="355"/>
      <c r="B9" s="346"/>
      <c r="C9" s="346"/>
      <c r="D9" s="346"/>
      <c r="E9" s="346"/>
      <c r="F9" s="362"/>
      <c r="G9" s="363"/>
      <c r="H9" s="404"/>
      <c r="I9" s="405" t="s">
        <v>24</v>
      </c>
      <c r="J9" s="404" t="s">
        <v>25</v>
      </c>
      <c r="K9" s="273" t="s">
        <v>12</v>
      </c>
      <c r="L9" s="422" t="s">
        <v>26</v>
      </c>
      <c r="M9" s="423"/>
      <c r="N9" s="405" t="s">
        <v>29</v>
      </c>
      <c r="O9" s="410" t="s">
        <v>31</v>
      </c>
      <c r="P9" s="410" t="s">
        <v>32</v>
      </c>
      <c r="Q9" s="410" t="s">
        <v>36</v>
      </c>
      <c r="R9" s="410" t="s">
        <v>37</v>
      </c>
      <c r="S9" s="413" t="s">
        <v>79</v>
      </c>
      <c r="T9"/>
      <c r="U9"/>
      <c r="V9"/>
      <c r="W9"/>
      <c r="X9"/>
    </row>
    <row r="10" spans="1:24" s="29" customFormat="1" ht="32.25" customHeight="1">
      <c r="A10" s="355"/>
      <c r="B10" s="346"/>
      <c r="C10" s="346"/>
      <c r="D10" s="346"/>
      <c r="E10" s="346"/>
      <c r="F10" s="362"/>
      <c r="G10" s="363"/>
      <c r="H10" s="404"/>
      <c r="I10" s="405"/>
      <c r="J10" s="405"/>
      <c r="K10" s="329" t="s">
        <v>262</v>
      </c>
      <c r="L10" s="407" t="s">
        <v>27</v>
      </c>
      <c r="M10" s="407" t="s">
        <v>28</v>
      </c>
      <c r="N10" s="405"/>
      <c r="O10" s="411"/>
      <c r="P10" s="411"/>
      <c r="Q10" s="411"/>
      <c r="R10" s="411"/>
      <c r="S10" s="414"/>
      <c r="T10"/>
      <c r="U10"/>
      <c r="V10"/>
      <c r="W10"/>
      <c r="X10"/>
    </row>
    <row r="11" spans="1:24" s="29" customFormat="1" ht="32.25" customHeight="1" thickBot="1">
      <c r="A11" s="356"/>
      <c r="B11" s="347"/>
      <c r="C11" s="347"/>
      <c r="D11" s="347"/>
      <c r="E11" s="347"/>
      <c r="F11" s="364"/>
      <c r="G11" s="365"/>
      <c r="H11" s="334"/>
      <c r="I11" s="330"/>
      <c r="J11" s="330"/>
      <c r="K11" s="330"/>
      <c r="L11" s="408"/>
      <c r="M11" s="408"/>
      <c r="N11" s="330"/>
      <c r="O11" s="412"/>
      <c r="P11" s="412"/>
      <c r="Q11" s="412"/>
      <c r="R11" s="412"/>
      <c r="S11" s="415"/>
      <c r="T11"/>
      <c r="U11"/>
      <c r="V11"/>
      <c r="W11"/>
      <c r="X11"/>
    </row>
    <row r="12" spans="1:19" ht="13.5" thickBot="1">
      <c r="A12" s="40">
        <v>1</v>
      </c>
      <c r="B12" s="41">
        <v>2</v>
      </c>
      <c r="C12" s="41">
        <v>3</v>
      </c>
      <c r="D12" s="41">
        <v>4</v>
      </c>
      <c r="E12" s="41">
        <v>5</v>
      </c>
      <c r="F12" s="424">
        <v>6</v>
      </c>
      <c r="G12" s="425"/>
      <c r="H12" s="41">
        <v>7</v>
      </c>
      <c r="I12" s="41">
        <v>8</v>
      </c>
      <c r="J12" s="41">
        <v>9</v>
      </c>
      <c r="K12" s="35">
        <v>10</v>
      </c>
      <c r="L12" s="35">
        <v>11</v>
      </c>
      <c r="M12" s="35">
        <v>12</v>
      </c>
      <c r="N12" s="35">
        <v>13</v>
      </c>
      <c r="O12" s="35">
        <v>14</v>
      </c>
      <c r="P12" s="35">
        <v>15</v>
      </c>
      <c r="Q12" s="35">
        <v>16</v>
      </c>
      <c r="R12" s="35">
        <v>17</v>
      </c>
      <c r="S12" s="36">
        <v>18</v>
      </c>
    </row>
    <row r="13" spans="1:19" s="95" customFormat="1" ht="15">
      <c r="A13" s="221"/>
      <c r="B13" s="222"/>
      <c r="C13" s="222"/>
      <c r="D13" s="90"/>
      <c r="E13" s="90"/>
      <c r="F13" s="91" t="s">
        <v>284</v>
      </c>
      <c r="G13" s="287"/>
      <c r="H13" s="93">
        <v>3281843833.38</v>
      </c>
      <c r="I13" s="93">
        <v>1220831273.02</v>
      </c>
      <c r="J13" s="93">
        <v>1901023156.87</v>
      </c>
      <c r="K13" s="93">
        <v>1346261204.07</v>
      </c>
      <c r="L13" s="93">
        <v>2547961.38</v>
      </c>
      <c r="M13" s="93">
        <v>123021263.37</v>
      </c>
      <c r="N13" s="93">
        <v>34420178.739999995</v>
      </c>
      <c r="O13" s="115">
        <v>37.19955412267911</v>
      </c>
      <c r="P13" s="115">
        <v>57.925460606457904</v>
      </c>
      <c r="Q13" s="115">
        <v>0.07763810556993603</v>
      </c>
      <c r="R13" s="115">
        <v>3.748541052402829</v>
      </c>
      <c r="S13" s="116">
        <v>1.0488061128902149</v>
      </c>
    </row>
    <row r="14" spans="1:19" ht="12.75">
      <c r="A14" s="223">
        <v>2</v>
      </c>
      <c r="B14" s="224">
        <v>0</v>
      </c>
      <c r="C14" s="224">
        <v>0</v>
      </c>
      <c r="D14" s="85">
        <v>0</v>
      </c>
      <c r="E14" s="85">
        <v>0</v>
      </c>
      <c r="F14" s="149"/>
      <c r="G14" s="288" t="s">
        <v>285</v>
      </c>
      <c r="H14" s="88">
        <v>703690518</v>
      </c>
      <c r="I14" s="87">
        <v>197579471</v>
      </c>
      <c r="J14" s="87">
        <v>495153687</v>
      </c>
      <c r="K14" s="87">
        <v>481680438</v>
      </c>
      <c r="L14" s="87">
        <v>0</v>
      </c>
      <c r="M14" s="87">
        <v>3391360</v>
      </c>
      <c r="N14" s="87">
        <v>7566000</v>
      </c>
      <c r="O14" s="113">
        <v>28.07</v>
      </c>
      <c r="P14" s="113">
        <v>70.36</v>
      </c>
      <c r="Q14" s="113">
        <v>0</v>
      </c>
      <c r="R14" s="113">
        <v>0.48</v>
      </c>
      <c r="S14" s="114">
        <v>1.07</v>
      </c>
    </row>
    <row r="15" spans="1:19" s="95" customFormat="1" ht="15">
      <c r="A15" s="225"/>
      <c r="B15" s="226"/>
      <c r="C15" s="226"/>
      <c r="D15" s="96"/>
      <c r="E15" s="96"/>
      <c r="F15" s="97" t="s">
        <v>286</v>
      </c>
      <c r="G15" s="289"/>
      <c r="H15" s="99">
        <v>504622348.89</v>
      </c>
      <c r="I15" s="99">
        <v>240553151</v>
      </c>
      <c r="J15" s="99">
        <v>205243297.93999997</v>
      </c>
      <c r="K15" s="99">
        <v>72321152.44</v>
      </c>
      <c r="L15" s="99">
        <v>534725.63</v>
      </c>
      <c r="M15" s="99">
        <v>47466826.76</v>
      </c>
      <c r="N15" s="99">
        <v>10824347.559999999</v>
      </c>
      <c r="O15" s="122">
        <v>47.66993604804391</v>
      </c>
      <c r="P15" s="122">
        <v>40.67265320124375</v>
      </c>
      <c r="Q15" s="122">
        <v>0.10596550691348039</v>
      </c>
      <c r="R15" s="122">
        <v>9.406405971596602</v>
      </c>
      <c r="S15" s="123">
        <v>2.1450392722022587</v>
      </c>
    </row>
    <row r="16" spans="1:19" ht="12.75">
      <c r="A16" s="227">
        <v>2</v>
      </c>
      <c r="B16" s="228">
        <v>1</v>
      </c>
      <c r="C16" s="228">
        <v>0</v>
      </c>
      <c r="D16" s="10">
        <v>0</v>
      </c>
      <c r="E16" s="10">
        <v>1</v>
      </c>
      <c r="F16" s="19"/>
      <c r="G16" s="290" t="s">
        <v>287</v>
      </c>
      <c r="H16" s="60">
        <v>17463307</v>
      </c>
      <c r="I16" s="11">
        <v>7982624</v>
      </c>
      <c r="J16" s="11">
        <v>7206130</v>
      </c>
      <c r="K16" s="11">
        <v>3791870</v>
      </c>
      <c r="L16" s="11">
        <v>0</v>
      </c>
      <c r="M16" s="11">
        <v>2274553</v>
      </c>
      <c r="N16" s="11">
        <v>0</v>
      </c>
      <c r="O16" s="66">
        <v>45.71</v>
      </c>
      <c r="P16" s="66">
        <v>41.26</v>
      </c>
      <c r="Q16" s="66">
        <v>0</v>
      </c>
      <c r="R16" s="66">
        <v>13.02</v>
      </c>
      <c r="S16" s="67">
        <v>0</v>
      </c>
    </row>
    <row r="17" spans="1:19" ht="12.75">
      <c r="A17" s="227">
        <v>2</v>
      </c>
      <c r="B17" s="228">
        <v>2</v>
      </c>
      <c r="C17" s="228">
        <v>0</v>
      </c>
      <c r="D17" s="11">
        <v>0</v>
      </c>
      <c r="E17" s="11">
        <v>1</v>
      </c>
      <c r="F17" s="19"/>
      <c r="G17" s="297" t="s">
        <v>288</v>
      </c>
      <c r="H17" s="60">
        <v>18022780</v>
      </c>
      <c r="I17" s="11">
        <v>10010628</v>
      </c>
      <c r="J17" s="11">
        <v>6792759</v>
      </c>
      <c r="K17" s="11">
        <v>708340</v>
      </c>
      <c r="L17" s="11">
        <v>0</v>
      </c>
      <c r="M17" s="11">
        <v>1219393</v>
      </c>
      <c r="N17" s="11">
        <v>0</v>
      </c>
      <c r="O17" s="66">
        <v>55.54</v>
      </c>
      <c r="P17" s="66">
        <v>37.68</v>
      </c>
      <c r="Q17" s="66">
        <v>0</v>
      </c>
      <c r="R17" s="66">
        <v>6.76</v>
      </c>
      <c r="S17" s="67">
        <v>0</v>
      </c>
    </row>
    <row r="18" spans="1:19" ht="12.75">
      <c r="A18" s="227">
        <v>2</v>
      </c>
      <c r="B18" s="228">
        <v>3</v>
      </c>
      <c r="C18" s="228">
        <v>0</v>
      </c>
      <c r="D18" s="16">
        <v>0</v>
      </c>
      <c r="E18" s="16">
        <v>1</v>
      </c>
      <c r="F18" s="19"/>
      <c r="G18" s="54" t="s">
        <v>289</v>
      </c>
      <c r="H18" s="60">
        <v>18844549</v>
      </c>
      <c r="I18" s="11">
        <v>8995768</v>
      </c>
      <c r="J18" s="11">
        <v>9301561</v>
      </c>
      <c r="K18" s="11">
        <v>5982522</v>
      </c>
      <c r="L18" s="11">
        <v>4500</v>
      </c>
      <c r="M18" s="11">
        <v>472720</v>
      </c>
      <c r="N18" s="11">
        <v>70000</v>
      </c>
      <c r="O18" s="66">
        <v>47.73</v>
      </c>
      <c r="P18" s="66">
        <v>49.35</v>
      </c>
      <c r="Q18" s="66">
        <v>0.02</v>
      </c>
      <c r="R18" s="66">
        <v>2.5</v>
      </c>
      <c r="S18" s="67">
        <v>0.37</v>
      </c>
    </row>
    <row r="19" spans="1:19" ht="12.75">
      <c r="A19" s="227">
        <v>2</v>
      </c>
      <c r="B19" s="228">
        <v>4</v>
      </c>
      <c r="C19" s="228">
        <v>0</v>
      </c>
      <c r="D19" s="16">
        <v>0</v>
      </c>
      <c r="E19" s="16">
        <v>1</v>
      </c>
      <c r="F19" s="19"/>
      <c r="G19" s="54" t="s">
        <v>290</v>
      </c>
      <c r="H19" s="60">
        <v>18680328</v>
      </c>
      <c r="I19" s="11">
        <v>14356210</v>
      </c>
      <c r="J19" s="11">
        <v>2524773</v>
      </c>
      <c r="K19" s="11">
        <v>1858687</v>
      </c>
      <c r="L19" s="11">
        <v>31000</v>
      </c>
      <c r="M19" s="11">
        <v>1768345</v>
      </c>
      <c r="N19" s="11">
        <v>0</v>
      </c>
      <c r="O19" s="66">
        <v>76.85</v>
      </c>
      <c r="P19" s="66">
        <v>13.51</v>
      </c>
      <c r="Q19" s="66">
        <v>0.16</v>
      </c>
      <c r="R19" s="66">
        <v>9.46</v>
      </c>
      <c r="S19" s="67">
        <v>0</v>
      </c>
    </row>
    <row r="20" spans="1:19" ht="12.75">
      <c r="A20" s="227">
        <v>2</v>
      </c>
      <c r="B20" s="228">
        <v>5</v>
      </c>
      <c r="C20" s="228">
        <v>0</v>
      </c>
      <c r="D20" s="16">
        <v>0</v>
      </c>
      <c r="E20" s="16">
        <v>1</v>
      </c>
      <c r="F20" s="19"/>
      <c r="G20" s="54" t="s">
        <v>291</v>
      </c>
      <c r="H20" s="60">
        <v>19865783.48</v>
      </c>
      <c r="I20" s="11">
        <v>10912734</v>
      </c>
      <c r="J20" s="11">
        <v>5538811.48</v>
      </c>
      <c r="K20" s="11">
        <v>833485</v>
      </c>
      <c r="L20" s="11">
        <v>22000</v>
      </c>
      <c r="M20" s="11">
        <v>3392238</v>
      </c>
      <c r="N20" s="11">
        <v>0</v>
      </c>
      <c r="O20" s="66">
        <v>54.93</v>
      </c>
      <c r="P20" s="66">
        <v>27.88</v>
      </c>
      <c r="Q20" s="66">
        <v>0.11</v>
      </c>
      <c r="R20" s="66">
        <v>17.07</v>
      </c>
      <c r="S20" s="67">
        <v>0</v>
      </c>
    </row>
    <row r="21" spans="1:19" ht="12.75">
      <c r="A21" s="227">
        <v>2</v>
      </c>
      <c r="B21" s="228">
        <v>6</v>
      </c>
      <c r="C21" s="228">
        <v>0</v>
      </c>
      <c r="D21" s="16">
        <v>0</v>
      </c>
      <c r="E21" s="16">
        <v>1</v>
      </c>
      <c r="F21" s="19"/>
      <c r="G21" s="54" t="s">
        <v>292</v>
      </c>
      <c r="H21" s="60">
        <v>24764737</v>
      </c>
      <c r="I21" s="11">
        <v>5794243</v>
      </c>
      <c r="J21" s="11">
        <v>11653797</v>
      </c>
      <c r="K21" s="11">
        <v>767293</v>
      </c>
      <c r="L21" s="11">
        <v>0</v>
      </c>
      <c r="M21" s="11">
        <v>6782497</v>
      </c>
      <c r="N21" s="11">
        <v>534200</v>
      </c>
      <c r="O21" s="66">
        <v>23.39</v>
      </c>
      <c r="P21" s="66">
        <v>47.05</v>
      </c>
      <c r="Q21" s="66">
        <v>0</v>
      </c>
      <c r="R21" s="66">
        <v>27.38</v>
      </c>
      <c r="S21" s="67">
        <v>2.15</v>
      </c>
    </row>
    <row r="22" spans="1:19" ht="12.75">
      <c r="A22" s="227">
        <v>2</v>
      </c>
      <c r="B22" s="228">
        <v>7</v>
      </c>
      <c r="C22" s="228">
        <v>0</v>
      </c>
      <c r="D22" s="16">
        <v>0</v>
      </c>
      <c r="E22" s="16">
        <v>1</v>
      </c>
      <c r="F22" s="19"/>
      <c r="G22" s="54" t="s">
        <v>293</v>
      </c>
      <c r="H22" s="60">
        <v>16528366</v>
      </c>
      <c r="I22" s="11">
        <v>6218948</v>
      </c>
      <c r="J22" s="11">
        <v>9826497</v>
      </c>
      <c r="K22" s="11">
        <v>1593124</v>
      </c>
      <c r="L22" s="11">
        <v>8000</v>
      </c>
      <c r="M22" s="11">
        <v>470921</v>
      </c>
      <c r="N22" s="11">
        <v>4000</v>
      </c>
      <c r="O22" s="66">
        <v>37.62</v>
      </c>
      <c r="P22" s="66">
        <v>59.45</v>
      </c>
      <c r="Q22" s="66">
        <v>0.04</v>
      </c>
      <c r="R22" s="66">
        <v>2.84</v>
      </c>
      <c r="S22" s="67">
        <v>0.02</v>
      </c>
    </row>
    <row r="23" spans="1:19" ht="12.75">
      <c r="A23" s="227">
        <v>2</v>
      </c>
      <c r="B23" s="228">
        <v>8</v>
      </c>
      <c r="C23" s="228">
        <v>0</v>
      </c>
      <c r="D23" s="16">
        <v>0</v>
      </c>
      <c r="E23" s="16">
        <v>1</v>
      </c>
      <c r="F23" s="19"/>
      <c r="G23" s="54" t="s">
        <v>294</v>
      </c>
      <c r="H23" s="60">
        <v>42101788.61</v>
      </c>
      <c r="I23" s="11">
        <v>19538277</v>
      </c>
      <c r="J23" s="11">
        <v>22053454.61</v>
      </c>
      <c r="K23" s="11">
        <v>4870893</v>
      </c>
      <c r="L23" s="11">
        <v>10500</v>
      </c>
      <c r="M23" s="11">
        <v>419557</v>
      </c>
      <c r="N23" s="11">
        <v>80000</v>
      </c>
      <c r="O23" s="66">
        <v>46.4</v>
      </c>
      <c r="P23" s="66">
        <v>52.38</v>
      </c>
      <c r="Q23" s="66">
        <v>0.02</v>
      </c>
      <c r="R23" s="66">
        <v>0.99</v>
      </c>
      <c r="S23" s="67">
        <v>0.19</v>
      </c>
    </row>
    <row r="24" spans="1:19" ht="12.75">
      <c r="A24" s="227">
        <v>2</v>
      </c>
      <c r="B24" s="228">
        <v>9</v>
      </c>
      <c r="C24" s="228">
        <v>0</v>
      </c>
      <c r="D24" s="16">
        <v>0</v>
      </c>
      <c r="E24" s="16">
        <v>1</v>
      </c>
      <c r="F24" s="19"/>
      <c r="G24" s="54" t="s">
        <v>295</v>
      </c>
      <c r="H24" s="60">
        <v>28494839.33</v>
      </c>
      <c r="I24" s="11">
        <v>7740965</v>
      </c>
      <c r="J24" s="11">
        <v>10343401.7</v>
      </c>
      <c r="K24" s="11">
        <v>1236674.7</v>
      </c>
      <c r="L24" s="11">
        <v>302755.63</v>
      </c>
      <c r="M24" s="11">
        <v>4334923</v>
      </c>
      <c r="N24" s="11">
        <v>5772794</v>
      </c>
      <c r="O24" s="66">
        <v>27.16</v>
      </c>
      <c r="P24" s="66">
        <v>36.29</v>
      </c>
      <c r="Q24" s="66">
        <v>1.06</v>
      </c>
      <c r="R24" s="66">
        <v>15.21</v>
      </c>
      <c r="S24" s="67">
        <v>20.25</v>
      </c>
    </row>
    <row r="25" spans="1:19" ht="12.75">
      <c r="A25" s="227">
        <v>2</v>
      </c>
      <c r="B25" s="228">
        <v>10</v>
      </c>
      <c r="C25" s="228">
        <v>0</v>
      </c>
      <c r="D25" s="16">
        <v>0</v>
      </c>
      <c r="E25" s="16">
        <v>1</v>
      </c>
      <c r="F25" s="19"/>
      <c r="G25" s="54" t="s">
        <v>296</v>
      </c>
      <c r="H25" s="60">
        <v>18063853</v>
      </c>
      <c r="I25" s="11">
        <v>7510927</v>
      </c>
      <c r="J25" s="11">
        <v>8208939</v>
      </c>
      <c r="K25" s="11">
        <v>2468678</v>
      </c>
      <c r="L25" s="11">
        <v>0</v>
      </c>
      <c r="M25" s="11">
        <v>2317887</v>
      </c>
      <c r="N25" s="11">
        <v>26100</v>
      </c>
      <c r="O25" s="66">
        <v>41.57</v>
      </c>
      <c r="P25" s="66">
        <v>45.44</v>
      </c>
      <c r="Q25" s="66">
        <v>0</v>
      </c>
      <c r="R25" s="66">
        <v>12.83</v>
      </c>
      <c r="S25" s="67">
        <v>0.14</v>
      </c>
    </row>
    <row r="26" spans="1:19" ht="12.75">
      <c r="A26" s="229">
        <v>2</v>
      </c>
      <c r="B26" s="230">
        <v>11</v>
      </c>
      <c r="C26" s="230">
        <v>0</v>
      </c>
      <c r="D26" s="31">
        <v>0</v>
      </c>
      <c r="E26" s="31">
        <v>1</v>
      </c>
      <c r="F26" s="38"/>
      <c r="G26" s="55" t="s">
        <v>297</v>
      </c>
      <c r="H26" s="61">
        <v>12993175.83</v>
      </c>
      <c r="I26" s="52">
        <v>8554929</v>
      </c>
      <c r="J26" s="52">
        <v>3105106.83</v>
      </c>
      <c r="K26" s="52">
        <v>2050290</v>
      </c>
      <c r="L26" s="52">
        <v>0</v>
      </c>
      <c r="M26" s="52">
        <v>1333140</v>
      </c>
      <c r="N26" s="52">
        <v>0</v>
      </c>
      <c r="O26" s="77">
        <v>65.84</v>
      </c>
      <c r="P26" s="77">
        <v>23.89</v>
      </c>
      <c r="Q26" s="77">
        <v>0</v>
      </c>
      <c r="R26" s="77">
        <v>10.26</v>
      </c>
      <c r="S26" s="78">
        <v>0</v>
      </c>
    </row>
    <row r="27" spans="1:19" ht="12.75">
      <c r="A27" s="229">
        <v>2</v>
      </c>
      <c r="B27" s="230">
        <v>12</v>
      </c>
      <c r="C27" s="230">
        <v>0</v>
      </c>
      <c r="D27" s="31">
        <v>0</v>
      </c>
      <c r="E27" s="31">
        <v>1</v>
      </c>
      <c r="F27" s="38"/>
      <c r="G27" s="55" t="s">
        <v>298</v>
      </c>
      <c r="H27" s="61">
        <v>22033935</v>
      </c>
      <c r="I27" s="52">
        <v>6486100</v>
      </c>
      <c r="J27" s="52">
        <v>13758154</v>
      </c>
      <c r="K27" s="52">
        <v>2783558</v>
      </c>
      <c r="L27" s="52">
        <v>24000</v>
      </c>
      <c r="M27" s="52">
        <v>655335</v>
      </c>
      <c r="N27" s="52">
        <v>1110346</v>
      </c>
      <c r="O27" s="77">
        <v>29.43</v>
      </c>
      <c r="P27" s="77">
        <v>62.44</v>
      </c>
      <c r="Q27" s="77">
        <v>0.1</v>
      </c>
      <c r="R27" s="77">
        <v>2.97</v>
      </c>
      <c r="S27" s="78">
        <v>5.03</v>
      </c>
    </row>
    <row r="28" spans="1:19" ht="12.75">
      <c r="A28" s="229">
        <v>2</v>
      </c>
      <c r="B28" s="230">
        <v>13</v>
      </c>
      <c r="C28" s="230">
        <v>0</v>
      </c>
      <c r="D28" s="31">
        <v>0</v>
      </c>
      <c r="E28" s="31">
        <v>1</v>
      </c>
      <c r="F28" s="38"/>
      <c r="G28" s="55" t="s">
        <v>299</v>
      </c>
      <c r="H28" s="61">
        <v>13760443.83</v>
      </c>
      <c r="I28" s="52">
        <v>5967826</v>
      </c>
      <c r="J28" s="52">
        <v>6278228.83</v>
      </c>
      <c r="K28" s="52">
        <v>2236624.83</v>
      </c>
      <c r="L28" s="52">
        <v>0</v>
      </c>
      <c r="M28" s="52">
        <v>1514389</v>
      </c>
      <c r="N28" s="52">
        <v>0</v>
      </c>
      <c r="O28" s="77">
        <v>43.36</v>
      </c>
      <c r="P28" s="77">
        <v>45.62</v>
      </c>
      <c r="Q28" s="77">
        <v>0</v>
      </c>
      <c r="R28" s="77">
        <v>11</v>
      </c>
      <c r="S28" s="78">
        <v>0</v>
      </c>
    </row>
    <row r="29" spans="1:19" ht="12.75">
      <c r="A29" s="229">
        <v>2</v>
      </c>
      <c r="B29" s="230">
        <v>14</v>
      </c>
      <c r="C29" s="230">
        <v>0</v>
      </c>
      <c r="D29" s="31">
        <v>0</v>
      </c>
      <c r="E29" s="31">
        <v>1</v>
      </c>
      <c r="F29" s="38"/>
      <c r="G29" s="55" t="s">
        <v>300</v>
      </c>
      <c r="H29" s="61">
        <v>24720848</v>
      </c>
      <c r="I29" s="52">
        <v>10834723</v>
      </c>
      <c r="J29" s="52">
        <v>11824729</v>
      </c>
      <c r="K29" s="52">
        <v>4429788</v>
      </c>
      <c r="L29" s="52">
        <v>7000</v>
      </c>
      <c r="M29" s="52">
        <v>2054396</v>
      </c>
      <c r="N29" s="52">
        <v>0</v>
      </c>
      <c r="O29" s="77">
        <v>43.82</v>
      </c>
      <c r="P29" s="77">
        <v>47.83</v>
      </c>
      <c r="Q29" s="77">
        <v>0.02</v>
      </c>
      <c r="R29" s="77">
        <v>8.31</v>
      </c>
      <c r="S29" s="78">
        <v>0</v>
      </c>
    </row>
    <row r="30" spans="1:19" ht="12.75">
      <c r="A30" s="229">
        <v>2</v>
      </c>
      <c r="B30" s="230">
        <v>15</v>
      </c>
      <c r="C30" s="230">
        <v>0</v>
      </c>
      <c r="D30" s="31">
        <v>0</v>
      </c>
      <c r="E30" s="31">
        <v>1</v>
      </c>
      <c r="F30" s="38"/>
      <c r="G30" s="55" t="s">
        <v>301</v>
      </c>
      <c r="H30" s="61">
        <v>11460010</v>
      </c>
      <c r="I30" s="52">
        <v>8786058</v>
      </c>
      <c r="J30" s="52">
        <v>2130723</v>
      </c>
      <c r="K30" s="52">
        <v>1059028</v>
      </c>
      <c r="L30" s="52">
        <v>25000</v>
      </c>
      <c r="M30" s="52">
        <v>518229</v>
      </c>
      <c r="N30" s="52">
        <v>0</v>
      </c>
      <c r="O30" s="77">
        <v>76.66</v>
      </c>
      <c r="P30" s="77">
        <v>18.59</v>
      </c>
      <c r="Q30" s="77">
        <v>0.21</v>
      </c>
      <c r="R30" s="77">
        <v>4.52</v>
      </c>
      <c r="S30" s="78">
        <v>0</v>
      </c>
    </row>
    <row r="31" spans="1:19" ht="12.75">
      <c r="A31" s="229">
        <v>2</v>
      </c>
      <c r="B31" s="230">
        <v>16</v>
      </c>
      <c r="C31" s="230">
        <v>0</v>
      </c>
      <c r="D31" s="31">
        <v>0</v>
      </c>
      <c r="E31" s="31">
        <v>1</v>
      </c>
      <c r="F31" s="38"/>
      <c r="G31" s="55" t="s">
        <v>302</v>
      </c>
      <c r="H31" s="61">
        <v>13178687</v>
      </c>
      <c r="I31" s="52">
        <v>7522775</v>
      </c>
      <c r="J31" s="52">
        <v>5566562</v>
      </c>
      <c r="K31" s="52">
        <v>1147059</v>
      </c>
      <c r="L31" s="52">
        <v>0</v>
      </c>
      <c r="M31" s="52">
        <v>73650</v>
      </c>
      <c r="N31" s="52">
        <v>15700</v>
      </c>
      <c r="O31" s="77">
        <v>57.08</v>
      </c>
      <c r="P31" s="77">
        <v>42.23</v>
      </c>
      <c r="Q31" s="77">
        <v>0</v>
      </c>
      <c r="R31" s="77">
        <v>0.55</v>
      </c>
      <c r="S31" s="78">
        <v>0.11</v>
      </c>
    </row>
    <row r="32" spans="1:19" ht="12.75">
      <c r="A32" s="229">
        <v>2</v>
      </c>
      <c r="B32" s="230">
        <v>17</v>
      </c>
      <c r="C32" s="230">
        <v>0</v>
      </c>
      <c r="D32" s="31">
        <v>0</v>
      </c>
      <c r="E32" s="31">
        <v>1</v>
      </c>
      <c r="F32" s="38"/>
      <c r="G32" s="55" t="s">
        <v>303</v>
      </c>
      <c r="H32" s="61">
        <v>10615977</v>
      </c>
      <c r="I32" s="52">
        <v>6279029</v>
      </c>
      <c r="J32" s="52">
        <v>1744450</v>
      </c>
      <c r="K32" s="52">
        <v>1457009</v>
      </c>
      <c r="L32" s="52">
        <v>20000</v>
      </c>
      <c r="M32" s="52">
        <v>2239398</v>
      </c>
      <c r="N32" s="52">
        <v>333100</v>
      </c>
      <c r="O32" s="77">
        <v>59.14</v>
      </c>
      <c r="P32" s="77">
        <v>16.43</v>
      </c>
      <c r="Q32" s="77">
        <v>0.18</v>
      </c>
      <c r="R32" s="77">
        <v>21.09</v>
      </c>
      <c r="S32" s="78">
        <v>3.13</v>
      </c>
    </row>
    <row r="33" spans="1:19" ht="12.75">
      <c r="A33" s="229">
        <v>2</v>
      </c>
      <c r="B33" s="230">
        <v>18</v>
      </c>
      <c r="C33" s="230">
        <v>0</v>
      </c>
      <c r="D33" s="31">
        <v>0</v>
      </c>
      <c r="E33" s="31">
        <v>1</v>
      </c>
      <c r="F33" s="38"/>
      <c r="G33" s="55" t="s">
        <v>304</v>
      </c>
      <c r="H33" s="61">
        <v>11795078.32</v>
      </c>
      <c r="I33" s="52">
        <v>6768187</v>
      </c>
      <c r="J33" s="52">
        <v>4538376.32</v>
      </c>
      <c r="K33" s="52">
        <v>491245</v>
      </c>
      <c r="L33" s="52">
        <v>0</v>
      </c>
      <c r="M33" s="52">
        <v>488515</v>
      </c>
      <c r="N33" s="52">
        <v>0</v>
      </c>
      <c r="O33" s="77">
        <v>57.38</v>
      </c>
      <c r="P33" s="77">
        <v>38.47</v>
      </c>
      <c r="Q33" s="77">
        <v>0</v>
      </c>
      <c r="R33" s="77">
        <v>4.14</v>
      </c>
      <c r="S33" s="78">
        <v>0</v>
      </c>
    </row>
    <row r="34" spans="1:19" ht="12.75">
      <c r="A34" s="229">
        <v>2</v>
      </c>
      <c r="B34" s="230">
        <v>19</v>
      </c>
      <c r="C34" s="230">
        <v>0</v>
      </c>
      <c r="D34" s="31">
        <v>0</v>
      </c>
      <c r="E34" s="31">
        <v>1</v>
      </c>
      <c r="F34" s="38"/>
      <c r="G34" s="55" t="s">
        <v>305</v>
      </c>
      <c r="H34" s="61">
        <v>25805324.25</v>
      </c>
      <c r="I34" s="52">
        <v>14009076</v>
      </c>
      <c r="J34" s="52">
        <v>11771248.25</v>
      </c>
      <c r="K34" s="52">
        <v>6828613</v>
      </c>
      <c r="L34" s="52">
        <v>0</v>
      </c>
      <c r="M34" s="52">
        <v>25000</v>
      </c>
      <c r="N34" s="52">
        <v>0</v>
      </c>
      <c r="O34" s="77">
        <v>54.28</v>
      </c>
      <c r="P34" s="77">
        <v>45.61</v>
      </c>
      <c r="Q34" s="77">
        <v>0</v>
      </c>
      <c r="R34" s="77">
        <v>0.09</v>
      </c>
      <c r="S34" s="78">
        <v>0</v>
      </c>
    </row>
    <row r="35" spans="1:19" ht="12.75">
      <c r="A35" s="229">
        <v>2</v>
      </c>
      <c r="B35" s="230">
        <v>20</v>
      </c>
      <c r="C35" s="230">
        <v>0</v>
      </c>
      <c r="D35" s="31">
        <v>0</v>
      </c>
      <c r="E35" s="31">
        <v>1</v>
      </c>
      <c r="F35" s="38"/>
      <c r="G35" s="55" t="s">
        <v>306</v>
      </c>
      <c r="H35" s="61">
        <v>13179275</v>
      </c>
      <c r="I35" s="52">
        <v>7134875</v>
      </c>
      <c r="J35" s="52">
        <v>3533706</v>
      </c>
      <c r="K35" s="52">
        <v>858711</v>
      </c>
      <c r="L35" s="52">
        <v>0</v>
      </c>
      <c r="M35" s="52">
        <v>2510694</v>
      </c>
      <c r="N35" s="52">
        <v>0</v>
      </c>
      <c r="O35" s="77">
        <v>54.13</v>
      </c>
      <c r="P35" s="77">
        <v>26.81</v>
      </c>
      <c r="Q35" s="77">
        <v>0</v>
      </c>
      <c r="R35" s="77">
        <v>19.05</v>
      </c>
      <c r="S35" s="78">
        <v>0</v>
      </c>
    </row>
    <row r="36" spans="1:19" ht="12.75">
      <c r="A36" s="229">
        <v>2</v>
      </c>
      <c r="B36" s="230">
        <v>21</v>
      </c>
      <c r="C36" s="230">
        <v>0</v>
      </c>
      <c r="D36" s="31">
        <v>0</v>
      </c>
      <c r="E36" s="31">
        <v>1</v>
      </c>
      <c r="F36" s="38"/>
      <c r="G36" s="55" t="s">
        <v>307</v>
      </c>
      <c r="H36" s="61">
        <v>18125697</v>
      </c>
      <c r="I36" s="52">
        <v>8810534</v>
      </c>
      <c r="J36" s="52">
        <v>5059819</v>
      </c>
      <c r="K36" s="52">
        <v>1999819</v>
      </c>
      <c r="L36" s="52">
        <v>24000</v>
      </c>
      <c r="M36" s="52">
        <v>4163854</v>
      </c>
      <c r="N36" s="52">
        <v>67490</v>
      </c>
      <c r="O36" s="77">
        <v>48.6</v>
      </c>
      <c r="P36" s="77">
        <v>27.91</v>
      </c>
      <c r="Q36" s="77">
        <v>0.13</v>
      </c>
      <c r="R36" s="77">
        <v>22.97</v>
      </c>
      <c r="S36" s="78">
        <v>0.37</v>
      </c>
    </row>
    <row r="37" spans="1:19" ht="12.75">
      <c r="A37" s="229">
        <v>2</v>
      </c>
      <c r="B37" s="230">
        <v>22</v>
      </c>
      <c r="C37" s="230">
        <v>0</v>
      </c>
      <c r="D37" s="31">
        <v>0</v>
      </c>
      <c r="E37" s="31">
        <v>1</v>
      </c>
      <c r="F37" s="38"/>
      <c r="G37" s="55" t="s">
        <v>308</v>
      </c>
      <c r="H37" s="61">
        <v>20426952.95</v>
      </c>
      <c r="I37" s="52">
        <v>10015505</v>
      </c>
      <c r="J37" s="52">
        <v>6114585.95</v>
      </c>
      <c r="K37" s="52">
        <v>3962458.02</v>
      </c>
      <c r="L37" s="52">
        <v>55970</v>
      </c>
      <c r="M37" s="52">
        <v>4240892</v>
      </c>
      <c r="N37" s="52">
        <v>0</v>
      </c>
      <c r="O37" s="77">
        <v>49.03</v>
      </c>
      <c r="P37" s="77">
        <v>29.93</v>
      </c>
      <c r="Q37" s="77">
        <v>0.27</v>
      </c>
      <c r="R37" s="77">
        <v>20.76</v>
      </c>
      <c r="S37" s="78">
        <v>0</v>
      </c>
    </row>
    <row r="38" spans="1:19" ht="12.75">
      <c r="A38" s="229">
        <v>2</v>
      </c>
      <c r="B38" s="230">
        <v>23</v>
      </c>
      <c r="C38" s="230">
        <v>0</v>
      </c>
      <c r="D38" s="31">
        <v>0</v>
      </c>
      <c r="E38" s="31">
        <v>1</v>
      </c>
      <c r="F38" s="38"/>
      <c r="G38" s="55" t="s">
        <v>309</v>
      </c>
      <c r="H38" s="61">
        <v>17601214</v>
      </c>
      <c r="I38" s="52">
        <v>12703588</v>
      </c>
      <c r="J38" s="52">
        <v>4314286</v>
      </c>
      <c r="K38" s="52">
        <v>937506</v>
      </c>
      <c r="L38" s="52">
        <v>0</v>
      </c>
      <c r="M38" s="52">
        <v>539340</v>
      </c>
      <c r="N38" s="52">
        <v>44000</v>
      </c>
      <c r="O38" s="77">
        <v>72.17</v>
      </c>
      <c r="P38" s="77">
        <v>24.51</v>
      </c>
      <c r="Q38" s="77">
        <v>0</v>
      </c>
      <c r="R38" s="77">
        <v>3.06</v>
      </c>
      <c r="S38" s="78">
        <v>0.24</v>
      </c>
    </row>
    <row r="39" spans="1:19" ht="12.75">
      <c r="A39" s="229">
        <v>2</v>
      </c>
      <c r="B39" s="230">
        <v>24</v>
      </c>
      <c r="C39" s="230">
        <v>0</v>
      </c>
      <c r="D39" s="31">
        <v>0</v>
      </c>
      <c r="E39" s="31">
        <v>1</v>
      </c>
      <c r="F39" s="38"/>
      <c r="G39" s="55" t="s">
        <v>310</v>
      </c>
      <c r="H39" s="61">
        <v>22010827.58</v>
      </c>
      <c r="I39" s="52">
        <v>9157629</v>
      </c>
      <c r="J39" s="52">
        <v>10082404.26</v>
      </c>
      <c r="K39" s="52">
        <v>1405464.16</v>
      </c>
      <c r="L39" s="52">
        <v>0</v>
      </c>
      <c r="M39" s="52">
        <v>2624176.76</v>
      </c>
      <c r="N39" s="52">
        <v>146617.56</v>
      </c>
      <c r="O39" s="77">
        <v>41.6</v>
      </c>
      <c r="P39" s="77">
        <v>45.8</v>
      </c>
      <c r="Q39" s="77">
        <v>0</v>
      </c>
      <c r="R39" s="77">
        <v>11.92</v>
      </c>
      <c r="S39" s="78">
        <v>0.66</v>
      </c>
    </row>
    <row r="40" spans="1:19" ht="12.75">
      <c r="A40" s="229">
        <v>2</v>
      </c>
      <c r="B40" s="230">
        <v>25</v>
      </c>
      <c r="C40" s="230">
        <v>0</v>
      </c>
      <c r="D40" s="31">
        <v>0</v>
      </c>
      <c r="E40" s="31">
        <v>1</v>
      </c>
      <c r="F40" s="38"/>
      <c r="G40" s="55" t="s">
        <v>311</v>
      </c>
      <c r="H40" s="61">
        <v>24452128.71</v>
      </c>
      <c r="I40" s="52">
        <v>11751393</v>
      </c>
      <c r="J40" s="52">
        <v>10432215.71</v>
      </c>
      <c r="K40" s="52">
        <v>6078485.73</v>
      </c>
      <c r="L40" s="52">
        <v>0</v>
      </c>
      <c r="M40" s="52">
        <v>268520</v>
      </c>
      <c r="N40" s="52">
        <v>2000000</v>
      </c>
      <c r="O40" s="77">
        <v>48.05</v>
      </c>
      <c r="P40" s="77">
        <v>42.66</v>
      </c>
      <c r="Q40" s="77">
        <v>0</v>
      </c>
      <c r="R40" s="77">
        <v>1.09</v>
      </c>
      <c r="S40" s="78">
        <v>8.17</v>
      </c>
    </row>
    <row r="41" spans="1:19" ht="12.75">
      <c r="A41" s="229">
        <v>2</v>
      </c>
      <c r="B41" s="230">
        <v>26</v>
      </c>
      <c r="C41" s="230">
        <v>0</v>
      </c>
      <c r="D41" s="31">
        <v>0</v>
      </c>
      <c r="E41" s="31">
        <v>1</v>
      </c>
      <c r="F41" s="38"/>
      <c r="G41" s="55" t="s">
        <v>312</v>
      </c>
      <c r="H41" s="61">
        <v>19632443</v>
      </c>
      <c r="I41" s="52">
        <v>6709600</v>
      </c>
      <c r="J41" s="52">
        <v>11538579</v>
      </c>
      <c r="K41" s="52">
        <v>10483927</v>
      </c>
      <c r="L41" s="52">
        <v>0</v>
      </c>
      <c r="M41" s="52">
        <v>764264</v>
      </c>
      <c r="N41" s="52">
        <v>620000</v>
      </c>
      <c r="O41" s="77">
        <v>34.17</v>
      </c>
      <c r="P41" s="77">
        <v>58.77</v>
      </c>
      <c r="Q41" s="77">
        <v>0</v>
      </c>
      <c r="R41" s="77">
        <v>3.89</v>
      </c>
      <c r="S41" s="78">
        <v>3.15</v>
      </c>
    </row>
    <row r="42" spans="1:19" s="95" customFormat="1" ht="15">
      <c r="A42" s="231"/>
      <c r="B42" s="232"/>
      <c r="C42" s="232"/>
      <c r="D42" s="101"/>
      <c r="E42" s="101"/>
      <c r="F42" s="102" t="s">
        <v>313</v>
      </c>
      <c r="G42" s="291"/>
      <c r="H42" s="104">
        <v>788582420.78</v>
      </c>
      <c r="I42" s="104">
        <v>229290281.09</v>
      </c>
      <c r="J42" s="104">
        <v>530671003.15</v>
      </c>
      <c r="K42" s="104">
        <v>454442094.65</v>
      </c>
      <c r="L42" s="104">
        <v>926184</v>
      </c>
      <c r="M42" s="104">
        <v>26622978.54</v>
      </c>
      <c r="N42" s="104">
        <v>1071974</v>
      </c>
      <c r="O42" s="128">
        <v>29.07626077477167</v>
      </c>
      <c r="P42" s="128">
        <v>67.29429786490859</v>
      </c>
      <c r="Q42" s="128">
        <v>0.11744923239398312</v>
      </c>
      <c r="R42" s="128">
        <v>3.376055290918959</v>
      </c>
      <c r="S42" s="129">
        <v>0.13593683700680173</v>
      </c>
    </row>
    <row r="43" spans="1:19" ht="12.75">
      <c r="A43" s="229">
        <v>2</v>
      </c>
      <c r="B43" s="230">
        <v>61</v>
      </c>
      <c r="C43" s="230">
        <v>0</v>
      </c>
      <c r="D43" s="31">
        <v>0</v>
      </c>
      <c r="E43" s="31">
        <v>2</v>
      </c>
      <c r="F43" s="38"/>
      <c r="G43" s="55" t="s">
        <v>314</v>
      </c>
      <c r="H43" s="61">
        <v>81772627.32</v>
      </c>
      <c r="I43" s="52">
        <v>30105568.72</v>
      </c>
      <c r="J43" s="52">
        <v>44781991.6</v>
      </c>
      <c r="K43" s="52">
        <v>32548928</v>
      </c>
      <c r="L43" s="52">
        <v>11000</v>
      </c>
      <c r="M43" s="52">
        <v>6132167</v>
      </c>
      <c r="N43" s="52">
        <v>741900</v>
      </c>
      <c r="O43" s="77">
        <v>36.81</v>
      </c>
      <c r="P43" s="77">
        <v>54.76</v>
      </c>
      <c r="Q43" s="77">
        <v>0.01</v>
      </c>
      <c r="R43" s="77">
        <v>7.49</v>
      </c>
      <c r="S43" s="78">
        <v>0.9</v>
      </c>
    </row>
    <row r="44" spans="1:19" ht="12.75">
      <c r="A44" s="229">
        <v>2</v>
      </c>
      <c r="B44" s="230">
        <v>62</v>
      </c>
      <c r="C44" s="230">
        <v>0</v>
      </c>
      <c r="D44" s="31">
        <v>0</v>
      </c>
      <c r="E44" s="31">
        <v>2</v>
      </c>
      <c r="F44" s="38"/>
      <c r="G44" s="55" t="s">
        <v>315</v>
      </c>
      <c r="H44" s="61">
        <v>57535625.92</v>
      </c>
      <c r="I44" s="52">
        <v>35046096.99</v>
      </c>
      <c r="J44" s="52">
        <v>20949103.39</v>
      </c>
      <c r="K44" s="52">
        <v>9619278.65</v>
      </c>
      <c r="L44" s="52">
        <v>76000</v>
      </c>
      <c r="M44" s="52">
        <v>1220046.54</v>
      </c>
      <c r="N44" s="52">
        <v>244379</v>
      </c>
      <c r="O44" s="77">
        <v>60.91</v>
      </c>
      <c r="P44" s="77">
        <v>36.41</v>
      </c>
      <c r="Q44" s="77">
        <v>0.13</v>
      </c>
      <c r="R44" s="77">
        <v>2.12</v>
      </c>
      <c r="S44" s="78">
        <v>0.42</v>
      </c>
    </row>
    <row r="45" spans="1:19" ht="12.75">
      <c r="A45" s="229">
        <v>2</v>
      </c>
      <c r="B45" s="230">
        <v>65</v>
      </c>
      <c r="C45" s="230">
        <v>0</v>
      </c>
      <c r="D45" s="31">
        <v>0</v>
      </c>
      <c r="E45" s="31">
        <v>2</v>
      </c>
      <c r="F45" s="38"/>
      <c r="G45" s="55" t="s">
        <v>316</v>
      </c>
      <c r="H45" s="61">
        <v>128268048.6</v>
      </c>
      <c r="I45" s="52">
        <v>44328101.62</v>
      </c>
      <c r="J45" s="52">
        <v>83795669.98</v>
      </c>
      <c r="K45" s="52">
        <v>59186843</v>
      </c>
      <c r="L45" s="52">
        <v>5000</v>
      </c>
      <c r="M45" s="52">
        <v>53582</v>
      </c>
      <c r="N45" s="52">
        <v>85695</v>
      </c>
      <c r="O45" s="77">
        <v>34.55</v>
      </c>
      <c r="P45" s="77">
        <v>65.32</v>
      </c>
      <c r="Q45" s="77">
        <v>0</v>
      </c>
      <c r="R45" s="77">
        <v>0.04</v>
      </c>
      <c r="S45" s="78">
        <v>0.06</v>
      </c>
    </row>
    <row r="46" spans="1:19" s="286" customFormat="1" ht="12.75">
      <c r="A46" s="278">
        <v>2</v>
      </c>
      <c r="B46" s="279">
        <v>64</v>
      </c>
      <c r="C46" s="279">
        <v>0</v>
      </c>
      <c r="D46" s="280">
        <v>0</v>
      </c>
      <c r="E46" s="280">
        <v>2</v>
      </c>
      <c r="F46" s="281"/>
      <c r="G46" s="292" t="s">
        <v>317</v>
      </c>
      <c r="H46" s="283">
        <v>521006118.94</v>
      </c>
      <c r="I46" s="283">
        <v>119810513.76</v>
      </c>
      <c r="J46" s="283">
        <v>381144238.18</v>
      </c>
      <c r="K46" s="283">
        <v>353087045</v>
      </c>
      <c r="L46" s="283">
        <v>834184</v>
      </c>
      <c r="M46" s="283">
        <v>19217183</v>
      </c>
      <c r="N46" s="283">
        <v>0</v>
      </c>
      <c r="O46" s="302">
        <v>22.99</v>
      </c>
      <c r="P46" s="302">
        <v>73.15</v>
      </c>
      <c r="Q46" s="302">
        <v>0.16</v>
      </c>
      <c r="R46" s="302">
        <v>3.68</v>
      </c>
      <c r="S46" s="303">
        <v>0</v>
      </c>
    </row>
    <row r="47" spans="1:19" s="95" customFormat="1" ht="15">
      <c r="A47" s="231"/>
      <c r="B47" s="232"/>
      <c r="C47" s="232"/>
      <c r="D47" s="101"/>
      <c r="E47" s="101"/>
      <c r="F47" s="102" t="s">
        <v>318</v>
      </c>
      <c r="G47" s="291"/>
      <c r="H47" s="104">
        <v>1284948545.71</v>
      </c>
      <c r="I47" s="104">
        <v>553408369.93</v>
      </c>
      <c r="J47" s="104">
        <v>669955168.78</v>
      </c>
      <c r="K47" s="104">
        <v>337817518.97999996</v>
      </c>
      <c r="L47" s="104">
        <v>1087051.75</v>
      </c>
      <c r="M47" s="104">
        <v>45540098.07</v>
      </c>
      <c r="N47" s="104">
        <v>14957857.18</v>
      </c>
      <c r="O47" s="128">
        <v>43.06852377689672</v>
      </c>
      <c r="P47" s="128">
        <v>52.138676759995505</v>
      </c>
      <c r="Q47" s="128">
        <v>0.08459885445446752</v>
      </c>
      <c r="R47" s="128">
        <v>3.5441184179742202</v>
      </c>
      <c r="S47" s="129">
        <v>1.164082190679084</v>
      </c>
    </row>
    <row r="48" spans="1:19" s="95" customFormat="1" ht="15">
      <c r="A48" s="231"/>
      <c r="B48" s="232"/>
      <c r="C48" s="232"/>
      <c r="D48" s="101"/>
      <c r="E48" s="101"/>
      <c r="F48" s="102" t="s">
        <v>319</v>
      </c>
      <c r="G48" s="291"/>
      <c r="H48" s="104">
        <v>406575733.94</v>
      </c>
      <c r="I48" s="103">
        <v>157218213.39000002</v>
      </c>
      <c r="J48" s="103">
        <v>223855388.48999998</v>
      </c>
      <c r="K48" s="103">
        <v>138443626.97</v>
      </c>
      <c r="L48" s="103">
        <v>484849</v>
      </c>
      <c r="M48" s="103">
        <v>19589873.06</v>
      </c>
      <c r="N48" s="103">
        <v>5427410</v>
      </c>
      <c r="O48" s="128">
        <v>38.668862961015115</v>
      </c>
      <c r="P48" s="128">
        <v>55.05871841407909</v>
      </c>
      <c r="Q48" s="128">
        <v>0.11925182924752492</v>
      </c>
      <c r="R48" s="128">
        <v>4.818259287183862</v>
      </c>
      <c r="S48" s="129">
        <v>1.33490750847441</v>
      </c>
    </row>
    <row r="49" spans="1:19" ht="12.75">
      <c r="A49" s="229">
        <v>2</v>
      </c>
      <c r="B49" s="230">
        <v>2</v>
      </c>
      <c r="C49" s="230">
        <v>1</v>
      </c>
      <c r="D49" s="31">
        <v>1</v>
      </c>
      <c r="E49" s="31">
        <v>0</v>
      </c>
      <c r="F49" s="38"/>
      <c r="G49" s="55" t="s">
        <v>320</v>
      </c>
      <c r="H49" s="61">
        <v>25168854</v>
      </c>
      <c r="I49" s="52">
        <v>8699576</v>
      </c>
      <c r="J49" s="52">
        <v>12286843</v>
      </c>
      <c r="K49" s="52">
        <v>7626106</v>
      </c>
      <c r="L49" s="52">
        <v>171500</v>
      </c>
      <c r="M49" s="52">
        <v>4007435</v>
      </c>
      <c r="N49" s="52">
        <v>3500</v>
      </c>
      <c r="O49" s="77">
        <v>34.56</v>
      </c>
      <c r="P49" s="77">
        <v>48.81</v>
      </c>
      <c r="Q49" s="77">
        <v>0.68</v>
      </c>
      <c r="R49" s="77">
        <v>15.92</v>
      </c>
      <c r="S49" s="78">
        <v>0.01</v>
      </c>
    </row>
    <row r="50" spans="1:19" ht="12.75">
      <c r="A50" s="229">
        <v>2</v>
      </c>
      <c r="B50" s="230">
        <v>21</v>
      </c>
      <c r="C50" s="230">
        <v>1</v>
      </c>
      <c r="D50" s="31">
        <v>1</v>
      </c>
      <c r="E50" s="31">
        <v>0</v>
      </c>
      <c r="F50" s="38"/>
      <c r="G50" s="55" t="s">
        <v>321</v>
      </c>
      <c r="H50" s="61">
        <v>15094097.2</v>
      </c>
      <c r="I50" s="52">
        <v>5289203.37</v>
      </c>
      <c r="J50" s="52">
        <v>9337443.83</v>
      </c>
      <c r="K50" s="52">
        <v>7053507</v>
      </c>
      <c r="L50" s="52">
        <v>0</v>
      </c>
      <c r="M50" s="52">
        <v>145650</v>
      </c>
      <c r="N50" s="52">
        <v>321800</v>
      </c>
      <c r="O50" s="77">
        <v>35.04</v>
      </c>
      <c r="P50" s="77">
        <v>61.86</v>
      </c>
      <c r="Q50" s="77">
        <v>0</v>
      </c>
      <c r="R50" s="77">
        <v>0.96</v>
      </c>
      <c r="S50" s="78">
        <v>2.13</v>
      </c>
    </row>
    <row r="51" spans="1:19" ht="12.75">
      <c r="A51" s="229">
        <v>2</v>
      </c>
      <c r="B51" s="230">
        <v>1</v>
      </c>
      <c r="C51" s="230">
        <v>1</v>
      </c>
      <c r="D51" s="31">
        <v>1</v>
      </c>
      <c r="E51" s="31">
        <v>0</v>
      </c>
      <c r="F51" s="38"/>
      <c r="G51" s="55" t="s">
        <v>322</v>
      </c>
      <c r="H51" s="61">
        <v>33010940</v>
      </c>
      <c r="I51" s="52">
        <v>9025801</v>
      </c>
      <c r="J51" s="52">
        <v>22846356</v>
      </c>
      <c r="K51" s="52">
        <v>19504757</v>
      </c>
      <c r="L51" s="52">
        <v>57159</v>
      </c>
      <c r="M51" s="52">
        <v>1051624</v>
      </c>
      <c r="N51" s="52">
        <v>30000</v>
      </c>
      <c r="O51" s="77">
        <v>27.34</v>
      </c>
      <c r="P51" s="77">
        <v>69.2</v>
      </c>
      <c r="Q51" s="77">
        <v>0.17</v>
      </c>
      <c r="R51" s="77">
        <v>3.18</v>
      </c>
      <c r="S51" s="78">
        <v>0.09</v>
      </c>
    </row>
    <row r="52" spans="1:19" ht="12.75">
      <c r="A52" s="229">
        <v>2</v>
      </c>
      <c r="B52" s="230">
        <v>9</v>
      </c>
      <c r="C52" s="230">
        <v>1</v>
      </c>
      <c r="D52" s="31">
        <v>1</v>
      </c>
      <c r="E52" s="31">
        <v>0</v>
      </c>
      <c r="F52" s="38"/>
      <c r="G52" s="55" t="s">
        <v>323</v>
      </c>
      <c r="H52" s="61">
        <v>7063828.74</v>
      </c>
      <c r="I52" s="52">
        <v>3403634.74</v>
      </c>
      <c r="J52" s="52">
        <v>2594744</v>
      </c>
      <c r="K52" s="52">
        <v>1250346</v>
      </c>
      <c r="L52" s="52">
        <v>0</v>
      </c>
      <c r="M52" s="52">
        <v>1046350</v>
      </c>
      <c r="N52" s="52">
        <v>19100</v>
      </c>
      <c r="O52" s="77">
        <v>48.18</v>
      </c>
      <c r="P52" s="77">
        <v>36.73</v>
      </c>
      <c r="Q52" s="77">
        <v>0</v>
      </c>
      <c r="R52" s="77">
        <v>14.81</v>
      </c>
      <c r="S52" s="78">
        <v>0.27</v>
      </c>
    </row>
    <row r="53" spans="1:19" ht="12.75">
      <c r="A53" s="229">
        <v>2</v>
      </c>
      <c r="B53" s="230">
        <v>8</v>
      </c>
      <c r="C53" s="230">
        <v>1</v>
      </c>
      <c r="D53" s="31">
        <v>1</v>
      </c>
      <c r="E53" s="31">
        <v>0</v>
      </c>
      <c r="F53" s="38"/>
      <c r="G53" s="55" t="s">
        <v>324</v>
      </c>
      <c r="H53" s="61">
        <v>2583829.35</v>
      </c>
      <c r="I53" s="52">
        <v>1241983.35</v>
      </c>
      <c r="J53" s="52">
        <v>1340746</v>
      </c>
      <c r="K53" s="52">
        <v>62703</v>
      </c>
      <c r="L53" s="52">
        <v>1100</v>
      </c>
      <c r="M53" s="52">
        <v>0</v>
      </c>
      <c r="N53" s="52">
        <v>0</v>
      </c>
      <c r="O53" s="77">
        <v>48.06</v>
      </c>
      <c r="P53" s="77">
        <v>51.88</v>
      </c>
      <c r="Q53" s="77">
        <v>0.04</v>
      </c>
      <c r="R53" s="77">
        <v>0</v>
      </c>
      <c r="S53" s="78">
        <v>0</v>
      </c>
    </row>
    <row r="54" spans="1:19" ht="12.75">
      <c r="A54" s="229">
        <v>2</v>
      </c>
      <c r="B54" s="230">
        <v>2</v>
      </c>
      <c r="C54" s="230">
        <v>2</v>
      </c>
      <c r="D54" s="31">
        <v>1</v>
      </c>
      <c r="E54" s="31">
        <v>0</v>
      </c>
      <c r="F54" s="38"/>
      <c r="G54" s="55" t="s">
        <v>325</v>
      </c>
      <c r="H54" s="61">
        <v>14882504</v>
      </c>
      <c r="I54" s="52">
        <v>8818863</v>
      </c>
      <c r="J54" s="52">
        <v>4832926</v>
      </c>
      <c r="K54" s="52">
        <v>2821073</v>
      </c>
      <c r="L54" s="52">
        <v>25665</v>
      </c>
      <c r="M54" s="52">
        <v>1202130</v>
      </c>
      <c r="N54" s="52">
        <v>2920</v>
      </c>
      <c r="O54" s="77">
        <v>59.25</v>
      </c>
      <c r="P54" s="77">
        <v>32.47</v>
      </c>
      <c r="Q54" s="77">
        <v>0.17</v>
      </c>
      <c r="R54" s="77">
        <v>8.07</v>
      </c>
      <c r="S54" s="78">
        <v>0.01</v>
      </c>
    </row>
    <row r="55" spans="1:19" ht="12.75">
      <c r="A55" s="229">
        <v>2</v>
      </c>
      <c r="B55" s="230">
        <v>3</v>
      </c>
      <c r="C55" s="230">
        <v>1</v>
      </c>
      <c r="D55" s="31">
        <v>1</v>
      </c>
      <c r="E55" s="31">
        <v>0</v>
      </c>
      <c r="F55" s="38"/>
      <c r="G55" s="55" t="s">
        <v>326</v>
      </c>
      <c r="H55" s="61">
        <v>28647471.23</v>
      </c>
      <c r="I55" s="52">
        <v>14756055.23</v>
      </c>
      <c r="J55" s="52">
        <v>13379296</v>
      </c>
      <c r="K55" s="52">
        <v>9623409</v>
      </c>
      <c r="L55" s="52">
        <v>17000</v>
      </c>
      <c r="M55" s="52">
        <v>495120</v>
      </c>
      <c r="N55" s="52">
        <v>0</v>
      </c>
      <c r="O55" s="77">
        <v>51.5</v>
      </c>
      <c r="P55" s="77">
        <v>46.7</v>
      </c>
      <c r="Q55" s="77">
        <v>0.05</v>
      </c>
      <c r="R55" s="77">
        <v>1.72</v>
      </c>
      <c r="S55" s="78">
        <v>0</v>
      </c>
    </row>
    <row r="56" spans="1:19" ht="12.75">
      <c r="A56" s="229">
        <v>2</v>
      </c>
      <c r="B56" s="230">
        <v>5</v>
      </c>
      <c r="C56" s="230">
        <v>1</v>
      </c>
      <c r="D56" s="31">
        <v>1</v>
      </c>
      <c r="E56" s="31">
        <v>0</v>
      </c>
      <c r="F56" s="38"/>
      <c r="G56" s="55" t="s">
        <v>327</v>
      </c>
      <c r="H56" s="61">
        <v>12498280.8</v>
      </c>
      <c r="I56" s="52">
        <v>5260259.74</v>
      </c>
      <c r="J56" s="52">
        <v>6993980.06</v>
      </c>
      <c r="K56" s="52">
        <v>4109515.84</v>
      </c>
      <c r="L56" s="52">
        <v>8500</v>
      </c>
      <c r="M56" s="52">
        <v>183541</v>
      </c>
      <c r="N56" s="52">
        <v>52000</v>
      </c>
      <c r="O56" s="77">
        <v>42.08</v>
      </c>
      <c r="P56" s="77">
        <v>55.95</v>
      </c>
      <c r="Q56" s="77">
        <v>0.06</v>
      </c>
      <c r="R56" s="77">
        <v>1.46</v>
      </c>
      <c r="S56" s="78">
        <v>0.41</v>
      </c>
    </row>
    <row r="57" spans="1:19" ht="12.75">
      <c r="A57" s="229">
        <v>2</v>
      </c>
      <c r="B57" s="230">
        <v>21</v>
      </c>
      <c r="C57" s="230">
        <v>2</v>
      </c>
      <c r="D57" s="31">
        <v>1</v>
      </c>
      <c r="E57" s="31">
        <v>0</v>
      </c>
      <c r="F57" s="38"/>
      <c r="G57" s="55" t="s">
        <v>328</v>
      </c>
      <c r="H57" s="61">
        <v>3747454.88</v>
      </c>
      <c r="I57" s="52">
        <v>1343008.28</v>
      </c>
      <c r="J57" s="52">
        <v>2404446.6</v>
      </c>
      <c r="K57" s="52">
        <v>1295612.1</v>
      </c>
      <c r="L57" s="52">
        <v>0</v>
      </c>
      <c r="M57" s="52">
        <v>0</v>
      </c>
      <c r="N57" s="52">
        <v>0</v>
      </c>
      <c r="O57" s="77">
        <v>35.83</v>
      </c>
      <c r="P57" s="77">
        <v>64.16</v>
      </c>
      <c r="Q57" s="77">
        <v>0</v>
      </c>
      <c r="R57" s="77">
        <v>0</v>
      </c>
      <c r="S57" s="78">
        <v>0</v>
      </c>
    </row>
    <row r="58" spans="1:19" ht="12.75">
      <c r="A58" s="229">
        <v>2</v>
      </c>
      <c r="B58" s="230">
        <v>7</v>
      </c>
      <c r="C58" s="230">
        <v>1</v>
      </c>
      <c r="D58" s="31">
        <v>1</v>
      </c>
      <c r="E58" s="31">
        <v>0</v>
      </c>
      <c r="F58" s="38"/>
      <c r="G58" s="55" t="s">
        <v>329</v>
      </c>
      <c r="H58" s="61">
        <v>11011469.27</v>
      </c>
      <c r="I58" s="52">
        <v>5708235.27</v>
      </c>
      <c r="J58" s="52">
        <v>5281234</v>
      </c>
      <c r="K58" s="52">
        <v>200126</v>
      </c>
      <c r="L58" s="52">
        <v>22000</v>
      </c>
      <c r="M58" s="52">
        <v>0</v>
      </c>
      <c r="N58" s="52">
        <v>0</v>
      </c>
      <c r="O58" s="77">
        <v>51.83</v>
      </c>
      <c r="P58" s="77">
        <v>47.96</v>
      </c>
      <c r="Q58" s="77">
        <v>0.19</v>
      </c>
      <c r="R58" s="77">
        <v>0</v>
      </c>
      <c r="S58" s="78">
        <v>0</v>
      </c>
    </row>
    <row r="59" spans="1:19" ht="12.75">
      <c r="A59" s="229">
        <v>2</v>
      </c>
      <c r="B59" s="230">
        <v>6</v>
      </c>
      <c r="C59" s="230">
        <v>1</v>
      </c>
      <c r="D59" s="31">
        <v>1</v>
      </c>
      <c r="E59" s="31">
        <v>0</v>
      </c>
      <c r="F59" s="38"/>
      <c r="G59" s="55" t="s">
        <v>330</v>
      </c>
      <c r="H59" s="61">
        <v>9966752</v>
      </c>
      <c r="I59" s="52">
        <v>963795</v>
      </c>
      <c r="J59" s="52">
        <v>8768957</v>
      </c>
      <c r="K59" s="52">
        <v>6542959</v>
      </c>
      <c r="L59" s="52">
        <v>0</v>
      </c>
      <c r="M59" s="52">
        <v>234000</v>
      </c>
      <c r="N59" s="52">
        <v>0</v>
      </c>
      <c r="O59" s="77">
        <v>9.67</v>
      </c>
      <c r="P59" s="77">
        <v>87.98</v>
      </c>
      <c r="Q59" s="77">
        <v>0</v>
      </c>
      <c r="R59" s="77">
        <v>2.34</v>
      </c>
      <c r="S59" s="78">
        <v>0</v>
      </c>
    </row>
    <row r="60" spans="1:19" ht="12.75">
      <c r="A60" s="229">
        <v>2</v>
      </c>
      <c r="B60" s="230">
        <v>8</v>
      </c>
      <c r="C60" s="230">
        <v>2</v>
      </c>
      <c r="D60" s="31">
        <v>1</v>
      </c>
      <c r="E60" s="31">
        <v>0</v>
      </c>
      <c r="F60" s="38"/>
      <c r="G60" s="55" t="s">
        <v>331</v>
      </c>
      <c r="H60" s="61">
        <v>13202673.19</v>
      </c>
      <c r="I60" s="52">
        <v>6089707.57</v>
      </c>
      <c r="J60" s="52">
        <v>7010894.62</v>
      </c>
      <c r="K60" s="52">
        <v>3104614.12</v>
      </c>
      <c r="L60" s="52">
        <v>17000</v>
      </c>
      <c r="M60" s="52">
        <v>85071</v>
      </c>
      <c r="N60" s="52">
        <v>0</v>
      </c>
      <c r="O60" s="77">
        <v>46.12</v>
      </c>
      <c r="P60" s="77">
        <v>53.1</v>
      </c>
      <c r="Q60" s="77">
        <v>0.12</v>
      </c>
      <c r="R60" s="77">
        <v>0.64</v>
      </c>
      <c r="S60" s="78">
        <v>0</v>
      </c>
    </row>
    <row r="61" spans="1:19" ht="12.75">
      <c r="A61" s="229">
        <v>2</v>
      </c>
      <c r="B61" s="230">
        <v>6</v>
      </c>
      <c r="C61" s="230">
        <v>2</v>
      </c>
      <c r="D61" s="31">
        <v>1</v>
      </c>
      <c r="E61" s="31">
        <v>0</v>
      </c>
      <c r="F61" s="38"/>
      <c r="G61" s="55" t="s">
        <v>332</v>
      </c>
      <c r="H61" s="61">
        <v>7814184.73</v>
      </c>
      <c r="I61" s="52">
        <v>3702293.73</v>
      </c>
      <c r="J61" s="52">
        <v>3971504</v>
      </c>
      <c r="K61" s="52">
        <v>2070438</v>
      </c>
      <c r="L61" s="52">
        <v>15000</v>
      </c>
      <c r="M61" s="52">
        <v>125387</v>
      </c>
      <c r="N61" s="52">
        <v>0</v>
      </c>
      <c r="O61" s="77">
        <v>47.37</v>
      </c>
      <c r="P61" s="77">
        <v>50.82</v>
      </c>
      <c r="Q61" s="77">
        <v>0.19</v>
      </c>
      <c r="R61" s="77">
        <v>1.6</v>
      </c>
      <c r="S61" s="78">
        <v>0</v>
      </c>
    </row>
    <row r="62" spans="1:19" ht="12.75">
      <c r="A62" s="229">
        <v>2</v>
      </c>
      <c r="B62" s="230">
        <v>8</v>
      </c>
      <c r="C62" s="230">
        <v>3</v>
      </c>
      <c r="D62" s="31">
        <v>1</v>
      </c>
      <c r="E62" s="31">
        <v>0</v>
      </c>
      <c r="F62" s="38"/>
      <c r="G62" s="55" t="s">
        <v>333</v>
      </c>
      <c r="H62" s="61">
        <v>8466621.72</v>
      </c>
      <c r="I62" s="52">
        <v>1758983.72</v>
      </c>
      <c r="J62" s="52">
        <v>6370299</v>
      </c>
      <c r="K62" s="52">
        <v>3739092</v>
      </c>
      <c r="L62" s="52">
        <v>1000</v>
      </c>
      <c r="M62" s="52">
        <v>315339</v>
      </c>
      <c r="N62" s="52">
        <v>21000</v>
      </c>
      <c r="O62" s="77">
        <v>20.77</v>
      </c>
      <c r="P62" s="77">
        <v>75.24</v>
      </c>
      <c r="Q62" s="77">
        <v>0.01</v>
      </c>
      <c r="R62" s="77">
        <v>3.72</v>
      </c>
      <c r="S62" s="78">
        <v>0.24</v>
      </c>
    </row>
    <row r="63" spans="1:19" ht="12.75">
      <c r="A63" s="229">
        <v>2</v>
      </c>
      <c r="B63" s="230">
        <v>10</v>
      </c>
      <c r="C63" s="230">
        <v>1</v>
      </c>
      <c r="D63" s="31">
        <v>1</v>
      </c>
      <c r="E63" s="31">
        <v>0</v>
      </c>
      <c r="F63" s="38"/>
      <c r="G63" s="55" t="s">
        <v>334</v>
      </c>
      <c r="H63" s="61">
        <v>10588631.2</v>
      </c>
      <c r="I63" s="52">
        <v>5378975.46</v>
      </c>
      <c r="J63" s="52">
        <v>2946148.74</v>
      </c>
      <c r="K63" s="52">
        <v>1465167.24</v>
      </c>
      <c r="L63" s="52">
        <v>13500</v>
      </c>
      <c r="M63" s="52">
        <v>2250007</v>
      </c>
      <c r="N63" s="52">
        <v>0</v>
      </c>
      <c r="O63" s="77">
        <v>50.79</v>
      </c>
      <c r="P63" s="77">
        <v>27.82</v>
      </c>
      <c r="Q63" s="77">
        <v>0.12</v>
      </c>
      <c r="R63" s="77">
        <v>21.24</v>
      </c>
      <c r="S63" s="78">
        <v>0</v>
      </c>
    </row>
    <row r="64" spans="1:19" ht="12.75">
      <c r="A64" s="229">
        <v>2</v>
      </c>
      <c r="B64" s="230">
        <v>11</v>
      </c>
      <c r="C64" s="230">
        <v>1</v>
      </c>
      <c r="D64" s="31">
        <v>1</v>
      </c>
      <c r="E64" s="31">
        <v>0</v>
      </c>
      <c r="F64" s="38"/>
      <c r="G64" s="55" t="s">
        <v>335</v>
      </c>
      <c r="H64" s="61">
        <v>30419492.67</v>
      </c>
      <c r="I64" s="52">
        <v>13402135.17</v>
      </c>
      <c r="J64" s="52">
        <v>12078006.5</v>
      </c>
      <c r="K64" s="52">
        <v>8670690</v>
      </c>
      <c r="L64" s="52">
        <v>6500</v>
      </c>
      <c r="M64" s="52">
        <v>4932851</v>
      </c>
      <c r="N64" s="52">
        <v>0</v>
      </c>
      <c r="O64" s="77">
        <v>44.05</v>
      </c>
      <c r="P64" s="77">
        <v>39.7</v>
      </c>
      <c r="Q64" s="77">
        <v>0.02</v>
      </c>
      <c r="R64" s="77">
        <v>16.21</v>
      </c>
      <c r="S64" s="78">
        <v>0</v>
      </c>
    </row>
    <row r="65" spans="1:19" ht="12.75">
      <c r="A65" s="229">
        <v>2</v>
      </c>
      <c r="B65" s="230">
        <v>8</v>
      </c>
      <c r="C65" s="230">
        <v>4</v>
      </c>
      <c r="D65" s="31">
        <v>1</v>
      </c>
      <c r="E65" s="31">
        <v>0</v>
      </c>
      <c r="F65" s="38"/>
      <c r="G65" s="55" t="s">
        <v>336</v>
      </c>
      <c r="H65" s="61">
        <v>10152436</v>
      </c>
      <c r="I65" s="52">
        <v>5561695</v>
      </c>
      <c r="J65" s="52">
        <v>4460741</v>
      </c>
      <c r="K65" s="52">
        <v>2148881</v>
      </c>
      <c r="L65" s="52">
        <v>0</v>
      </c>
      <c r="M65" s="52">
        <v>130000</v>
      </c>
      <c r="N65" s="52">
        <v>0</v>
      </c>
      <c r="O65" s="77">
        <v>54.78</v>
      </c>
      <c r="P65" s="77">
        <v>43.93</v>
      </c>
      <c r="Q65" s="77">
        <v>0</v>
      </c>
      <c r="R65" s="77">
        <v>1.28</v>
      </c>
      <c r="S65" s="78">
        <v>0</v>
      </c>
    </row>
    <row r="66" spans="1:19" ht="12.75">
      <c r="A66" s="229">
        <v>2</v>
      </c>
      <c r="B66" s="230">
        <v>14</v>
      </c>
      <c r="C66" s="230">
        <v>1</v>
      </c>
      <c r="D66" s="31">
        <v>1</v>
      </c>
      <c r="E66" s="31">
        <v>0</v>
      </c>
      <c r="F66" s="38"/>
      <c r="G66" s="55" t="s">
        <v>337</v>
      </c>
      <c r="H66" s="61">
        <v>16299998</v>
      </c>
      <c r="I66" s="52">
        <v>8474691</v>
      </c>
      <c r="J66" s="52">
        <v>7246054</v>
      </c>
      <c r="K66" s="52">
        <v>5494550</v>
      </c>
      <c r="L66" s="52">
        <v>30000</v>
      </c>
      <c r="M66" s="52">
        <v>514253</v>
      </c>
      <c r="N66" s="52">
        <v>35000</v>
      </c>
      <c r="O66" s="77">
        <v>51.99</v>
      </c>
      <c r="P66" s="77">
        <v>44.45</v>
      </c>
      <c r="Q66" s="77">
        <v>0.18</v>
      </c>
      <c r="R66" s="77">
        <v>3.15</v>
      </c>
      <c r="S66" s="78">
        <v>0.21</v>
      </c>
    </row>
    <row r="67" spans="1:19" ht="12.75">
      <c r="A67" s="229">
        <v>2</v>
      </c>
      <c r="B67" s="230">
        <v>15</v>
      </c>
      <c r="C67" s="230">
        <v>1</v>
      </c>
      <c r="D67" s="31">
        <v>1</v>
      </c>
      <c r="E67" s="31">
        <v>0</v>
      </c>
      <c r="F67" s="38"/>
      <c r="G67" s="55" t="s">
        <v>338</v>
      </c>
      <c r="H67" s="61">
        <v>12288162</v>
      </c>
      <c r="I67" s="52">
        <v>6119430</v>
      </c>
      <c r="J67" s="52">
        <v>6048732</v>
      </c>
      <c r="K67" s="52">
        <v>4204594</v>
      </c>
      <c r="L67" s="52">
        <v>5000</v>
      </c>
      <c r="M67" s="52">
        <v>115000</v>
      </c>
      <c r="N67" s="52">
        <v>0</v>
      </c>
      <c r="O67" s="77">
        <v>49.79</v>
      </c>
      <c r="P67" s="77">
        <v>49.22</v>
      </c>
      <c r="Q67" s="77">
        <v>0.04</v>
      </c>
      <c r="R67" s="77">
        <v>0.93</v>
      </c>
      <c r="S67" s="78">
        <v>0</v>
      </c>
    </row>
    <row r="68" spans="1:19" ht="12.75">
      <c r="A68" s="229">
        <v>2</v>
      </c>
      <c r="B68" s="230">
        <v>6</v>
      </c>
      <c r="C68" s="230">
        <v>3</v>
      </c>
      <c r="D68" s="31">
        <v>1</v>
      </c>
      <c r="E68" s="31">
        <v>0</v>
      </c>
      <c r="F68" s="38"/>
      <c r="G68" s="55" t="s">
        <v>339</v>
      </c>
      <c r="H68" s="61">
        <v>4384946.26</v>
      </c>
      <c r="I68" s="52">
        <v>1658256.12</v>
      </c>
      <c r="J68" s="52">
        <v>2726690.14</v>
      </c>
      <c r="K68" s="52">
        <v>1494524.51</v>
      </c>
      <c r="L68" s="52">
        <v>0</v>
      </c>
      <c r="M68" s="52">
        <v>0</v>
      </c>
      <c r="N68" s="52">
        <v>0</v>
      </c>
      <c r="O68" s="77">
        <v>37.81</v>
      </c>
      <c r="P68" s="77">
        <v>62.18</v>
      </c>
      <c r="Q68" s="77">
        <v>0</v>
      </c>
      <c r="R68" s="77">
        <v>0</v>
      </c>
      <c r="S68" s="78">
        <v>0</v>
      </c>
    </row>
    <row r="69" spans="1:19" ht="12.75">
      <c r="A69" s="229">
        <v>2</v>
      </c>
      <c r="B69" s="230">
        <v>2</v>
      </c>
      <c r="C69" s="230">
        <v>3</v>
      </c>
      <c r="D69" s="31">
        <v>1</v>
      </c>
      <c r="E69" s="31">
        <v>0</v>
      </c>
      <c r="F69" s="38"/>
      <c r="G69" s="55" t="s">
        <v>340</v>
      </c>
      <c r="H69" s="61">
        <v>7299748</v>
      </c>
      <c r="I69" s="52">
        <v>3324057</v>
      </c>
      <c r="J69" s="52">
        <v>3960691</v>
      </c>
      <c r="K69" s="52">
        <v>3101643</v>
      </c>
      <c r="L69" s="52">
        <v>0</v>
      </c>
      <c r="M69" s="52">
        <v>0</v>
      </c>
      <c r="N69" s="52">
        <v>15000</v>
      </c>
      <c r="O69" s="77">
        <v>45.53</v>
      </c>
      <c r="P69" s="77">
        <v>54.25</v>
      </c>
      <c r="Q69" s="77">
        <v>0</v>
      </c>
      <c r="R69" s="77">
        <v>0</v>
      </c>
      <c r="S69" s="78">
        <v>0.2</v>
      </c>
    </row>
    <row r="70" spans="1:19" ht="12.75">
      <c r="A70" s="229">
        <v>2</v>
      </c>
      <c r="B70" s="230">
        <v>2</v>
      </c>
      <c r="C70" s="230">
        <v>4</v>
      </c>
      <c r="D70" s="31">
        <v>1</v>
      </c>
      <c r="E70" s="31">
        <v>0</v>
      </c>
      <c r="F70" s="38"/>
      <c r="G70" s="55" t="s">
        <v>341</v>
      </c>
      <c r="H70" s="61">
        <v>3171043.85</v>
      </c>
      <c r="I70" s="52">
        <v>2188828.56</v>
      </c>
      <c r="J70" s="52">
        <v>982215.29</v>
      </c>
      <c r="K70" s="52">
        <v>472441.29</v>
      </c>
      <c r="L70" s="52">
        <v>0</v>
      </c>
      <c r="M70" s="52">
        <v>0</v>
      </c>
      <c r="N70" s="52">
        <v>0</v>
      </c>
      <c r="O70" s="77">
        <v>69.02</v>
      </c>
      <c r="P70" s="77">
        <v>30.97</v>
      </c>
      <c r="Q70" s="77">
        <v>0</v>
      </c>
      <c r="R70" s="77">
        <v>0</v>
      </c>
      <c r="S70" s="78">
        <v>0</v>
      </c>
    </row>
    <row r="71" spans="1:19" ht="12.75">
      <c r="A71" s="229">
        <v>2</v>
      </c>
      <c r="B71" s="230">
        <v>8</v>
      </c>
      <c r="C71" s="230">
        <v>5</v>
      </c>
      <c r="D71" s="31">
        <v>1</v>
      </c>
      <c r="E71" s="31">
        <v>0</v>
      </c>
      <c r="F71" s="38"/>
      <c r="G71" s="55" t="s">
        <v>342</v>
      </c>
      <c r="H71" s="61">
        <v>5168311.72</v>
      </c>
      <c r="I71" s="52">
        <v>1517947.72</v>
      </c>
      <c r="J71" s="52">
        <v>3650364</v>
      </c>
      <c r="K71" s="52">
        <v>1687632</v>
      </c>
      <c r="L71" s="52">
        <v>0</v>
      </c>
      <c r="M71" s="52">
        <v>0</v>
      </c>
      <c r="N71" s="52">
        <v>0</v>
      </c>
      <c r="O71" s="77">
        <v>29.37</v>
      </c>
      <c r="P71" s="77">
        <v>70.62</v>
      </c>
      <c r="Q71" s="77">
        <v>0</v>
      </c>
      <c r="R71" s="77">
        <v>0</v>
      </c>
      <c r="S71" s="78">
        <v>0</v>
      </c>
    </row>
    <row r="72" spans="1:19" ht="12.75">
      <c r="A72" s="229">
        <v>2</v>
      </c>
      <c r="B72" s="230">
        <v>21</v>
      </c>
      <c r="C72" s="230">
        <v>3</v>
      </c>
      <c r="D72" s="31">
        <v>1</v>
      </c>
      <c r="E72" s="31">
        <v>0</v>
      </c>
      <c r="F72" s="38"/>
      <c r="G72" s="55" t="s">
        <v>343</v>
      </c>
      <c r="H72" s="61">
        <v>2939947.83</v>
      </c>
      <c r="I72" s="52">
        <v>1286054.37</v>
      </c>
      <c r="J72" s="52">
        <v>1653893.46</v>
      </c>
      <c r="K72" s="52">
        <v>423515.46</v>
      </c>
      <c r="L72" s="52">
        <v>0</v>
      </c>
      <c r="M72" s="52">
        <v>0</v>
      </c>
      <c r="N72" s="52">
        <v>0</v>
      </c>
      <c r="O72" s="77">
        <v>43.74</v>
      </c>
      <c r="P72" s="77">
        <v>56.25</v>
      </c>
      <c r="Q72" s="77">
        <v>0</v>
      </c>
      <c r="R72" s="77">
        <v>0</v>
      </c>
      <c r="S72" s="78">
        <v>0</v>
      </c>
    </row>
    <row r="73" spans="1:19" ht="12.75">
      <c r="A73" s="229">
        <v>2</v>
      </c>
      <c r="B73" s="230">
        <v>6</v>
      </c>
      <c r="C73" s="230">
        <v>4</v>
      </c>
      <c r="D73" s="31">
        <v>1</v>
      </c>
      <c r="E73" s="31">
        <v>0</v>
      </c>
      <c r="F73" s="38"/>
      <c r="G73" s="55" t="s">
        <v>344</v>
      </c>
      <c r="H73" s="61">
        <v>6441187</v>
      </c>
      <c r="I73" s="52">
        <v>1463361</v>
      </c>
      <c r="J73" s="52">
        <v>4542625</v>
      </c>
      <c r="K73" s="52">
        <v>313733</v>
      </c>
      <c r="L73" s="52">
        <v>0</v>
      </c>
      <c r="M73" s="52">
        <v>90201</v>
      </c>
      <c r="N73" s="52">
        <v>345000</v>
      </c>
      <c r="O73" s="77">
        <v>22.71</v>
      </c>
      <c r="P73" s="77">
        <v>70.52</v>
      </c>
      <c r="Q73" s="77">
        <v>0</v>
      </c>
      <c r="R73" s="77">
        <v>1.4</v>
      </c>
      <c r="S73" s="78">
        <v>5.35</v>
      </c>
    </row>
    <row r="74" spans="1:19" ht="12.75">
      <c r="A74" s="229">
        <v>2</v>
      </c>
      <c r="B74" s="230">
        <v>19</v>
      </c>
      <c r="C74" s="230">
        <v>1</v>
      </c>
      <c r="D74" s="31">
        <v>1</v>
      </c>
      <c r="E74" s="31">
        <v>0</v>
      </c>
      <c r="F74" s="38"/>
      <c r="G74" s="55" t="s">
        <v>345</v>
      </c>
      <c r="H74" s="61">
        <v>33689687.65</v>
      </c>
      <c r="I74" s="52">
        <v>11073393.89</v>
      </c>
      <c r="J74" s="52">
        <v>21078293.76</v>
      </c>
      <c r="K74" s="52">
        <v>16286149</v>
      </c>
      <c r="L74" s="52">
        <v>13000</v>
      </c>
      <c r="M74" s="52">
        <v>1525000</v>
      </c>
      <c r="N74" s="52">
        <v>0</v>
      </c>
      <c r="O74" s="77">
        <v>32.86</v>
      </c>
      <c r="P74" s="77">
        <v>62.56</v>
      </c>
      <c r="Q74" s="77">
        <v>0.03</v>
      </c>
      <c r="R74" s="77">
        <v>4.52</v>
      </c>
      <c r="S74" s="78">
        <v>0</v>
      </c>
    </row>
    <row r="75" spans="1:19" ht="12.75">
      <c r="A75" s="229">
        <v>2</v>
      </c>
      <c r="B75" s="230">
        <v>19</v>
      </c>
      <c r="C75" s="230">
        <v>2</v>
      </c>
      <c r="D75" s="31">
        <v>1</v>
      </c>
      <c r="E75" s="31">
        <v>0</v>
      </c>
      <c r="F75" s="38"/>
      <c r="G75" s="55" t="s">
        <v>346</v>
      </c>
      <c r="H75" s="61">
        <v>10381248</v>
      </c>
      <c r="I75" s="52">
        <v>4558556</v>
      </c>
      <c r="J75" s="52">
        <v>5781967</v>
      </c>
      <c r="K75" s="52">
        <v>3309664</v>
      </c>
      <c r="L75" s="52">
        <v>40725</v>
      </c>
      <c r="M75" s="52">
        <v>0</v>
      </c>
      <c r="N75" s="52">
        <v>0</v>
      </c>
      <c r="O75" s="77">
        <v>43.91</v>
      </c>
      <c r="P75" s="77">
        <v>55.69</v>
      </c>
      <c r="Q75" s="77">
        <v>0.39</v>
      </c>
      <c r="R75" s="77">
        <v>0</v>
      </c>
      <c r="S75" s="78">
        <v>0</v>
      </c>
    </row>
    <row r="76" spans="1:19" ht="12.75">
      <c r="A76" s="229">
        <v>2</v>
      </c>
      <c r="B76" s="230">
        <v>10</v>
      </c>
      <c r="C76" s="230">
        <v>2</v>
      </c>
      <c r="D76" s="31">
        <v>1</v>
      </c>
      <c r="E76" s="31">
        <v>0</v>
      </c>
      <c r="F76" s="38"/>
      <c r="G76" s="55" t="s">
        <v>347</v>
      </c>
      <c r="H76" s="61">
        <v>8631424</v>
      </c>
      <c r="I76" s="52">
        <v>1498060</v>
      </c>
      <c r="J76" s="52">
        <v>7131864</v>
      </c>
      <c r="K76" s="52">
        <v>2821059</v>
      </c>
      <c r="L76" s="52">
        <v>1500</v>
      </c>
      <c r="M76" s="52">
        <v>0</v>
      </c>
      <c r="N76" s="52">
        <v>0</v>
      </c>
      <c r="O76" s="77">
        <v>17.35</v>
      </c>
      <c r="P76" s="77">
        <v>82.62</v>
      </c>
      <c r="Q76" s="77">
        <v>0.01</v>
      </c>
      <c r="R76" s="77">
        <v>0</v>
      </c>
      <c r="S76" s="78">
        <v>0</v>
      </c>
    </row>
    <row r="77" spans="1:19" ht="12.75">
      <c r="A77" s="229">
        <v>2</v>
      </c>
      <c r="B77" s="230">
        <v>26</v>
      </c>
      <c r="C77" s="230">
        <v>1</v>
      </c>
      <c r="D77" s="31">
        <v>1</v>
      </c>
      <c r="E77" s="31">
        <v>0</v>
      </c>
      <c r="F77" s="38"/>
      <c r="G77" s="55" t="s">
        <v>348</v>
      </c>
      <c r="H77" s="61">
        <v>6699064.66</v>
      </c>
      <c r="I77" s="52">
        <v>1632654.6</v>
      </c>
      <c r="J77" s="52">
        <v>5065410.06</v>
      </c>
      <c r="K77" s="52">
        <v>660097</v>
      </c>
      <c r="L77" s="52">
        <v>0</v>
      </c>
      <c r="M77" s="52">
        <v>1000</v>
      </c>
      <c r="N77" s="52">
        <v>0</v>
      </c>
      <c r="O77" s="77">
        <v>24.37</v>
      </c>
      <c r="P77" s="77">
        <v>75.61</v>
      </c>
      <c r="Q77" s="77">
        <v>0</v>
      </c>
      <c r="R77" s="77">
        <v>0.01</v>
      </c>
      <c r="S77" s="78">
        <v>0</v>
      </c>
    </row>
    <row r="78" spans="1:19" ht="12.75">
      <c r="A78" s="229">
        <v>2</v>
      </c>
      <c r="B78" s="230">
        <v>25</v>
      </c>
      <c r="C78" s="230">
        <v>1</v>
      </c>
      <c r="D78" s="31">
        <v>1</v>
      </c>
      <c r="E78" s="31">
        <v>0</v>
      </c>
      <c r="F78" s="38"/>
      <c r="G78" s="55" t="s">
        <v>349</v>
      </c>
      <c r="H78" s="61">
        <v>2466790</v>
      </c>
      <c r="I78" s="52">
        <v>938294.98</v>
      </c>
      <c r="J78" s="52">
        <v>1528495.02</v>
      </c>
      <c r="K78" s="52">
        <v>13324</v>
      </c>
      <c r="L78" s="52">
        <v>0</v>
      </c>
      <c r="M78" s="52">
        <v>0</v>
      </c>
      <c r="N78" s="52">
        <v>0</v>
      </c>
      <c r="O78" s="77">
        <v>38.03</v>
      </c>
      <c r="P78" s="77">
        <v>61.96</v>
      </c>
      <c r="Q78" s="77">
        <v>0</v>
      </c>
      <c r="R78" s="77">
        <v>0</v>
      </c>
      <c r="S78" s="78">
        <v>0</v>
      </c>
    </row>
    <row r="79" spans="1:19" ht="12.75">
      <c r="A79" s="229">
        <v>2</v>
      </c>
      <c r="B79" s="230">
        <v>25</v>
      </c>
      <c r="C79" s="230">
        <v>2</v>
      </c>
      <c r="D79" s="31">
        <v>1</v>
      </c>
      <c r="E79" s="31">
        <v>0</v>
      </c>
      <c r="F79" s="38"/>
      <c r="G79" s="55" t="s">
        <v>350</v>
      </c>
      <c r="H79" s="61">
        <v>31391789</v>
      </c>
      <c r="I79" s="52">
        <v>6803369</v>
      </c>
      <c r="J79" s="52">
        <v>19434234</v>
      </c>
      <c r="K79" s="52">
        <v>14541855</v>
      </c>
      <c r="L79" s="52">
        <v>38700</v>
      </c>
      <c r="M79" s="52">
        <v>533396</v>
      </c>
      <c r="N79" s="52">
        <v>4582090</v>
      </c>
      <c r="O79" s="77">
        <v>21.67</v>
      </c>
      <c r="P79" s="77">
        <v>61.9</v>
      </c>
      <c r="Q79" s="77">
        <v>0.12</v>
      </c>
      <c r="R79" s="77">
        <v>1.69</v>
      </c>
      <c r="S79" s="78">
        <v>14.59</v>
      </c>
    </row>
    <row r="80" spans="1:19" ht="12.75">
      <c r="A80" s="229">
        <v>2</v>
      </c>
      <c r="B80" s="230">
        <v>26</v>
      </c>
      <c r="C80" s="230">
        <v>2</v>
      </c>
      <c r="D80" s="31">
        <v>1</v>
      </c>
      <c r="E80" s="31">
        <v>0</v>
      </c>
      <c r="F80" s="38"/>
      <c r="G80" s="55" t="s">
        <v>351</v>
      </c>
      <c r="H80" s="61">
        <v>11002864.99</v>
      </c>
      <c r="I80" s="52">
        <v>4277053.52</v>
      </c>
      <c r="J80" s="52">
        <v>6119293.41</v>
      </c>
      <c r="K80" s="52">
        <v>2329849.41</v>
      </c>
      <c r="L80" s="52">
        <v>0</v>
      </c>
      <c r="M80" s="52">
        <v>606518.06</v>
      </c>
      <c r="N80" s="52">
        <v>0</v>
      </c>
      <c r="O80" s="77">
        <v>38.87</v>
      </c>
      <c r="P80" s="77">
        <v>55.61</v>
      </c>
      <c r="Q80" s="77">
        <v>0</v>
      </c>
      <c r="R80" s="77">
        <v>5.51</v>
      </c>
      <c r="S80" s="78">
        <v>0</v>
      </c>
    </row>
    <row r="81" spans="1:19" s="95" customFormat="1" ht="15">
      <c r="A81" s="231"/>
      <c r="B81" s="232"/>
      <c r="C81" s="232"/>
      <c r="D81" s="101"/>
      <c r="E81" s="101"/>
      <c r="F81" s="102" t="s">
        <v>352</v>
      </c>
      <c r="G81" s="291"/>
      <c r="H81" s="104">
        <v>375343510.40000015</v>
      </c>
      <c r="I81" s="104">
        <v>173626265.06999996</v>
      </c>
      <c r="J81" s="104">
        <v>181756229.37999997</v>
      </c>
      <c r="K81" s="104">
        <v>93612845.38999999</v>
      </c>
      <c r="L81" s="104">
        <v>243188.75</v>
      </c>
      <c r="M81" s="104">
        <v>14587428.02</v>
      </c>
      <c r="N81" s="104">
        <v>5130399.18</v>
      </c>
      <c r="O81" s="128">
        <v>46.257963774295185</v>
      </c>
      <c r="P81" s="128">
        <v>48.42397013506481</v>
      </c>
      <c r="Q81" s="128">
        <v>0.064790982996039</v>
      </c>
      <c r="R81" s="128">
        <v>3.886420736155612</v>
      </c>
      <c r="S81" s="129">
        <v>1.3668543714882881</v>
      </c>
    </row>
    <row r="82" spans="1:19" ht="12.75">
      <c r="A82" s="229">
        <v>2</v>
      </c>
      <c r="B82" s="230">
        <v>1</v>
      </c>
      <c r="C82" s="230">
        <v>2</v>
      </c>
      <c r="D82" s="31">
        <v>2</v>
      </c>
      <c r="E82" s="31">
        <v>0</v>
      </c>
      <c r="F82" s="38"/>
      <c r="G82" s="55" t="s">
        <v>322</v>
      </c>
      <c r="H82" s="61">
        <v>5042744</v>
      </c>
      <c r="I82" s="52">
        <v>3445699</v>
      </c>
      <c r="J82" s="52">
        <v>1467045</v>
      </c>
      <c r="K82" s="52">
        <v>537825</v>
      </c>
      <c r="L82" s="52">
        <v>0</v>
      </c>
      <c r="M82" s="52">
        <v>130000</v>
      </c>
      <c r="N82" s="52">
        <v>0</v>
      </c>
      <c r="O82" s="77">
        <v>68.32</v>
      </c>
      <c r="P82" s="77">
        <v>29.09</v>
      </c>
      <c r="Q82" s="77">
        <v>0</v>
      </c>
      <c r="R82" s="77">
        <v>2.57</v>
      </c>
      <c r="S82" s="78">
        <v>0</v>
      </c>
    </row>
    <row r="83" spans="1:19" ht="12.75">
      <c r="A83" s="229">
        <v>2</v>
      </c>
      <c r="B83" s="230">
        <v>17</v>
      </c>
      <c r="C83" s="230">
        <v>1</v>
      </c>
      <c r="D83" s="31">
        <v>2</v>
      </c>
      <c r="E83" s="31">
        <v>0</v>
      </c>
      <c r="F83" s="38"/>
      <c r="G83" s="55" t="s">
        <v>353</v>
      </c>
      <c r="H83" s="61">
        <v>2796875.11</v>
      </c>
      <c r="I83" s="52">
        <v>1749358.62</v>
      </c>
      <c r="J83" s="52">
        <v>1047516.49</v>
      </c>
      <c r="K83" s="52">
        <v>541665.49</v>
      </c>
      <c r="L83" s="52">
        <v>0</v>
      </c>
      <c r="M83" s="52">
        <v>0</v>
      </c>
      <c r="N83" s="52">
        <v>0</v>
      </c>
      <c r="O83" s="77">
        <v>62.54</v>
      </c>
      <c r="P83" s="77">
        <v>37.45</v>
      </c>
      <c r="Q83" s="77">
        <v>0</v>
      </c>
      <c r="R83" s="77">
        <v>0</v>
      </c>
      <c r="S83" s="78">
        <v>0</v>
      </c>
    </row>
    <row r="84" spans="1:19" ht="12.75">
      <c r="A84" s="229">
        <v>2</v>
      </c>
      <c r="B84" s="230">
        <v>9</v>
      </c>
      <c r="C84" s="230">
        <v>2</v>
      </c>
      <c r="D84" s="31">
        <v>2</v>
      </c>
      <c r="E84" s="31">
        <v>0</v>
      </c>
      <c r="F84" s="38"/>
      <c r="G84" s="55" t="s">
        <v>323</v>
      </c>
      <c r="H84" s="61">
        <v>10233171.84</v>
      </c>
      <c r="I84" s="52">
        <v>3416190.87</v>
      </c>
      <c r="J84" s="52">
        <v>6812230.97</v>
      </c>
      <c r="K84" s="52">
        <v>5509917.33</v>
      </c>
      <c r="L84" s="52">
        <v>0</v>
      </c>
      <c r="M84" s="52">
        <v>4750</v>
      </c>
      <c r="N84" s="52">
        <v>0</v>
      </c>
      <c r="O84" s="77">
        <v>33.38</v>
      </c>
      <c r="P84" s="77">
        <v>66.57</v>
      </c>
      <c r="Q84" s="77">
        <v>0</v>
      </c>
      <c r="R84" s="77">
        <v>0.04</v>
      </c>
      <c r="S84" s="78">
        <v>0</v>
      </c>
    </row>
    <row r="85" spans="1:19" ht="12.75">
      <c r="A85" s="229">
        <v>2</v>
      </c>
      <c r="B85" s="230">
        <v>24</v>
      </c>
      <c r="C85" s="230">
        <v>2</v>
      </c>
      <c r="D85" s="31">
        <v>2</v>
      </c>
      <c r="E85" s="31">
        <v>0</v>
      </c>
      <c r="F85" s="38"/>
      <c r="G85" s="55" t="s">
        <v>354</v>
      </c>
      <c r="H85" s="61">
        <v>1599579.04</v>
      </c>
      <c r="I85" s="52">
        <v>1212533.04</v>
      </c>
      <c r="J85" s="52">
        <v>387046</v>
      </c>
      <c r="K85" s="52">
        <v>79648</v>
      </c>
      <c r="L85" s="52">
        <v>0</v>
      </c>
      <c r="M85" s="52">
        <v>0</v>
      </c>
      <c r="N85" s="52">
        <v>0</v>
      </c>
      <c r="O85" s="77">
        <v>75.8</v>
      </c>
      <c r="P85" s="77">
        <v>24.19</v>
      </c>
      <c r="Q85" s="77">
        <v>0</v>
      </c>
      <c r="R85" s="77">
        <v>0</v>
      </c>
      <c r="S85" s="78">
        <v>0</v>
      </c>
    </row>
    <row r="86" spans="1:19" ht="12.75">
      <c r="A86" s="229">
        <v>2</v>
      </c>
      <c r="B86" s="230">
        <v>13</v>
      </c>
      <c r="C86" s="230">
        <v>1</v>
      </c>
      <c r="D86" s="31">
        <v>2</v>
      </c>
      <c r="E86" s="31">
        <v>0</v>
      </c>
      <c r="F86" s="38"/>
      <c r="G86" s="55" t="s">
        <v>355</v>
      </c>
      <c r="H86" s="61">
        <v>3269385.75</v>
      </c>
      <c r="I86" s="52">
        <v>2224333.36</v>
      </c>
      <c r="J86" s="52">
        <v>1041052.39</v>
      </c>
      <c r="K86" s="52">
        <v>447871.39</v>
      </c>
      <c r="L86" s="52">
        <v>0</v>
      </c>
      <c r="M86" s="52">
        <v>0</v>
      </c>
      <c r="N86" s="52">
        <v>4000</v>
      </c>
      <c r="O86" s="77">
        <v>68.03</v>
      </c>
      <c r="P86" s="77">
        <v>31.84</v>
      </c>
      <c r="Q86" s="77">
        <v>0</v>
      </c>
      <c r="R86" s="77">
        <v>0</v>
      </c>
      <c r="S86" s="78">
        <v>0.12</v>
      </c>
    </row>
    <row r="87" spans="1:19" ht="12.75">
      <c r="A87" s="229">
        <v>2</v>
      </c>
      <c r="B87" s="230">
        <v>21</v>
      </c>
      <c r="C87" s="230">
        <v>4</v>
      </c>
      <c r="D87" s="31">
        <v>2</v>
      </c>
      <c r="E87" s="31">
        <v>0</v>
      </c>
      <c r="F87" s="38"/>
      <c r="G87" s="55" t="s">
        <v>356</v>
      </c>
      <c r="H87" s="61">
        <v>3662521.5</v>
      </c>
      <c r="I87" s="52">
        <v>1781057.81</v>
      </c>
      <c r="J87" s="52">
        <v>1500810.69</v>
      </c>
      <c r="K87" s="52">
        <v>94359.5</v>
      </c>
      <c r="L87" s="52">
        <v>20653</v>
      </c>
      <c r="M87" s="52">
        <v>10000</v>
      </c>
      <c r="N87" s="52">
        <v>350000</v>
      </c>
      <c r="O87" s="77">
        <v>48.62</v>
      </c>
      <c r="P87" s="77">
        <v>40.97</v>
      </c>
      <c r="Q87" s="77">
        <v>0.56</v>
      </c>
      <c r="R87" s="77">
        <v>0.27</v>
      </c>
      <c r="S87" s="78">
        <v>9.55</v>
      </c>
    </row>
    <row r="88" spans="1:19" ht="12.75">
      <c r="A88" s="229">
        <v>2</v>
      </c>
      <c r="B88" s="230">
        <v>23</v>
      </c>
      <c r="C88" s="230">
        <v>1</v>
      </c>
      <c r="D88" s="31">
        <v>2</v>
      </c>
      <c r="E88" s="31">
        <v>0</v>
      </c>
      <c r="F88" s="38"/>
      <c r="G88" s="55" t="s">
        <v>357</v>
      </c>
      <c r="H88" s="61">
        <v>6716220.18</v>
      </c>
      <c r="I88" s="52">
        <v>2110980.57</v>
      </c>
      <c r="J88" s="52">
        <v>4543539.61</v>
      </c>
      <c r="K88" s="52">
        <v>3641183.3</v>
      </c>
      <c r="L88" s="52">
        <v>1700</v>
      </c>
      <c r="M88" s="52">
        <v>60000</v>
      </c>
      <c r="N88" s="52">
        <v>0</v>
      </c>
      <c r="O88" s="77">
        <v>31.43</v>
      </c>
      <c r="P88" s="77">
        <v>67.65</v>
      </c>
      <c r="Q88" s="77">
        <v>0.02</v>
      </c>
      <c r="R88" s="77">
        <v>0.89</v>
      </c>
      <c r="S88" s="78">
        <v>0</v>
      </c>
    </row>
    <row r="89" spans="1:19" ht="12.75">
      <c r="A89" s="229">
        <v>2</v>
      </c>
      <c r="B89" s="230">
        <v>23</v>
      </c>
      <c r="C89" s="230">
        <v>2</v>
      </c>
      <c r="D89" s="31">
        <v>2</v>
      </c>
      <c r="E89" s="31">
        <v>0</v>
      </c>
      <c r="F89" s="38"/>
      <c r="G89" s="55" t="s">
        <v>358</v>
      </c>
      <c r="H89" s="61">
        <v>6528110</v>
      </c>
      <c r="I89" s="52">
        <v>3919437</v>
      </c>
      <c r="J89" s="52">
        <v>2526499</v>
      </c>
      <c r="K89" s="52">
        <v>483353</v>
      </c>
      <c r="L89" s="52">
        <v>850</v>
      </c>
      <c r="M89" s="52">
        <v>81324</v>
      </c>
      <c r="N89" s="52">
        <v>0</v>
      </c>
      <c r="O89" s="77">
        <v>60.03</v>
      </c>
      <c r="P89" s="77">
        <v>38.7</v>
      </c>
      <c r="Q89" s="77">
        <v>0.01</v>
      </c>
      <c r="R89" s="77">
        <v>1.24</v>
      </c>
      <c r="S89" s="78">
        <v>0</v>
      </c>
    </row>
    <row r="90" spans="1:19" ht="12.75">
      <c r="A90" s="229">
        <v>2</v>
      </c>
      <c r="B90" s="230">
        <v>19</v>
      </c>
      <c r="C90" s="230">
        <v>3</v>
      </c>
      <c r="D90" s="31">
        <v>2</v>
      </c>
      <c r="E90" s="31">
        <v>0</v>
      </c>
      <c r="F90" s="38"/>
      <c r="G90" s="55" t="s">
        <v>359</v>
      </c>
      <c r="H90" s="61">
        <v>5361964.21</v>
      </c>
      <c r="I90" s="52">
        <v>1883823.7</v>
      </c>
      <c r="J90" s="52">
        <v>3477740.51</v>
      </c>
      <c r="K90" s="52">
        <v>2250837.51</v>
      </c>
      <c r="L90" s="52">
        <v>400</v>
      </c>
      <c r="M90" s="52">
        <v>0</v>
      </c>
      <c r="N90" s="52">
        <v>0</v>
      </c>
      <c r="O90" s="77">
        <v>35.13</v>
      </c>
      <c r="P90" s="77">
        <v>64.85</v>
      </c>
      <c r="Q90" s="77">
        <v>0</v>
      </c>
      <c r="R90" s="77">
        <v>0</v>
      </c>
      <c r="S90" s="78">
        <v>0</v>
      </c>
    </row>
    <row r="91" spans="1:19" ht="12.75">
      <c r="A91" s="229">
        <v>2</v>
      </c>
      <c r="B91" s="230">
        <v>14</v>
      </c>
      <c r="C91" s="230">
        <v>3</v>
      </c>
      <c r="D91" s="31">
        <v>2</v>
      </c>
      <c r="E91" s="31">
        <v>0</v>
      </c>
      <c r="F91" s="38"/>
      <c r="G91" s="55" t="s">
        <v>360</v>
      </c>
      <c r="H91" s="61">
        <v>8054811</v>
      </c>
      <c r="I91" s="52">
        <v>1901673</v>
      </c>
      <c r="J91" s="52">
        <v>6153138</v>
      </c>
      <c r="K91" s="52">
        <v>5158560</v>
      </c>
      <c r="L91" s="52">
        <v>0</v>
      </c>
      <c r="M91" s="52">
        <v>0</v>
      </c>
      <c r="N91" s="52">
        <v>0</v>
      </c>
      <c r="O91" s="77">
        <v>23.6</v>
      </c>
      <c r="P91" s="77">
        <v>76.39</v>
      </c>
      <c r="Q91" s="77">
        <v>0</v>
      </c>
      <c r="R91" s="77">
        <v>0</v>
      </c>
      <c r="S91" s="78">
        <v>0</v>
      </c>
    </row>
    <row r="92" spans="1:19" ht="12.75">
      <c r="A92" s="229">
        <v>2</v>
      </c>
      <c r="B92" s="230">
        <v>15</v>
      </c>
      <c r="C92" s="230">
        <v>2</v>
      </c>
      <c r="D92" s="31">
        <v>2</v>
      </c>
      <c r="E92" s="31">
        <v>0</v>
      </c>
      <c r="F92" s="38"/>
      <c r="G92" s="55" t="s">
        <v>361</v>
      </c>
      <c r="H92" s="61">
        <v>3503167.92</v>
      </c>
      <c r="I92" s="52">
        <v>1824442.84</v>
      </c>
      <c r="J92" s="52">
        <v>1678725.08</v>
      </c>
      <c r="K92" s="52">
        <v>734160</v>
      </c>
      <c r="L92" s="52">
        <v>0</v>
      </c>
      <c r="M92" s="52">
        <v>0</v>
      </c>
      <c r="N92" s="52">
        <v>0</v>
      </c>
      <c r="O92" s="77">
        <v>52.07</v>
      </c>
      <c r="P92" s="77">
        <v>47.92</v>
      </c>
      <c r="Q92" s="77">
        <v>0</v>
      </c>
      <c r="R92" s="77">
        <v>0</v>
      </c>
      <c r="S92" s="78">
        <v>0</v>
      </c>
    </row>
    <row r="93" spans="1:19" ht="12.75">
      <c r="A93" s="229">
        <v>2</v>
      </c>
      <c r="B93" s="230">
        <v>14</v>
      </c>
      <c r="C93" s="230">
        <v>4</v>
      </c>
      <c r="D93" s="31">
        <v>2</v>
      </c>
      <c r="E93" s="31">
        <v>0</v>
      </c>
      <c r="F93" s="38"/>
      <c r="G93" s="55" t="s">
        <v>362</v>
      </c>
      <c r="H93" s="61">
        <v>2560108.35</v>
      </c>
      <c r="I93" s="52">
        <v>2015532.05</v>
      </c>
      <c r="J93" s="52">
        <v>544576.3</v>
      </c>
      <c r="K93" s="52">
        <v>74015</v>
      </c>
      <c r="L93" s="52">
        <v>0</v>
      </c>
      <c r="M93" s="52">
        <v>0</v>
      </c>
      <c r="N93" s="52">
        <v>0</v>
      </c>
      <c r="O93" s="77">
        <v>78.72</v>
      </c>
      <c r="P93" s="77">
        <v>21.27</v>
      </c>
      <c r="Q93" s="77">
        <v>0</v>
      </c>
      <c r="R93" s="77">
        <v>0</v>
      </c>
      <c r="S93" s="78">
        <v>0</v>
      </c>
    </row>
    <row r="94" spans="1:19" ht="12.75">
      <c r="A94" s="229">
        <v>2</v>
      </c>
      <c r="B94" s="230">
        <v>2</v>
      </c>
      <c r="C94" s="230">
        <v>5</v>
      </c>
      <c r="D94" s="31">
        <v>2</v>
      </c>
      <c r="E94" s="31">
        <v>0</v>
      </c>
      <c r="F94" s="38"/>
      <c r="G94" s="55" t="s">
        <v>325</v>
      </c>
      <c r="H94" s="61">
        <v>6394838.54</v>
      </c>
      <c r="I94" s="52">
        <v>3116709.9</v>
      </c>
      <c r="J94" s="52">
        <v>3254923.64</v>
      </c>
      <c r="K94" s="52">
        <v>1744563.49</v>
      </c>
      <c r="L94" s="52">
        <v>0</v>
      </c>
      <c r="M94" s="52">
        <v>23205</v>
      </c>
      <c r="N94" s="52">
        <v>0</v>
      </c>
      <c r="O94" s="77">
        <v>48.73</v>
      </c>
      <c r="P94" s="77">
        <v>50.89</v>
      </c>
      <c r="Q94" s="77">
        <v>0</v>
      </c>
      <c r="R94" s="77">
        <v>0.36</v>
      </c>
      <c r="S94" s="78">
        <v>0</v>
      </c>
    </row>
    <row r="95" spans="1:19" ht="12.75">
      <c r="A95" s="229">
        <v>2</v>
      </c>
      <c r="B95" s="230">
        <v>16</v>
      </c>
      <c r="C95" s="230">
        <v>2</v>
      </c>
      <c r="D95" s="31">
        <v>2</v>
      </c>
      <c r="E95" s="31">
        <v>0</v>
      </c>
      <c r="F95" s="38"/>
      <c r="G95" s="55" t="s">
        <v>363</v>
      </c>
      <c r="H95" s="61">
        <v>2815963.87</v>
      </c>
      <c r="I95" s="52">
        <v>1534617.47</v>
      </c>
      <c r="J95" s="52">
        <v>1068746.4</v>
      </c>
      <c r="K95" s="52">
        <v>427292.25</v>
      </c>
      <c r="L95" s="52">
        <v>0</v>
      </c>
      <c r="M95" s="52">
        <v>212600</v>
      </c>
      <c r="N95" s="52">
        <v>0</v>
      </c>
      <c r="O95" s="77">
        <v>54.49</v>
      </c>
      <c r="P95" s="77">
        <v>37.95</v>
      </c>
      <c r="Q95" s="77">
        <v>0</v>
      </c>
      <c r="R95" s="77">
        <v>7.54</v>
      </c>
      <c r="S95" s="78">
        <v>0</v>
      </c>
    </row>
    <row r="96" spans="1:19" ht="12.75">
      <c r="A96" s="229">
        <v>2</v>
      </c>
      <c r="B96" s="230">
        <v>3</v>
      </c>
      <c r="C96" s="230">
        <v>2</v>
      </c>
      <c r="D96" s="31">
        <v>2</v>
      </c>
      <c r="E96" s="31">
        <v>0</v>
      </c>
      <c r="F96" s="38"/>
      <c r="G96" s="55" t="s">
        <v>326</v>
      </c>
      <c r="H96" s="61">
        <v>3004667.45</v>
      </c>
      <c r="I96" s="52">
        <v>1949583.32</v>
      </c>
      <c r="J96" s="52">
        <v>804098.13</v>
      </c>
      <c r="K96" s="52">
        <v>335357.62</v>
      </c>
      <c r="L96" s="52">
        <v>0</v>
      </c>
      <c r="M96" s="52">
        <v>242686</v>
      </c>
      <c r="N96" s="52">
        <v>8300</v>
      </c>
      <c r="O96" s="77">
        <v>64.88</v>
      </c>
      <c r="P96" s="77">
        <v>26.76</v>
      </c>
      <c r="Q96" s="77">
        <v>0</v>
      </c>
      <c r="R96" s="77">
        <v>8.07</v>
      </c>
      <c r="S96" s="78">
        <v>0.27</v>
      </c>
    </row>
    <row r="97" spans="1:19" ht="12.75">
      <c r="A97" s="229">
        <v>2</v>
      </c>
      <c r="B97" s="230">
        <v>16</v>
      </c>
      <c r="C97" s="230">
        <v>3</v>
      </c>
      <c r="D97" s="31">
        <v>2</v>
      </c>
      <c r="E97" s="31">
        <v>0</v>
      </c>
      <c r="F97" s="38"/>
      <c r="G97" s="55" t="s">
        <v>364</v>
      </c>
      <c r="H97" s="61">
        <v>3860059.53</v>
      </c>
      <c r="I97" s="52">
        <v>2007792.44</v>
      </c>
      <c r="J97" s="52">
        <v>1416267.09</v>
      </c>
      <c r="K97" s="52">
        <v>646162.09</v>
      </c>
      <c r="L97" s="52">
        <v>0</v>
      </c>
      <c r="M97" s="52">
        <v>436000</v>
      </c>
      <c r="N97" s="52">
        <v>0</v>
      </c>
      <c r="O97" s="77">
        <v>52.01</v>
      </c>
      <c r="P97" s="77">
        <v>36.69</v>
      </c>
      <c r="Q97" s="77">
        <v>0</v>
      </c>
      <c r="R97" s="77">
        <v>11.29</v>
      </c>
      <c r="S97" s="78">
        <v>0</v>
      </c>
    </row>
    <row r="98" spans="1:19" ht="12.75">
      <c r="A98" s="229">
        <v>2</v>
      </c>
      <c r="B98" s="230">
        <v>1</v>
      </c>
      <c r="C98" s="230">
        <v>3</v>
      </c>
      <c r="D98" s="31">
        <v>2</v>
      </c>
      <c r="E98" s="31">
        <v>0</v>
      </c>
      <c r="F98" s="38"/>
      <c r="G98" s="55" t="s">
        <v>365</v>
      </c>
      <c r="H98" s="61">
        <v>3253686.47</v>
      </c>
      <c r="I98" s="52">
        <v>2033488.63</v>
      </c>
      <c r="J98" s="52">
        <v>1188353.84</v>
      </c>
      <c r="K98" s="52">
        <v>182267.68</v>
      </c>
      <c r="L98" s="52">
        <v>0</v>
      </c>
      <c r="M98" s="52">
        <v>0</v>
      </c>
      <c r="N98" s="52">
        <v>31844</v>
      </c>
      <c r="O98" s="77">
        <v>62.49</v>
      </c>
      <c r="P98" s="77">
        <v>36.52</v>
      </c>
      <c r="Q98" s="77">
        <v>0</v>
      </c>
      <c r="R98" s="77">
        <v>0</v>
      </c>
      <c r="S98" s="78">
        <v>0.97</v>
      </c>
    </row>
    <row r="99" spans="1:19" ht="12.75">
      <c r="A99" s="229">
        <v>2</v>
      </c>
      <c r="B99" s="230">
        <v>6</v>
      </c>
      <c r="C99" s="230">
        <v>5</v>
      </c>
      <c r="D99" s="31">
        <v>2</v>
      </c>
      <c r="E99" s="31">
        <v>0</v>
      </c>
      <c r="F99" s="38"/>
      <c r="G99" s="55" t="s">
        <v>366</v>
      </c>
      <c r="H99" s="61">
        <v>7013838.92</v>
      </c>
      <c r="I99" s="52">
        <v>1281665.12</v>
      </c>
      <c r="J99" s="52">
        <v>5584483.8</v>
      </c>
      <c r="K99" s="52">
        <v>80791</v>
      </c>
      <c r="L99" s="52">
        <v>0</v>
      </c>
      <c r="M99" s="52">
        <v>147690</v>
      </c>
      <c r="N99" s="52">
        <v>0</v>
      </c>
      <c r="O99" s="77">
        <v>18.27</v>
      </c>
      <c r="P99" s="77">
        <v>79.62</v>
      </c>
      <c r="Q99" s="77">
        <v>0</v>
      </c>
      <c r="R99" s="77">
        <v>2.1</v>
      </c>
      <c r="S99" s="78">
        <v>0</v>
      </c>
    </row>
    <row r="100" spans="1:19" ht="12.75">
      <c r="A100" s="229">
        <v>2</v>
      </c>
      <c r="B100" s="230">
        <v>4</v>
      </c>
      <c r="C100" s="230">
        <v>2</v>
      </c>
      <c r="D100" s="31">
        <v>2</v>
      </c>
      <c r="E100" s="31">
        <v>0</v>
      </c>
      <c r="F100" s="38"/>
      <c r="G100" s="55" t="s">
        <v>367</v>
      </c>
      <c r="H100" s="61">
        <v>2982812.89</v>
      </c>
      <c r="I100" s="52">
        <v>1752980.93</v>
      </c>
      <c r="J100" s="52">
        <v>1229831.96</v>
      </c>
      <c r="K100" s="52">
        <v>103581.8</v>
      </c>
      <c r="L100" s="52">
        <v>0</v>
      </c>
      <c r="M100" s="52">
        <v>0</v>
      </c>
      <c r="N100" s="52">
        <v>0</v>
      </c>
      <c r="O100" s="77">
        <v>58.76</v>
      </c>
      <c r="P100" s="77">
        <v>41.23</v>
      </c>
      <c r="Q100" s="77">
        <v>0</v>
      </c>
      <c r="R100" s="77">
        <v>0</v>
      </c>
      <c r="S100" s="78">
        <v>0</v>
      </c>
    </row>
    <row r="101" spans="1:19" ht="12.75">
      <c r="A101" s="229">
        <v>2</v>
      </c>
      <c r="B101" s="230">
        <v>3</v>
      </c>
      <c r="C101" s="230">
        <v>3</v>
      </c>
      <c r="D101" s="31">
        <v>2</v>
      </c>
      <c r="E101" s="31">
        <v>0</v>
      </c>
      <c r="F101" s="38"/>
      <c r="G101" s="55" t="s">
        <v>368</v>
      </c>
      <c r="H101" s="61">
        <v>1511124</v>
      </c>
      <c r="I101" s="52">
        <v>1047982.5</v>
      </c>
      <c r="J101" s="52">
        <v>389235.5</v>
      </c>
      <c r="K101" s="52">
        <v>112964</v>
      </c>
      <c r="L101" s="52">
        <v>0</v>
      </c>
      <c r="M101" s="52">
        <v>73906</v>
      </c>
      <c r="N101" s="52">
        <v>0</v>
      </c>
      <c r="O101" s="77">
        <v>69.35</v>
      </c>
      <c r="P101" s="77">
        <v>25.75</v>
      </c>
      <c r="Q101" s="77">
        <v>0</v>
      </c>
      <c r="R101" s="77">
        <v>4.89</v>
      </c>
      <c r="S101" s="78">
        <v>0</v>
      </c>
    </row>
    <row r="102" spans="1:19" ht="12.75">
      <c r="A102" s="229">
        <v>2</v>
      </c>
      <c r="B102" s="230">
        <v>6</v>
      </c>
      <c r="C102" s="230">
        <v>6</v>
      </c>
      <c r="D102" s="31">
        <v>2</v>
      </c>
      <c r="E102" s="31">
        <v>0</v>
      </c>
      <c r="F102" s="38"/>
      <c r="G102" s="55" t="s">
        <v>369</v>
      </c>
      <c r="H102" s="61">
        <v>4331014</v>
      </c>
      <c r="I102" s="52">
        <v>2009464</v>
      </c>
      <c r="J102" s="52">
        <v>1382990</v>
      </c>
      <c r="K102" s="52">
        <v>611295</v>
      </c>
      <c r="L102" s="52">
        <v>700</v>
      </c>
      <c r="M102" s="52">
        <v>937860</v>
      </c>
      <c r="N102" s="52">
        <v>0</v>
      </c>
      <c r="O102" s="77">
        <v>46.39</v>
      </c>
      <c r="P102" s="77">
        <v>31.93</v>
      </c>
      <c r="Q102" s="77">
        <v>0.01</v>
      </c>
      <c r="R102" s="77">
        <v>21.65</v>
      </c>
      <c r="S102" s="78">
        <v>0</v>
      </c>
    </row>
    <row r="103" spans="1:19" ht="12.75">
      <c r="A103" s="229">
        <v>2</v>
      </c>
      <c r="B103" s="230">
        <v>23</v>
      </c>
      <c r="C103" s="230">
        <v>3</v>
      </c>
      <c r="D103" s="31">
        <v>2</v>
      </c>
      <c r="E103" s="31">
        <v>0</v>
      </c>
      <c r="F103" s="38"/>
      <c r="G103" s="55" t="s">
        <v>370</v>
      </c>
      <c r="H103" s="61">
        <v>1206740.54</v>
      </c>
      <c r="I103" s="52">
        <v>799026.77</v>
      </c>
      <c r="J103" s="52">
        <v>376577.59</v>
      </c>
      <c r="K103" s="52">
        <v>11108.59</v>
      </c>
      <c r="L103" s="52">
        <v>0</v>
      </c>
      <c r="M103" s="52">
        <v>0</v>
      </c>
      <c r="N103" s="52">
        <v>31136.18</v>
      </c>
      <c r="O103" s="77">
        <v>66.21</v>
      </c>
      <c r="P103" s="77">
        <v>31.2</v>
      </c>
      <c r="Q103" s="77">
        <v>0</v>
      </c>
      <c r="R103" s="77">
        <v>0</v>
      </c>
      <c r="S103" s="78">
        <v>2.58</v>
      </c>
    </row>
    <row r="104" spans="1:19" ht="12.75">
      <c r="A104" s="229">
        <v>2</v>
      </c>
      <c r="B104" s="230">
        <v>24</v>
      </c>
      <c r="C104" s="230">
        <v>3</v>
      </c>
      <c r="D104" s="31">
        <v>2</v>
      </c>
      <c r="E104" s="31">
        <v>0</v>
      </c>
      <c r="F104" s="38"/>
      <c r="G104" s="55" t="s">
        <v>371</v>
      </c>
      <c r="H104" s="61">
        <v>4455385</v>
      </c>
      <c r="I104" s="52">
        <v>2709500</v>
      </c>
      <c r="J104" s="52">
        <v>1745885</v>
      </c>
      <c r="K104" s="52">
        <v>0</v>
      </c>
      <c r="L104" s="52">
        <v>0</v>
      </c>
      <c r="M104" s="52">
        <v>0</v>
      </c>
      <c r="N104" s="52">
        <v>0</v>
      </c>
      <c r="O104" s="77">
        <v>60.81</v>
      </c>
      <c r="P104" s="77">
        <v>39.18</v>
      </c>
      <c r="Q104" s="77">
        <v>0</v>
      </c>
      <c r="R104" s="77">
        <v>0</v>
      </c>
      <c r="S104" s="78">
        <v>0</v>
      </c>
    </row>
    <row r="105" spans="1:19" ht="12.75">
      <c r="A105" s="229">
        <v>2</v>
      </c>
      <c r="B105" s="230">
        <v>7</v>
      </c>
      <c r="C105" s="230">
        <v>2</v>
      </c>
      <c r="D105" s="31">
        <v>2</v>
      </c>
      <c r="E105" s="31">
        <v>0</v>
      </c>
      <c r="F105" s="38"/>
      <c r="G105" s="55" t="s">
        <v>329</v>
      </c>
      <c r="H105" s="61">
        <v>5226694.47</v>
      </c>
      <c r="I105" s="52">
        <v>2985100.26</v>
      </c>
      <c r="J105" s="52">
        <v>2141594.21</v>
      </c>
      <c r="K105" s="52">
        <v>311994</v>
      </c>
      <c r="L105" s="52">
        <v>0</v>
      </c>
      <c r="M105" s="52">
        <v>100000</v>
      </c>
      <c r="N105" s="52">
        <v>0</v>
      </c>
      <c r="O105" s="77">
        <v>57.11</v>
      </c>
      <c r="P105" s="77">
        <v>40.97</v>
      </c>
      <c r="Q105" s="77">
        <v>0</v>
      </c>
      <c r="R105" s="77">
        <v>1.91</v>
      </c>
      <c r="S105" s="78">
        <v>0</v>
      </c>
    </row>
    <row r="106" spans="1:19" ht="12.75">
      <c r="A106" s="229">
        <v>2</v>
      </c>
      <c r="B106" s="230">
        <v>8</v>
      </c>
      <c r="C106" s="230">
        <v>7</v>
      </c>
      <c r="D106" s="31">
        <v>2</v>
      </c>
      <c r="E106" s="31">
        <v>0</v>
      </c>
      <c r="F106" s="38"/>
      <c r="G106" s="55" t="s">
        <v>331</v>
      </c>
      <c r="H106" s="61">
        <v>12535057.4</v>
      </c>
      <c r="I106" s="52">
        <v>5799959.96</v>
      </c>
      <c r="J106" s="52">
        <v>6603938.44</v>
      </c>
      <c r="K106" s="52">
        <v>3303623</v>
      </c>
      <c r="L106" s="52">
        <v>0</v>
      </c>
      <c r="M106" s="52">
        <v>106159</v>
      </c>
      <c r="N106" s="52">
        <v>25000</v>
      </c>
      <c r="O106" s="77">
        <v>46.26</v>
      </c>
      <c r="P106" s="77">
        <v>52.68</v>
      </c>
      <c r="Q106" s="77">
        <v>0</v>
      </c>
      <c r="R106" s="77">
        <v>0.84</v>
      </c>
      <c r="S106" s="78">
        <v>0.19</v>
      </c>
    </row>
    <row r="107" spans="1:19" ht="12.75">
      <c r="A107" s="229">
        <v>2</v>
      </c>
      <c r="B107" s="230">
        <v>23</v>
      </c>
      <c r="C107" s="230">
        <v>5</v>
      </c>
      <c r="D107" s="31">
        <v>2</v>
      </c>
      <c r="E107" s="31">
        <v>0</v>
      </c>
      <c r="F107" s="38"/>
      <c r="G107" s="55" t="s">
        <v>372</v>
      </c>
      <c r="H107" s="61">
        <v>5221964.06</v>
      </c>
      <c r="I107" s="52">
        <v>3019875.16</v>
      </c>
      <c r="J107" s="52">
        <v>1269528.9</v>
      </c>
      <c r="K107" s="52">
        <v>459954.9</v>
      </c>
      <c r="L107" s="52">
        <v>0</v>
      </c>
      <c r="M107" s="52">
        <v>131920</v>
      </c>
      <c r="N107" s="52">
        <v>800640</v>
      </c>
      <c r="O107" s="77">
        <v>57.83</v>
      </c>
      <c r="P107" s="77">
        <v>24.31</v>
      </c>
      <c r="Q107" s="77">
        <v>0</v>
      </c>
      <c r="R107" s="77">
        <v>2.52</v>
      </c>
      <c r="S107" s="78">
        <v>15.33</v>
      </c>
    </row>
    <row r="108" spans="1:19" ht="12.75">
      <c r="A108" s="229">
        <v>2</v>
      </c>
      <c r="B108" s="230">
        <v>17</v>
      </c>
      <c r="C108" s="230">
        <v>2</v>
      </c>
      <c r="D108" s="31">
        <v>2</v>
      </c>
      <c r="E108" s="31">
        <v>0</v>
      </c>
      <c r="F108" s="38"/>
      <c r="G108" s="55" t="s">
        <v>373</v>
      </c>
      <c r="H108" s="61">
        <v>6428394.7</v>
      </c>
      <c r="I108" s="52">
        <v>1997901.76</v>
      </c>
      <c r="J108" s="52">
        <v>4430492.94</v>
      </c>
      <c r="K108" s="52">
        <v>3710873.56</v>
      </c>
      <c r="L108" s="52">
        <v>0</v>
      </c>
      <c r="M108" s="52">
        <v>0</v>
      </c>
      <c r="N108" s="52">
        <v>0</v>
      </c>
      <c r="O108" s="77">
        <v>31.07</v>
      </c>
      <c r="P108" s="77">
        <v>68.92</v>
      </c>
      <c r="Q108" s="77">
        <v>0</v>
      </c>
      <c r="R108" s="77">
        <v>0</v>
      </c>
      <c r="S108" s="78">
        <v>0</v>
      </c>
    </row>
    <row r="109" spans="1:19" ht="12.75">
      <c r="A109" s="229">
        <v>2</v>
      </c>
      <c r="B109" s="230">
        <v>18</v>
      </c>
      <c r="C109" s="230">
        <v>1</v>
      </c>
      <c r="D109" s="31">
        <v>2</v>
      </c>
      <c r="E109" s="31">
        <v>0</v>
      </c>
      <c r="F109" s="38"/>
      <c r="G109" s="55" t="s">
        <v>374</v>
      </c>
      <c r="H109" s="61">
        <v>4944984.61</v>
      </c>
      <c r="I109" s="52">
        <v>2522845.14</v>
      </c>
      <c r="J109" s="52">
        <v>2398937.47</v>
      </c>
      <c r="K109" s="52">
        <v>1518774.65</v>
      </c>
      <c r="L109" s="52">
        <v>2000</v>
      </c>
      <c r="M109" s="52">
        <v>21202</v>
      </c>
      <c r="N109" s="52">
        <v>0</v>
      </c>
      <c r="O109" s="77">
        <v>51.01</v>
      </c>
      <c r="P109" s="77">
        <v>48.51</v>
      </c>
      <c r="Q109" s="77">
        <v>0.04</v>
      </c>
      <c r="R109" s="77">
        <v>0.42</v>
      </c>
      <c r="S109" s="78">
        <v>0</v>
      </c>
    </row>
    <row r="110" spans="1:19" ht="12.75">
      <c r="A110" s="229">
        <v>2</v>
      </c>
      <c r="B110" s="230">
        <v>3</v>
      </c>
      <c r="C110" s="230">
        <v>4</v>
      </c>
      <c r="D110" s="31">
        <v>2</v>
      </c>
      <c r="E110" s="31">
        <v>0</v>
      </c>
      <c r="F110" s="38"/>
      <c r="G110" s="55" t="s">
        <v>375</v>
      </c>
      <c r="H110" s="61">
        <v>3248557.09</v>
      </c>
      <c r="I110" s="52">
        <v>1535075.65</v>
      </c>
      <c r="J110" s="52">
        <v>1444341.44</v>
      </c>
      <c r="K110" s="52">
        <v>485115.29</v>
      </c>
      <c r="L110" s="52">
        <v>0</v>
      </c>
      <c r="M110" s="52">
        <v>250140</v>
      </c>
      <c r="N110" s="52">
        <v>19000</v>
      </c>
      <c r="O110" s="77">
        <v>47.25</v>
      </c>
      <c r="P110" s="77">
        <v>44.46</v>
      </c>
      <c r="Q110" s="77">
        <v>0</v>
      </c>
      <c r="R110" s="77">
        <v>7.7</v>
      </c>
      <c r="S110" s="78">
        <v>0.58</v>
      </c>
    </row>
    <row r="111" spans="1:19" ht="12.75">
      <c r="A111" s="229">
        <v>2</v>
      </c>
      <c r="B111" s="230">
        <v>13</v>
      </c>
      <c r="C111" s="230">
        <v>2</v>
      </c>
      <c r="D111" s="31">
        <v>2</v>
      </c>
      <c r="E111" s="31">
        <v>0</v>
      </c>
      <c r="F111" s="38"/>
      <c r="G111" s="55" t="s">
        <v>376</v>
      </c>
      <c r="H111" s="61">
        <v>15088885</v>
      </c>
      <c r="I111" s="52">
        <v>3746210</v>
      </c>
      <c r="J111" s="52">
        <v>9254224</v>
      </c>
      <c r="K111" s="52">
        <v>8253672</v>
      </c>
      <c r="L111" s="52">
        <v>0</v>
      </c>
      <c r="M111" s="52">
        <v>30000</v>
      </c>
      <c r="N111" s="52">
        <v>2058451</v>
      </c>
      <c r="O111" s="77">
        <v>24.82</v>
      </c>
      <c r="P111" s="77">
        <v>61.33</v>
      </c>
      <c r="Q111" s="77">
        <v>0</v>
      </c>
      <c r="R111" s="77">
        <v>0.19</v>
      </c>
      <c r="S111" s="78">
        <v>13.64</v>
      </c>
    </row>
    <row r="112" spans="1:19" ht="12.75">
      <c r="A112" s="229">
        <v>2</v>
      </c>
      <c r="B112" s="230">
        <v>9</v>
      </c>
      <c r="C112" s="230">
        <v>3</v>
      </c>
      <c r="D112" s="31">
        <v>2</v>
      </c>
      <c r="E112" s="31">
        <v>0</v>
      </c>
      <c r="F112" s="38"/>
      <c r="G112" s="55" t="s">
        <v>377</v>
      </c>
      <c r="H112" s="61">
        <v>3058974.93</v>
      </c>
      <c r="I112" s="52">
        <v>1078175.01</v>
      </c>
      <c r="J112" s="52">
        <v>1950799.92</v>
      </c>
      <c r="K112" s="52">
        <v>1644171.1</v>
      </c>
      <c r="L112" s="52">
        <v>0</v>
      </c>
      <c r="M112" s="52">
        <v>30000</v>
      </c>
      <c r="N112" s="52">
        <v>0</v>
      </c>
      <c r="O112" s="77">
        <v>35.24</v>
      </c>
      <c r="P112" s="77">
        <v>63.77</v>
      </c>
      <c r="Q112" s="77">
        <v>0</v>
      </c>
      <c r="R112" s="77">
        <v>0.98</v>
      </c>
      <c r="S112" s="78">
        <v>0</v>
      </c>
    </row>
    <row r="113" spans="1:19" ht="12.75">
      <c r="A113" s="229">
        <v>2</v>
      </c>
      <c r="B113" s="230">
        <v>9</v>
      </c>
      <c r="C113" s="230">
        <v>4</v>
      </c>
      <c r="D113" s="31">
        <v>2</v>
      </c>
      <c r="E113" s="31">
        <v>0</v>
      </c>
      <c r="F113" s="38"/>
      <c r="G113" s="55" t="s">
        <v>378</v>
      </c>
      <c r="H113" s="61">
        <v>3160545.1</v>
      </c>
      <c r="I113" s="52">
        <v>1698300.92</v>
      </c>
      <c r="J113" s="52">
        <v>1443244.18</v>
      </c>
      <c r="K113" s="52">
        <v>751822.75</v>
      </c>
      <c r="L113" s="52">
        <v>0</v>
      </c>
      <c r="M113" s="52">
        <v>19000</v>
      </c>
      <c r="N113" s="52">
        <v>0</v>
      </c>
      <c r="O113" s="77">
        <v>53.73</v>
      </c>
      <c r="P113" s="77">
        <v>45.66</v>
      </c>
      <c r="Q113" s="77">
        <v>0</v>
      </c>
      <c r="R113" s="77">
        <v>0.6</v>
      </c>
      <c r="S113" s="78">
        <v>0</v>
      </c>
    </row>
    <row r="114" spans="1:19" ht="12.75">
      <c r="A114" s="229">
        <v>2</v>
      </c>
      <c r="B114" s="230">
        <v>9</v>
      </c>
      <c r="C114" s="230">
        <v>5</v>
      </c>
      <c r="D114" s="31">
        <v>2</v>
      </c>
      <c r="E114" s="31">
        <v>0</v>
      </c>
      <c r="F114" s="38"/>
      <c r="G114" s="55" t="s">
        <v>379</v>
      </c>
      <c r="H114" s="61">
        <v>2739354.78</v>
      </c>
      <c r="I114" s="52">
        <v>1656339.48</v>
      </c>
      <c r="J114" s="52">
        <v>1004644.8</v>
      </c>
      <c r="K114" s="52">
        <v>537052.4</v>
      </c>
      <c r="L114" s="52">
        <v>0</v>
      </c>
      <c r="M114" s="52">
        <v>78370.5</v>
      </c>
      <c r="N114" s="52">
        <v>0</v>
      </c>
      <c r="O114" s="77">
        <v>60.46</v>
      </c>
      <c r="P114" s="77">
        <v>36.67</v>
      </c>
      <c r="Q114" s="77">
        <v>0</v>
      </c>
      <c r="R114" s="77">
        <v>2.86</v>
      </c>
      <c r="S114" s="78">
        <v>0</v>
      </c>
    </row>
    <row r="115" spans="1:19" ht="12.75">
      <c r="A115" s="229">
        <v>2</v>
      </c>
      <c r="B115" s="230">
        <v>8</v>
      </c>
      <c r="C115" s="230">
        <v>9</v>
      </c>
      <c r="D115" s="31">
        <v>2</v>
      </c>
      <c r="E115" s="31">
        <v>0</v>
      </c>
      <c r="F115" s="38"/>
      <c r="G115" s="55" t="s">
        <v>380</v>
      </c>
      <c r="H115" s="61">
        <v>4309338.39</v>
      </c>
      <c r="I115" s="52">
        <v>525034.89</v>
      </c>
      <c r="J115" s="52">
        <v>3537247.5</v>
      </c>
      <c r="K115" s="52">
        <v>3270536.5</v>
      </c>
      <c r="L115" s="52">
        <v>0</v>
      </c>
      <c r="M115" s="52">
        <v>11000</v>
      </c>
      <c r="N115" s="52">
        <v>236056</v>
      </c>
      <c r="O115" s="77">
        <v>12.18</v>
      </c>
      <c r="P115" s="77">
        <v>82.08</v>
      </c>
      <c r="Q115" s="77">
        <v>0</v>
      </c>
      <c r="R115" s="77">
        <v>0.25</v>
      </c>
      <c r="S115" s="78">
        <v>5.47</v>
      </c>
    </row>
    <row r="116" spans="1:19" ht="12.75">
      <c r="A116" s="229">
        <v>2</v>
      </c>
      <c r="B116" s="230">
        <v>10</v>
      </c>
      <c r="C116" s="230">
        <v>4</v>
      </c>
      <c r="D116" s="31">
        <v>2</v>
      </c>
      <c r="E116" s="31">
        <v>0</v>
      </c>
      <c r="F116" s="38"/>
      <c r="G116" s="55" t="s">
        <v>334</v>
      </c>
      <c r="H116" s="61">
        <v>4118850</v>
      </c>
      <c r="I116" s="52">
        <v>2674879</v>
      </c>
      <c r="J116" s="52">
        <v>1322071</v>
      </c>
      <c r="K116" s="52">
        <v>267715</v>
      </c>
      <c r="L116" s="52">
        <v>11500</v>
      </c>
      <c r="M116" s="52">
        <v>110400</v>
      </c>
      <c r="N116" s="52">
        <v>0</v>
      </c>
      <c r="O116" s="77">
        <v>64.94</v>
      </c>
      <c r="P116" s="77">
        <v>32.09</v>
      </c>
      <c r="Q116" s="77">
        <v>0.27</v>
      </c>
      <c r="R116" s="77">
        <v>2.68</v>
      </c>
      <c r="S116" s="78">
        <v>0</v>
      </c>
    </row>
    <row r="117" spans="1:19" ht="12.75">
      <c r="A117" s="229">
        <v>2</v>
      </c>
      <c r="B117" s="230">
        <v>11</v>
      </c>
      <c r="C117" s="230">
        <v>2</v>
      </c>
      <c r="D117" s="31">
        <v>2</v>
      </c>
      <c r="E117" s="31">
        <v>0</v>
      </c>
      <c r="F117" s="38"/>
      <c r="G117" s="55" t="s">
        <v>335</v>
      </c>
      <c r="H117" s="61">
        <v>6401344.21</v>
      </c>
      <c r="I117" s="52">
        <v>3017869.51</v>
      </c>
      <c r="J117" s="52">
        <v>2863017.7</v>
      </c>
      <c r="K117" s="52">
        <v>1612769.44</v>
      </c>
      <c r="L117" s="52">
        <v>1500</v>
      </c>
      <c r="M117" s="52">
        <v>329083</v>
      </c>
      <c r="N117" s="52">
        <v>189874</v>
      </c>
      <c r="O117" s="77">
        <v>47.14</v>
      </c>
      <c r="P117" s="77">
        <v>44.72</v>
      </c>
      <c r="Q117" s="77">
        <v>0.02</v>
      </c>
      <c r="R117" s="77">
        <v>5.14</v>
      </c>
      <c r="S117" s="78">
        <v>2.96</v>
      </c>
    </row>
    <row r="118" spans="1:19" ht="12.75">
      <c r="A118" s="229">
        <v>2</v>
      </c>
      <c r="B118" s="230">
        <v>2</v>
      </c>
      <c r="C118" s="230">
        <v>6</v>
      </c>
      <c r="D118" s="31">
        <v>2</v>
      </c>
      <c r="E118" s="31">
        <v>0</v>
      </c>
      <c r="F118" s="38"/>
      <c r="G118" s="55" t="s">
        <v>381</v>
      </c>
      <c r="H118" s="61">
        <v>8878072.16</v>
      </c>
      <c r="I118" s="52">
        <v>2489759.12</v>
      </c>
      <c r="J118" s="52">
        <v>6388313.04</v>
      </c>
      <c r="K118" s="52">
        <v>5000287.54</v>
      </c>
      <c r="L118" s="52">
        <v>0</v>
      </c>
      <c r="M118" s="52">
        <v>0</v>
      </c>
      <c r="N118" s="52">
        <v>0</v>
      </c>
      <c r="O118" s="77">
        <v>28.04</v>
      </c>
      <c r="P118" s="77">
        <v>71.95</v>
      </c>
      <c r="Q118" s="77">
        <v>0</v>
      </c>
      <c r="R118" s="77">
        <v>0</v>
      </c>
      <c r="S118" s="78">
        <v>0</v>
      </c>
    </row>
    <row r="119" spans="1:19" ht="12.75">
      <c r="A119" s="229">
        <v>2</v>
      </c>
      <c r="B119" s="230">
        <v>18</v>
      </c>
      <c r="C119" s="230">
        <v>2</v>
      </c>
      <c r="D119" s="31">
        <v>2</v>
      </c>
      <c r="E119" s="31">
        <v>0</v>
      </c>
      <c r="F119" s="38"/>
      <c r="G119" s="55" t="s">
        <v>382</v>
      </c>
      <c r="H119" s="61">
        <v>6151773.58</v>
      </c>
      <c r="I119" s="52">
        <v>1733891.61</v>
      </c>
      <c r="J119" s="52">
        <v>2277883.97</v>
      </c>
      <c r="K119" s="52">
        <v>1842649.74</v>
      </c>
      <c r="L119" s="52">
        <v>0</v>
      </c>
      <c r="M119" s="52">
        <v>2139998</v>
      </c>
      <c r="N119" s="52">
        <v>0</v>
      </c>
      <c r="O119" s="77">
        <v>28.18</v>
      </c>
      <c r="P119" s="77">
        <v>37.02</v>
      </c>
      <c r="Q119" s="77">
        <v>0</v>
      </c>
      <c r="R119" s="77">
        <v>34.78</v>
      </c>
      <c r="S119" s="78">
        <v>0</v>
      </c>
    </row>
    <row r="120" spans="1:19" ht="12.75">
      <c r="A120" s="229">
        <v>2</v>
      </c>
      <c r="B120" s="230">
        <v>19</v>
      </c>
      <c r="C120" s="230">
        <v>5</v>
      </c>
      <c r="D120" s="31">
        <v>2</v>
      </c>
      <c r="E120" s="31">
        <v>0</v>
      </c>
      <c r="F120" s="38"/>
      <c r="G120" s="55" t="s">
        <v>383</v>
      </c>
      <c r="H120" s="61">
        <v>5857268.26</v>
      </c>
      <c r="I120" s="52">
        <v>2548671.51</v>
      </c>
      <c r="J120" s="52">
        <v>2999396.75</v>
      </c>
      <c r="K120" s="52">
        <v>463171.35</v>
      </c>
      <c r="L120" s="52">
        <v>0</v>
      </c>
      <c r="M120" s="52">
        <v>309200</v>
      </c>
      <c r="N120" s="52">
        <v>0</v>
      </c>
      <c r="O120" s="77">
        <v>43.51</v>
      </c>
      <c r="P120" s="77">
        <v>51.2</v>
      </c>
      <c r="Q120" s="77">
        <v>0</v>
      </c>
      <c r="R120" s="77">
        <v>5.27</v>
      </c>
      <c r="S120" s="78">
        <v>0</v>
      </c>
    </row>
    <row r="121" spans="1:19" ht="12.75">
      <c r="A121" s="229">
        <v>2</v>
      </c>
      <c r="B121" s="230">
        <v>7</v>
      </c>
      <c r="C121" s="230">
        <v>4</v>
      </c>
      <c r="D121" s="31">
        <v>2</v>
      </c>
      <c r="E121" s="31">
        <v>0</v>
      </c>
      <c r="F121" s="38"/>
      <c r="G121" s="55" t="s">
        <v>384</v>
      </c>
      <c r="H121" s="61">
        <v>2854949.4</v>
      </c>
      <c r="I121" s="52">
        <v>1761767.99</v>
      </c>
      <c r="J121" s="52">
        <v>1093181.41</v>
      </c>
      <c r="K121" s="52">
        <v>86079.5</v>
      </c>
      <c r="L121" s="52">
        <v>0</v>
      </c>
      <c r="M121" s="52">
        <v>0</v>
      </c>
      <c r="N121" s="52">
        <v>0</v>
      </c>
      <c r="O121" s="77">
        <v>61.7</v>
      </c>
      <c r="P121" s="77">
        <v>38.29</v>
      </c>
      <c r="Q121" s="77">
        <v>0</v>
      </c>
      <c r="R121" s="77">
        <v>0</v>
      </c>
      <c r="S121" s="78">
        <v>0</v>
      </c>
    </row>
    <row r="122" spans="1:19" ht="12.75">
      <c r="A122" s="229">
        <v>2</v>
      </c>
      <c r="B122" s="230">
        <v>5</v>
      </c>
      <c r="C122" s="230">
        <v>3</v>
      </c>
      <c r="D122" s="31">
        <v>2</v>
      </c>
      <c r="E122" s="31">
        <v>0</v>
      </c>
      <c r="F122" s="38"/>
      <c r="G122" s="55" t="s">
        <v>385</v>
      </c>
      <c r="H122" s="61">
        <v>5174649.26</v>
      </c>
      <c r="I122" s="52">
        <v>1722032.74</v>
      </c>
      <c r="J122" s="52">
        <v>2964998.48</v>
      </c>
      <c r="K122" s="52">
        <v>1336674.05</v>
      </c>
      <c r="L122" s="52">
        <v>0</v>
      </c>
      <c r="M122" s="52">
        <v>487618.04</v>
      </c>
      <c r="N122" s="52">
        <v>0</v>
      </c>
      <c r="O122" s="77">
        <v>33.27</v>
      </c>
      <c r="P122" s="77">
        <v>57.29</v>
      </c>
      <c r="Q122" s="77">
        <v>0</v>
      </c>
      <c r="R122" s="77">
        <v>9.42</v>
      </c>
      <c r="S122" s="78">
        <v>0</v>
      </c>
    </row>
    <row r="123" spans="1:19" ht="12.75">
      <c r="A123" s="229">
        <v>2</v>
      </c>
      <c r="B123" s="230">
        <v>23</v>
      </c>
      <c r="C123" s="230">
        <v>6</v>
      </c>
      <c r="D123" s="31">
        <v>2</v>
      </c>
      <c r="E123" s="31">
        <v>0</v>
      </c>
      <c r="F123" s="38"/>
      <c r="G123" s="55" t="s">
        <v>386</v>
      </c>
      <c r="H123" s="61">
        <v>1313091.39</v>
      </c>
      <c r="I123" s="52">
        <v>936709.48</v>
      </c>
      <c r="J123" s="52">
        <v>376381.91</v>
      </c>
      <c r="K123" s="52">
        <v>25568</v>
      </c>
      <c r="L123" s="52">
        <v>0</v>
      </c>
      <c r="M123" s="52">
        <v>0</v>
      </c>
      <c r="N123" s="52">
        <v>0</v>
      </c>
      <c r="O123" s="77">
        <v>71.33</v>
      </c>
      <c r="P123" s="77">
        <v>28.66</v>
      </c>
      <c r="Q123" s="77">
        <v>0</v>
      </c>
      <c r="R123" s="77">
        <v>0</v>
      </c>
      <c r="S123" s="78">
        <v>0</v>
      </c>
    </row>
    <row r="124" spans="1:19" ht="12.75">
      <c r="A124" s="229">
        <v>2</v>
      </c>
      <c r="B124" s="230">
        <v>18</v>
      </c>
      <c r="C124" s="230">
        <v>3</v>
      </c>
      <c r="D124" s="31">
        <v>2</v>
      </c>
      <c r="E124" s="31">
        <v>0</v>
      </c>
      <c r="F124" s="38"/>
      <c r="G124" s="55" t="s">
        <v>387</v>
      </c>
      <c r="H124" s="61">
        <v>5017710.44</v>
      </c>
      <c r="I124" s="52">
        <v>3229833.38</v>
      </c>
      <c r="J124" s="52">
        <v>1738679.06</v>
      </c>
      <c r="K124" s="52">
        <v>193922.06</v>
      </c>
      <c r="L124" s="52">
        <v>12700</v>
      </c>
      <c r="M124" s="52">
        <v>16498</v>
      </c>
      <c r="N124" s="52">
        <v>20000</v>
      </c>
      <c r="O124" s="77">
        <v>64.36</v>
      </c>
      <c r="P124" s="77">
        <v>34.65</v>
      </c>
      <c r="Q124" s="77">
        <v>0.25</v>
      </c>
      <c r="R124" s="77">
        <v>0.32</v>
      </c>
      <c r="S124" s="78">
        <v>0.39</v>
      </c>
    </row>
    <row r="125" spans="1:19" ht="12.75">
      <c r="A125" s="229">
        <v>2</v>
      </c>
      <c r="B125" s="230">
        <v>9</v>
      </c>
      <c r="C125" s="230">
        <v>6</v>
      </c>
      <c r="D125" s="31">
        <v>2</v>
      </c>
      <c r="E125" s="31">
        <v>0</v>
      </c>
      <c r="F125" s="38"/>
      <c r="G125" s="55" t="s">
        <v>388</v>
      </c>
      <c r="H125" s="61">
        <v>3263538.88</v>
      </c>
      <c r="I125" s="52">
        <v>1778193.39</v>
      </c>
      <c r="J125" s="52">
        <v>1345970.49</v>
      </c>
      <c r="K125" s="52">
        <v>218760.5</v>
      </c>
      <c r="L125" s="52">
        <v>80000</v>
      </c>
      <c r="M125" s="52">
        <v>59375</v>
      </c>
      <c r="N125" s="52">
        <v>0</v>
      </c>
      <c r="O125" s="77">
        <v>54.48</v>
      </c>
      <c r="P125" s="77">
        <v>41.24</v>
      </c>
      <c r="Q125" s="77">
        <v>2.45</v>
      </c>
      <c r="R125" s="77">
        <v>1.81</v>
      </c>
      <c r="S125" s="78">
        <v>0</v>
      </c>
    </row>
    <row r="126" spans="1:19" ht="12.75">
      <c r="A126" s="229">
        <v>2</v>
      </c>
      <c r="B126" s="230">
        <v>5</v>
      </c>
      <c r="C126" s="230">
        <v>4</v>
      </c>
      <c r="D126" s="31">
        <v>2</v>
      </c>
      <c r="E126" s="31">
        <v>0</v>
      </c>
      <c r="F126" s="38"/>
      <c r="G126" s="55" t="s">
        <v>389</v>
      </c>
      <c r="H126" s="61">
        <v>8005328</v>
      </c>
      <c r="I126" s="52">
        <v>1427915</v>
      </c>
      <c r="J126" s="52">
        <v>2768505</v>
      </c>
      <c r="K126" s="52">
        <v>805795</v>
      </c>
      <c r="L126" s="52">
        <v>0</v>
      </c>
      <c r="M126" s="52">
        <v>3808908</v>
      </c>
      <c r="N126" s="52">
        <v>0</v>
      </c>
      <c r="O126" s="77">
        <v>17.83</v>
      </c>
      <c r="P126" s="77">
        <v>34.58</v>
      </c>
      <c r="Q126" s="77">
        <v>0</v>
      </c>
      <c r="R126" s="77">
        <v>47.57</v>
      </c>
      <c r="S126" s="78">
        <v>0</v>
      </c>
    </row>
    <row r="127" spans="1:19" ht="12.75">
      <c r="A127" s="229">
        <v>2</v>
      </c>
      <c r="B127" s="230">
        <v>6</v>
      </c>
      <c r="C127" s="230">
        <v>7</v>
      </c>
      <c r="D127" s="31">
        <v>2</v>
      </c>
      <c r="E127" s="31">
        <v>0</v>
      </c>
      <c r="F127" s="38"/>
      <c r="G127" s="55" t="s">
        <v>390</v>
      </c>
      <c r="H127" s="61">
        <v>6540028</v>
      </c>
      <c r="I127" s="52">
        <v>2737091</v>
      </c>
      <c r="J127" s="52">
        <v>3636907</v>
      </c>
      <c r="K127" s="52">
        <v>355929</v>
      </c>
      <c r="L127" s="52">
        <v>1000</v>
      </c>
      <c r="M127" s="52">
        <v>165030</v>
      </c>
      <c r="N127" s="52">
        <v>0</v>
      </c>
      <c r="O127" s="77">
        <v>41.85</v>
      </c>
      <c r="P127" s="77">
        <v>55.6</v>
      </c>
      <c r="Q127" s="77">
        <v>0.01</v>
      </c>
      <c r="R127" s="77">
        <v>2.52</v>
      </c>
      <c r="S127" s="78">
        <v>0</v>
      </c>
    </row>
    <row r="128" spans="1:19" ht="12.75">
      <c r="A128" s="229">
        <v>2</v>
      </c>
      <c r="B128" s="230">
        <v>4</v>
      </c>
      <c r="C128" s="230">
        <v>3</v>
      </c>
      <c r="D128" s="31">
        <v>2</v>
      </c>
      <c r="E128" s="31">
        <v>0</v>
      </c>
      <c r="F128" s="38"/>
      <c r="G128" s="55" t="s">
        <v>391</v>
      </c>
      <c r="H128" s="61">
        <v>3947304.11</v>
      </c>
      <c r="I128" s="52">
        <v>2609650.05</v>
      </c>
      <c r="J128" s="52">
        <v>1337654.06</v>
      </c>
      <c r="K128" s="52">
        <v>526332.4</v>
      </c>
      <c r="L128" s="52">
        <v>0</v>
      </c>
      <c r="M128" s="52">
        <v>0</v>
      </c>
      <c r="N128" s="52">
        <v>0</v>
      </c>
      <c r="O128" s="77">
        <v>66.11</v>
      </c>
      <c r="P128" s="77">
        <v>33.88</v>
      </c>
      <c r="Q128" s="77">
        <v>0</v>
      </c>
      <c r="R128" s="77">
        <v>0</v>
      </c>
      <c r="S128" s="78">
        <v>0</v>
      </c>
    </row>
    <row r="129" spans="1:19" ht="12.75">
      <c r="A129" s="229">
        <v>2</v>
      </c>
      <c r="B129" s="230">
        <v>8</v>
      </c>
      <c r="C129" s="230">
        <v>11</v>
      </c>
      <c r="D129" s="31">
        <v>2</v>
      </c>
      <c r="E129" s="31">
        <v>0</v>
      </c>
      <c r="F129" s="38"/>
      <c r="G129" s="55" t="s">
        <v>336</v>
      </c>
      <c r="H129" s="61">
        <v>5927519.22</v>
      </c>
      <c r="I129" s="52">
        <v>3226116.72</v>
      </c>
      <c r="J129" s="52">
        <v>2356420.5</v>
      </c>
      <c r="K129" s="52">
        <v>590952.5</v>
      </c>
      <c r="L129" s="52">
        <v>0</v>
      </c>
      <c r="M129" s="52">
        <v>344982</v>
      </c>
      <c r="N129" s="52">
        <v>0</v>
      </c>
      <c r="O129" s="77">
        <v>54.42</v>
      </c>
      <c r="P129" s="77">
        <v>39.75</v>
      </c>
      <c r="Q129" s="77">
        <v>0</v>
      </c>
      <c r="R129" s="77">
        <v>5.82</v>
      </c>
      <c r="S129" s="78">
        <v>0</v>
      </c>
    </row>
    <row r="130" spans="1:19" ht="12.75">
      <c r="A130" s="229">
        <v>2</v>
      </c>
      <c r="B130" s="230">
        <v>14</v>
      </c>
      <c r="C130" s="230">
        <v>6</v>
      </c>
      <c r="D130" s="31">
        <v>2</v>
      </c>
      <c r="E130" s="31">
        <v>0</v>
      </c>
      <c r="F130" s="38"/>
      <c r="G130" s="55" t="s">
        <v>337</v>
      </c>
      <c r="H130" s="61">
        <v>6359945.34</v>
      </c>
      <c r="I130" s="52">
        <v>4287890.77</v>
      </c>
      <c r="J130" s="52">
        <v>1067304.57</v>
      </c>
      <c r="K130" s="52">
        <v>247564.03</v>
      </c>
      <c r="L130" s="52">
        <v>750</v>
      </c>
      <c r="M130" s="52">
        <v>4000</v>
      </c>
      <c r="N130" s="52">
        <v>1000000</v>
      </c>
      <c r="O130" s="77">
        <v>67.42</v>
      </c>
      <c r="P130" s="77">
        <v>16.78</v>
      </c>
      <c r="Q130" s="77">
        <v>0.01</v>
      </c>
      <c r="R130" s="77">
        <v>0.06</v>
      </c>
      <c r="S130" s="78">
        <v>15.72</v>
      </c>
    </row>
    <row r="131" spans="1:19" ht="12.75">
      <c r="A131" s="229">
        <v>2</v>
      </c>
      <c r="B131" s="230">
        <v>15</v>
      </c>
      <c r="C131" s="230">
        <v>4</v>
      </c>
      <c r="D131" s="31">
        <v>2</v>
      </c>
      <c r="E131" s="31">
        <v>0</v>
      </c>
      <c r="F131" s="38"/>
      <c r="G131" s="55" t="s">
        <v>338</v>
      </c>
      <c r="H131" s="61">
        <v>8571766.73</v>
      </c>
      <c r="I131" s="52">
        <v>4436393.96</v>
      </c>
      <c r="J131" s="52">
        <v>4067372.77</v>
      </c>
      <c r="K131" s="52">
        <v>2857203.73</v>
      </c>
      <c r="L131" s="52">
        <v>0</v>
      </c>
      <c r="M131" s="52">
        <v>68000</v>
      </c>
      <c r="N131" s="52">
        <v>0</v>
      </c>
      <c r="O131" s="77">
        <v>51.75</v>
      </c>
      <c r="P131" s="77">
        <v>47.45</v>
      </c>
      <c r="Q131" s="77">
        <v>0</v>
      </c>
      <c r="R131" s="77">
        <v>0.79</v>
      </c>
      <c r="S131" s="78">
        <v>0</v>
      </c>
    </row>
    <row r="132" spans="1:19" ht="12.75">
      <c r="A132" s="229">
        <v>2</v>
      </c>
      <c r="B132" s="230">
        <v>1</v>
      </c>
      <c r="C132" s="230">
        <v>5</v>
      </c>
      <c r="D132" s="31">
        <v>2</v>
      </c>
      <c r="E132" s="31">
        <v>0</v>
      </c>
      <c r="F132" s="38"/>
      <c r="G132" s="55" t="s">
        <v>392</v>
      </c>
      <c r="H132" s="61">
        <v>4207578.71</v>
      </c>
      <c r="I132" s="52">
        <v>2344012.71</v>
      </c>
      <c r="J132" s="52">
        <v>1509416</v>
      </c>
      <c r="K132" s="52">
        <v>500000</v>
      </c>
      <c r="L132" s="52">
        <v>15700</v>
      </c>
      <c r="M132" s="52">
        <v>338450</v>
      </c>
      <c r="N132" s="52">
        <v>0</v>
      </c>
      <c r="O132" s="77">
        <v>55.7</v>
      </c>
      <c r="P132" s="77">
        <v>35.87</v>
      </c>
      <c r="Q132" s="77">
        <v>0.37</v>
      </c>
      <c r="R132" s="77">
        <v>8.04</v>
      </c>
      <c r="S132" s="78">
        <v>0</v>
      </c>
    </row>
    <row r="133" spans="1:19" ht="12.75">
      <c r="A133" s="229">
        <v>2</v>
      </c>
      <c r="B133" s="230">
        <v>5</v>
      </c>
      <c r="C133" s="230">
        <v>5</v>
      </c>
      <c r="D133" s="31">
        <v>2</v>
      </c>
      <c r="E133" s="31">
        <v>0</v>
      </c>
      <c r="F133" s="38"/>
      <c r="G133" s="55" t="s">
        <v>393</v>
      </c>
      <c r="H133" s="61">
        <v>3710237.07</v>
      </c>
      <c r="I133" s="52">
        <v>1444342.24</v>
      </c>
      <c r="J133" s="52">
        <v>2265894.83</v>
      </c>
      <c r="K133" s="52">
        <v>1752643</v>
      </c>
      <c r="L133" s="52">
        <v>0</v>
      </c>
      <c r="M133" s="52">
        <v>0</v>
      </c>
      <c r="N133" s="52">
        <v>0</v>
      </c>
      <c r="O133" s="77">
        <v>38.92</v>
      </c>
      <c r="P133" s="77">
        <v>61.07</v>
      </c>
      <c r="Q133" s="77">
        <v>0</v>
      </c>
      <c r="R133" s="77">
        <v>0</v>
      </c>
      <c r="S133" s="78">
        <v>0</v>
      </c>
    </row>
    <row r="134" spans="1:19" ht="12.75">
      <c r="A134" s="229">
        <v>2</v>
      </c>
      <c r="B134" s="230">
        <v>3</v>
      </c>
      <c r="C134" s="230">
        <v>5</v>
      </c>
      <c r="D134" s="31">
        <v>2</v>
      </c>
      <c r="E134" s="31">
        <v>0</v>
      </c>
      <c r="F134" s="38"/>
      <c r="G134" s="55" t="s">
        <v>394</v>
      </c>
      <c r="H134" s="61">
        <v>2631098.87</v>
      </c>
      <c r="I134" s="52">
        <v>1384404.95</v>
      </c>
      <c r="J134" s="52">
        <v>1226693.92</v>
      </c>
      <c r="K134" s="52">
        <v>735830</v>
      </c>
      <c r="L134" s="52">
        <v>0</v>
      </c>
      <c r="M134" s="52">
        <v>20000</v>
      </c>
      <c r="N134" s="52">
        <v>0</v>
      </c>
      <c r="O134" s="77">
        <v>52.61</v>
      </c>
      <c r="P134" s="77">
        <v>46.62</v>
      </c>
      <c r="Q134" s="77">
        <v>0</v>
      </c>
      <c r="R134" s="77">
        <v>0.76</v>
      </c>
      <c r="S134" s="78">
        <v>0</v>
      </c>
    </row>
    <row r="135" spans="1:19" ht="12.75">
      <c r="A135" s="229">
        <v>2</v>
      </c>
      <c r="B135" s="230">
        <v>26</v>
      </c>
      <c r="C135" s="230">
        <v>3</v>
      </c>
      <c r="D135" s="31">
        <v>2</v>
      </c>
      <c r="E135" s="31">
        <v>0</v>
      </c>
      <c r="F135" s="38"/>
      <c r="G135" s="55" t="s">
        <v>395</v>
      </c>
      <c r="H135" s="61">
        <v>5743643.26</v>
      </c>
      <c r="I135" s="52">
        <v>2413199.24</v>
      </c>
      <c r="J135" s="52">
        <v>3145463.02</v>
      </c>
      <c r="K135" s="52">
        <v>1091508.02</v>
      </c>
      <c r="L135" s="52">
        <v>0</v>
      </c>
      <c r="M135" s="52">
        <v>64781</v>
      </c>
      <c r="N135" s="52">
        <v>120200</v>
      </c>
      <c r="O135" s="77">
        <v>42.01</v>
      </c>
      <c r="P135" s="77">
        <v>54.76</v>
      </c>
      <c r="Q135" s="77">
        <v>0</v>
      </c>
      <c r="R135" s="77">
        <v>1.12</v>
      </c>
      <c r="S135" s="78">
        <v>2.09</v>
      </c>
    </row>
    <row r="136" spans="1:19" ht="12.75">
      <c r="A136" s="229">
        <v>2</v>
      </c>
      <c r="B136" s="230">
        <v>10</v>
      </c>
      <c r="C136" s="230">
        <v>6</v>
      </c>
      <c r="D136" s="31">
        <v>2</v>
      </c>
      <c r="E136" s="31">
        <v>0</v>
      </c>
      <c r="F136" s="38"/>
      <c r="G136" s="55" t="s">
        <v>396</v>
      </c>
      <c r="H136" s="61">
        <v>870459.04</v>
      </c>
      <c r="I136" s="52">
        <v>598700.76</v>
      </c>
      <c r="J136" s="52">
        <v>147146</v>
      </c>
      <c r="K136" s="52">
        <v>1120</v>
      </c>
      <c r="L136" s="52">
        <v>0</v>
      </c>
      <c r="M136" s="52">
        <v>124612.28</v>
      </c>
      <c r="N136" s="52">
        <v>0</v>
      </c>
      <c r="O136" s="77">
        <v>68.77</v>
      </c>
      <c r="P136" s="77">
        <v>16.9</v>
      </c>
      <c r="Q136" s="77">
        <v>0</v>
      </c>
      <c r="R136" s="77">
        <v>14.31</v>
      </c>
      <c r="S136" s="78">
        <v>0</v>
      </c>
    </row>
    <row r="137" spans="1:19" ht="12.75">
      <c r="A137" s="229">
        <v>2</v>
      </c>
      <c r="B137" s="230">
        <v>6</v>
      </c>
      <c r="C137" s="230">
        <v>8</v>
      </c>
      <c r="D137" s="31">
        <v>2</v>
      </c>
      <c r="E137" s="31">
        <v>0</v>
      </c>
      <c r="F137" s="38"/>
      <c r="G137" s="55" t="s">
        <v>397</v>
      </c>
      <c r="H137" s="61">
        <v>7544500.37</v>
      </c>
      <c r="I137" s="52">
        <v>2560881.7</v>
      </c>
      <c r="J137" s="52">
        <v>4981633.67</v>
      </c>
      <c r="K137" s="52">
        <v>3216622.52</v>
      </c>
      <c r="L137" s="52">
        <v>1100</v>
      </c>
      <c r="M137" s="52">
        <v>885</v>
      </c>
      <c r="N137" s="52">
        <v>0</v>
      </c>
      <c r="O137" s="77">
        <v>33.94</v>
      </c>
      <c r="P137" s="77">
        <v>66.03</v>
      </c>
      <c r="Q137" s="77">
        <v>0.01</v>
      </c>
      <c r="R137" s="77">
        <v>0.01</v>
      </c>
      <c r="S137" s="78">
        <v>0</v>
      </c>
    </row>
    <row r="138" spans="1:19" ht="12.75">
      <c r="A138" s="229">
        <v>2</v>
      </c>
      <c r="B138" s="230">
        <v>17</v>
      </c>
      <c r="C138" s="230">
        <v>3</v>
      </c>
      <c r="D138" s="31">
        <v>2</v>
      </c>
      <c r="E138" s="31">
        <v>0</v>
      </c>
      <c r="F138" s="38"/>
      <c r="G138" s="55" t="s">
        <v>398</v>
      </c>
      <c r="H138" s="61">
        <v>2804027.88</v>
      </c>
      <c r="I138" s="52">
        <v>1815354.04</v>
      </c>
      <c r="J138" s="52">
        <v>988673.84</v>
      </c>
      <c r="K138" s="52">
        <v>451920.84</v>
      </c>
      <c r="L138" s="52">
        <v>0</v>
      </c>
      <c r="M138" s="52">
        <v>0</v>
      </c>
      <c r="N138" s="52">
        <v>0</v>
      </c>
      <c r="O138" s="77">
        <v>64.74</v>
      </c>
      <c r="P138" s="77">
        <v>35.25</v>
      </c>
      <c r="Q138" s="77">
        <v>0</v>
      </c>
      <c r="R138" s="77">
        <v>0</v>
      </c>
      <c r="S138" s="78">
        <v>0</v>
      </c>
    </row>
    <row r="139" spans="1:19" ht="12.75">
      <c r="A139" s="229">
        <v>2</v>
      </c>
      <c r="B139" s="230">
        <v>16</v>
      </c>
      <c r="C139" s="230">
        <v>6</v>
      </c>
      <c r="D139" s="31">
        <v>2</v>
      </c>
      <c r="E139" s="31">
        <v>0</v>
      </c>
      <c r="F139" s="38"/>
      <c r="G139" s="55" t="s">
        <v>399</v>
      </c>
      <c r="H139" s="61">
        <v>4635786.47</v>
      </c>
      <c r="I139" s="52">
        <v>1414115.47</v>
      </c>
      <c r="J139" s="52">
        <v>3202171</v>
      </c>
      <c r="K139" s="52">
        <v>1275427</v>
      </c>
      <c r="L139" s="52">
        <v>0</v>
      </c>
      <c r="M139" s="52">
        <v>19500</v>
      </c>
      <c r="N139" s="52">
        <v>0</v>
      </c>
      <c r="O139" s="77">
        <v>30.5</v>
      </c>
      <c r="P139" s="77">
        <v>69.07</v>
      </c>
      <c r="Q139" s="77">
        <v>0</v>
      </c>
      <c r="R139" s="77">
        <v>0.42</v>
      </c>
      <c r="S139" s="78">
        <v>0</v>
      </c>
    </row>
    <row r="140" spans="1:19" ht="12.75">
      <c r="A140" s="229">
        <v>2</v>
      </c>
      <c r="B140" s="230">
        <v>11</v>
      </c>
      <c r="C140" s="230">
        <v>3</v>
      </c>
      <c r="D140" s="31">
        <v>2</v>
      </c>
      <c r="E140" s="31">
        <v>0</v>
      </c>
      <c r="F140" s="38"/>
      <c r="G140" s="55" t="s">
        <v>400</v>
      </c>
      <c r="H140" s="61">
        <v>4306724</v>
      </c>
      <c r="I140" s="52">
        <v>2213970</v>
      </c>
      <c r="J140" s="52">
        <v>1467254</v>
      </c>
      <c r="K140" s="52">
        <v>1059286</v>
      </c>
      <c r="L140" s="52">
        <v>0</v>
      </c>
      <c r="M140" s="52">
        <v>625500</v>
      </c>
      <c r="N140" s="52">
        <v>0</v>
      </c>
      <c r="O140" s="77">
        <v>51.4</v>
      </c>
      <c r="P140" s="77">
        <v>34.06</v>
      </c>
      <c r="Q140" s="77">
        <v>0</v>
      </c>
      <c r="R140" s="77">
        <v>14.52</v>
      </c>
      <c r="S140" s="78">
        <v>0</v>
      </c>
    </row>
    <row r="141" spans="1:19" ht="12.75">
      <c r="A141" s="229">
        <v>2</v>
      </c>
      <c r="B141" s="230">
        <v>9</v>
      </c>
      <c r="C141" s="230">
        <v>8</v>
      </c>
      <c r="D141" s="31">
        <v>2</v>
      </c>
      <c r="E141" s="31">
        <v>0</v>
      </c>
      <c r="F141" s="38"/>
      <c r="G141" s="55" t="s">
        <v>401</v>
      </c>
      <c r="H141" s="61">
        <v>2058759.51</v>
      </c>
      <c r="I141" s="52">
        <v>1411802.79</v>
      </c>
      <c r="J141" s="52">
        <v>637956.72</v>
      </c>
      <c r="K141" s="52">
        <v>126405</v>
      </c>
      <c r="L141" s="52">
        <v>0</v>
      </c>
      <c r="M141" s="52">
        <v>0</v>
      </c>
      <c r="N141" s="52">
        <v>9000</v>
      </c>
      <c r="O141" s="77">
        <v>68.57</v>
      </c>
      <c r="P141" s="77">
        <v>30.98</v>
      </c>
      <c r="Q141" s="77">
        <v>0</v>
      </c>
      <c r="R141" s="77">
        <v>0</v>
      </c>
      <c r="S141" s="78">
        <v>0.43</v>
      </c>
    </row>
    <row r="142" spans="1:19" ht="12.75">
      <c r="A142" s="229">
        <v>2</v>
      </c>
      <c r="B142" s="230">
        <v>10</v>
      </c>
      <c r="C142" s="230">
        <v>7</v>
      </c>
      <c r="D142" s="31">
        <v>2</v>
      </c>
      <c r="E142" s="31">
        <v>0</v>
      </c>
      <c r="F142" s="38"/>
      <c r="G142" s="55" t="s">
        <v>402</v>
      </c>
      <c r="H142" s="61">
        <v>3246916.8</v>
      </c>
      <c r="I142" s="52">
        <v>1376644.78</v>
      </c>
      <c r="J142" s="52">
        <v>1870272.02</v>
      </c>
      <c r="K142" s="52">
        <v>1262851.5</v>
      </c>
      <c r="L142" s="52">
        <v>0</v>
      </c>
      <c r="M142" s="52">
        <v>0</v>
      </c>
      <c r="N142" s="52">
        <v>0</v>
      </c>
      <c r="O142" s="77">
        <v>42.39</v>
      </c>
      <c r="P142" s="77">
        <v>57.6</v>
      </c>
      <c r="Q142" s="77">
        <v>0</v>
      </c>
      <c r="R142" s="77">
        <v>0</v>
      </c>
      <c r="S142" s="78">
        <v>0</v>
      </c>
    </row>
    <row r="143" spans="1:19" ht="12.75">
      <c r="A143" s="229">
        <v>2</v>
      </c>
      <c r="B143" s="230">
        <v>6</v>
      </c>
      <c r="C143" s="230">
        <v>9</v>
      </c>
      <c r="D143" s="31">
        <v>2</v>
      </c>
      <c r="E143" s="31">
        <v>0</v>
      </c>
      <c r="F143" s="38"/>
      <c r="G143" s="55" t="s">
        <v>403</v>
      </c>
      <c r="H143" s="61">
        <v>3725891.91</v>
      </c>
      <c r="I143" s="52">
        <v>1790661.96</v>
      </c>
      <c r="J143" s="52">
        <v>1782409.95</v>
      </c>
      <c r="K143" s="52">
        <v>578440.1</v>
      </c>
      <c r="L143" s="52">
        <v>0</v>
      </c>
      <c r="M143" s="52">
        <v>152820</v>
      </c>
      <c r="N143" s="52">
        <v>0</v>
      </c>
      <c r="O143" s="77">
        <v>48.05</v>
      </c>
      <c r="P143" s="77">
        <v>47.83</v>
      </c>
      <c r="Q143" s="77">
        <v>0</v>
      </c>
      <c r="R143" s="77">
        <v>4.1</v>
      </c>
      <c r="S143" s="78">
        <v>0</v>
      </c>
    </row>
    <row r="144" spans="1:19" ht="12.75">
      <c r="A144" s="229">
        <v>2</v>
      </c>
      <c r="B144" s="230">
        <v>21</v>
      </c>
      <c r="C144" s="230">
        <v>7</v>
      </c>
      <c r="D144" s="31">
        <v>2</v>
      </c>
      <c r="E144" s="31">
        <v>0</v>
      </c>
      <c r="F144" s="38"/>
      <c r="G144" s="55" t="s">
        <v>404</v>
      </c>
      <c r="H144" s="61">
        <v>2217822</v>
      </c>
      <c r="I144" s="52">
        <v>1509029</v>
      </c>
      <c r="J144" s="52">
        <v>697093</v>
      </c>
      <c r="K144" s="52">
        <v>113892</v>
      </c>
      <c r="L144" s="52">
        <v>0</v>
      </c>
      <c r="M144" s="52">
        <v>0</v>
      </c>
      <c r="N144" s="52">
        <v>11700</v>
      </c>
      <c r="O144" s="77">
        <v>68.04</v>
      </c>
      <c r="P144" s="77">
        <v>31.43</v>
      </c>
      <c r="Q144" s="77">
        <v>0</v>
      </c>
      <c r="R144" s="77">
        <v>0</v>
      </c>
      <c r="S144" s="78">
        <v>0.52</v>
      </c>
    </row>
    <row r="145" spans="1:19" ht="12.75">
      <c r="A145" s="229">
        <v>2</v>
      </c>
      <c r="B145" s="230">
        <v>24</v>
      </c>
      <c r="C145" s="230">
        <v>4</v>
      </c>
      <c r="D145" s="31">
        <v>2</v>
      </c>
      <c r="E145" s="31">
        <v>0</v>
      </c>
      <c r="F145" s="38"/>
      <c r="G145" s="55" t="s">
        <v>405</v>
      </c>
      <c r="H145" s="61">
        <v>4408668.42</v>
      </c>
      <c r="I145" s="52">
        <v>1956541.92</v>
      </c>
      <c r="J145" s="52">
        <v>2442526.5</v>
      </c>
      <c r="K145" s="52">
        <v>1220703.5</v>
      </c>
      <c r="L145" s="52">
        <v>9600</v>
      </c>
      <c r="M145" s="52">
        <v>0</v>
      </c>
      <c r="N145" s="52">
        <v>0</v>
      </c>
      <c r="O145" s="77">
        <v>44.37</v>
      </c>
      <c r="P145" s="77">
        <v>55.4</v>
      </c>
      <c r="Q145" s="77">
        <v>0.21</v>
      </c>
      <c r="R145" s="77">
        <v>0</v>
      </c>
      <c r="S145" s="78">
        <v>0</v>
      </c>
    </row>
    <row r="146" spans="1:19" ht="12.75">
      <c r="A146" s="229">
        <v>2</v>
      </c>
      <c r="B146" s="230">
        <v>25</v>
      </c>
      <c r="C146" s="230">
        <v>5</v>
      </c>
      <c r="D146" s="31">
        <v>2</v>
      </c>
      <c r="E146" s="31">
        <v>0</v>
      </c>
      <c r="F146" s="38"/>
      <c r="G146" s="55" t="s">
        <v>406</v>
      </c>
      <c r="H146" s="61">
        <v>3869958.62</v>
      </c>
      <c r="I146" s="52">
        <v>2154159.21</v>
      </c>
      <c r="J146" s="52">
        <v>1715799.41</v>
      </c>
      <c r="K146" s="52">
        <v>337223.05</v>
      </c>
      <c r="L146" s="52">
        <v>0</v>
      </c>
      <c r="M146" s="52">
        <v>0</v>
      </c>
      <c r="N146" s="52">
        <v>0</v>
      </c>
      <c r="O146" s="77">
        <v>55.66</v>
      </c>
      <c r="P146" s="77">
        <v>44.33</v>
      </c>
      <c r="Q146" s="77">
        <v>0</v>
      </c>
      <c r="R146" s="77">
        <v>0</v>
      </c>
      <c r="S146" s="78">
        <v>0</v>
      </c>
    </row>
    <row r="147" spans="1:19" ht="12.75">
      <c r="A147" s="229">
        <v>2</v>
      </c>
      <c r="B147" s="230">
        <v>19</v>
      </c>
      <c r="C147" s="230">
        <v>7</v>
      </c>
      <c r="D147" s="31">
        <v>2</v>
      </c>
      <c r="E147" s="31">
        <v>0</v>
      </c>
      <c r="F147" s="38"/>
      <c r="G147" s="55" t="s">
        <v>345</v>
      </c>
      <c r="H147" s="61">
        <v>7078178.22</v>
      </c>
      <c r="I147" s="52">
        <v>4548642.22</v>
      </c>
      <c r="J147" s="52">
        <v>2498736</v>
      </c>
      <c r="K147" s="52">
        <v>1014082</v>
      </c>
      <c r="L147" s="52">
        <v>800</v>
      </c>
      <c r="M147" s="52">
        <v>30000</v>
      </c>
      <c r="N147" s="52">
        <v>0</v>
      </c>
      <c r="O147" s="77">
        <v>64.26</v>
      </c>
      <c r="P147" s="77">
        <v>35.3</v>
      </c>
      <c r="Q147" s="77">
        <v>0.01</v>
      </c>
      <c r="R147" s="77">
        <v>0.42</v>
      </c>
      <c r="S147" s="78">
        <v>0</v>
      </c>
    </row>
    <row r="148" spans="1:19" ht="12.75">
      <c r="A148" s="229">
        <v>2</v>
      </c>
      <c r="B148" s="230">
        <v>18</v>
      </c>
      <c r="C148" s="230">
        <v>5</v>
      </c>
      <c r="D148" s="31">
        <v>2</v>
      </c>
      <c r="E148" s="31">
        <v>0</v>
      </c>
      <c r="F148" s="38"/>
      <c r="G148" s="55" t="s">
        <v>407</v>
      </c>
      <c r="H148" s="61">
        <v>4319119.54</v>
      </c>
      <c r="I148" s="52">
        <v>2115964.54</v>
      </c>
      <c r="J148" s="52">
        <v>2203155</v>
      </c>
      <c r="K148" s="52">
        <v>1540909</v>
      </c>
      <c r="L148" s="52">
        <v>0</v>
      </c>
      <c r="M148" s="52">
        <v>0</v>
      </c>
      <c r="N148" s="52">
        <v>0</v>
      </c>
      <c r="O148" s="77">
        <v>48.99</v>
      </c>
      <c r="P148" s="77">
        <v>51</v>
      </c>
      <c r="Q148" s="77">
        <v>0</v>
      </c>
      <c r="R148" s="77">
        <v>0</v>
      </c>
      <c r="S148" s="78">
        <v>0</v>
      </c>
    </row>
    <row r="149" spans="1:19" ht="12.75">
      <c r="A149" s="229">
        <v>2</v>
      </c>
      <c r="B149" s="230">
        <v>21</v>
      </c>
      <c r="C149" s="230">
        <v>8</v>
      </c>
      <c r="D149" s="31">
        <v>2</v>
      </c>
      <c r="E149" s="31">
        <v>0</v>
      </c>
      <c r="F149" s="38"/>
      <c r="G149" s="55" t="s">
        <v>408</v>
      </c>
      <c r="H149" s="61">
        <v>4727415.6</v>
      </c>
      <c r="I149" s="52">
        <v>2120580.64</v>
      </c>
      <c r="J149" s="52">
        <v>2603334.96</v>
      </c>
      <c r="K149" s="52">
        <v>696787.56</v>
      </c>
      <c r="L149" s="52">
        <v>3500</v>
      </c>
      <c r="M149" s="52">
        <v>0</v>
      </c>
      <c r="N149" s="52">
        <v>0</v>
      </c>
      <c r="O149" s="77">
        <v>44.85</v>
      </c>
      <c r="P149" s="77">
        <v>55.06</v>
      </c>
      <c r="Q149" s="77">
        <v>0.07</v>
      </c>
      <c r="R149" s="77">
        <v>0</v>
      </c>
      <c r="S149" s="78">
        <v>0</v>
      </c>
    </row>
    <row r="150" spans="1:19" ht="12.75">
      <c r="A150" s="229">
        <v>2</v>
      </c>
      <c r="B150" s="230">
        <v>1</v>
      </c>
      <c r="C150" s="230">
        <v>6</v>
      </c>
      <c r="D150" s="31">
        <v>2</v>
      </c>
      <c r="E150" s="31">
        <v>0</v>
      </c>
      <c r="F150" s="38"/>
      <c r="G150" s="55" t="s">
        <v>409</v>
      </c>
      <c r="H150" s="61">
        <v>4737637.46</v>
      </c>
      <c r="I150" s="52">
        <v>2924958.42</v>
      </c>
      <c r="J150" s="52">
        <v>1391826.64</v>
      </c>
      <c r="K150" s="52">
        <v>0</v>
      </c>
      <c r="L150" s="52">
        <v>0</v>
      </c>
      <c r="M150" s="52">
        <v>420852.4</v>
      </c>
      <c r="N150" s="52">
        <v>0</v>
      </c>
      <c r="O150" s="77">
        <v>61.73</v>
      </c>
      <c r="P150" s="77">
        <v>29.37</v>
      </c>
      <c r="Q150" s="77">
        <v>0</v>
      </c>
      <c r="R150" s="77">
        <v>8.88</v>
      </c>
      <c r="S150" s="78">
        <v>0</v>
      </c>
    </row>
    <row r="151" spans="1:19" ht="12.75">
      <c r="A151" s="229">
        <v>2</v>
      </c>
      <c r="B151" s="230">
        <v>5</v>
      </c>
      <c r="C151" s="230">
        <v>6</v>
      </c>
      <c r="D151" s="31">
        <v>2</v>
      </c>
      <c r="E151" s="31">
        <v>0</v>
      </c>
      <c r="F151" s="38"/>
      <c r="G151" s="55" t="s">
        <v>410</v>
      </c>
      <c r="H151" s="61">
        <v>2700114.72</v>
      </c>
      <c r="I151" s="52">
        <v>1970862.4</v>
      </c>
      <c r="J151" s="52">
        <v>576526.32</v>
      </c>
      <c r="K151" s="52">
        <v>120751.69</v>
      </c>
      <c r="L151" s="52">
        <v>0</v>
      </c>
      <c r="M151" s="52">
        <v>152726</v>
      </c>
      <c r="N151" s="52">
        <v>0</v>
      </c>
      <c r="O151" s="77">
        <v>72.99</v>
      </c>
      <c r="P151" s="77">
        <v>21.35</v>
      </c>
      <c r="Q151" s="77">
        <v>0</v>
      </c>
      <c r="R151" s="77">
        <v>5.65</v>
      </c>
      <c r="S151" s="78">
        <v>0</v>
      </c>
    </row>
    <row r="152" spans="1:19" ht="12.75">
      <c r="A152" s="229">
        <v>2</v>
      </c>
      <c r="B152" s="230">
        <v>22</v>
      </c>
      <c r="C152" s="230">
        <v>2</v>
      </c>
      <c r="D152" s="31">
        <v>2</v>
      </c>
      <c r="E152" s="31">
        <v>0</v>
      </c>
      <c r="F152" s="38"/>
      <c r="G152" s="55" t="s">
        <v>411</v>
      </c>
      <c r="H152" s="61">
        <v>4181626.77</v>
      </c>
      <c r="I152" s="52">
        <v>2780313.8</v>
      </c>
      <c r="J152" s="52">
        <v>1399812.97</v>
      </c>
      <c r="K152" s="52">
        <v>220512.97</v>
      </c>
      <c r="L152" s="52">
        <v>1500</v>
      </c>
      <c r="M152" s="52">
        <v>0</v>
      </c>
      <c r="N152" s="52">
        <v>0</v>
      </c>
      <c r="O152" s="77">
        <v>66.48</v>
      </c>
      <c r="P152" s="77">
        <v>33.47</v>
      </c>
      <c r="Q152" s="77">
        <v>0.03</v>
      </c>
      <c r="R152" s="77">
        <v>0</v>
      </c>
      <c r="S152" s="78">
        <v>0</v>
      </c>
    </row>
    <row r="153" spans="1:19" ht="12.75">
      <c r="A153" s="229">
        <v>2</v>
      </c>
      <c r="B153" s="230">
        <v>20</v>
      </c>
      <c r="C153" s="230">
        <v>4</v>
      </c>
      <c r="D153" s="31">
        <v>2</v>
      </c>
      <c r="E153" s="31">
        <v>0</v>
      </c>
      <c r="F153" s="38"/>
      <c r="G153" s="55" t="s">
        <v>412</v>
      </c>
      <c r="H153" s="61">
        <v>2715290</v>
      </c>
      <c r="I153" s="52">
        <v>2009843</v>
      </c>
      <c r="J153" s="52">
        <v>580993</v>
      </c>
      <c r="K153" s="52">
        <v>137120</v>
      </c>
      <c r="L153" s="52">
        <v>0</v>
      </c>
      <c r="M153" s="52">
        <v>124454</v>
      </c>
      <c r="N153" s="52">
        <v>0</v>
      </c>
      <c r="O153" s="77">
        <v>74.01</v>
      </c>
      <c r="P153" s="77">
        <v>21.39</v>
      </c>
      <c r="Q153" s="77">
        <v>0</v>
      </c>
      <c r="R153" s="77">
        <v>4.58</v>
      </c>
      <c r="S153" s="78">
        <v>0</v>
      </c>
    </row>
    <row r="154" spans="1:19" ht="12.75">
      <c r="A154" s="229">
        <v>2</v>
      </c>
      <c r="B154" s="230">
        <v>26</v>
      </c>
      <c r="C154" s="230">
        <v>5</v>
      </c>
      <c r="D154" s="31">
        <v>2</v>
      </c>
      <c r="E154" s="31">
        <v>0</v>
      </c>
      <c r="F154" s="38"/>
      <c r="G154" s="55" t="s">
        <v>413</v>
      </c>
      <c r="H154" s="61">
        <v>4109691.06</v>
      </c>
      <c r="I154" s="52">
        <v>2502649.33</v>
      </c>
      <c r="J154" s="52">
        <v>1606541.73</v>
      </c>
      <c r="K154" s="52">
        <v>127787</v>
      </c>
      <c r="L154" s="52">
        <v>0</v>
      </c>
      <c r="M154" s="52">
        <v>500</v>
      </c>
      <c r="N154" s="52">
        <v>0</v>
      </c>
      <c r="O154" s="77">
        <v>60.89</v>
      </c>
      <c r="P154" s="77">
        <v>39.09</v>
      </c>
      <c r="Q154" s="77">
        <v>0</v>
      </c>
      <c r="R154" s="77">
        <v>0.01</v>
      </c>
      <c r="S154" s="78">
        <v>0</v>
      </c>
    </row>
    <row r="155" spans="1:19" ht="12.75">
      <c r="A155" s="229">
        <v>2</v>
      </c>
      <c r="B155" s="230">
        <v>20</v>
      </c>
      <c r="C155" s="230">
        <v>5</v>
      </c>
      <c r="D155" s="31">
        <v>2</v>
      </c>
      <c r="E155" s="31">
        <v>0</v>
      </c>
      <c r="F155" s="38"/>
      <c r="G155" s="55" t="s">
        <v>414</v>
      </c>
      <c r="H155" s="61">
        <v>3684773.03</v>
      </c>
      <c r="I155" s="52">
        <v>2269999.51</v>
      </c>
      <c r="J155" s="52">
        <v>1414773.52</v>
      </c>
      <c r="K155" s="52">
        <v>673538.52</v>
      </c>
      <c r="L155" s="52">
        <v>0</v>
      </c>
      <c r="M155" s="52">
        <v>0</v>
      </c>
      <c r="N155" s="52">
        <v>0</v>
      </c>
      <c r="O155" s="77">
        <v>61.6</v>
      </c>
      <c r="P155" s="77">
        <v>38.39</v>
      </c>
      <c r="Q155" s="77">
        <v>0</v>
      </c>
      <c r="R155" s="77">
        <v>0</v>
      </c>
      <c r="S155" s="78">
        <v>0</v>
      </c>
    </row>
    <row r="156" spans="1:19" ht="12.75">
      <c r="A156" s="229">
        <v>2</v>
      </c>
      <c r="B156" s="230">
        <v>25</v>
      </c>
      <c r="C156" s="230">
        <v>7</v>
      </c>
      <c r="D156" s="31">
        <v>2</v>
      </c>
      <c r="E156" s="31">
        <v>0</v>
      </c>
      <c r="F156" s="38"/>
      <c r="G156" s="55" t="s">
        <v>350</v>
      </c>
      <c r="H156" s="61">
        <v>11339855.09</v>
      </c>
      <c r="I156" s="52">
        <v>2377490.95</v>
      </c>
      <c r="J156" s="52">
        <v>8657128.39</v>
      </c>
      <c r="K156" s="52">
        <v>7690527.98</v>
      </c>
      <c r="L156" s="52">
        <v>65235.75</v>
      </c>
      <c r="M156" s="52">
        <v>240000</v>
      </c>
      <c r="N156" s="52">
        <v>0</v>
      </c>
      <c r="O156" s="77">
        <v>20.96</v>
      </c>
      <c r="P156" s="77">
        <v>76.34</v>
      </c>
      <c r="Q156" s="77">
        <v>0.57</v>
      </c>
      <c r="R156" s="77">
        <v>2.11</v>
      </c>
      <c r="S156" s="78">
        <v>0</v>
      </c>
    </row>
    <row r="157" spans="1:19" ht="12.75">
      <c r="A157" s="229">
        <v>2</v>
      </c>
      <c r="B157" s="230">
        <v>26</v>
      </c>
      <c r="C157" s="230">
        <v>6</v>
      </c>
      <c r="D157" s="31">
        <v>2</v>
      </c>
      <c r="E157" s="31">
        <v>0</v>
      </c>
      <c r="F157" s="38"/>
      <c r="G157" s="55" t="s">
        <v>351</v>
      </c>
      <c r="H157" s="61">
        <v>8268163.44</v>
      </c>
      <c r="I157" s="52">
        <v>3204156.89</v>
      </c>
      <c r="J157" s="52">
        <v>3699445.75</v>
      </c>
      <c r="K157" s="52">
        <v>2139078.51</v>
      </c>
      <c r="L157" s="52">
        <v>0</v>
      </c>
      <c r="M157" s="52">
        <v>1149362.8</v>
      </c>
      <c r="N157" s="52">
        <v>215198</v>
      </c>
      <c r="O157" s="77">
        <v>38.75</v>
      </c>
      <c r="P157" s="77">
        <v>44.74</v>
      </c>
      <c r="Q157" s="77">
        <v>0</v>
      </c>
      <c r="R157" s="77">
        <v>13.9</v>
      </c>
      <c r="S157" s="78">
        <v>2.6</v>
      </c>
    </row>
    <row r="158" spans="1:19" ht="12.75">
      <c r="A158" s="229">
        <v>2</v>
      </c>
      <c r="B158" s="230">
        <v>23</v>
      </c>
      <c r="C158" s="230">
        <v>9</v>
      </c>
      <c r="D158" s="31">
        <v>2</v>
      </c>
      <c r="E158" s="31">
        <v>0</v>
      </c>
      <c r="F158" s="38"/>
      <c r="G158" s="55" t="s">
        <v>415</v>
      </c>
      <c r="H158" s="61">
        <v>4412495.79</v>
      </c>
      <c r="I158" s="52">
        <v>1923454.59</v>
      </c>
      <c r="J158" s="52">
        <v>2416761.2</v>
      </c>
      <c r="K158" s="52">
        <v>961550.35</v>
      </c>
      <c r="L158" s="52">
        <v>1200</v>
      </c>
      <c r="M158" s="52">
        <v>71080</v>
      </c>
      <c r="N158" s="52">
        <v>0</v>
      </c>
      <c r="O158" s="77">
        <v>43.59</v>
      </c>
      <c r="P158" s="77">
        <v>54.77</v>
      </c>
      <c r="Q158" s="77">
        <v>0.02</v>
      </c>
      <c r="R158" s="77">
        <v>1.61</v>
      </c>
      <c r="S158" s="78">
        <v>0</v>
      </c>
    </row>
    <row r="159" spans="1:19" ht="12.75">
      <c r="A159" s="229">
        <v>2</v>
      </c>
      <c r="B159" s="230">
        <v>3</v>
      </c>
      <c r="C159" s="230">
        <v>6</v>
      </c>
      <c r="D159" s="31">
        <v>2</v>
      </c>
      <c r="E159" s="31">
        <v>0</v>
      </c>
      <c r="F159" s="38"/>
      <c r="G159" s="55" t="s">
        <v>416</v>
      </c>
      <c r="H159" s="61">
        <v>2582397.13</v>
      </c>
      <c r="I159" s="52">
        <v>1578171.61</v>
      </c>
      <c r="J159" s="52">
        <v>922425.52</v>
      </c>
      <c r="K159" s="52">
        <v>78584.25</v>
      </c>
      <c r="L159" s="52">
        <v>10800</v>
      </c>
      <c r="M159" s="52">
        <v>71000</v>
      </c>
      <c r="N159" s="52">
        <v>0</v>
      </c>
      <c r="O159" s="77">
        <v>61.11</v>
      </c>
      <c r="P159" s="77">
        <v>35.71</v>
      </c>
      <c r="Q159" s="77">
        <v>0.41</v>
      </c>
      <c r="R159" s="77">
        <v>2.74</v>
      </c>
      <c r="S159" s="78">
        <v>0</v>
      </c>
    </row>
    <row r="160" spans="1:19" s="95" customFormat="1" ht="15">
      <c r="A160" s="231"/>
      <c r="B160" s="232"/>
      <c r="C160" s="232"/>
      <c r="D160" s="101"/>
      <c r="E160" s="101"/>
      <c r="F160" s="102" t="s">
        <v>417</v>
      </c>
      <c r="G160" s="291"/>
      <c r="H160" s="104">
        <v>503029301.36999995</v>
      </c>
      <c r="I160" s="104">
        <v>222563891.46999997</v>
      </c>
      <c r="J160" s="104">
        <v>264343550.91000003</v>
      </c>
      <c r="K160" s="104">
        <v>105761046.61999999</v>
      </c>
      <c r="L160" s="104">
        <v>359014</v>
      </c>
      <c r="M160" s="104">
        <v>11362796.99</v>
      </c>
      <c r="N160" s="104">
        <v>4400048</v>
      </c>
      <c r="O160" s="128">
        <v>44.24471712956827</v>
      </c>
      <c r="P160" s="128">
        <v>52.550328617052834</v>
      </c>
      <c r="Q160" s="128">
        <v>0.07137039512851948</v>
      </c>
      <c r="R160" s="128">
        <v>2.2588737791324345</v>
      </c>
      <c r="S160" s="129">
        <v>0.8747100791179505</v>
      </c>
    </row>
    <row r="161" spans="1:19" ht="12.75">
      <c r="A161" s="229">
        <v>2</v>
      </c>
      <c r="B161" s="230">
        <v>24</v>
      </c>
      <c r="C161" s="230">
        <v>1</v>
      </c>
      <c r="D161" s="31">
        <v>3</v>
      </c>
      <c r="E161" s="31">
        <v>0</v>
      </c>
      <c r="F161" s="38"/>
      <c r="G161" s="55" t="s">
        <v>418</v>
      </c>
      <c r="H161" s="61">
        <v>4174278.86</v>
      </c>
      <c r="I161" s="52">
        <v>1747979.13</v>
      </c>
      <c r="J161" s="52">
        <v>2425173.73</v>
      </c>
      <c r="K161" s="52">
        <v>1260215</v>
      </c>
      <c r="L161" s="52">
        <v>0</v>
      </c>
      <c r="M161" s="52">
        <v>1126</v>
      </c>
      <c r="N161" s="52">
        <v>0</v>
      </c>
      <c r="O161" s="77">
        <v>41.87</v>
      </c>
      <c r="P161" s="77">
        <v>58.09</v>
      </c>
      <c r="Q161" s="77">
        <v>0</v>
      </c>
      <c r="R161" s="77">
        <v>0.02</v>
      </c>
      <c r="S161" s="78">
        <v>0</v>
      </c>
    </row>
    <row r="162" spans="1:19" ht="12.75">
      <c r="A162" s="229">
        <v>2</v>
      </c>
      <c r="B162" s="230">
        <v>14</v>
      </c>
      <c r="C162" s="230">
        <v>2</v>
      </c>
      <c r="D162" s="31">
        <v>3</v>
      </c>
      <c r="E162" s="31">
        <v>0</v>
      </c>
      <c r="F162" s="38"/>
      <c r="G162" s="55" t="s">
        <v>419</v>
      </c>
      <c r="H162" s="61">
        <v>5811452.12</v>
      </c>
      <c r="I162" s="52">
        <v>3530732.33</v>
      </c>
      <c r="J162" s="52">
        <v>1953691.79</v>
      </c>
      <c r="K162" s="52">
        <v>1131191.79</v>
      </c>
      <c r="L162" s="52">
        <v>27028</v>
      </c>
      <c r="M162" s="52">
        <v>300000</v>
      </c>
      <c r="N162" s="52">
        <v>0</v>
      </c>
      <c r="O162" s="77">
        <v>60.75</v>
      </c>
      <c r="P162" s="77">
        <v>33.61</v>
      </c>
      <c r="Q162" s="77">
        <v>0.46</v>
      </c>
      <c r="R162" s="77">
        <v>5.16</v>
      </c>
      <c r="S162" s="78">
        <v>0</v>
      </c>
    </row>
    <row r="163" spans="1:19" ht="12.75">
      <c r="A163" s="229">
        <v>2</v>
      </c>
      <c r="B163" s="230">
        <v>25</v>
      </c>
      <c r="C163" s="230">
        <v>3</v>
      </c>
      <c r="D163" s="31">
        <v>3</v>
      </c>
      <c r="E163" s="31">
        <v>0</v>
      </c>
      <c r="F163" s="38"/>
      <c r="G163" s="55" t="s">
        <v>420</v>
      </c>
      <c r="H163" s="61">
        <v>17384146.19</v>
      </c>
      <c r="I163" s="52">
        <v>5889536.03</v>
      </c>
      <c r="J163" s="52">
        <v>11494610.16</v>
      </c>
      <c r="K163" s="52">
        <v>4416424.41</v>
      </c>
      <c r="L163" s="52">
        <v>0</v>
      </c>
      <c r="M163" s="52">
        <v>0</v>
      </c>
      <c r="N163" s="52">
        <v>0</v>
      </c>
      <c r="O163" s="77">
        <v>33.87</v>
      </c>
      <c r="P163" s="77">
        <v>66.12</v>
      </c>
      <c r="Q163" s="77">
        <v>0</v>
      </c>
      <c r="R163" s="77">
        <v>0</v>
      </c>
      <c r="S163" s="78">
        <v>0</v>
      </c>
    </row>
    <row r="164" spans="1:19" ht="12.75">
      <c r="A164" s="229">
        <v>2</v>
      </c>
      <c r="B164" s="230">
        <v>5</v>
      </c>
      <c r="C164" s="230">
        <v>2</v>
      </c>
      <c r="D164" s="31">
        <v>3</v>
      </c>
      <c r="E164" s="31">
        <v>0</v>
      </c>
      <c r="F164" s="38"/>
      <c r="G164" s="55" t="s">
        <v>421</v>
      </c>
      <c r="H164" s="61">
        <v>7274225.92</v>
      </c>
      <c r="I164" s="52">
        <v>3418602.41</v>
      </c>
      <c r="J164" s="52">
        <v>3789023.51</v>
      </c>
      <c r="K164" s="52">
        <v>501179.16</v>
      </c>
      <c r="L164" s="52">
        <v>1200</v>
      </c>
      <c r="M164" s="52">
        <v>0</v>
      </c>
      <c r="N164" s="52">
        <v>65400</v>
      </c>
      <c r="O164" s="77">
        <v>46.99</v>
      </c>
      <c r="P164" s="77">
        <v>52.08</v>
      </c>
      <c r="Q164" s="77">
        <v>0.01</v>
      </c>
      <c r="R164" s="77">
        <v>0</v>
      </c>
      <c r="S164" s="78">
        <v>0.89</v>
      </c>
    </row>
    <row r="165" spans="1:19" ht="12.75">
      <c r="A165" s="229">
        <v>2</v>
      </c>
      <c r="B165" s="230">
        <v>22</v>
      </c>
      <c r="C165" s="230">
        <v>1</v>
      </c>
      <c r="D165" s="31">
        <v>3</v>
      </c>
      <c r="E165" s="31">
        <v>0</v>
      </c>
      <c r="F165" s="38"/>
      <c r="G165" s="55" t="s">
        <v>422</v>
      </c>
      <c r="H165" s="61">
        <v>5708759</v>
      </c>
      <c r="I165" s="52">
        <v>3483293</v>
      </c>
      <c r="J165" s="52">
        <v>2195466</v>
      </c>
      <c r="K165" s="52">
        <v>884298</v>
      </c>
      <c r="L165" s="52">
        <v>0</v>
      </c>
      <c r="M165" s="52">
        <v>30000</v>
      </c>
      <c r="N165" s="52">
        <v>0</v>
      </c>
      <c r="O165" s="77">
        <v>61.01</v>
      </c>
      <c r="P165" s="77">
        <v>38.45</v>
      </c>
      <c r="Q165" s="77">
        <v>0</v>
      </c>
      <c r="R165" s="77">
        <v>0.52</v>
      </c>
      <c r="S165" s="78">
        <v>0</v>
      </c>
    </row>
    <row r="166" spans="1:19" ht="12.75">
      <c r="A166" s="229">
        <v>2</v>
      </c>
      <c r="B166" s="230">
        <v>8</v>
      </c>
      <c r="C166" s="230">
        <v>6</v>
      </c>
      <c r="D166" s="31">
        <v>3</v>
      </c>
      <c r="E166" s="31">
        <v>0</v>
      </c>
      <c r="F166" s="38"/>
      <c r="G166" s="55" t="s">
        <v>423</v>
      </c>
      <c r="H166" s="61">
        <v>25604130.3</v>
      </c>
      <c r="I166" s="52">
        <v>6511191.24</v>
      </c>
      <c r="J166" s="52">
        <v>18487147.06</v>
      </c>
      <c r="K166" s="52">
        <v>4016472.79</v>
      </c>
      <c r="L166" s="52">
        <v>5792</v>
      </c>
      <c r="M166" s="52">
        <v>0</v>
      </c>
      <c r="N166" s="52">
        <v>600000</v>
      </c>
      <c r="O166" s="77">
        <v>25.43</v>
      </c>
      <c r="P166" s="77">
        <v>72.2</v>
      </c>
      <c r="Q166" s="77">
        <v>0.02</v>
      </c>
      <c r="R166" s="77">
        <v>0</v>
      </c>
      <c r="S166" s="78">
        <v>2.34</v>
      </c>
    </row>
    <row r="167" spans="1:19" ht="12.75">
      <c r="A167" s="229">
        <v>2</v>
      </c>
      <c r="B167" s="230">
        <v>16</v>
      </c>
      <c r="C167" s="230">
        <v>1</v>
      </c>
      <c r="D167" s="31">
        <v>3</v>
      </c>
      <c r="E167" s="31">
        <v>0</v>
      </c>
      <c r="F167" s="38"/>
      <c r="G167" s="55" t="s">
        <v>424</v>
      </c>
      <c r="H167" s="61">
        <v>8516155.34</v>
      </c>
      <c r="I167" s="52">
        <v>3548686.34</v>
      </c>
      <c r="J167" s="52">
        <v>4715504</v>
      </c>
      <c r="K167" s="52">
        <v>1225962</v>
      </c>
      <c r="L167" s="52">
        <v>3000</v>
      </c>
      <c r="M167" s="52">
        <v>248965</v>
      </c>
      <c r="N167" s="52">
        <v>0</v>
      </c>
      <c r="O167" s="77">
        <v>41.67</v>
      </c>
      <c r="P167" s="77">
        <v>55.37</v>
      </c>
      <c r="Q167" s="77">
        <v>0.03</v>
      </c>
      <c r="R167" s="77">
        <v>2.92</v>
      </c>
      <c r="S167" s="78">
        <v>0</v>
      </c>
    </row>
    <row r="168" spans="1:19" ht="12.75">
      <c r="A168" s="229">
        <v>2</v>
      </c>
      <c r="B168" s="230">
        <v>21</v>
      </c>
      <c r="C168" s="230">
        <v>5</v>
      </c>
      <c r="D168" s="31">
        <v>3</v>
      </c>
      <c r="E168" s="31">
        <v>0</v>
      </c>
      <c r="F168" s="38"/>
      <c r="G168" s="55" t="s">
        <v>425</v>
      </c>
      <c r="H168" s="61">
        <v>7154939</v>
      </c>
      <c r="I168" s="52">
        <v>2629978</v>
      </c>
      <c r="J168" s="52">
        <v>3898804</v>
      </c>
      <c r="K168" s="52">
        <v>135780</v>
      </c>
      <c r="L168" s="52">
        <v>2000</v>
      </c>
      <c r="M168" s="52">
        <v>616157</v>
      </c>
      <c r="N168" s="52">
        <v>8000</v>
      </c>
      <c r="O168" s="77">
        <v>36.75</v>
      </c>
      <c r="P168" s="77">
        <v>54.49</v>
      </c>
      <c r="Q168" s="77">
        <v>0.02</v>
      </c>
      <c r="R168" s="77">
        <v>8.61</v>
      </c>
      <c r="S168" s="78">
        <v>0.11</v>
      </c>
    </row>
    <row r="169" spans="1:19" ht="12.75">
      <c r="A169" s="229">
        <v>2</v>
      </c>
      <c r="B169" s="230">
        <v>4</v>
      </c>
      <c r="C169" s="230">
        <v>1</v>
      </c>
      <c r="D169" s="31">
        <v>3</v>
      </c>
      <c r="E169" s="31">
        <v>0</v>
      </c>
      <c r="F169" s="38"/>
      <c r="G169" s="55" t="s">
        <v>426</v>
      </c>
      <c r="H169" s="61">
        <v>23275985.48</v>
      </c>
      <c r="I169" s="52">
        <v>10091302.63</v>
      </c>
      <c r="J169" s="52">
        <v>11888891.85</v>
      </c>
      <c r="K169" s="52">
        <v>2917761.18</v>
      </c>
      <c r="L169" s="52">
        <v>3000</v>
      </c>
      <c r="M169" s="52">
        <v>1292791</v>
      </c>
      <c r="N169" s="52">
        <v>0</v>
      </c>
      <c r="O169" s="77">
        <v>43.35</v>
      </c>
      <c r="P169" s="77">
        <v>51.07</v>
      </c>
      <c r="Q169" s="77">
        <v>0.01</v>
      </c>
      <c r="R169" s="77">
        <v>5.55</v>
      </c>
      <c r="S169" s="78">
        <v>0</v>
      </c>
    </row>
    <row r="170" spans="1:19" ht="12.75">
      <c r="A170" s="229">
        <v>2</v>
      </c>
      <c r="B170" s="230">
        <v>12</v>
      </c>
      <c r="C170" s="230">
        <v>1</v>
      </c>
      <c r="D170" s="31">
        <v>3</v>
      </c>
      <c r="E170" s="31">
        <v>0</v>
      </c>
      <c r="F170" s="38"/>
      <c r="G170" s="55" t="s">
        <v>427</v>
      </c>
      <c r="H170" s="61">
        <v>7052067.44</v>
      </c>
      <c r="I170" s="52">
        <v>3670006.14</v>
      </c>
      <c r="J170" s="52">
        <v>3378729.3</v>
      </c>
      <c r="K170" s="52">
        <v>99023.3</v>
      </c>
      <c r="L170" s="52">
        <v>3332</v>
      </c>
      <c r="M170" s="52">
        <v>0</v>
      </c>
      <c r="N170" s="52">
        <v>0</v>
      </c>
      <c r="O170" s="77">
        <v>52.04</v>
      </c>
      <c r="P170" s="77">
        <v>47.91</v>
      </c>
      <c r="Q170" s="77">
        <v>0.04</v>
      </c>
      <c r="R170" s="77">
        <v>0</v>
      </c>
      <c r="S170" s="78">
        <v>0</v>
      </c>
    </row>
    <row r="171" spans="1:19" ht="12.75">
      <c r="A171" s="229">
        <v>2</v>
      </c>
      <c r="B171" s="230">
        <v>19</v>
      </c>
      <c r="C171" s="230">
        <v>4</v>
      </c>
      <c r="D171" s="31">
        <v>3</v>
      </c>
      <c r="E171" s="31">
        <v>0</v>
      </c>
      <c r="F171" s="38"/>
      <c r="G171" s="55" t="s">
        <v>428</v>
      </c>
      <c r="H171" s="61">
        <v>7052220.43</v>
      </c>
      <c r="I171" s="52">
        <v>2613443.61</v>
      </c>
      <c r="J171" s="52">
        <v>4438776.82</v>
      </c>
      <c r="K171" s="52">
        <v>466063</v>
      </c>
      <c r="L171" s="52">
        <v>0</v>
      </c>
      <c r="M171" s="52">
        <v>0</v>
      </c>
      <c r="N171" s="52">
        <v>0</v>
      </c>
      <c r="O171" s="77">
        <v>37.05</v>
      </c>
      <c r="P171" s="77">
        <v>62.94</v>
      </c>
      <c r="Q171" s="77">
        <v>0</v>
      </c>
      <c r="R171" s="77">
        <v>0</v>
      </c>
      <c r="S171" s="78">
        <v>0</v>
      </c>
    </row>
    <row r="172" spans="1:19" ht="12.75">
      <c r="A172" s="229">
        <v>2</v>
      </c>
      <c r="B172" s="230">
        <v>15</v>
      </c>
      <c r="C172" s="230">
        <v>3</v>
      </c>
      <c r="D172" s="31">
        <v>3</v>
      </c>
      <c r="E172" s="31">
        <v>0</v>
      </c>
      <c r="F172" s="38"/>
      <c r="G172" s="55" t="s">
        <v>429</v>
      </c>
      <c r="H172" s="61">
        <v>10050966.12</v>
      </c>
      <c r="I172" s="52">
        <v>4805313.92</v>
      </c>
      <c r="J172" s="52">
        <v>5243652.2</v>
      </c>
      <c r="K172" s="52">
        <v>3203156.56</v>
      </c>
      <c r="L172" s="52">
        <v>2000</v>
      </c>
      <c r="M172" s="52">
        <v>0</v>
      </c>
      <c r="N172" s="52">
        <v>0</v>
      </c>
      <c r="O172" s="77">
        <v>47.8</v>
      </c>
      <c r="P172" s="77">
        <v>52.17</v>
      </c>
      <c r="Q172" s="77">
        <v>0.01</v>
      </c>
      <c r="R172" s="77">
        <v>0</v>
      </c>
      <c r="S172" s="78">
        <v>0</v>
      </c>
    </row>
    <row r="173" spans="1:19" ht="12.75">
      <c r="A173" s="229">
        <v>2</v>
      </c>
      <c r="B173" s="230">
        <v>23</v>
      </c>
      <c r="C173" s="230">
        <v>4</v>
      </c>
      <c r="D173" s="31">
        <v>3</v>
      </c>
      <c r="E173" s="31">
        <v>0</v>
      </c>
      <c r="F173" s="38"/>
      <c r="G173" s="55" t="s">
        <v>430</v>
      </c>
      <c r="H173" s="61">
        <v>7912272.69</v>
      </c>
      <c r="I173" s="52">
        <v>4414780.21</v>
      </c>
      <c r="J173" s="52">
        <v>3029544.48</v>
      </c>
      <c r="K173" s="52">
        <v>1805225</v>
      </c>
      <c r="L173" s="52">
        <v>6000</v>
      </c>
      <c r="M173" s="52">
        <v>461948</v>
      </c>
      <c r="N173" s="52">
        <v>0</v>
      </c>
      <c r="O173" s="77">
        <v>55.79</v>
      </c>
      <c r="P173" s="77">
        <v>38.28</v>
      </c>
      <c r="Q173" s="77">
        <v>0.07</v>
      </c>
      <c r="R173" s="77">
        <v>5.83</v>
      </c>
      <c r="S173" s="78">
        <v>0</v>
      </c>
    </row>
    <row r="174" spans="1:19" ht="12.75">
      <c r="A174" s="229">
        <v>2</v>
      </c>
      <c r="B174" s="230">
        <v>8</v>
      </c>
      <c r="C174" s="230">
        <v>8</v>
      </c>
      <c r="D174" s="31">
        <v>3</v>
      </c>
      <c r="E174" s="31">
        <v>0</v>
      </c>
      <c r="F174" s="38"/>
      <c r="G174" s="55" t="s">
        <v>431</v>
      </c>
      <c r="H174" s="61">
        <v>6475866.03</v>
      </c>
      <c r="I174" s="52">
        <v>2980448.69</v>
      </c>
      <c r="J174" s="52">
        <v>3383937.34</v>
      </c>
      <c r="K174" s="52">
        <v>1101899</v>
      </c>
      <c r="L174" s="52">
        <v>0</v>
      </c>
      <c r="M174" s="52">
        <v>0</v>
      </c>
      <c r="N174" s="52">
        <v>111480</v>
      </c>
      <c r="O174" s="77">
        <v>46.02</v>
      </c>
      <c r="P174" s="77">
        <v>52.25</v>
      </c>
      <c r="Q174" s="77">
        <v>0</v>
      </c>
      <c r="R174" s="77">
        <v>0</v>
      </c>
      <c r="S174" s="78">
        <v>1.72</v>
      </c>
    </row>
    <row r="175" spans="1:19" ht="12.75">
      <c r="A175" s="229">
        <v>2</v>
      </c>
      <c r="B175" s="230">
        <v>10</v>
      </c>
      <c r="C175" s="230">
        <v>3</v>
      </c>
      <c r="D175" s="31">
        <v>3</v>
      </c>
      <c r="E175" s="31">
        <v>0</v>
      </c>
      <c r="F175" s="38"/>
      <c r="G175" s="55" t="s">
        <v>432</v>
      </c>
      <c r="H175" s="61">
        <v>14715723.83</v>
      </c>
      <c r="I175" s="52">
        <v>7069818.22</v>
      </c>
      <c r="J175" s="52">
        <v>7013905.61</v>
      </c>
      <c r="K175" s="52">
        <v>1064092.81</v>
      </c>
      <c r="L175" s="52">
        <v>0</v>
      </c>
      <c r="M175" s="52">
        <v>0</v>
      </c>
      <c r="N175" s="52">
        <v>632000</v>
      </c>
      <c r="O175" s="77">
        <v>48.04</v>
      </c>
      <c r="P175" s="77">
        <v>47.66</v>
      </c>
      <c r="Q175" s="77">
        <v>0</v>
      </c>
      <c r="R175" s="77">
        <v>0</v>
      </c>
      <c r="S175" s="78">
        <v>4.29</v>
      </c>
    </row>
    <row r="176" spans="1:19" ht="12.75">
      <c r="A176" s="229">
        <v>2</v>
      </c>
      <c r="B176" s="230">
        <v>7</v>
      </c>
      <c r="C176" s="230">
        <v>3</v>
      </c>
      <c r="D176" s="31">
        <v>3</v>
      </c>
      <c r="E176" s="31">
        <v>0</v>
      </c>
      <c r="F176" s="38"/>
      <c r="G176" s="55" t="s">
        <v>433</v>
      </c>
      <c r="H176" s="61">
        <v>9076157.49</v>
      </c>
      <c r="I176" s="52">
        <v>3262164.14</v>
      </c>
      <c r="J176" s="52">
        <v>5649643.35</v>
      </c>
      <c r="K176" s="52">
        <v>1181832.94</v>
      </c>
      <c r="L176" s="52">
        <v>4000</v>
      </c>
      <c r="M176" s="52">
        <v>0</v>
      </c>
      <c r="N176" s="52">
        <v>160350</v>
      </c>
      <c r="O176" s="77">
        <v>35.94</v>
      </c>
      <c r="P176" s="77">
        <v>62.24</v>
      </c>
      <c r="Q176" s="77">
        <v>0.04</v>
      </c>
      <c r="R176" s="77">
        <v>0</v>
      </c>
      <c r="S176" s="78">
        <v>1.76</v>
      </c>
    </row>
    <row r="177" spans="1:19" ht="12.75">
      <c r="A177" s="229">
        <v>2</v>
      </c>
      <c r="B177" s="230">
        <v>12</v>
      </c>
      <c r="C177" s="230">
        <v>2</v>
      </c>
      <c r="D177" s="31">
        <v>3</v>
      </c>
      <c r="E177" s="31">
        <v>0</v>
      </c>
      <c r="F177" s="38"/>
      <c r="G177" s="55" t="s">
        <v>434</v>
      </c>
      <c r="H177" s="61">
        <v>5385311.11</v>
      </c>
      <c r="I177" s="52">
        <v>2450607.73</v>
      </c>
      <c r="J177" s="52">
        <v>2933203.38</v>
      </c>
      <c r="K177" s="52">
        <v>754734.38</v>
      </c>
      <c r="L177" s="52">
        <v>1500</v>
      </c>
      <c r="M177" s="52">
        <v>0</v>
      </c>
      <c r="N177" s="52">
        <v>0</v>
      </c>
      <c r="O177" s="77">
        <v>45.5</v>
      </c>
      <c r="P177" s="77">
        <v>54.46</v>
      </c>
      <c r="Q177" s="77">
        <v>0.02</v>
      </c>
      <c r="R177" s="77">
        <v>0</v>
      </c>
      <c r="S177" s="78">
        <v>0</v>
      </c>
    </row>
    <row r="178" spans="1:19" ht="12.75">
      <c r="A178" s="229">
        <v>2</v>
      </c>
      <c r="B178" s="230">
        <v>12</v>
      </c>
      <c r="C178" s="230">
        <v>3</v>
      </c>
      <c r="D178" s="31">
        <v>3</v>
      </c>
      <c r="E178" s="31">
        <v>0</v>
      </c>
      <c r="F178" s="38"/>
      <c r="G178" s="55" t="s">
        <v>435</v>
      </c>
      <c r="H178" s="61">
        <v>11110951.86</v>
      </c>
      <c r="I178" s="52">
        <v>5833728.24</v>
      </c>
      <c r="J178" s="52">
        <v>5028317.62</v>
      </c>
      <c r="K178" s="52">
        <v>142227.54</v>
      </c>
      <c r="L178" s="52">
        <v>3000</v>
      </c>
      <c r="M178" s="52">
        <v>245906</v>
      </c>
      <c r="N178" s="52">
        <v>0</v>
      </c>
      <c r="O178" s="77">
        <v>52.5</v>
      </c>
      <c r="P178" s="77">
        <v>45.25</v>
      </c>
      <c r="Q178" s="77">
        <v>0.02</v>
      </c>
      <c r="R178" s="77">
        <v>2.21</v>
      </c>
      <c r="S178" s="78">
        <v>0</v>
      </c>
    </row>
    <row r="179" spans="1:19" ht="12.75">
      <c r="A179" s="229">
        <v>2</v>
      </c>
      <c r="B179" s="230">
        <v>21</v>
      </c>
      <c r="C179" s="230">
        <v>6</v>
      </c>
      <c r="D179" s="31">
        <v>3</v>
      </c>
      <c r="E179" s="31">
        <v>0</v>
      </c>
      <c r="F179" s="38"/>
      <c r="G179" s="55" t="s">
        <v>436</v>
      </c>
      <c r="H179" s="61">
        <v>3518346.1</v>
      </c>
      <c r="I179" s="52">
        <v>1748489.71</v>
      </c>
      <c r="J179" s="52">
        <v>1768356.39</v>
      </c>
      <c r="K179" s="52">
        <v>898126.2</v>
      </c>
      <c r="L179" s="52">
        <v>1500</v>
      </c>
      <c r="M179" s="52">
        <v>0</v>
      </c>
      <c r="N179" s="52">
        <v>0</v>
      </c>
      <c r="O179" s="77">
        <v>49.69</v>
      </c>
      <c r="P179" s="77">
        <v>50.26</v>
      </c>
      <c r="Q179" s="77">
        <v>0.04</v>
      </c>
      <c r="R179" s="77">
        <v>0</v>
      </c>
      <c r="S179" s="78">
        <v>0</v>
      </c>
    </row>
    <row r="180" spans="1:19" ht="12.75">
      <c r="A180" s="229">
        <v>2</v>
      </c>
      <c r="B180" s="230">
        <v>14</v>
      </c>
      <c r="C180" s="230">
        <v>5</v>
      </c>
      <c r="D180" s="31">
        <v>3</v>
      </c>
      <c r="E180" s="31">
        <v>0</v>
      </c>
      <c r="F180" s="38"/>
      <c r="G180" s="55" t="s">
        <v>437</v>
      </c>
      <c r="H180" s="61">
        <v>3511041.69</v>
      </c>
      <c r="I180" s="52">
        <v>2088671.69</v>
      </c>
      <c r="J180" s="52">
        <v>1422370</v>
      </c>
      <c r="K180" s="52">
        <v>814612.11</v>
      </c>
      <c r="L180" s="52">
        <v>0</v>
      </c>
      <c r="M180" s="52">
        <v>0</v>
      </c>
      <c r="N180" s="52">
        <v>0</v>
      </c>
      <c r="O180" s="77">
        <v>59.48</v>
      </c>
      <c r="P180" s="77">
        <v>40.51</v>
      </c>
      <c r="Q180" s="77">
        <v>0</v>
      </c>
      <c r="R180" s="77">
        <v>0</v>
      </c>
      <c r="S180" s="78">
        <v>0</v>
      </c>
    </row>
    <row r="181" spans="1:19" ht="12.75">
      <c r="A181" s="229">
        <v>2</v>
      </c>
      <c r="B181" s="230">
        <v>8</v>
      </c>
      <c r="C181" s="230">
        <v>10</v>
      </c>
      <c r="D181" s="31">
        <v>3</v>
      </c>
      <c r="E181" s="31">
        <v>0</v>
      </c>
      <c r="F181" s="38"/>
      <c r="G181" s="55" t="s">
        <v>438</v>
      </c>
      <c r="H181" s="61">
        <v>4494274.62</v>
      </c>
      <c r="I181" s="52">
        <v>2197186.62</v>
      </c>
      <c r="J181" s="52">
        <v>2297088</v>
      </c>
      <c r="K181" s="52">
        <v>562586</v>
      </c>
      <c r="L181" s="52">
        <v>0</v>
      </c>
      <c r="M181" s="52">
        <v>0</v>
      </c>
      <c r="N181" s="52">
        <v>0</v>
      </c>
      <c r="O181" s="77">
        <v>48.88</v>
      </c>
      <c r="P181" s="77">
        <v>51.11</v>
      </c>
      <c r="Q181" s="77">
        <v>0</v>
      </c>
      <c r="R181" s="77">
        <v>0</v>
      </c>
      <c r="S181" s="78">
        <v>0</v>
      </c>
    </row>
    <row r="182" spans="1:19" ht="12.75">
      <c r="A182" s="229">
        <v>2</v>
      </c>
      <c r="B182" s="230">
        <v>13</v>
      </c>
      <c r="C182" s="230">
        <v>3</v>
      </c>
      <c r="D182" s="31">
        <v>3</v>
      </c>
      <c r="E182" s="31">
        <v>0</v>
      </c>
      <c r="F182" s="38"/>
      <c r="G182" s="55" t="s">
        <v>439</v>
      </c>
      <c r="H182" s="61">
        <v>19144301.19</v>
      </c>
      <c r="I182" s="52">
        <v>9507216.24</v>
      </c>
      <c r="J182" s="52">
        <v>9615834.95</v>
      </c>
      <c r="K182" s="52">
        <v>5334416.95</v>
      </c>
      <c r="L182" s="52">
        <v>0</v>
      </c>
      <c r="M182" s="52">
        <v>0</v>
      </c>
      <c r="N182" s="52">
        <v>21250</v>
      </c>
      <c r="O182" s="77">
        <v>49.66</v>
      </c>
      <c r="P182" s="77">
        <v>50.22</v>
      </c>
      <c r="Q182" s="77">
        <v>0</v>
      </c>
      <c r="R182" s="77">
        <v>0</v>
      </c>
      <c r="S182" s="78">
        <v>0.11</v>
      </c>
    </row>
    <row r="183" spans="1:19" ht="12.75">
      <c r="A183" s="229">
        <v>2</v>
      </c>
      <c r="B183" s="230">
        <v>12</v>
      </c>
      <c r="C183" s="230">
        <v>4</v>
      </c>
      <c r="D183" s="31">
        <v>3</v>
      </c>
      <c r="E183" s="31">
        <v>0</v>
      </c>
      <c r="F183" s="38"/>
      <c r="G183" s="55" t="s">
        <v>440</v>
      </c>
      <c r="H183" s="61">
        <v>6100880.13</v>
      </c>
      <c r="I183" s="52">
        <v>3285086.38</v>
      </c>
      <c r="J183" s="52">
        <v>2725793.75</v>
      </c>
      <c r="K183" s="52">
        <v>652852.23</v>
      </c>
      <c r="L183" s="52">
        <v>0</v>
      </c>
      <c r="M183" s="52">
        <v>90000</v>
      </c>
      <c r="N183" s="52">
        <v>0</v>
      </c>
      <c r="O183" s="77">
        <v>53.84</v>
      </c>
      <c r="P183" s="77">
        <v>44.67</v>
      </c>
      <c r="Q183" s="77">
        <v>0</v>
      </c>
      <c r="R183" s="77">
        <v>1.47</v>
      </c>
      <c r="S183" s="78">
        <v>0</v>
      </c>
    </row>
    <row r="184" spans="1:19" ht="12.75">
      <c r="A184" s="229">
        <v>2</v>
      </c>
      <c r="B184" s="230">
        <v>2</v>
      </c>
      <c r="C184" s="230">
        <v>7</v>
      </c>
      <c r="D184" s="31">
        <v>3</v>
      </c>
      <c r="E184" s="31">
        <v>0</v>
      </c>
      <c r="F184" s="38"/>
      <c r="G184" s="55" t="s">
        <v>441</v>
      </c>
      <c r="H184" s="61">
        <v>2960600</v>
      </c>
      <c r="I184" s="52">
        <v>2019919</v>
      </c>
      <c r="J184" s="52">
        <v>940181</v>
      </c>
      <c r="K184" s="52">
        <v>465196</v>
      </c>
      <c r="L184" s="52">
        <v>500</v>
      </c>
      <c r="M184" s="52">
        <v>0</v>
      </c>
      <c r="N184" s="52">
        <v>0</v>
      </c>
      <c r="O184" s="77">
        <v>68.22</v>
      </c>
      <c r="P184" s="77">
        <v>31.75</v>
      </c>
      <c r="Q184" s="77">
        <v>0.01</v>
      </c>
      <c r="R184" s="77">
        <v>0</v>
      </c>
      <c r="S184" s="78">
        <v>0</v>
      </c>
    </row>
    <row r="185" spans="1:19" ht="12.75">
      <c r="A185" s="229">
        <v>2</v>
      </c>
      <c r="B185" s="230">
        <v>1</v>
      </c>
      <c r="C185" s="230">
        <v>4</v>
      </c>
      <c r="D185" s="31">
        <v>3</v>
      </c>
      <c r="E185" s="31">
        <v>0</v>
      </c>
      <c r="F185" s="38"/>
      <c r="G185" s="55" t="s">
        <v>442</v>
      </c>
      <c r="H185" s="61">
        <v>6146533.07</v>
      </c>
      <c r="I185" s="52">
        <v>4672658.07</v>
      </c>
      <c r="J185" s="52">
        <v>1472075</v>
      </c>
      <c r="K185" s="52">
        <v>540000</v>
      </c>
      <c r="L185" s="52">
        <v>1800</v>
      </c>
      <c r="M185" s="52">
        <v>0</v>
      </c>
      <c r="N185" s="52">
        <v>0</v>
      </c>
      <c r="O185" s="77">
        <v>76.02</v>
      </c>
      <c r="P185" s="77">
        <v>23.94</v>
      </c>
      <c r="Q185" s="77">
        <v>0.02</v>
      </c>
      <c r="R185" s="77">
        <v>0</v>
      </c>
      <c r="S185" s="78">
        <v>0</v>
      </c>
    </row>
    <row r="186" spans="1:19" ht="12.75">
      <c r="A186" s="229">
        <v>2</v>
      </c>
      <c r="B186" s="230">
        <v>20</v>
      </c>
      <c r="C186" s="230">
        <v>1</v>
      </c>
      <c r="D186" s="31">
        <v>3</v>
      </c>
      <c r="E186" s="31">
        <v>0</v>
      </c>
      <c r="F186" s="38"/>
      <c r="G186" s="55" t="s">
        <v>443</v>
      </c>
      <c r="H186" s="61">
        <v>7099708.46</v>
      </c>
      <c r="I186" s="52">
        <v>4563577.46</v>
      </c>
      <c r="J186" s="52">
        <v>2460131</v>
      </c>
      <c r="K186" s="52">
        <v>1321325</v>
      </c>
      <c r="L186" s="52">
        <v>40000</v>
      </c>
      <c r="M186" s="52">
        <v>36000</v>
      </c>
      <c r="N186" s="52">
        <v>0</v>
      </c>
      <c r="O186" s="77">
        <v>64.27</v>
      </c>
      <c r="P186" s="77">
        <v>34.65</v>
      </c>
      <c r="Q186" s="77">
        <v>0.56</v>
      </c>
      <c r="R186" s="77">
        <v>0.5</v>
      </c>
      <c r="S186" s="78">
        <v>0</v>
      </c>
    </row>
    <row r="187" spans="1:19" ht="12.75">
      <c r="A187" s="229">
        <v>2</v>
      </c>
      <c r="B187" s="230">
        <v>10</v>
      </c>
      <c r="C187" s="230">
        <v>5</v>
      </c>
      <c r="D187" s="31">
        <v>3</v>
      </c>
      <c r="E187" s="31">
        <v>0</v>
      </c>
      <c r="F187" s="38"/>
      <c r="G187" s="55" t="s">
        <v>444</v>
      </c>
      <c r="H187" s="61">
        <v>26080550.6</v>
      </c>
      <c r="I187" s="52">
        <v>5069219.35</v>
      </c>
      <c r="J187" s="52">
        <v>20973081.25</v>
      </c>
      <c r="K187" s="52">
        <v>1718440.25</v>
      </c>
      <c r="L187" s="52">
        <v>0</v>
      </c>
      <c r="M187" s="52">
        <v>38250</v>
      </c>
      <c r="N187" s="52">
        <v>0</v>
      </c>
      <c r="O187" s="77">
        <v>19.43</v>
      </c>
      <c r="P187" s="77">
        <v>80.41</v>
      </c>
      <c r="Q187" s="77">
        <v>0</v>
      </c>
      <c r="R187" s="77">
        <v>0.14</v>
      </c>
      <c r="S187" s="78">
        <v>0</v>
      </c>
    </row>
    <row r="188" spans="1:19" ht="12.75">
      <c r="A188" s="229">
        <v>2</v>
      </c>
      <c r="B188" s="230">
        <v>25</v>
      </c>
      <c r="C188" s="230">
        <v>4</v>
      </c>
      <c r="D188" s="31">
        <v>3</v>
      </c>
      <c r="E188" s="31">
        <v>0</v>
      </c>
      <c r="F188" s="38"/>
      <c r="G188" s="55" t="s">
        <v>445</v>
      </c>
      <c r="H188" s="61">
        <v>5040448.75</v>
      </c>
      <c r="I188" s="52">
        <v>3342298.28</v>
      </c>
      <c r="J188" s="52">
        <v>1586757.97</v>
      </c>
      <c r="K188" s="52">
        <v>358662.97</v>
      </c>
      <c r="L188" s="52">
        <v>3200</v>
      </c>
      <c r="M188" s="52">
        <v>108192.5</v>
      </c>
      <c r="N188" s="52">
        <v>0</v>
      </c>
      <c r="O188" s="77">
        <v>66.3</v>
      </c>
      <c r="P188" s="77">
        <v>31.48</v>
      </c>
      <c r="Q188" s="77">
        <v>0.06</v>
      </c>
      <c r="R188" s="77">
        <v>2.14</v>
      </c>
      <c r="S188" s="78">
        <v>0</v>
      </c>
    </row>
    <row r="189" spans="1:19" ht="12.75">
      <c r="A189" s="229">
        <v>2</v>
      </c>
      <c r="B189" s="230">
        <v>16</v>
      </c>
      <c r="C189" s="230">
        <v>4</v>
      </c>
      <c r="D189" s="31">
        <v>3</v>
      </c>
      <c r="E189" s="31">
        <v>0</v>
      </c>
      <c r="F189" s="38"/>
      <c r="G189" s="55" t="s">
        <v>446</v>
      </c>
      <c r="H189" s="61">
        <v>11531005.68</v>
      </c>
      <c r="I189" s="52">
        <v>5679861.36</v>
      </c>
      <c r="J189" s="52">
        <v>5223430.32</v>
      </c>
      <c r="K189" s="52">
        <v>3736335</v>
      </c>
      <c r="L189" s="52">
        <v>800</v>
      </c>
      <c r="M189" s="52">
        <v>626914</v>
      </c>
      <c r="N189" s="52">
        <v>0</v>
      </c>
      <c r="O189" s="77">
        <v>49.25</v>
      </c>
      <c r="P189" s="77">
        <v>45.29</v>
      </c>
      <c r="Q189" s="77">
        <v>0</v>
      </c>
      <c r="R189" s="77">
        <v>5.43</v>
      </c>
      <c r="S189" s="78">
        <v>0</v>
      </c>
    </row>
    <row r="190" spans="1:19" ht="12.75">
      <c r="A190" s="229">
        <v>2</v>
      </c>
      <c r="B190" s="230">
        <v>9</v>
      </c>
      <c r="C190" s="230">
        <v>7</v>
      </c>
      <c r="D190" s="31">
        <v>3</v>
      </c>
      <c r="E190" s="31">
        <v>0</v>
      </c>
      <c r="F190" s="38"/>
      <c r="G190" s="55" t="s">
        <v>447</v>
      </c>
      <c r="H190" s="61">
        <v>3483084.09</v>
      </c>
      <c r="I190" s="52">
        <v>2181216.43</v>
      </c>
      <c r="J190" s="52">
        <v>1253556.66</v>
      </c>
      <c r="K190" s="52">
        <v>108669.5</v>
      </c>
      <c r="L190" s="52">
        <v>0</v>
      </c>
      <c r="M190" s="52">
        <v>48311</v>
      </c>
      <c r="N190" s="52">
        <v>0</v>
      </c>
      <c r="O190" s="77">
        <v>62.62</v>
      </c>
      <c r="P190" s="77">
        <v>35.98</v>
      </c>
      <c r="Q190" s="77">
        <v>0</v>
      </c>
      <c r="R190" s="77">
        <v>1.38</v>
      </c>
      <c r="S190" s="78">
        <v>0</v>
      </c>
    </row>
    <row r="191" spans="1:19" ht="12.75">
      <c r="A191" s="229">
        <v>2</v>
      </c>
      <c r="B191" s="230">
        <v>20</v>
      </c>
      <c r="C191" s="230">
        <v>2</v>
      </c>
      <c r="D191" s="31">
        <v>3</v>
      </c>
      <c r="E191" s="31">
        <v>0</v>
      </c>
      <c r="F191" s="38"/>
      <c r="G191" s="55" t="s">
        <v>448</v>
      </c>
      <c r="H191" s="61">
        <v>17415647.22</v>
      </c>
      <c r="I191" s="52">
        <v>3433555.94</v>
      </c>
      <c r="J191" s="52">
        <v>12855065.28</v>
      </c>
      <c r="K191" s="52">
        <v>11454054.28</v>
      </c>
      <c r="L191" s="52">
        <v>0</v>
      </c>
      <c r="M191" s="52">
        <v>450026</v>
      </c>
      <c r="N191" s="52">
        <v>677000</v>
      </c>
      <c r="O191" s="77">
        <v>19.71</v>
      </c>
      <c r="P191" s="77">
        <v>73.81</v>
      </c>
      <c r="Q191" s="77">
        <v>0</v>
      </c>
      <c r="R191" s="77">
        <v>2.58</v>
      </c>
      <c r="S191" s="78">
        <v>3.88</v>
      </c>
    </row>
    <row r="192" spans="1:19" ht="12.75">
      <c r="A192" s="229">
        <v>2</v>
      </c>
      <c r="B192" s="230">
        <v>16</v>
      </c>
      <c r="C192" s="230">
        <v>5</v>
      </c>
      <c r="D192" s="31">
        <v>3</v>
      </c>
      <c r="E192" s="31">
        <v>0</v>
      </c>
      <c r="F192" s="38"/>
      <c r="G192" s="55" t="s">
        <v>449</v>
      </c>
      <c r="H192" s="61">
        <v>10514765.41</v>
      </c>
      <c r="I192" s="52">
        <v>2749022.41</v>
      </c>
      <c r="J192" s="52">
        <v>7677448</v>
      </c>
      <c r="K192" s="52">
        <v>6441419.3</v>
      </c>
      <c r="L192" s="52">
        <v>0</v>
      </c>
      <c r="M192" s="52">
        <v>76310</v>
      </c>
      <c r="N192" s="52">
        <v>11985</v>
      </c>
      <c r="O192" s="77">
        <v>26.14</v>
      </c>
      <c r="P192" s="77">
        <v>73.01</v>
      </c>
      <c r="Q192" s="77">
        <v>0</v>
      </c>
      <c r="R192" s="77">
        <v>0.72</v>
      </c>
      <c r="S192" s="78">
        <v>0.11</v>
      </c>
    </row>
    <row r="193" spans="1:19" ht="12.75">
      <c r="A193" s="229">
        <v>2</v>
      </c>
      <c r="B193" s="230">
        <v>8</v>
      </c>
      <c r="C193" s="230">
        <v>12</v>
      </c>
      <c r="D193" s="31">
        <v>3</v>
      </c>
      <c r="E193" s="31">
        <v>0</v>
      </c>
      <c r="F193" s="38"/>
      <c r="G193" s="55" t="s">
        <v>450</v>
      </c>
      <c r="H193" s="61">
        <v>9912857.9</v>
      </c>
      <c r="I193" s="52">
        <v>2782916.9</v>
      </c>
      <c r="J193" s="52">
        <v>6129941</v>
      </c>
      <c r="K193" s="52">
        <v>2797937</v>
      </c>
      <c r="L193" s="52">
        <v>0</v>
      </c>
      <c r="M193" s="52">
        <v>1000000</v>
      </c>
      <c r="N193" s="52">
        <v>0</v>
      </c>
      <c r="O193" s="77">
        <v>28.07</v>
      </c>
      <c r="P193" s="77">
        <v>61.83</v>
      </c>
      <c r="Q193" s="77">
        <v>0</v>
      </c>
      <c r="R193" s="77">
        <v>10.08</v>
      </c>
      <c r="S193" s="78">
        <v>0</v>
      </c>
    </row>
    <row r="194" spans="1:19" ht="12.75">
      <c r="A194" s="229">
        <v>2</v>
      </c>
      <c r="B194" s="230">
        <v>23</v>
      </c>
      <c r="C194" s="230">
        <v>8</v>
      </c>
      <c r="D194" s="31">
        <v>3</v>
      </c>
      <c r="E194" s="31">
        <v>0</v>
      </c>
      <c r="F194" s="38"/>
      <c r="G194" s="55" t="s">
        <v>451</v>
      </c>
      <c r="H194" s="61">
        <v>13008595.09</v>
      </c>
      <c r="I194" s="52">
        <v>2703080.89</v>
      </c>
      <c r="J194" s="52">
        <v>10170514.2</v>
      </c>
      <c r="K194" s="52">
        <v>6211260.2</v>
      </c>
      <c r="L194" s="52">
        <v>0</v>
      </c>
      <c r="M194" s="52">
        <v>135000</v>
      </c>
      <c r="N194" s="52">
        <v>0</v>
      </c>
      <c r="O194" s="77">
        <v>20.77</v>
      </c>
      <c r="P194" s="77">
        <v>78.18</v>
      </c>
      <c r="Q194" s="77">
        <v>0</v>
      </c>
      <c r="R194" s="77">
        <v>1.03</v>
      </c>
      <c r="S194" s="78">
        <v>0</v>
      </c>
    </row>
    <row r="195" spans="1:19" ht="12.75">
      <c r="A195" s="229">
        <v>2</v>
      </c>
      <c r="B195" s="230">
        <v>23</v>
      </c>
      <c r="C195" s="230">
        <v>7</v>
      </c>
      <c r="D195" s="31">
        <v>3</v>
      </c>
      <c r="E195" s="31">
        <v>0</v>
      </c>
      <c r="F195" s="38"/>
      <c r="G195" s="55" t="s">
        <v>452</v>
      </c>
      <c r="H195" s="61">
        <v>6073741.54</v>
      </c>
      <c r="I195" s="52">
        <v>2881465.02</v>
      </c>
      <c r="J195" s="52">
        <v>2739171.52</v>
      </c>
      <c r="K195" s="52">
        <v>1043504.52</v>
      </c>
      <c r="L195" s="52">
        <v>134105</v>
      </c>
      <c r="M195" s="52">
        <v>0</v>
      </c>
      <c r="N195" s="52">
        <v>319000</v>
      </c>
      <c r="O195" s="77">
        <v>47.44</v>
      </c>
      <c r="P195" s="77">
        <v>45.09</v>
      </c>
      <c r="Q195" s="77">
        <v>2.2</v>
      </c>
      <c r="R195" s="77">
        <v>0</v>
      </c>
      <c r="S195" s="78">
        <v>5.25</v>
      </c>
    </row>
    <row r="196" spans="1:19" ht="12.75">
      <c r="A196" s="229">
        <v>2</v>
      </c>
      <c r="B196" s="230">
        <v>8</v>
      </c>
      <c r="C196" s="230">
        <v>13</v>
      </c>
      <c r="D196" s="31">
        <v>3</v>
      </c>
      <c r="E196" s="31">
        <v>0</v>
      </c>
      <c r="F196" s="38"/>
      <c r="G196" s="55" t="s">
        <v>453</v>
      </c>
      <c r="H196" s="61">
        <v>6252091.68</v>
      </c>
      <c r="I196" s="52">
        <v>2005456.33</v>
      </c>
      <c r="J196" s="52">
        <v>4246635.35</v>
      </c>
      <c r="K196" s="52">
        <v>2577094.2</v>
      </c>
      <c r="L196" s="52">
        <v>0</v>
      </c>
      <c r="M196" s="52">
        <v>0</v>
      </c>
      <c r="N196" s="52">
        <v>0</v>
      </c>
      <c r="O196" s="77">
        <v>32.07</v>
      </c>
      <c r="P196" s="77">
        <v>67.92</v>
      </c>
      <c r="Q196" s="77">
        <v>0</v>
      </c>
      <c r="R196" s="77">
        <v>0</v>
      </c>
      <c r="S196" s="78">
        <v>0</v>
      </c>
    </row>
    <row r="197" spans="1:19" ht="12.75">
      <c r="A197" s="229">
        <v>2</v>
      </c>
      <c r="B197" s="230">
        <v>19</v>
      </c>
      <c r="C197" s="230">
        <v>6</v>
      </c>
      <c r="D197" s="31">
        <v>3</v>
      </c>
      <c r="E197" s="31">
        <v>0</v>
      </c>
      <c r="F197" s="38"/>
      <c r="G197" s="55" t="s">
        <v>454</v>
      </c>
      <c r="H197" s="61">
        <v>11255796</v>
      </c>
      <c r="I197" s="52">
        <v>6955827</v>
      </c>
      <c r="J197" s="52">
        <v>3247667</v>
      </c>
      <c r="K197" s="52">
        <v>172159</v>
      </c>
      <c r="L197" s="52">
        <v>4000</v>
      </c>
      <c r="M197" s="52">
        <v>235235</v>
      </c>
      <c r="N197" s="52">
        <v>813067</v>
      </c>
      <c r="O197" s="77">
        <v>61.79</v>
      </c>
      <c r="P197" s="77">
        <v>28.85</v>
      </c>
      <c r="Q197" s="77">
        <v>0.03</v>
      </c>
      <c r="R197" s="77">
        <v>2.08</v>
      </c>
      <c r="S197" s="78">
        <v>7.22</v>
      </c>
    </row>
    <row r="198" spans="1:19" ht="12.75">
      <c r="A198" s="229">
        <v>2</v>
      </c>
      <c r="B198" s="230">
        <v>17</v>
      </c>
      <c r="C198" s="230">
        <v>4</v>
      </c>
      <c r="D198" s="31">
        <v>3</v>
      </c>
      <c r="E198" s="31">
        <v>0</v>
      </c>
      <c r="F198" s="38"/>
      <c r="G198" s="55" t="s">
        <v>455</v>
      </c>
      <c r="H198" s="61">
        <v>15065972</v>
      </c>
      <c r="I198" s="52">
        <v>6526766</v>
      </c>
      <c r="J198" s="52">
        <v>7375383</v>
      </c>
      <c r="K198" s="52">
        <v>5122436</v>
      </c>
      <c r="L198" s="52">
        <v>67857</v>
      </c>
      <c r="M198" s="52">
        <v>958650</v>
      </c>
      <c r="N198" s="52">
        <v>137316</v>
      </c>
      <c r="O198" s="77">
        <v>43.32</v>
      </c>
      <c r="P198" s="77">
        <v>48.95</v>
      </c>
      <c r="Q198" s="77">
        <v>0.45</v>
      </c>
      <c r="R198" s="77">
        <v>6.36</v>
      </c>
      <c r="S198" s="78">
        <v>0.91</v>
      </c>
    </row>
    <row r="199" spans="1:19" ht="12.75">
      <c r="A199" s="229">
        <v>2</v>
      </c>
      <c r="B199" s="230">
        <v>14</v>
      </c>
      <c r="C199" s="230">
        <v>7</v>
      </c>
      <c r="D199" s="31">
        <v>3</v>
      </c>
      <c r="E199" s="31">
        <v>0</v>
      </c>
      <c r="F199" s="38"/>
      <c r="G199" s="55" t="s">
        <v>456</v>
      </c>
      <c r="H199" s="61">
        <v>9099467.33</v>
      </c>
      <c r="I199" s="52">
        <v>4834896.33</v>
      </c>
      <c r="J199" s="52">
        <v>3769571</v>
      </c>
      <c r="K199" s="52">
        <v>2628995</v>
      </c>
      <c r="L199" s="52">
        <v>5000</v>
      </c>
      <c r="M199" s="52">
        <v>250000</v>
      </c>
      <c r="N199" s="52">
        <v>240000</v>
      </c>
      <c r="O199" s="77">
        <v>53.13</v>
      </c>
      <c r="P199" s="77">
        <v>41.42</v>
      </c>
      <c r="Q199" s="77">
        <v>0.05</v>
      </c>
      <c r="R199" s="77">
        <v>2.74</v>
      </c>
      <c r="S199" s="78">
        <v>2.63</v>
      </c>
    </row>
    <row r="200" spans="1:19" ht="12.75">
      <c r="A200" s="229">
        <v>2</v>
      </c>
      <c r="B200" s="230">
        <v>8</v>
      </c>
      <c r="C200" s="230">
        <v>14</v>
      </c>
      <c r="D200" s="31">
        <v>3</v>
      </c>
      <c r="E200" s="31">
        <v>0</v>
      </c>
      <c r="F200" s="38"/>
      <c r="G200" s="55" t="s">
        <v>457</v>
      </c>
      <c r="H200" s="61">
        <v>3687735.25</v>
      </c>
      <c r="I200" s="52">
        <v>1967141.89</v>
      </c>
      <c r="J200" s="52">
        <v>1696107.36</v>
      </c>
      <c r="K200" s="52">
        <v>700979.36</v>
      </c>
      <c r="L200" s="52">
        <v>0</v>
      </c>
      <c r="M200" s="52">
        <v>24486</v>
      </c>
      <c r="N200" s="52">
        <v>0</v>
      </c>
      <c r="O200" s="77">
        <v>53.34</v>
      </c>
      <c r="P200" s="77">
        <v>45.99</v>
      </c>
      <c r="Q200" s="77">
        <v>0</v>
      </c>
      <c r="R200" s="77">
        <v>0.66</v>
      </c>
      <c r="S200" s="78">
        <v>0</v>
      </c>
    </row>
    <row r="201" spans="1:19" ht="12.75">
      <c r="A201" s="229">
        <v>2</v>
      </c>
      <c r="B201" s="230">
        <v>11</v>
      </c>
      <c r="C201" s="230">
        <v>4</v>
      </c>
      <c r="D201" s="31">
        <v>3</v>
      </c>
      <c r="E201" s="31">
        <v>0</v>
      </c>
      <c r="F201" s="38"/>
      <c r="G201" s="55" t="s">
        <v>458</v>
      </c>
      <c r="H201" s="61">
        <v>7248233.75</v>
      </c>
      <c r="I201" s="52">
        <v>3602194.9</v>
      </c>
      <c r="J201" s="52">
        <v>3636038.85</v>
      </c>
      <c r="K201" s="52">
        <v>215247.75</v>
      </c>
      <c r="L201" s="52">
        <v>0</v>
      </c>
      <c r="M201" s="52">
        <v>0</v>
      </c>
      <c r="N201" s="52">
        <v>10000</v>
      </c>
      <c r="O201" s="77">
        <v>49.69</v>
      </c>
      <c r="P201" s="77">
        <v>50.16</v>
      </c>
      <c r="Q201" s="77">
        <v>0</v>
      </c>
      <c r="R201" s="77">
        <v>0</v>
      </c>
      <c r="S201" s="78">
        <v>0.13</v>
      </c>
    </row>
    <row r="202" spans="1:19" ht="12.75">
      <c r="A202" s="229">
        <v>2</v>
      </c>
      <c r="B202" s="230">
        <v>18</v>
      </c>
      <c r="C202" s="230">
        <v>4</v>
      </c>
      <c r="D202" s="31">
        <v>3</v>
      </c>
      <c r="E202" s="31">
        <v>0</v>
      </c>
      <c r="F202" s="38"/>
      <c r="G202" s="55" t="s">
        <v>459</v>
      </c>
      <c r="H202" s="61">
        <v>9563756</v>
      </c>
      <c r="I202" s="52">
        <v>4930493</v>
      </c>
      <c r="J202" s="52">
        <v>4461863</v>
      </c>
      <c r="K202" s="52">
        <v>1732041</v>
      </c>
      <c r="L202" s="52">
        <v>6400</v>
      </c>
      <c r="M202" s="52">
        <v>165000</v>
      </c>
      <c r="N202" s="52">
        <v>0</v>
      </c>
      <c r="O202" s="77">
        <v>51.55</v>
      </c>
      <c r="P202" s="77">
        <v>46.65</v>
      </c>
      <c r="Q202" s="77">
        <v>0.06</v>
      </c>
      <c r="R202" s="77">
        <v>1.72</v>
      </c>
      <c r="S202" s="78">
        <v>0</v>
      </c>
    </row>
    <row r="203" spans="1:19" ht="12.75">
      <c r="A203" s="229">
        <v>2</v>
      </c>
      <c r="B203" s="230">
        <v>26</v>
      </c>
      <c r="C203" s="230">
        <v>4</v>
      </c>
      <c r="D203" s="31">
        <v>3</v>
      </c>
      <c r="E203" s="31">
        <v>0</v>
      </c>
      <c r="F203" s="38"/>
      <c r="G203" s="55" t="s">
        <v>460</v>
      </c>
      <c r="H203" s="61">
        <v>8133457.89</v>
      </c>
      <c r="I203" s="52">
        <v>3166395.13</v>
      </c>
      <c r="J203" s="52">
        <v>3925329.27</v>
      </c>
      <c r="K203" s="52">
        <v>1207278.97</v>
      </c>
      <c r="L203" s="52">
        <v>0</v>
      </c>
      <c r="M203" s="52">
        <v>786733.49</v>
      </c>
      <c r="N203" s="52">
        <v>255000</v>
      </c>
      <c r="O203" s="77">
        <v>38.93</v>
      </c>
      <c r="P203" s="77">
        <v>48.26</v>
      </c>
      <c r="Q203" s="77">
        <v>0</v>
      </c>
      <c r="R203" s="77">
        <v>9.67</v>
      </c>
      <c r="S203" s="78">
        <v>3.13</v>
      </c>
    </row>
    <row r="204" spans="1:19" ht="12.75">
      <c r="A204" s="229">
        <v>2</v>
      </c>
      <c r="B204" s="230">
        <v>20</v>
      </c>
      <c r="C204" s="230">
        <v>3</v>
      </c>
      <c r="D204" s="31">
        <v>3</v>
      </c>
      <c r="E204" s="31">
        <v>0</v>
      </c>
      <c r="F204" s="38"/>
      <c r="G204" s="55" t="s">
        <v>461</v>
      </c>
      <c r="H204" s="61">
        <v>8589499.61</v>
      </c>
      <c r="I204" s="52">
        <v>5767395.61</v>
      </c>
      <c r="J204" s="52">
        <v>2746377</v>
      </c>
      <c r="K204" s="52">
        <v>1416202</v>
      </c>
      <c r="L204" s="52">
        <v>0</v>
      </c>
      <c r="M204" s="52">
        <v>75727</v>
      </c>
      <c r="N204" s="52">
        <v>0</v>
      </c>
      <c r="O204" s="77">
        <v>67.14</v>
      </c>
      <c r="P204" s="77">
        <v>31.97</v>
      </c>
      <c r="Q204" s="77">
        <v>0</v>
      </c>
      <c r="R204" s="77">
        <v>0.88</v>
      </c>
      <c r="S204" s="78">
        <v>0</v>
      </c>
    </row>
    <row r="205" spans="1:19" ht="12.75">
      <c r="A205" s="229">
        <v>2</v>
      </c>
      <c r="B205" s="230">
        <v>14</v>
      </c>
      <c r="C205" s="230">
        <v>8</v>
      </c>
      <c r="D205" s="31">
        <v>3</v>
      </c>
      <c r="E205" s="31">
        <v>0</v>
      </c>
      <c r="F205" s="38"/>
      <c r="G205" s="55" t="s">
        <v>462</v>
      </c>
      <c r="H205" s="61">
        <v>10147587.91</v>
      </c>
      <c r="I205" s="52">
        <v>3457374.54</v>
      </c>
      <c r="J205" s="52">
        <v>5092213.37</v>
      </c>
      <c r="K205" s="52">
        <v>3410157.37</v>
      </c>
      <c r="L205" s="52">
        <v>0</v>
      </c>
      <c r="M205" s="52">
        <v>1598000</v>
      </c>
      <c r="N205" s="52">
        <v>0</v>
      </c>
      <c r="O205" s="77">
        <v>34.07</v>
      </c>
      <c r="P205" s="77">
        <v>50.18</v>
      </c>
      <c r="Q205" s="77">
        <v>0</v>
      </c>
      <c r="R205" s="77">
        <v>15.74</v>
      </c>
      <c r="S205" s="78">
        <v>0</v>
      </c>
    </row>
    <row r="206" spans="1:19" ht="12.75">
      <c r="A206" s="229">
        <v>2</v>
      </c>
      <c r="B206" s="230">
        <v>4</v>
      </c>
      <c r="C206" s="230">
        <v>4</v>
      </c>
      <c r="D206" s="31">
        <v>3</v>
      </c>
      <c r="E206" s="31">
        <v>0</v>
      </c>
      <c r="F206" s="38"/>
      <c r="G206" s="55" t="s">
        <v>463</v>
      </c>
      <c r="H206" s="61">
        <v>4425361.06</v>
      </c>
      <c r="I206" s="52">
        <v>3273512.76</v>
      </c>
      <c r="J206" s="52">
        <v>1048648.3</v>
      </c>
      <c r="K206" s="52">
        <v>167565.5</v>
      </c>
      <c r="L206" s="52">
        <v>0</v>
      </c>
      <c r="M206" s="52">
        <v>0</v>
      </c>
      <c r="N206" s="52">
        <v>103200</v>
      </c>
      <c r="O206" s="77">
        <v>73.97</v>
      </c>
      <c r="P206" s="77">
        <v>23.69</v>
      </c>
      <c r="Q206" s="77">
        <v>0</v>
      </c>
      <c r="R206" s="77">
        <v>0</v>
      </c>
      <c r="S206" s="78">
        <v>2.33</v>
      </c>
    </row>
    <row r="207" spans="1:19" ht="12.75">
      <c r="A207" s="229">
        <v>2</v>
      </c>
      <c r="B207" s="230">
        <v>25</v>
      </c>
      <c r="C207" s="230">
        <v>6</v>
      </c>
      <c r="D207" s="31">
        <v>3</v>
      </c>
      <c r="E207" s="31">
        <v>0</v>
      </c>
      <c r="F207" s="38"/>
      <c r="G207" s="55" t="s">
        <v>464</v>
      </c>
      <c r="H207" s="61">
        <v>5978200.62</v>
      </c>
      <c r="I207" s="52">
        <v>2659314.62</v>
      </c>
      <c r="J207" s="52">
        <v>3248517</v>
      </c>
      <c r="K207" s="52">
        <v>1442552</v>
      </c>
      <c r="L207" s="52">
        <v>0</v>
      </c>
      <c r="M207" s="52">
        <v>70369</v>
      </c>
      <c r="N207" s="52">
        <v>0</v>
      </c>
      <c r="O207" s="77">
        <v>44.48</v>
      </c>
      <c r="P207" s="77">
        <v>54.33</v>
      </c>
      <c r="Q207" s="77">
        <v>0</v>
      </c>
      <c r="R207" s="77">
        <v>1.17</v>
      </c>
      <c r="S207" s="78">
        <v>0</v>
      </c>
    </row>
    <row r="208" spans="1:19" ht="12.75">
      <c r="A208" s="229">
        <v>2</v>
      </c>
      <c r="B208" s="230">
        <v>17</v>
      </c>
      <c r="C208" s="230">
        <v>5</v>
      </c>
      <c r="D208" s="31">
        <v>3</v>
      </c>
      <c r="E208" s="31">
        <v>0</v>
      </c>
      <c r="F208" s="38"/>
      <c r="G208" s="55" t="s">
        <v>465</v>
      </c>
      <c r="H208" s="61">
        <v>3762527.32</v>
      </c>
      <c r="I208" s="52">
        <v>2817563.87</v>
      </c>
      <c r="J208" s="52">
        <v>742963.45</v>
      </c>
      <c r="K208" s="52">
        <v>148653.5</v>
      </c>
      <c r="L208" s="52">
        <v>2000</v>
      </c>
      <c r="M208" s="52">
        <v>0</v>
      </c>
      <c r="N208" s="52">
        <v>200000</v>
      </c>
      <c r="O208" s="77">
        <v>74.88</v>
      </c>
      <c r="P208" s="77">
        <v>19.74</v>
      </c>
      <c r="Q208" s="77">
        <v>0.05</v>
      </c>
      <c r="R208" s="77">
        <v>0</v>
      </c>
      <c r="S208" s="78">
        <v>5.31</v>
      </c>
    </row>
    <row r="209" spans="1:19" ht="12.75">
      <c r="A209" s="229">
        <v>2</v>
      </c>
      <c r="B209" s="230">
        <v>12</v>
      </c>
      <c r="C209" s="230">
        <v>5</v>
      </c>
      <c r="D209" s="31">
        <v>3</v>
      </c>
      <c r="E209" s="31">
        <v>0</v>
      </c>
      <c r="F209" s="38"/>
      <c r="G209" s="55" t="s">
        <v>466</v>
      </c>
      <c r="H209" s="61">
        <v>3644754.88</v>
      </c>
      <c r="I209" s="52">
        <v>1628400.43</v>
      </c>
      <c r="J209" s="52">
        <v>2016354.45</v>
      </c>
      <c r="K209" s="52">
        <v>246728.85</v>
      </c>
      <c r="L209" s="52">
        <v>0</v>
      </c>
      <c r="M209" s="52">
        <v>0</v>
      </c>
      <c r="N209" s="52">
        <v>0</v>
      </c>
      <c r="O209" s="77">
        <v>44.67</v>
      </c>
      <c r="P209" s="77">
        <v>55.32</v>
      </c>
      <c r="Q209" s="77">
        <v>0</v>
      </c>
      <c r="R209" s="77">
        <v>0</v>
      </c>
      <c r="S209" s="78">
        <v>0</v>
      </c>
    </row>
    <row r="210" spans="1:19" ht="12.75">
      <c r="A210" s="229">
        <v>2</v>
      </c>
      <c r="B210" s="230">
        <v>22</v>
      </c>
      <c r="C210" s="230">
        <v>3</v>
      </c>
      <c r="D210" s="31">
        <v>3</v>
      </c>
      <c r="E210" s="31">
        <v>0</v>
      </c>
      <c r="F210" s="38"/>
      <c r="G210" s="55" t="s">
        <v>467</v>
      </c>
      <c r="H210" s="61">
        <v>14533964.52</v>
      </c>
      <c r="I210" s="52">
        <v>5957216.44</v>
      </c>
      <c r="J210" s="52">
        <v>7948048.08</v>
      </c>
      <c r="K210" s="52">
        <v>5038902.95</v>
      </c>
      <c r="L210" s="52">
        <v>6000</v>
      </c>
      <c r="M210" s="52">
        <v>622700</v>
      </c>
      <c r="N210" s="52">
        <v>0</v>
      </c>
      <c r="O210" s="77">
        <v>40.98</v>
      </c>
      <c r="P210" s="77">
        <v>54.68</v>
      </c>
      <c r="Q210" s="77">
        <v>0.04</v>
      </c>
      <c r="R210" s="77">
        <v>4.28</v>
      </c>
      <c r="S210" s="78">
        <v>0</v>
      </c>
    </row>
    <row r="211" spans="1:19" ht="12.75">
      <c r="A211" s="229">
        <v>2</v>
      </c>
      <c r="B211" s="230">
        <v>24</v>
      </c>
      <c r="C211" s="230">
        <v>5</v>
      </c>
      <c r="D211" s="31">
        <v>3</v>
      </c>
      <c r="E211" s="31">
        <v>0</v>
      </c>
      <c r="F211" s="38"/>
      <c r="G211" s="55" t="s">
        <v>468</v>
      </c>
      <c r="H211" s="61">
        <v>13381308.76</v>
      </c>
      <c r="I211" s="52">
        <v>6695753.51</v>
      </c>
      <c r="J211" s="52">
        <v>6154555.25</v>
      </c>
      <c r="K211" s="52">
        <v>3656686</v>
      </c>
      <c r="L211" s="52">
        <v>6000</v>
      </c>
      <c r="M211" s="52">
        <v>490000</v>
      </c>
      <c r="N211" s="52">
        <v>35000</v>
      </c>
      <c r="O211" s="77">
        <v>50.03</v>
      </c>
      <c r="P211" s="77">
        <v>45.99</v>
      </c>
      <c r="Q211" s="77">
        <v>0.04</v>
      </c>
      <c r="R211" s="77">
        <v>3.66</v>
      </c>
      <c r="S211" s="78">
        <v>0.26</v>
      </c>
    </row>
    <row r="212" spans="1:19" ht="12.75">
      <c r="A212" s="229">
        <v>2</v>
      </c>
      <c r="B212" s="230">
        <v>24</v>
      </c>
      <c r="C212" s="230">
        <v>6</v>
      </c>
      <c r="D212" s="31">
        <v>3</v>
      </c>
      <c r="E212" s="31">
        <v>0</v>
      </c>
      <c r="F212" s="38"/>
      <c r="G212" s="55" t="s">
        <v>469</v>
      </c>
      <c r="H212" s="61">
        <v>9402779.83</v>
      </c>
      <c r="I212" s="52">
        <v>6874440.33</v>
      </c>
      <c r="J212" s="52">
        <v>2522339.5</v>
      </c>
      <c r="K212" s="52">
        <v>1030257.99</v>
      </c>
      <c r="L212" s="52">
        <v>6000</v>
      </c>
      <c r="M212" s="52">
        <v>0</v>
      </c>
      <c r="N212" s="52">
        <v>0</v>
      </c>
      <c r="O212" s="77">
        <v>73.11</v>
      </c>
      <c r="P212" s="77">
        <v>26.82</v>
      </c>
      <c r="Q212" s="77">
        <v>0.06</v>
      </c>
      <c r="R212" s="77">
        <v>0</v>
      </c>
      <c r="S212" s="78">
        <v>0</v>
      </c>
    </row>
    <row r="213" spans="1:19" ht="12.75">
      <c r="A213" s="229">
        <v>2</v>
      </c>
      <c r="B213" s="230">
        <v>24</v>
      </c>
      <c r="C213" s="230">
        <v>7</v>
      </c>
      <c r="D213" s="31">
        <v>3</v>
      </c>
      <c r="E213" s="31">
        <v>0</v>
      </c>
      <c r="F213" s="38"/>
      <c r="G213" s="55" t="s">
        <v>470</v>
      </c>
      <c r="H213" s="61">
        <v>3464029</v>
      </c>
      <c r="I213" s="52">
        <v>1518944</v>
      </c>
      <c r="J213" s="52">
        <v>1945085</v>
      </c>
      <c r="K213" s="52">
        <v>760706</v>
      </c>
      <c r="L213" s="52">
        <v>0</v>
      </c>
      <c r="M213" s="52">
        <v>0</v>
      </c>
      <c r="N213" s="52">
        <v>0</v>
      </c>
      <c r="O213" s="77">
        <v>43.84</v>
      </c>
      <c r="P213" s="77">
        <v>56.15</v>
      </c>
      <c r="Q213" s="77">
        <v>0</v>
      </c>
      <c r="R213" s="77">
        <v>0</v>
      </c>
      <c r="S213" s="78">
        <v>0</v>
      </c>
    </row>
    <row r="214" spans="1:19" ht="12.75">
      <c r="A214" s="229">
        <v>2</v>
      </c>
      <c r="B214" s="230">
        <v>19</v>
      </c>
      <c r="C214" s="230">
        <v>8</v>
      </c>
      <c r="D214" s="31">
        <v>3</v>
      </c>
      <c r="E214" s="31">
        <v>0</v>
      </c>
      <c r="F214" s="38"/>
      <c r="G214" s="55" t="s">
        <v>471</v>
      </c>
      <c r="H214" s="61">
        <v>4744196.6</v>
      </c>
      <c r="I214" s="52">
        <v>3132173.04</v>
      </c>
      <c r="J214" s="52">
        <v>1610023.56</v>
      </c>
      <c r="K214" s="52">
        <v>171372</v>
      </c>
      <c r="L214" s="52">
        <v>2000</v>
      </c>
      <c r="M214" s="52">
        <v>0</v>
      </c>
      <c r="N214" s="52">
        <v>0</v>
      </c>
      <c r="O214" s="77">
        <v>66.02</v>
      </c>
      <c r="P214" s="77">
        <v>33.93</v>
      </c>
      <c r="Q214" s="77">
        <v>0.04</v>
      </c>
      <c r="R214" s="77">
        <v>0</v>
      </c>
      <c r="S214" s="78">
        <v>0</v>
      </c>
    </row>
    <row r="215" spans="1:19" ht="12.75">
      <c r="A215" s="229">
        <v>2</v>
      </c>
      <c r="B215" s="230">
        <v>20</v>
      </c>
      <c r="C215" s="230">
        <v>6</v>
      </c>
      <c r="D215" s="31">
        <v>3</v>
      </c>
      <c r="E215" s="31">
        <v>0</v>
      </c>
      <c r="F215" s="38"/>
      <c r="G215" s="55" t="s">
        <v>472</v>
      </c>
      <c r="H215" s="61">
        <v>10876590.61</v>
      </c>
      <c r="I215" s="52">
        <v>5935577.98</v>
      </c>
      <c r="J215" s="52">
        <v>4651012.63</v>
      </c>
      <c r="K215" s="52">
        <v>3148094.81</v>
      </c>
      <c r="L215" s="52">
        <v>10000</v>
      </c>
      <c r="M215" s="52">
        <v>280000</v>
      </c>
      <c r="N215" s="52">
        <v>0</v>
      </c>
      <c r="O215" s="77">
        <v>54.57</v>
      </c>
      <c r="P215" s="77">
        <v>42.76</v>
      </c>
      <c r="Q215" s="77">
        <v>0.09</v>
      </c>
      <c r="R215" s="77">
        <v>2.57</v>
      </c>
      <c r="S215" s="78">
        <v>0</v>
      </c>
    </row>
    <row r="216" spans="1:19" s="95" customFormat="1" ht="15">
      <c r="A216" s="231"/>
      <c r="B216" s="232"/>
      <c r="C216" s="232"/>
      <c r="D216" s="101"/>
      <c r="E216" s="101"/>
      <c r="F216" s="102" t="s">
        <v>473</v>
      </c>
      <c r="G216" s="291"/>
      <c r="H216" s="104">
        <v>5023380</v>
      </c>
      <c r="I216" s="104">
        <v>0</v>
      </c>
      <c r="J216" s="104">
        <v>950617</v>
      </c>
      <c r="K216" s="104">
        <v>950617</v>
      </c>
      <c r="L216" s="104">
        <v>0</v>
      </c>
      <c r="M216" s="104">
        <v>0</v>
      </c>
      <c r="N216" s="104">
        <v>4072763</v>
      </c>
      <c r="O216" s="128">
        <v>0</v>
      </c>
      <c r="P216" s="128">
        <v>18.92385206773129</v>
      </c>
      <c r="Q216" s="128">
        <v>0</v>
      </c>
      <c r="R216" s="128">
        <v>0</v>
      </c>
      <c r="S216" s="129">
        <v>81.07614793226871</v>
      </c>
    </row>
    <row r="217" spans="1:19" ht="25.5">
      <c r="A217" s="229">
        <v>2</v>
      </c>
      <c r="B217" s="230">
        <v>15</v>
      </c>
      <c r="C217" s="230">
        <v>1</v>
      </c>
      <c r="D217" s="31" t="s">
        <v>474</v>
      </c>
      <c r="E217" s="31">
        <v>8</v>
      </c>
      <c r="F217" s="38"/>
      <c r="G217" s="56" t="s">
        <v>475</v>
      </c>
      <c r="H217" s="61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77">
        <v>0</v>
      </c>
      <c r="P217" s="77">
        <v>0</v>
      </c>
      <c r="Q217" s="77">
        <v>0</v>
      </c>
      <c r="R217" s="77">
        <v>0</v>
      </c>
      <c r="S217" s="78">
        <v>0</v>
      </c>
    </row>
    <row r="218" spans="1:19" ht="25.5">
      <c r="A218" s="229">
        <v>2</v>
      </c>
      <c r="B218" s="230">
        <v>63</v>
      </c>
      <c r="C218" s="230">
        <v>1</v>
      </c>
      <c r="D218" s="31" t="s">
        <v>474</v>
      </c>
      <c r="E218" s="31">
        <v>8</v>
      </c>
      <c r="F218" s="38"/>
      <c r="G218" s="56" t="s">
        <v>476</v>
      </c>
      <c r="H218" s="61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77">
        <v>0</v>
      </c>
      <c r="P218" s="77">
        <v>0</v>
      </c>
      <c r="Q218" s="77">
        <v>0</v>
      </c>
      <c r="R218" s="77">
        <v>0</v>
      </c>
      <c r="S218" s="78">
        <v>0</v>
      </c>
    </row>
    <row r="219" spans="1:19" ht="12.75">
      <c r="A219" s="229">
        <v>2</v>
      </c>
      <c r="B219" s="230">
        <v>9</v>
      </c>
      <c r="C219" s="230">
        <v>7</v>
      </c>
      <c r="D219" s="31" t="s">
        <v>474</v>
      </c>
      <c r="E219" s="31">
        <v>8</v>
      </c>
      <c r="F219" s="38"/>
      <c r="G219" s="56" t="s">
        <v>477</v>
      </c>
      <c r="H219" s="61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77">
        <v>0</v>
      </c>
      <c r="P219" s="77">
        <v>0</v>
      </c>
      <c r="Q219" s="77">
        <v>0</v>
      </c>
      <c r="R219" s="77">
        <v>0</v>
      </c>
      <c r="S219" s="78">
        <v>0</v>
      </c>
    </row>
    <row r="220" spans="1:19" ht="12.75">
      <c r="A220" s="229">
        <v>2</v>
      </c>
      <c r="B220" s="230">
        <v>10</v>
      </c>
      <c r="C220" s="230">
        <v>1</v>
      </c>
      <c r="D220" s="31" t="s">
        <v>474</v>
      </c>
      <c r="E220" s="31">
        <v>8</v>
      </c>
      <c r="F220" s="38"/>
      <c r="G220" s="56" t="s">
        <v>478</v>
      </c>
      <c r="H220" s="61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77">
        <v>0</v>
      </c>
      <c r="P220" s="77">
        <v>0</v>
      </c>
      <c r="Q220" s="77">
        <v>0</v>
      </c>
      <c r="R220" s="77">
        <v>0</v>
      </c>
      <c r="S220" s="78">
        <v>0</v>
      </c>
    </row>
    <row r="221" spans="1:19" ht="12.75">
      <c r="A221" s="229">
        <v>2</v>
      </c>
      <c r="B221" s="230">
        <v>20</v>
      </c>
      <c r="C221" s="230">
        <v>2</v>
      </c>
      <c r="D221" s="31" t="s">
        <v>474</v>
      </c>
      <c r="E221" s="31">
        <v>8</v>
      </c>
      <c r="F221" s="38"/>
      <c r="G221" s="56" t="s">
        <v>479</v>
      </c>
      <c r="H221" s="61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77">
        <v>0</v>
      </c>
      <c r="P221" s="77">
        <v>0</v>
      </c>
      <c r="Q221" s="77">
        <v>0</v>
      </c>
      <c r="R221" s="77">
        <v>0</v>
      </c>
      <c r="S221" s="78">
        <v>0</v>
      </c>
    </row>
    <row r="222" spans="1:19" ht="12.75">
      <c r="A222" s="229">
        <v>2</v>
      </c>
      <c r="B222" s="230">
        <v>61</v>
      </c>
      <c r="C222" s="230">
        <v>1</v>
      </c>
      <c r="D222" s="31" t="s">
        <v>474</v>
      </c>
      <c r="E222" s="31">
        <v>8</v>
      </c>
      <c r="F222" s="38"/>
      <c r="G222" s="56" t="s">
        <v>480</v>
      </c>
      <c r="H222" s="61">
        <v>831617</v>
      </c>
      <c r="I222" s="52">
        <v>0</v>
      </c>
      <c r="J222" s="52">
        <v>831617</v>
      </c>
      <c r="K222" s="52">
        <v>831617</v>
      </c>
      <c r="L222" s="52">
        <v>0</v>
      </c>
      <c r="M222" s="52">
        <v>0</v>
      </c>
      <c r="N222" s="52">
        <v>0</v>
      </c>
      <c r="O222" s="77">
        <v>0</v>
      </c>
      <c r="P222" s="77">
        <v>100</v>
      </c>
      <c r="Q222" s="77">
        <v>0</v>
      </c>
      <c r="R222" s="77">
        <v>0</v>
      </c>
      <c r="S222" s="78">
        <v>0</v>
      </c>
    </row>
    <row r="223" spans="1:19" ht="38.25">
      <c r="A223" s="229">
        <v>2</v>
      </c>
      <c r="B223" s="230">
        <v>2</v>
      </c>
      <c r="C223" s="230">
        <v>5</v>
      </c>
      <c r="D223" s="31" t="s">
        <v>474</v>
      </c>
      <c r="E223" s="31">
        <v>8</v>
      </c>
      <c r="F223" s="38"/>
      <c r="G223" s="56" t="s">
        <v>481</v>
      </c>
      <c r="H223" s="61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77">
        <v>0</v>
      </c>
      <c r="P223" s="77">
        <v>0</v>
      </c>
      <c r="Q223" s="77">
        <v>0</v>
      </c>
      <c r="R223" s="77">
        <v>0</v>
      </c>
      <c r="S223" s="78">
        <v>0</v>
      </c>
    </row>
    <row r="224" spans="1:19" ht="12.75">
      <c r="A224" s="229">
        <v>2</v>
      </c>
      <c r="B224" s="230">
        <v>8</v>
      </c>
      <c r="C224" s="230">
        <v>6</v>
      </c>
      <c r="D224" s="31" t="s">
        <v>474</v>
      </c>
      <c r="E224" s="31">
        <v>8</v>
      </c>
      <c r="F224" s="38"/>
      <c r="G224" s="56" t="s">
        <v>482</v>
      </c>
      <c r="H224" s="61">
        <v>119000</v>
      </c>
      <c r="I224" s="52">
        <v>0</v>
      </c>
      <c r="J224" s="52">
        <v>119000</v>
      </c>
      <c r="K224" s="52">
        <v>119000</v>
      </c>
      <c r="L224" s="52">
        <v>0</v>
      </c>
      <c r="M224" s="52">
        <v>0</v>
      </c>
      <c r="N224" s="52">
        <v>0</v>
      </c>
      <c r="O224" s="77">
        <v>0</v>
      </c>
      <c r="P224" s="77">
        <v>100</v>
      </c>
      <c r="Q224" s="77">
        <v>0</v>
      </c>
      <c r="R224" s="77">
        <v>0</v>
      </c>
      <c r="S224" s="78">
        <v>0</v>
      </c>
    </row>
    <row r="225" spans="1:19" ht="12.75">
      <c r="A225" s="229">
        <v>2</v>
      </c>
      <c r="B225" s="230">
        <v>16</v>
      </c>
      <c r="C225" s="230">
        <v>4</v>
      </c>
      <c r="D225" s="31" t="s">
        <v>474</v>
      </c>
      <c r="E225" s="31">
        <v>8</v>
      </c>
      <c r="F225" s="38"/>
      <c r="G225" s="56" t="s">
        <v>483</v>
      </c>
      <c r="H225" s="61">
        <v>4072763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4072763</v>
      </c>
      <c r="O225" s="77">
        <v>0</v>
      </c>
      <c r="P225" s="77">
        <v>0</v>
      </c>
      <c r="Q225" s="77">
        <v>0</v>
      </c>
      <c r="R225" s="77">
        <v>0</v>
      </c>
      <c r="S225" s="78">
        <v>100</v>
      </c>
    </row>
    <row r="226" spans="1:19" ht="12.75">
      <c r="A226" s="229">
        <v>2</v>
      </c>
      <c r="B226" s="230">
        <v>25</v>
      </c>
      <c r="C226" s="230">
        <v>2</v>
      </c>
      <c r="D226" s="31" t="s">
        <v>474</v>
      </c>
      <c r="E226" s="31">
        <v>8</v>
      </c>
      <c r="F226" s="38"/>
      <c r="G226" s="56" t="s">
        <v>484</v>
      </c>
      <c r="H226" s="61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  <c r="O226" s="77">
        <v>0</v>
      </c>
      <c r="P226" s="77">
        <v>0</v>
      </c>
      <c r="Q226" s="77">
        <v>0</v>
      </c>
      <c r="R226" s="77">
        <v>0</v>
      </c>
      <c r="S226" s="78">
        <v>0</v>
      </c>
    </row>
    <row r="227" spans="1:19" ht="25.5">
      <c r="A227" s="229">
        <v>2</v>
      </c>
      <c r="B227" s="230">
        <v>19</v>
      </c>
      <c r="C227" s="230">
        <v>1</v>
      </c>
      <c r="D227" s="31" t="s">
        <v>474</v>
      </c>
      <c r="E227" s="31">
        <v>8</v>
      </c>
      <c r="F227" s="38"/>
      <c r="G227" s="56" t="s">
        <v>485</v>
      </c>
      <c r="H227" s="61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77">
        <v>0</v>
      </c>
      <c r="P227" s="77">
        <v>0</v>
      </c>
      <c r="Q227" s="77">
        <v>0</v>
      </c>
      <c r="R227" s="77">
        <v>0</v>
      </c>
      <c r="S227" s="78">
        <v>0</v>
      </c>
    </row>
    <row r="228" spans="1:19" ht="12.75">
      <c r="A228" s="229">
        <v>2</v>
      </c>
      <c r="B228" s="230">
        <v>1</v>
      </c>
      <c r="C228" s="230">
        <v>1</v>
      </c>
      <c r="D228" s="31" t="s">
        <v>474</v>
      </c>
      <c r="E228" s="31">
        <v>8</v>
      </c>
      <c r="F228" s="38"/>
      <c r="G228" s="56" t="s">
        <v>486</v>
      </c>
      <c r="H228" s="61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77">
        <v>0</v>
      </c>
      <c r="P228" s="77">
        <v>0</v>
      </c>
      <c r="Q228" s="77">
        <v>0</v>
      </c>
      <c r="R228" s="77">
        <v>0</v>
      </c>
      <c r="S228" s="78">
        <v>0</v>
      </c>
    </row>
    <row r="229" spans="1:19" ht="25.5">
      <c r="A229" s="229">
        <v>2</v>
      </c>
      <c r="B229" s="230">
        <v>17</v>
      </c>
      <c r="C229" s="230">
        <v>4</v>
      </c>
      <c r="D229" s="31" t="s">
        <v>474</v>
      </c>
      <c r="E229" s="31">
        <v>8</v>
      </c>
      <c r="F229" s="38"/>
      <c r="G229" s="56" t="s">
        <v>487</v>
      </c>
      <c r="H229" s="61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77">
        <v>0</v>
      </c>
      <c r="P229" s="77">
        <v>0</v>
      </c>
      <c r="Q229" s="77">
        <v>0</v>
      </c>
      <c r="R229" s="77">
        <v>0</v>
      </c>
      <c r="S229" s="78">
        <v>0</v>
      </c>
    </row>
    <row r="230" spans="1:19" ht="12.75">
      <c r="A230" s="229"/>
      <c r="B230" s="230"/>
      <c r="C230" s="230"/>
      <c r="D230" s="31"/>
      <c r="E230" s="31"/>
      <c r="F230" s="38"/>
      <c r="G230" s="55"/>
      <c r="H230" s="61"/>
      <c r="I230" s="52"/>
      <c r="J230" s="52"/>
      <c r="K230" s="52"/>
      <c r="L230" s="52"/>
      <c r="M230" s="52"/>
      <c r="N230" s="52"/>
      <c r="O230" s="77"/>
      <c r="P230" s="77"/>
      <c r="Q230" s="77"/>
      <c r="R230" s="77"/>
      <c r="S230" s="78"/>
    </row>
    <row r="231" spans="1:19" ht="12.75">
      <c r="A231" s="229"/>
      <c r="B231" s="230"/>
      <c r="C231" s="230"/>
      <c r="D231" s="31"/>
      <c r="E231" s="31"/>
      <c r="F231" s="38"/>
      <c r="G231" s="55"/>
      <c r="H231" s="61"/>
      <c r="I231" s="52"/>
      <c r="J231" s="52"/>
      <c r="K231" s="52"/>
      <c r="L231" s="52"/>
      <c r="M231" s="52"/>
      <c r="N231" s="52"/>
      <c r="O231" s="77"/>
      <c r="P231" s="77"/>
      <c r="Q231" s="77"/>
      <c r="R231" s="77"/>
      <c r="S231" s="78"/>
    </row>
    <row r="232" spans="1:19" ht="12.75">
      <c r="A232" s="229"/>
      <c r="B232" s="230"/>
      <c r="C232" s="230"/>
      <c r="D232" s="31"/>
      <c r="E232" s="31"/>
      <c r="F232" s="38"/>
      <c r="G232" s="55"/>
      <c r="H232" s="61"/>
      <c r="I232" s="52"/>
      <c r="J232" s="52"/>
      <c r="K232" s="52"/>
      <c r="L232" s="52"/>
      <c r="M232" s="52"/>
      <c r="N232" s="52"/>
      <c r="O232" s="77"/>
      <c r="P232" s="77"/>
      <c r="Q232" s="77"/>
      <c r="R232" s="77"/>
      <c r="S232" s="78"/>
    </row>
    <row r="233" spans="1:19" ht="12.75">
      <c r="A233" s="229"/>
      <c r="B233" s="230"/>
      <c r="C233" s="230"/>
      <c r="D233" s="31"/>
      <c r="E233" s="31"/>
      <c r="F233" s="38"/>
      <c r="G233" s="55"/>
      <c r="H233" s="61"/>
      <c r="I233" s="52"/>
      <c r="J233" s="52"/>
      <c r="K233" s="52"/>
      <c r="L233" s="52"/>
      <c r="M233" s="52"/>
      <c r="N233" s="52"/>
      <c r="O233" s="77"/>
      <c r="P233" s="77"/>
      <c r="Q233" s="77"/>
      <c r="R233" s="77"/>
      <c r="S233" s="78"/>
    </row>
    <row r="234" spans="1:19" ht="13.5" thickBot="1">
      <c r="A234" s="235"/>
      <c r="B234" s="236"/>
      <c r="C234" s="236"/>
      <c r="D234" s="32"/>
      <c r="E234" s="32"/>
      <c r="F234" s="39"/>
      <c r="G234" s="81"/>
      <c r="H234" s="62"/>
      <c r="I234" s="53"/>
      <c r="J234" s="53"/>
      <c r="K234" s="53"/>
      <c r="L234" s="53"/>
      <c r="M234" s="53"/>
      <c r="N234" s="53"/>
      <c r="O234" s="79"/>
      <c r="P234" s="79"/>
      <c r="Q234" s="79"/>
      <c r="R234" s="79"/>
      <c r="S234" s="80"/>
    </row>
  </sheetData>
  <sheetProtection/>
  <mergeCells count="26">
    <mergeCell ref="K10:K11"/>
    <mergeCell ref="F12:G12"/>
    <mergeCell ref="F7:G11"/>
    <mergeCell ref="O9:O11"/>
    <mergeCell ref="H8:H11"/>
    <mergeCell ref="J9:J11"/>
    <mergeCell ref="P9:P11"/>
    <mergeCell ref="L10:L11"/>
    <mergeCell ref="M10:M11"/>
    <mergeCell ref="O7:S8"/>
    <mergeCell ref="I8:N8"/>
    <mergeCell ref="I9:I11"/>
    <mergeCell ref="L9:M9"/>
    <mergeCell ref="N9:N11"/>
    <mergeCell ref="S9:S11"/>
    <mergeCell ref="Q9:Q11"/>
    <mergeCell ref="R9:R11"/>
    <mergeCell ref="A1:L1"/>
    <mergeCell ref="A2:L2"/>
    <mergeCell ref="A3:L3"/>
    <mergeCell ref="A7:A11"/>
    <mergeCell ref="B7:B11"/>
    <mergeCell ref="C7:C11"/>
    <mergeCell ref="D7:D11"/>
    <mergeCell ref="E7:E11"/>
    <mergeCell ref="H7:N7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:L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4" width="13.125" style="0" customWidth="1"/>
    <col min="15" max="19" width="10.00390625" style="0" customWidth="1"/>
    <col min="20" max="20" width="15.25390625" style="0" customWidth="1"/>
    <col min="21" max="21" width="18.125" style="0" customWidth="1"/>
    <col min="22" max="24" width="14.25390625" style="0" customWidth="1"/>
  </cols>
  <sheetData>
    <row r="1" spans="1:19" ht="21" customHeight="1">
      <c r="A1" s="357" t="s">
        <v>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51" t="s">
        <v>88</v>
      </c>
      <c r="N1" s="48"/>
      <c r="O1" s="48" t="str">
        <f>1!P1</f>
        <v>14.11.2011</v>
      </c>
      <c r="P1" s="48"/>
      <c r="Q1" s="48"/>
      <c r="R1" s="48"/>
      <c r="S1" s="49"/>
    </row>
    <row r="2" spans="1:23" ht="21" customHeight="1">
      <c r="A2" s="358" t="s">
        <v>91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51" t="s">
        <v>89</v>
      </c>
      <c r="N2" s="48"/>
      <c r="O2" s="48">
        <f>1!P2</f>
        <v>1</v>
      </c>
      <c r="P2" s="48"/>
      <c r="Q2" s="48"/>
      <c r="R2" s="48"/>
      <c r="S2" s="49"/>
      <c r="T2" s="29"/>
      <c r="U2" s="29"/>
      <c r="V2" s="29"/>
      <c r="W2" s="29"/>
    </row>
    <row r="3" spans="1:20" ht="21" customHeight="1">
      <c r="A3" s="359" t="s">
        <v>84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51" t="s">
        <v>90</v>
      </c>
      <c r="N3" s="48"/>
      <c r="O3" s="48" t="str">
        <f>1!P3</f>
        <v>14.11.2011</v>
      </c>
      <c r="P3" s="48"/>
      <c r="Q3" s="48"/>
      <c r="R3" s="48"/>
      <c r="S3" s="49"/>
      <c r="T3" s="1"/>
    </row>
    <row r="4" spans="17:24" ht="12.75">
      <c r="Q4" s="29"/>
      <c r="R4" s="29"/>
      <c r="S4" s="29"/>
      <c r="T4" s="29"/>
      <c r="U4" s="29"/>
      <c r="V4" s="29"/>
      <c r="W4" s="29"/>
      <c r="X4" s="29"/>
    </row>
    <row r="5" spans="1:19" s="29" customFormat="1" ht="18">
      <c r="A5" s="28" t="str">
        <f>'Spis tabel'!B13</f>
        <v>Tabela 6. Struktura dotacji celowych przekazywanych do budżetów jst woj. dolnośląskiego wg stanu na koniec III kwartału 2013 roku    (wykonanie)</v>
      </c>
      <c r="R5" s="59"/>
      <c r="S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9"/>
      <c r="R6" s="29"/>
      <c r="S6" s="29"/>
      <c r="T6" s="29"/>
      <c r="U6" s="29"/>
      <c r="V6" s="29"/>
      <c r="W6" s="29"/>
      <c r="X6" s="29"/>
    </row>
    <row r="7" spans="1:19" s="29" customFormat="1" ht="17.25" customHeight="1">
      <c r="A7" s="354" t="s">
        <v>0</v>
      </c>
      <c r="B7" s="345" t="s">
        <v>1</v>
      </c>
      <c r="C7" s="345" t="s">
        <v>2</v>
      </c>
      <c r="D7" s="345" t="s">
        <v>3</v>
      </c>
      <c r="E7" s="345" t="s">
        <v>4</v>
      </c>
      <c r="F7" s="360" t="s">
        <v>5</v>
      </c>
      <c r="G7" s="361"/>
      <c r="H7" s="419" t="s">
        <v>23</v>
      </c>
      <c r="I7" s="419"/>
      <c r="J7" s="419"/>
      <c r="K7" s="419"/>
      <c r="L7" s="419"/>
      <c r="M7" s="419"/>
      <c r="N7" s="419"/>
      <c r="O7" s="406" t="s">
        <v>30</v>
      </c>
      <c r="P7" s="406"/>
      <c r="Q7" s="406"/>
      <c r="R7" s="406"/>
      <c r="S7" s="409"/>
    </row>
    <row r="8" spans="1:19" s="29" customFormat="1" ht="16.5" customHeight="1">
      <c r="A8" s="355"/>
      <c r="B8" s="346"/>
      <c r="C8" s="346"/>
      <c r="D8" s="346"/>
      <c r="E8" s="346"/>
      <c r="F8" s="362"/>
      <c r="G8" s="363"/>
      <c r="H8" s="333" t="s">
        <v>86</v>
      </c>
      <c r="I8" s="342" t="s">
        <v>19</v>
      </c>
      <c r="J8" s="393"/>
      <c r="K8" s="393"/>
      <c r="L8" s="393"/>
      <c r="M8" s="393"/>
      <c r="N8" s="393"/>
      <c r="O8" s="420"/>
      <c r="P8" s="420"/>
      <c r="Q8" s="420"/>
      <c r="R8" s="420"/>
      <c r="S8" s="421"/>
    </row>
    <row r="9" spans="1:24" s="29" customFormat="1" ht="32.25" customHeight="1">
      <c r="A9" s="355"/>
      <c r="B9" s="346"/>
      <c r="C9" s="346"/>
      <c r="D9" s="346"/>
      <c r="E9" s="346"/>
      <c r="F9" s="362"/>
      <c r="G9" s="363"/>
      <c r="H9" s="404"/>
      <c r="I9" s="405" t="s">
        <v>24</v>
      </c>
      <c r="J9" s="404" t="s">
        <v>25</v>
      </c>
      <c r="K9" s="273" t="s">
        <v>12</v>
      </c>
      <c r="L9" s="422" t="s">
        <v>26</v>
      </c>
      <c r="M9" s="423"/>
      <c r="N9" s="405" t="s">
        <v>29</v>
      </c>
      <c r="O9" s="410" t="s">
        <v>31</v>
      </c>
      <c r="P9" s="410" t="s">
        <v>32</v>
      </c>
      <c r="Q9" s="410" t="s">
        <v>36</v>
      </c>
      <c r="R9" s="410" t="s">
        <v>37</v>
      </c>
      <c r="S9" s="413" t="s">
        <v>79</v>
      </c>
      <c r="T9"/>
      <c r="U9"/>
      <c r="V9"/>
      <c r="W9"/>
      <c r="X9"/>
    </row>
    <row r="10" spans="1:24" s="29" customFormat="1" ht="32.25" customHeight="1">
      <c r="A10" s="355"/>
      <c r="B10" s="346"/>
      <c r="C10" s="346"/>
      <c r="D10" s="346"/>
      <c r="E10" s="346"/>
      <c r="F10" s="362"/>
      <c r="G10" s="363"/>
      <c r="H10" s="404"/>
      <c r="I10" s="405"/>
      <c r="J10" s="405"/>
      <c r="K10" s="329" t="s">
        <v>262</v>
      </c>
      <c r="L10" s="407" t="s">
        <v>27</v>
      </c>
      <c r="M10" s="407" t="s">
        <v>28</v>
      </c>
      <c r="N10" s="405"/>
      <c r="O10" s="411"/>
      <c r="P10" s="411"/>
      <c r="Q10" s="411"/>
      <c r="R10" s="411"/>
      <c r="S10" s="414"/>
      <c r="T10"/>
      <c r="U10"/>
      <c r="V10"/>
      <c r="W10"/>
      <c r="X10"/>
    </row>
    <row r="11" spans="1:24" s="29" customFormat="1" ht="32.25" customHeight="1" thickBot="1">
      <c r="A11" s="356"/>
      <c r="B11" s="347"/>
      <c r="C11" s="347"/>
      <c r="D11" s="347"/>
      <c r="E11" s="347"/>
      <c r="F11" s="364"/>
      <c r="G11" s="365"/>
      <c r="H11" s="334"/>
      <c r="I11" s="330"/>
      <c r="J11" s="330"/>
      <c r="K11" s="330"/>
      <c r="L11" s="408"/>
      <c r="M11" s="408"/>
      <c r="N11" s="330"/>
      <c r="O11" s="412"/>
      <c r="P11" s="412"/>
      <c r="Q11" s="412"/>
      <c r="R11" s="412"/>
      <c r="S11" s="415"/>
      <c r="T11"/>
      <c r="U11"/>
      <c r="V11"/>
      <c r="W11"/>
      <c r="X11"/>
    </row>
    <row r="12" spans="1:19" ht="13.5" thickBot="1">
      <c r="A12" s="40">
        <v>1</v>
      </c>
      <c r="B12" s="41">
        <v>2</v>
      </c>
      <c r="C12" s="41">
        <v>3</v>
      </c>
      <c r="D12" s="41">
        <v>4</v>
      </c>
      <c r="E12" s="41">
        <v>5</v>
      </c>
      <c r="F12" s="424">
        <v>6</v>
      </c>
      <c r="G12" s="425"/>
      <c r="H12" s="41">
        <v>7</v>
      </c>
      <c r="I12" s="41">
        <v>8</v>
      </c>
      <c r="J12" s="41">
        <v>9</v>
      </c>
      <c r="K12" s="35">
        <v>10</v>
      </c>
      <c r="L12" s="35">
        <v>11</v>
      </c>
      <c r="M12" s="35">
        <v>12</v>
      </c>
      <c r="N12" s="35">
        <v>13</v>
      </c>
      <c r="O12" s="35">
        <v>14</v>
      </c>
      <c r="P12" s="35">
        <v>15</v>
      </c>
      <c r="Q12" s="35">
        <v>16</v>
      </c>
      <c r="R12" s="35">
        <v>17</v>
      </c>
      <c r="S12" s="36">
        <v>18</v>
      </c>
    </row>
    <row r="13" spans="1:19" s="95" customFormat="1" ht="15">
      <c r="A13" s="221"/>
      <c r="B13" s="222"/>
      <c r="C13" s="222"/>
      <c r="D13" s="90"/>
      <c r="E13" s="90"/>
      <c r="F13" s="91" t="s">
        <v>284</v>
      </c>
      <c r="G13" s="287"/>
      <c r="H13" s="93">
        <v>1989022795.4699998</v>
      </c>
      <c r="I13" s="93">
        <v>879864907.8299999</v>
      </c>
      <c r="J13" s="93">
        <v>1007368381.9599998</v>
      </c>
      <c r="K13" s="93">
        <v>678475496.4399999</v>
      </c>
      <c r="L13" s="93">
        <v>1910248.65</v>
      </c>
      <c r="M13" s="93">
        <v>81027998.09</v>
      </c>
      <c r="N13" s="93">
        <v>18851258.94</v>
      </c>
      <c r="O13" s="115">
        <v>44.2360394176423</v>
      </c>
      <c r="P13" s="115">
        <v>50.64639702743888</v>
      </c>
      <c r="Q13" s="115">
        <v>0.09603955542141558</v>
      </c>
      <c r="R13" s="115">
        <v>4.073759148187809</v>
      </c>
      <c r="S13" s="116">
        <v>0.9477648513095854</v>
      </c>
    </row>
    <row r="14" spans="1:19" ht="12.75">
      <c r="A14" s="223">
        <v>2</v>
      </c>
      <c r="B14" s="224">
        <v>0</v>
      </c>
      <c r="C14" s="224">
        <v>0</v>
      </c>
      <c r="D14" s="85">
        <v>0</v>
      </c>
      <c r="E14" s="85">
        <v>0</v>
      </c>
      <c r="F14" s="149"/>
      <c r="G14" s="288" t="s">
        <v>285</v>
      </c>
      <c r="H14" s="88">
        <v>378790397.66</v>
      </c>
      <c r="I14" s="87">
        <v>76830306.87</v>
      </c>
      <c r="J14" s="87">
        <v>292309645.9</v>
      </c>
      <c r="K14" s="87">
        <v>287765175.02</v>
      </c>
      <c r="L14" s="87">
        <v>0</v>
      </c>
      <c r="M14" s="87">
        <v>2570095.1</v>
      </c>
      <c r="N14" s="87">
        <v>7080349.79</v>
      </c>
      <c r="O14" s="113">
        <v>20.28</v>
      </c>
      <c r="P14" s="113">
        <v>77.16</v>
      </c>
      <c r="Q14" s="113">
        <v>0</v>
      </c>
      <c r="R14" s="113">
        <v>0.67</v>
      </c>
      <c r="S14" s="114">
        <v>1.86</v>
      </c>
    </row>
    <row r="15" spans="1:19" s="95" customFormat="1" ht="15">
      <c r="A15" s="225"/>
      <c r="B15" s="226"/>
      <c r="C15" s="226"/>
      <c r="D15" s="96"/>
      <c r="E15" s="96"/>
      <c r="F15" s="97" t="s">
        <v>286</v>
      </c>
      <c r="G15" s="289"/>
      <c r="H15" s="99">
        <v>332060372.4699999</v>
      </c>
      <c r="I15" s="99">
        <v>186603400.83999997</v>
      </c>
      <c r="J15" s="99">
        <v>103685647.16</v>
      </c>
      <c r="K15" s="99">
        <v>43021776.82999999</v>
      </c>
      <c r="L15" s="99">
        <v>184970</v>
      </c>
      <c r="M15" s="99">
        <v>35075312.87</v>
      </c>
      <c r="N15" s="99">
        <v>6511041.6</v>
      </c>
      <c r="O15" s="122">
        <v>56.19562474497276</v>
      </c>
      <c r="P15" s="122">
        <v>31.224938522095858</v>
      </c>
      <c r="Q15" s="122">
        <v>0.05570372598937899</v>
      </c>
      <c r="R15" s="122">
        <v>10.562932459870348</v>
      </c>
      <c r="S15" s="123">
        <v>1.9608005470716747</v>
      </c>
    </row>
    <row r="16" spans="1:19" ht="12.75">
      <c r="A16" s="227">
        <v>2</v>
      </c>
      <c r="B16" s="228">
        <v>1</v>
      </c>
      <c r="C16" s="228">
        <v>0</v>
      </c>
      <c r="D16" s="10">
        <v>0</v>
      </c>
      <c r="E16" s="10">
        <v>1</v>
      </c>
      <c r="F16" s="19"/>
      <c r="G16" s="290" t="s">
        <v>287</v>
      </c>
      <c r="H16" s="60">
        <v>12052171.5</v>
      </c>
      <c r="I16" s="11">
        <v>6693773.65</v>
      </c>
      <c r="J16" s="11">
        <v>3540495.42</v>
      </c>
      <c r="K16" s="11">
        <v>3497538.68</v>
      </c>
      <c r="L16" s="11">
        <v>0</v>
      </c>
      <c r="M16" s="11">
        <v>1817902.43</v>
      </c>
      <c r="N16" s="11">
        <v>0</v>
      </c>
      <c r="O16" s="66">
        <v>55.53</v>
      </c>
      <c r="P16" s="66">
        <v>29.37</v>
      </c>
      <c r="Q16" s="66">
        <v>0</v>
      </c>
      <c r="R16" s="66">
        <v>15.08</v>
      </c>
      <c r="S16" s="67">
        <v>0</v>
      </c>
    </row>
    <row r="17" spans="1:19" ht="12.75">
      <c r="A17" s="227">
        <v>2</v>
      </c>
      <c r="B17" s="228">
        <v>2</v>
      </c>
      <c r="C17" s="228">
        <v>0</v>
      </c>
      <c r="D17" s="11">
        <v>0</v>
      </c>
      <c r="E17" s="11">
        <v>1</v>
      </c>
      <c r="F17" s="19"/>
      <c r="G17" s="297" t="s">
        <v>288</v>
      </c>
      <c r="H17" s="60">
        <v>9865841.75</v>
      </c>
      <c r="I17" s="11">
        <v>7612558.39</v>
      </c>
      <c r="J17" s="11">
        <v>1325940.88</v>
      </c>
      <c r="K17" s="11">
        <v>892888</v>
      </c>
      <c r="L17" s="11">
        <v>0</v>
      </c>
      <c r="M17" s="11">
        <v>927342.48</v>
      </c>
      <c r="N17" s="11">
        <v>0</v>
      </c>
      <c r="O17" s="66">
        <v>77.16</v>
      </c>
      <c r="P17" s="66">
        <v>13.43</v>
      </c>
      <c r="Q17" s="66">
        <v>0</v>
      </c>
      <c r="R17" s="66">
        <v>9.39</v>
      </c>
      <c r="S17" s="67">
        <v>0</v>
      </c>
    </row>
    <row r="18" spans="1:19" ht="12.75">
      <c r="A18" s="227">
        <v>2</v>
      </c>
      <c r="B18" s="228">
        <v>3</v>
      </c>
      <c r="C18" s="228">
        <v>0</v>
      </c>
      <c r="D18" s="16">
        <v>0</v>
      </c>
      <c r="E18" s="16">
        <v>1</v>
      </c>
      <c r="F18" s="19"/>
      <c r="G18" s="54" t="s">
        <v>289</v>
      </c>
      <c r="H18" s="60">
        <v>15051814.92</v>
      </c>
      <c r="I18" s="11">
        <v>7493778.71</v>
      </c>
      <c r="J18" s="11">
        <v>7306129.21</v>
      </c>
      <c r="K18" s="11">
        <v>5266987.89</v>
      </c>
      <c r="L18" s="11">
        <v>4500</v>
      </c>
      <c r="M18" s="11">
        <v>247407</v>
      </c>
      <c r="N18" s="11">
        <v>0</v>
      </c>
      <c r="O18" s="66">
        <v>49.78</v>
      </c>
      <c r="P18" s="66">
        <v>48.53</v>
      </c>
      <c r="Q18" s="66">
        <v>0.02</v>
      </c>
      <c r="R18" s="66">
        <v>1.64</v>
      </c>
      <c r="S18" s="67">
        <v>0</v>
      </c>
    </row>
    <row r="19" spans="1:19" ht="12.75">
      <c r="A19" s="227">
        <v>2</v>
      </c>
      <c r="B19" s="228">
        <v>4</v>
      </c>
      <c r="C19" s="228">
        <v>0</v>
      </c>
      <c r="D19" s="16">
        <v>0</v>
      </c>
      <c r="E19" s="16">
        <v>1</v>
      </c>
      <c r="F19" s="19"/>
      <c r="G19" s="54" t="s">
        <v>290</v>
      </c>
      <c r="H19" s="60">
        <v>12806068.81</v>
      </c>
      <c r="I19" s="11">
        <v>9518767.72</v>
      </c>
      <c r="J19" s="11">
        <v>1991865.94</v>
      </c>
      <c r="K19" s="11">
        <v>1470783.95</v>
      </c>
      <c r="L19" s="11">
        <v>31000</v>
      </c>
      <c r="M19" s="11">
        <v>1264435.15</v>
      </c>
      <c r="N19" s="11">
        <v>0</v>
      </c>
      <c r="O19" s="66">
        <v>74.33</v>
      </c>
      <c r="P19" s="66">
        <v>15.55</v>
      </c>
      <c r="Q19" s="66">
        <v>0.24</v>
      </c>
      <c r="R19" s="66">
        <v>9.87</v>
      </c>
      <c r="S19" s="67">
        <v>0</v>
      </c>
    </row>
    <row r="20" spans="1:19" ht="12.75">
      <c r="A20" s="227">
        <v>2</v>
      </c>
      <c r="B20" s="228">
        <v>5</v>
      </c>
      <c r="C20" s="228">
        <v>0</v>
      </c>
      <c r="D20" s="16">
        <v>0</v>
      </c>
      <c r="E20" s="16">
        <v>1</v>
      </c>
      <c r="F20" s="19"/>
      <c r="G20" s="54" t="s">
        <v>291</v>
      </c>
      <c r="H20" s="60">
        <v>9710964.13</v>
      </c>
      <c r="I20" s="11">
        <v>5500139.76</v>
      </c>
      <c r="J20" s="11">
        <v>1948601.93</v>
      </c>
      <c r="K20" s="11">
        <v>651576.45</v>
      </c>
      <c r="L20" s="11">
        <v>0</v>
      </c>
      <c r="M20" s="11">
        <v>2262222.44</v>
      </c>
      <c r="N20" s="11">
        <v>0</v>
      </c>
      <c r="O20" s="66">
        <v>56.63</v>
      </c>
      <c r="P20" s="66">
        <v>20.06</v>
      </c>
      <c r="Q20" s="66">
        <v>0</v>
      </c>
      <c r="R20" s="66">
        <v>23.29</v>
      </c>
      <c r="S20" s="67">
        <v>0</v>
      </c>
    </row>
    <row r="21" spans="1:19" ht="12.75">
      <c r="A21" s="227">
        <v>2</v>
      </c>
      <c r="B21" s="228">
        <v>6</v>
      </c>
      <c r="C21" s="228">
        <v>0</v>
      </c>
      <c r="D21" s="16">
        <v>0</v>
      </c>
      <c r="E21" s="16">
        <v>1</v>
      </c>
      <c r="F21" s="19"/>
      <c r="G21" s="54" t="s">
        <v>292</v>
      </c>
      <c r="H21" s="60">
        <v>14982134.75</v>
      </c>
      <c r="I21" s="11">
        <v>4132356</v>
      </c>
      <c r="J21" s="11">
        <v>5070525.28</v>
      </c>
      <c r="K21" s="11">
        <v>502528.29</v>
      </c>
      <c r="L21" s="11">
        <v>0</v>
      </c>
      <c r="M21" s="11">
        <v>5382253.47</v>
      </c>
      <c r="N21" s="11">
        <v>397000</v>
      </c>
      <c r="O21" s="66">
        <v>27.58</v>
      </c>
      <c r="P21" s="66">
        <v>33.84</v>
      </c>
      <c r="Q21" s="66">
        <v>0</v>
      </c>
      <c r="R21" s="66">
        <v>35.92</v>
      </c>
      <c r="S21" s="67">
        <v>2.64</v>
      </c>
    </row>
    <row r="22" spans="1:19" ht="12.75">
      <c r="A22" s="227">
        <v>2</v>
      </c>
      <c r="B22" s="228">
        <v>7</v>
      </c>
      <c r="C22" s="228">
        <v>0</v>
      </c>
      <c r="D22" s="16">
        <v>0</v>
      </c>
      <c r="E22" s="16">
        <v>1</v>
      </c>
      <c r="F22" s="19"/>
      <c r="G22" s="54" t="s">
        <v>293</v>
      </c>
      <c r="H22" s="60">
        <v>8383121.43</v>
      </c>
      <c r="I22" s="11">
        <v>5036345.29</v>
      </c>
      <c r="J22" s="11">
        <v>2979466.66</v>
      </c>
      <c r="K22" s="11">
        <v>738444.76</v>
      </c>
      <c r="L22" s="11">
        <v>8000</v>
      </c>
      <c r="M22" s="11">
        <v>355309.48</v>
      </c>
      <c r="N22" s="11">
        <v>4000</v>
      </c>
      <c r="O22" s="66">
        <v>60.07</v>
      </c>
      <c r="P22" s="66">
        <v>35.54</v>
      </c>
      <c r="Q22" s="66">
        <v>0.09</v>
      </c>
      <c r="R22" s="66">
        <v>4.23</v>
      </c>
      <c r="S22" s="67">
        <v>0.04</v>
      </c>
    </row>
    <row r="23" spans="1:19" ht="12.75">
      <c r="A23" s="227">
        <v>2</v>
      </c>
      <c r="B23" s="228">
        <v>8</v>
      </c>
      <c r="C23" s="228">
        <v>0</v>
      </c>
      <c r="D23" s="16">
        <v>0</v>
      </c>
      <c r="E23" s="16">
        <v>1</v>
      </c>
      <c r="F23" s="19"/>
      <c r="G23" s="54" t="s">
        <v>294</v>
      </c>
      <c r="H23" s="60">
        <v>27181594.27</v>
      </c>
      <c r="I23" s="11">
        <v>16278872.35</v>
      </c>
      <c r="J23" s="11">
        <v>10457490.92</v>
      </c>
      <c r="K23" s="11">
        <v>2640216.96</v>
      </c>
      <c r="L23" s="11">
        <v>10500</v>
      </c>
      <c r="M23" s="11">
        <v>354731</v>
      </c>
      <c r="N23" s="11">
        <v>80000</v>
      </c>
      <c r="O23" s="66">
        <v>59.88</v>
      </c>
      <c r="P23" s="66">
        <v>38.47</v>
      </c>
      <c r="Q23" s="66">
        <v>0.03</v>
      </c>
      <c r="R23" s="66">
        <v>1.3</v>
      </c>
      <c r="S23" s="67">
        <v>0.29</v>
      </c>
    </row>
    <row r="24" spans="1:19" ht="12.75">
      <c r="A24" s="227">
        <v>2</v>
      </c>
      <c r="B24" s="228">
        <v>9</v>
      </c>
      <c r="C24" s="228">
        <v>0</v>
      </c>
      <c r="D24" s="16">
        <v>0</v>
      </c>
      <c r="E24" s="16">
        <v>1</v>
      </c>
      <c r="F24" s="19"/>
      <c r="G24" s="54" t="s">
        <v>295</v>
      </c>
      <c r="H24" s="60">
        <v>22106149.85</v>
      </c>
      <c r="I24" s="11">
        <v>6030872.23</v>
      </c>
      <c r="J24" s="11">
        <v>7766632.19</v>
      </c>
      <c r="K24" s="11">
        <v>688621.31</v>
      </c>
      <c r="L24" s="11">
        <v>0</v>
      </c>
      <c r="M24" s="11">
        <v>2987593.43</v>
      </c>
      <c r="N24" s="11">
        <v>5321052</v>
      </c>
      <c r="O24" s="66">
        <v>27.28</v>
      </c>
      <c r="P24" s="66">
        <v>35.13</v>
      </c>
      <c r="Q24" s="66">
        <v>0</v>
      </c>
      <c r="R24" s="66">
        <v>13.51</v>
      </c>
      <c r="S24" s="67">
        <v>24.07</v>
      </c>
    </row>
    <row r="25" spans="1:19" ht="12.75">
      <c r="A25" s="227">
        <v>2</v>
      </c>
      <c r="B25" s="228">
        <v>10</v>
      </c>
      <c r="C25" s="228">
        <v>0</v>
      </c>
      <c r="D25" s="16">
        <v>0</v>
      </c>
      <c r="E25" s="16">
        <v>1</v>
      </c>
      <c r="F25" s="19"/>
      <c r="G25" s="54" t="s">
        <v>296</v>
      </c>
      <c r="H25" s="60">
        <v>9931060.47</v>
      </c>
      <c r="I25" s="11">
        <v>5949649.08</v>
      </c>
      <c r="J25" s="11">
        <v>2210972.52</v>
      </c>
      <c r="K25" s="11">
        <v>1547378.07</v>
      </c>
      <c r="L25" s="11">
        <v>0</v>
      </c>
      <c r="M25" s="11">
        <v>1744338.87</v>
      </c>
      <c r="N25" s="11">
        <v>26100</v>
      </c>
      <c r="O25" s="66">
        <v>59.9</v>
      </c>
      <c r="P25" s="66">
        <v>22.26</v>
      </c>
      <c r="Q25" s="66">
        <v>0</v>
      </c>
      <c r="R25" s="66">
        <v>17.56</v>
      </c>
      <c r="S25" s="67">
        <v>0.26</v>
      </c>
    </row>
    <row r="26" spans="1:19" ht="12.75">
      <c r="A26" s="229">
        <v>2</v>
      </c>
      <c r="B26" s="230">
        <v>11</v>
      </c>
      <c r="C26" s="230">
        <v>0</v>
      </c>
      <c r="D26" s="31">
        <v>0</v>
      </c>
      <c r="E26" s="31">
        <v>1</v>
      </c>
      <c r="F26" s="38"/>
      <c r="G26" s="55" t="s">
        <v>297</v>
      </c>
      <c r="H26" s="61">
        <v>8936535.36</v>
      </c>
      <c r="I26" s="52">
        <v>7057805.33</v>
      </c>
      <c r="J26" s="52">
        <v>981815.67</v>
      </c>
      <c r="K26" s="52">
        <v>712998.84</v>
      </c>
      <c r="L26" s="52">
        <v>0</v>
      </c>
      <c r="M26" s="52">
        <v>896914.36</v>
      </c>
      <c r="N26" s="52">
        <v>0</v>
      </c>
      <c r="O26" s="77">
        <v>78.97</v>
      </c>
      <c r="P26" s="77">
        <v>10.98</v>
      </c>
      <c r="Q26" s="77">
        <v>0</v>
      </c>
      <c r="R26" s="77">
        <v>10.03</v>
      </c>
      <c r="S26" s="78">
        <v>0</v>
      </c>
    </row>
    <row r="27" spans="1:19" ht="12.75">
      <c r="A27" s="229">
        <v>2</v>
      </c>
      <c r="B27" s="230">
        <v>12</v>
      </c>
      <c r="C27" s="230">
        <v>0</v>
      </c>
      <c r="D27" s="31">
        <v>0</v>
      </c>
      <c r="E27" s="31">
        <v>1</v>
      </c>
      <c r="F27" s="38"/>
      <c r="G27" s="55" t="s">
        <v>298</v>
      </c>
      <c r="H27" s="61">
        <v>10320530.54</v>
      </c>
      <c r="I27" s="52">
        <v>5063818.78</v>
      </c>
      <c r="J27" s="52">
        <v>4907911.03</v>
      </c>
      <c r="K27" s="52">
        <v>1106610.05</v>
      </c>
      <c r="L27" s="52">
        <v>24000</v>
      </c>
      <c r="M27" s="52">
        <v>324800.73</v>
      </c>
      <c r="N27" s="52">
        <v>0</v>
      </c>
      <c r="O27" s="77">
        <v>49.06</v>
      </c>
      <c r="P27" s="77">
        <v>47.55</v>
      </c>
      <c r="Q27" s="77">
        <v>0.23</v>
      </c>
      <c r="R27" s="77">
        <v>3.14</v>
      </c>
      <c r="S27" s="78">
        <v>0</v>
      </c>
    </row>
    <row r="28" spans="1:19" ht="12.75">
      <c r="A28" s="229">
        <v>2</v>
      </c>
      <c r="B28" s="230">
        <v>13</v>
      </c>
      <c r="C28" s="230">
        <v>0</v>
      </c>
      <c r="D28" s="31">
        <v>0</v>
      </c>
      <c r="E28" s="31">
        <v>1</v>
      </c>
      <c r="F28" s="38"/>
      <c r="G28" s="55" t="s">
        <v>299</v>
      </c>
      <c r="H28" s="61">
        <v>10072583.11</v>
      </c>
      <c r="I28" s="52">
        <v>4969149.52</v>
      </c>
      <c r="J28" s="52">
        <v>3974098.67</v>
      </c>
      <c r="K28" s="52">
        <v>1566382.67</v>
      </c>
      <c r="L28" s="52">
        <v>0</v>
      </c>
      <c r="M28" s="52">
        <v>1129334.92</v>
      </c>
      <c r="N28" s="52">
        <v>0</v>
      </c>
      <c r="O28" s="77">
        <v>49.33</v>
      </c>
      <c r="P28" s="77">
        <v>39.45</v>
      </c>
      <c r="Q28" s="77">
        <v>0</v>
      </c>
      <c r="R28" s="77">
        <v>11.21</v>
      </c>
      <c r="S28" s="78">
        <v>0</v>
      </c>
    </row>
    <row r="29" spans="1:19" ht="12.75">
      <c r="A29" s="229">
        <v>2</v>
      </c>
      <c r="B29" s="230">
        <v>14</v>
      </c>
      <c r="C29" s="230">
        <v>0</v>
      </c>
      <c r="D29" s="31">
        <v>0</v>
      </c>
      <c r="E29" s="31">
        <v>1</v>
      </c>
      <c r="F29" s="38"/>
      <c r="G29" s="55" t="s">
        <v>300</v>
      </c>
      <c r="H29" s="61">
        <v>19723028.9</v>
      </c>
      <c r="I29" s="52">
        <v>9077226.07</v>
      </c>
      <c r="J29" s="52">
        <v>8952690.11</v>
      </c>
      <c r="K29" s="52">
        <v>3524068.11</v>
      </c>
      <c r="L29" s="52">
        <v>7000</v>
      </c>
      <c r="M29" s="52">
        <v>1686112.72</v>
      </c>
      <c r="N29" s="52">
        <v>0</v>
      </c>
      <c r="O29" s="77">
        <v>46.02</v>
      </c>
      <c r="P29" s="77">
        <v>45.39</v>
      </c>
      <c r="Q29" s="77">
        <v>0.03</v>
      </c>
      <c r="R29" s="77">
        <v>8.54</v>
      </c>
      <c r="S29" s="78">
        <v>0</v>
      </c>
    </row>
    <row r="30" spans="1:19" ht="12.75">
      <c r="A30" s="229">
        <v>2</v>
      </c>
      <c r="B30" s="230">
        <v>15</v>
      </c>
      <c r="C30" s="230">
        <v>0</v>
      </c>
      <c r="D30" s="31">
        <v>0</v>
      </c>
      <c r="E30" s="31">
        <v>1</v>
      </c>
      <c r="F30" s="38"/>
      <c r="G30" s="55" t="s">
        <v>301</v>
      </c>
      <c r="H30" s="61">
        <v>8162872.98</v>
      </c>
      <c r="I30" s="52">
        <v>6824136.26</v>
      </c>
      <c r="J30" s="52">
        <v>972552.6</v>
      </c>
      <c r="K30" s="52">
        <v>346257.61</v>
      </c>
      <c r="L30" s="52">
        <v>0</v>
      </c>
      <c r="M30" s="52">
        <v>366184.12</v>
      </c>
      <c r="N30" s="52">
        <v>0</v>
      </c>
      <c r="O30" s="77">
        <v>83.59</v>
      </c>
      <c r="P30" s="77">
        <v>11.91</v>
      </c>
      <c r="Q30" s="77">
        <v>0</v>
      </c>
      <c r="R30" s="77">
        <v>4.48</v>
      </c>
      <c r="S30" s="78">
        <v>0</v>
      </c>
    </row>
    <row r="31" spans="1:19" ht="12.75">
      <c r="A31" s="229">
        <v>2</v>
      </c>
      <c r="B31" s="230">
        <v>16</v>
      </c>
      <c r="C31" s="230">
        <v>0</v>
      </c>
      <c r="D31" s="31">
        <v>0</v>
      </c>
      <c r="E31" s="31">
        <v>1</v>
      </c>
      <c r="F31" s="38"/>
      <c r="G31" s="55" t="s">
        <v>302</v>
      </c>
      <c r="H31" s="61">
        <v>7479622.72</v>
      </c>
      <c r="I31" s="52">
        <v>5293881.75</v>
      </c>
      <c r="J31" s="52">
        <v>2101390.97</v>
      </c>
      <c r="K31" s="52">
        <v>650792.38</v>
      </c>
      <c r="L31" s="52">
        <v>0</v>
      </c>
      <c r="M31" s="52">
        <v>73650</v>
      </c>
      <c r="N31" s="52">
        <v>10700</v>
      </c>
      <c r="O31" s="77">
        <v>70.77</v>
      </c>
      <c r="P31" s="77">
        <v>28.09</v>
      </c>
      <c r="Q31" s="77">
        <v>0</v>
      </c>
      <c r="R31" s="77">
        <v>0.98</v>
      </c>
      <c r="S31" s="78">
        <v>0.14</v>
      </c>
    </row>
    <row r="32" spans="1:19" ht="12.75">
      <c r="A32" s="229">
        <v>2</v>
      </c>
      <c r="B32" s="230">
        <v>17</v>
      </c>
      <c r="C32" s="230">
        <v>0</v>
      </c>
      <c r="D32" s="31">
        <v>0</v>
      </c>
      <c r="E32" s="31">
        <v>1</v>
      </c>
      <c r="F32" s="38"/>
      <c r="G32" s="55" t="s">
        <v>303</v>
      </c>
      <c r="H32" s="61">
        <v>8469976.18</v>
      </c>
      <c r="I32" s="52">
        <v>5286621.1</v>
      </c>
      <c r="J32" s="52">
        <v>1175411.5</v>
      </c>
      <c r="K32" s="52">
        <v>1155871.01</v>
      </c>
      <c r="L32" s="52">
        <v>20000</v>
      </c>
      <c r="M32" s="52">
        <v>1663943.58</v>
      </c>
      <c r="N32" s="52">
        <v>324000</v>
      </c>
      <c r="O32" s="77">
        <v>62.41</v>
      </c>
      <c r="P32" s="77">
        <v>13.87</v>
      </c>
      <c r="Q32" s="77">
        <v>0.23</v>
      </c>
      <c r="R32" s="77">
        <v>19.64</v>
      </c>
      <c r="S32" s="78">
        <v>3.82</v>
      </c>
    </row>
    <row r="33" spans="1:19" ht="12.75">
      <c r="A33" s="229">
        <v>2</v>
      </c>
      <c r="B33" s="230">
        <v>18</v>
      </c>
      <c r="C33" s="230">
        <v>0</v>
      </c>
      <c r="D33" s="31">
        <v>0</v>
      </c>
      <c r="E33" s="31">
        <v>1</v>
      </c>
      <c r="F33" s="38"/>
      <c r="G33" s="55" t="s">
        <v>304</v>
      </c>
      <c r="H33" s="61">
        <v>8751599.18</v>
      </c>
      <c r="I33" s="52">
        <v>5376284</v>
      </c>
      <c r="J33" s="52">
        <v>3098000.89</v>
      </c>
      <c r="K33" s="52">
        <v>218445.02</v>
      </c>
      <c r="L33" s="52">
        <v>0</v>
      </c>
      <c r="M33" s="52">
        <v>277314.29</v>
      </c>
      <c r="N33" s="52">
        <v>0</v>
      </c>
      <c r="O33" s="77">
        <v>61.43</v>
      </c>
      <c r="P33" s="77">
        <v>35.39</v>
      </c>
      <c r="Q33" s="77">
        <v>0</v>
      </c>
      <c r="R33" s="77">
        <v>3.16</v>
      </c>
      <c r="S33" s="78">
        <v>0</v>
      </c>
    </row>
    <row r="34" spans="1:19" ht="12.75">
      <c r="A34" s="229">
        <v>2</v>
      </c>
      <c r="B34" s="230">
        <v>19</v>
      </c>
      <c r="C34" s="230">
        <v>0</v>
      </c>
      <c r="D34" s="31">
        <v>0</v>
      </c>
      <c r="E34" s="31">
        <v>1</v>
      </c>
      <c r="F34" s="38"/>
      <c r="G34" s="55" t="s">
        <v>305</v>
      </c>
      <c r="H34" s="61">
        <v>23356157.98</v>
      </c>
      <c r="I34" s="52">
        <v>11765911.73</v>
      </c>
      <c r="J34" s="52">
        <v>11554686.25</v>
      </c>
      <c r="K34" s="52">
        <v>7380097.1</v>
      </c>
      <c r="L34" s="52">
        <v>0</v>
      </c>
      <c r="M34" s="52">
        <v>33660</v>
      </c>
      <c r="N34" s="52">
        <v>1900</v>
      </c>
      <c r="O34" s="77">
        <v>50.37</v>
      </c>
      <c r="P34" s="77">
        <v>49.47</v>
      </c>
      <c r="Q34" s="77">
        <v>0</v>
      </c>
      <c r="R34" s="77">
        <v>0.14</v>
      </c>
      <c r="S34" s="78">
        <v>0</v>
      </c>
    </row>
    <row r="35" spans="1:19" ht="12.75">
      <c r="A35" s="229">
        <v>2</v>
      </c>
      <c r="B35" s="230">
        <v>20</v>
      </c>
      <c r="C35" s="230">
        <v>0</v>
      </c>
      <c r="D35" s="31">
        <v>0</v>
      </c>
      <c r="E35" s="31">
        <v>1</v>
      </c>
      <c r="F35" s="38"/>
      <c r="G35" s="55" t="s">
        <v>306</v>
      </c>
      <c r="H35" s="61">
        <v>10633302</v>
      </c>
      <c r="I35" s="52">
        <v>5998293.18</v>
      </c>
      <c r="J35" s="52">
        <v>2872383.53</v>
      </c>
      <c r="K35" s="52">
        <v>736213.4</v>
      </c>
      <c r="L35" s="52">
        <v>0</v>
      </c>
      <c r="M35" s="52">
        <v>1762625.29</v>
      </c>
      <c r="N35" s="52">
        <v>0</v>
      </c>
      <c r="O35" s="77">
        <v>56.41</v>
      </c>
      <c r="P35" s="77">
        <v>27.01</v>
      </c>
      <c r="Q35" s="77">
        <v>0</v>
      </c>
      <c r="R35" s="77">
        <v>16.57</v>
      </c>
      <c r="S35" s="78">
        <v>0</v>
      </c>
    </row>
    <row r="36" spans="1:19" ht="12.75">
      <c r="A36" s="229">
        <v>2</v>
      </c>
      <c r="B36" s="230">
        <v>21</v>
      </c>
      <c r="C36" s="230">
        <v>0</v>
      </c>
      <c r="D36" s="31">
        <v>0</v>
      </c>
      <c r="E36" s="31">
        <v>1</v>
      </c>
      <c r="F36" s="38"/>
      <c r="G36" s="55" t="s">
        <v>307</v>
      </c>
      <c r="H36" s="61">
        <v>12751859.76</v>
      </c>
      <c r="I36" s="52">
        <v>6941427.89</v>
      </c>
      <c r="J36" s="52">
        <v>1941677.45</v>
      </c>
      <c r="K36" s="52">
        <v>1348501.45</v>
      </c>
      <c r="L36" s="52">
        <v>24000</v>
      </c>
      <c r="M36" s="52">
        <v>3541264.42</v>
      </c>
      <c r="N36" s="52">
        <v>303490</v>
      </c>
      <c r="O36" s="77">
        <v>54.43</v>
      </c>
      <c r="P36" s="77">
        <v>15.22</v>
      </c>
      <c r="Q36" s="77">
        <v>0.18</v>
      </c>
      <c r="R36" s="77">
        <v>27.77</v>
      </c>
      <c r="S36" s="78">
        <v>2.37</v>
      </c>
    </row>
    <row r="37" spans="1:19" ht="12.75">
      <c r="A37" s="229">
        <v>2</v>
      </c>
      <c r="B37" s="230">
        <v>22</v>
      </c>
      <c r="C37" s="230">
        <v>0</v>
      </c>
      <c r="D37" s="31">
        <v>0</v>
      </c>
      <c r="E37" s="31">
        <v>1</v>
      </c>
      <c r="F37" s="38"/>
      <c r="G37" s="55" t="s">
        <v>308</v>
      </c>
      <c r="H37" s="61">
        <v>11532483.84</v>
      </c>
      <c r="I37" s="52">
        <v>5813087.2</v>
      </c>
      <c r="J37" s="52">
        <v>2750974.19</v>
      </c>
      <c r="K37" s="52">
        <v>1774163.12</v>
      </c>
      <c r="L37" s="52">
        <v>55970</v>
      </c>
      <c r="M37" s="52">
        <v>2912452.45</v>
      </c>
      <c r="N37" s="52">
        <v>0</v>
      </c>
      <c r="O37" s="77">
        <v>50.4</v>
      </c>
      <c r="P37" s="77">
        <v>23.85</v>
      </c>
      <c r="Q37" s="77">
        <v>0.48</v>
      </c>
      <c r="R37" s="77">
        <v>25.25</v>
      </c>
      <c r="S37" s="78">
        <v>0</v>
      </c>
    </row>
    <row r="38" spans="1:19" ht="12.75">
      <c r="A38" s="229">
        <v>2</v>
      </c>
      <c r="B38" s="230">
        <v>23</v>
      </c>
      <c r="C38" s="230">
        <v>0</v>
      </c>
      <c r="D38" s="31">
        <v>0</v>
      </c>
      <c r="E38" s="31">
        <v>1</v>
      </c>
      <c r="F38" s="38"/>
      <c r="G38" s="55" t="s">
        <v>309</v>
      </c>
      <c r="H38" s="61">
        <v>12619318.76</v>
      </c>
      <c r="I38" s="52">
        <v>10963470.32</v>
      </c>
      <c r="J38" s="52">
        <v>1230450.3</v>
      </c>
      <c r="K38" s="52">
        <v>221914.63</v>
      </c>
      <c r="L38" s="52">
        <v>0</v>
      </c>
      <c r="M38" s="52">
        <v>382598.54</v>
      </c>
      <c r="N38" s="52">
        <v>42799.6</v>
      </c>
      <c r="O38" s="77">
        <v>86.87</v>
      </c>
      <c r="P38" s="77">
        <v>9.75</v>
      </c>
      <c r="Q38" s="77">
        <v>0</v>
      </c>
      <c r="R38" s="77">
        <v>3.03</v>
      </c>
      <c r="S38" s="78">
        <v>0.33</v>
      </c>
    </row>
    <row r="39" spans="1:19" ht="12.75">
      <c r="A39" s="229">
        <v>2</v>
      </c>
      <c r="B39" s="230">
        <v>24</v>
      </c>
      <c r="C39" s="230">
        <v>0</v>
      </c>
      <c r="D39" s="31">
        <v>0</v>
      </c>
      <c r="E39" s="31">
        <v>1</v>
      </c>
      <c r="F39" s="38"/>
      <c r="G39" s="55" t="s">
        <v>310</v>
      </c>
      <c r="H39" s="61">
        <v>15555387.45</v>
      </c>
      <c r="I39" s="52">
        <v>7202424.17</v>
      </c>
      <c r="J39" s="52">
        <v>6290593.75</v>
      </c>
      <c r="K39" s="52">
        <v>1229891.76</v>
      </c>
      <c r="L39" s="52">
        <v>0</v>
      </c>
      <c r="M39" s="52">
        <v>2062369.53</v>
      </c>
      <c r="N39" s="52">
        <v>0</v>
      </c>
      <c r="O39" s="77">
        <v>46.3</v>
      </c>
      <c r="P39" s="77">
        <v>40.43</v>
      </c>
      <c r="Q39" s="77">
        <v>0</v>
      </c>
      <c r="R39" s="77">
        <v>13.25</v>
      </c>
      <c r="S39" s="78">
        <v>0</v>
      </c>
    </row>
    <row r="40" spans="1:19" ht="12.75">
      <c r="A40" s="229">
        <v>2</v>
      </c>
      <c r="B40" s="230">
        <v>25</v>
      </c>
      <c r="C40" s="230">
        <v>0</v>
      </c>
      <c r="D40" s="31">
        <v>0</v>
      </c>
      <c r="E40" s="31">
        <v>1</v>
      </c>
      <c r="F40" s="38"/>
      <c r="G40" s="55" t="s">
        <v>311</v>
      </c>
      <c r="H40" s="61">
        <v>12894666.49</v>
      </c>
      <c r="I40" s="52">
        <v>9480238.36</v>
      </c>
      <c r="J40" s="52">
        <v>3187397.13</v>
      </c>
      <c r="K40" s="52">
        <v>1008338.15</v>
      </c>
      <c r="L40" s="52">
        <v>0</v>
      </c>
      <c r="M40" s="52">
        <v>227031</v>
      </c>
      <c r="N40" s="52">
        <v>0</v>
      </c>
      <c r="O40" s="77">
        <v>73.52</v>
      </c>
      <c r="P40" s="77">
        <v>24.71</v>
      </c>
      <c r="Q40" s="77">
        <v>0</v>
      </c>
      <c r="R40" s="77">
        <v>1.76</v>
      </c>
      <c r="S40" s="78">
        <v>0</v>
      </c>
    </row>
    <row r="41" spans="1:19" ht="12.75">
      <c r="A41" s="229">
        <v>2</v>
      </c>
      <c r="B41" s="230">
        <v>26</v>
      </c>
      <c r="C41" s="230">
        <v>0</v>
      </c>
      <c r="D41" s="31">
        <v>0</v>
      </c>
      <c r="E41" s="31">
        <v>1</v>
      </c>
      <c r="F41" s="38"/>
      <c r="G41" s="55" t="s">
        <v>312</v>
      </c>
      <c r="H41" s="61">
        <v>8729525.34</v>
      </c>
      <c r="I41" s="52">
        <v>5242512</v>
      </c>
      <c r="J41" s="52">
        <v>3095492.17</v>
      </c>
      <c r="K41" s="52">
        <v>2144267.17</v>
      </c>
      <c r="L41" s="52">
        <v>0</v>
      </c>
      <c r="M41" s="52">
        <v>391521.17</v>
      </c>
      <c r="N41" s="52">
        <v>0</v>
      </c>
      <c r="O41" s="77">
        <v>60.05</v>
      </c>
      <c r="P41" s="77">
        <v>35.46</v>
      </c>
      <c r="Q41" s="77">
        <v>0</v>
      </c>
      <c r="R41" s="77">
        <v>4.48</v>
      </c>
      <c r="S41" s="78">
        <v>0</v>
      </c>
    </row>
    <row r="42" spans="1:19" s="95" customFormat="1" ht="15">
      <c r="A42" s="231"/>
      <c r="B42" s="232"/>
      <c r="C42" s="232"/>
      <c r="D42" s="101"/>
      <c r="E42" s="101"/>
      <c r="F42" s="102" t="s">
        <v>313</v>
      </c>
      <c r="G42" s="291"/>
      <c r="H42" s="104">
        <v>446195050.61</v>
      </c>
      <c r="I42" s="104">
        <v>182484467.26999998</v>
      </c>
      <c r="J42" s="104">
        <v>240218490.28</v>
      </c>
      <c r="K42" s="104">
        <v>178896209.47</v>
      </c>
      <c r="L42" s="104">
        <v>729436.65</v>
      </c>
      <c r="M42" s="104">
        <v>22371720.15</v>
      </c>
      <c r="N42" s="104">
        <v>390936.26</v>
      </c>
      <c r="O42" s="128">
        <v>40.897913820541646</v>
      </c>
      <c r="P42" s="128">
        <v>53.837103291843704</v>
      </c>
      <c r="Q42" s="128">
        <v>0.16347932344896612</v>
      </c>
      <c r="R42" s="128">
        <v>5.01388801140113</v>
      </c>
      <c r="S42" s="129">
        <v>0.0876155527645466</v>
      </c>
    </row>
    <row r="43" spans="1:19" ht="12.75">
      <c r="A43" s="229">
        <v>2</v>
      </c>
      <c r="B43" s="230">
        <v>61</v>
      </c>
      <c r="C43" s="230">
        <v>0</v>
      </c>
      <c r="D43" s="31">
        <v>0</v>
      </c>
      <c r="E43" s="31">
        <v>2</v>
      </c>
      <c r="F43" s="38"/>
      <c r="G43" s="55" t="s">
        <v>314</v>
      </c>
      <c r="H43" s="61">
        <v>60790216.36</v>
      </c>
      <c r="I43" s="52">
        <v>23550102.21</v>
      </c>
      <c r="J43" s="52">
        <v>32474549.11</v>
      </c>
      <c r="K43" s="52">
        <v>25023756.81</v>
      </c>
      <c r="L43" s="52">
        <v>11000</v>
      </c>
      <c r="M43" s="52">
        <v>4583832.28</v>
      </c>
      <c r="N43" s="52">
        <v>170732.76</v>
      </c>
      <c r="O43" s="77">
        <v>38.73</v>
      </c>
      <c r="P43" s="77">
        <v>53.42</v>
      </c>
      <c r="Q43" s="77">
        <v>0.01</v>
      </c>
      <c r="R43" s="77">
        <v>7.54</v>
      </c>
      <c r="S43" s="78">
        <v>0.28</v>
      </c>
    </row>
    <row r="44" spans="1:19" ht="12.75">
      <c r="A44" s="229">
        <v>2</v>
      </c>
      <c r="B44" s="230">
        <v>62</v>
      </c>
      <c r="C44" s="230">
        <v>0</v>
      </c>
      <c r="D44" s="31">
        <v>0</v>
      </c>
      <c r="E44" s="31">
        <v>2</v>
      </c>
      <c r="F44" s="38"/>
      <c r="G44" s="55" t="s">
        <v>315</v>
      </c>
      <c r="H44" s="61">
        <v>45728401.79</v>
      </c>
      <c r="I44" s="52">
        <v>27598350.47</v>
      </c>
      <c r="J44" s="52">
        <v>17075061.35</v>
      </c>
      <c r="K44" s="52">
        <v>7080135.61</v>
      </c>
      <c r="L44" s="52">
        <v>76000</v>
      </c>
      <c r="M44" s="52">
        <v>814015.97</v>
      </c>
      <c r="N44" s="52">
        <v>164974</v>
      </c>
      <c r="O44" s="77">
        <v>60.35</v>
      </c>
      <c r="P44" s="77">
        <v>37.34</v>
      </c>
      <c r="Q44" s="77">
        <v>0.16</v>
      </c>
      <c r="R44" s="77">
        <v>1.78</v>
      </c>
      <c r="S44" s="78">
        <v>0.36</v>
      </c>
    </row>
    <row r="45" spans="1:19" ht="12.75">
      <c r="A45" s="229">
        <v>2</v>
      </c>
      <c r="B45" s="230">
        <v>65</v>
      </c>
      <c r="C45" s="230">
        <v>0</v>
      </c>
      <c r="D45" s="31">
        <v>0</v>
      </c>
      <c r="E45" s="31">
        <v>2</v>
      </c>
      <c r="F45" s="38"/>
      <c r="G45" s="55" t="s">
        <v>316</v>
      </c>
      <c r="H45" s="61">
        <v>80030719.25</v>
      </c>
      <c r="I45" s="52">
        <v>35167669.11</v>
      </c>
      <c r="J45" s="52">
        <v>44767586.64</v>
      </c>
      <c r="K45" s="52">
        <v>23906799.05</v>
      </c>
      <c r="L45" s="52">
        <v>5000</v>
      </c>
      <c r="M45" s="52">
        <v>35234</v>
      </c>
      <c r="N45" s="52">
        <v>55229.5</v>
      </c>
      <c r="O45" s="77">
        <v>43.94</v>
      </c>
      <c r="P45" s="77">
        <v>55.93</v>
      </c>
      <c r="Q45" s="77">
        <v>0</v>
      </c>
      <c r="R45" s="77">
        <v>0.04</v>
      </c>
      <c r="S45" s="78">
        <v>0.06</v>
      </c>
    </row>
    <row r="46" spans="1:19" s="286" customFormat="1" ht="12.75">
      <c r="A46" s="278">
        <v>2</v>
      </c>
      <c r="B46" s="279">
        <v>64</v>
      </c>
      <c r="C46" s="279">
        <v>0</v>
      </c>
      <c r="D46" s="280">
        <v>0</v>
      </c>
      <c r="E46" s="280">
        <v>2</v>
      </c>
      <c r="F46" s="281"/>
      <c r="G46" s="292" t="s">
        <v>317</v>
      </c>
      <c r="H46" s="283">
        <v>259645713.21</v>
      </c>
      <c r="I46" s="283">
        <v>96168345.48</v>
      </c>
      <c r="J46" s="283">
        <v>145901293.18</v>
      </c>
      <c r="K46" s="283">
        <v>122885518</v>
      </c>
      <c r="L46" s="283">
        <v>637436.65</v>
      </c>
      <c r="M46" s="283">
        <v>16938637.9</v>
      </c>
      <c r="N46" s="283">
        <v>0</v>
      </c>
      <c r="O46" s="302">
        <v>37.03</v>
      </c>
      <c r="P46" s="302">
        <v>56.19</v>
      </c>
      <c r="Q46" s="302">
        <v>0.24</v>
      </c>
      <c r="R46" s="302">
        <v>6.52</v>
      </c>
      <c r="S46" s="303">
        <v>0</v>
      </c>
    </row>
    <row r="47" spans="1:19" s="95" customFormat="1" ht="15">
      <c r="A47" s="231"/>
      <c r="B47" s="232"/>
      <c r="C47" s="232"/>
      <c r="D47" s="101"/>
      <c r="E47" s="101"/>
      <c r="F47" s="102" t="s">
        <v>318</v>
      </c>
      <c r="G47" s="291"/>
      <c r="H47" s="104">
        <v>831976974.73</v>
      </c>
      <c r="I47" s="104">
        <v>433946732.84999996</v>
      </c>
      <c r="J47" s="104">
        <v>371154598.6199999</v>
      </c>
      <c r="K47" s="104">
        <v>168792335.12</v>
      </c>
      <c r="L47" s="104">
        <v>995842</v>
      </c>
      <c r="M47" s="104">
        <v>21010869.970000003</v>
      </c>
      <c r="N47" s="104">
        <v>4868931.29</v>
      </c>
      <c r="O47" s="128">
        <v>52.158502702653266</v>
      </c>
      <c r="P47" s="128">
        <v>44.61116231497272</v>
      </c>
      <c r="Q47" s="128">
        <v>0.11969586061238999</v>
      </c>
      <c r="R47" s="128">
        <v>2.5254148381712875</v>
      </c>
      <c r="S47" s="129">
        <v>0.5852242835903128</v>
      </c>
    </row>
    <row r="48" spans="1:19" s="95" customFormat="1" ht="15">
      <c r="A48" s="231"/>
      <c r="B48" s="232"/>
      <c r="C48" s="232"/>
      <c r="D48" s="101"/>
      <c r="E48" s="101"/>
      <c r="F48" s="102" t="s">
        <v>319</v>
      </c>
      <c r="G48" s="291"/>
      <c r="H48" s="104">
        <v>267108361.16</v>
      </c>
      <c r="I48" s="103">
        <v>121342499.41</v>
      </c>
      <c r="J48" s="103">
        <v>127580050.66000001</v>
      </c>
      <c r="K48" s="103">
        <v>70066627.18</v>
      </c>
      <c r="L48" s="103">
        <v>479849</v>
      </c>
      <c r="M48" s="103">
        <v>14868723.53</v>
      </c>
      <c r="N48" s="103">
        <v>2837238.5599999996</v>
      </c>
      <c r="O48" s="128">
        <v>45.42819209516055</v>
      </c>
      <c r="P48" s="128">
        <v>47.76340587241242</v>
      </c>
      <c r="Q48" s="128">
        <v>0.17964581786811484</v>
      </c>
      <c r="R48" s="128">
        <v>5.566551142550539</v>
      </c>
      <c r="S48" s="129">
        <v>1.0622050720083867</v>
      </c>
    </row>
    <row r="49" spans="1:19" ht="12.75">
      <c r="A49" s="229">
        <v>2</v>
      </c>
      <c r="B49" s="230">
        <v>2</v>
      </c>
      <c r="C49" s="230">
        <v>1</v>
      </c>
      <c r="D49" s="31">
        <v>1</v>
      </c>
      <c r="E49" s="31">
        <v>0</v>
      </c>
      <c r="F49" s="38"/>
      <c r="G49" s="55" t="s">
        <v>320</v>
      </c>
      <c r="H49" s="61">
        <v>16985172.12</v>
      </c>
      <c r="I49" s="52">
        <v>6556552.36</v>
      </c>
      <c r="J49" s="52">
        <v>7158839.79</v>
      </c>
      <c r="K49" s="52">
        <v>4621354.09</v>
      </c>
      <c r="L49" s="52">
        <v>171500</v>
      </c>
      <c r="M49" s="52">
        <v>3097079.97</v>
      </c>
      <c r="N49" s="52">
        <v>1200</v>
      </c>
      <c r="O49" s="77">
        <v>38.6</v>
      </c>
      <c r="P49" s="77">
        <v>42.14</v>
      </c>
      <c r="Q49" s="77">
        <v>1</v>
      </c>
      <c r="R49" s="77">
        <v>18.23</v>
      </c>
      <c r="S49" s="78">
        <v>0</v>
      </c>
    </row>
    <row r="50" spans="1:19" ht="12.75">
      <c r="A50" s="229">
        <v>2</v>
      </c>
      <c r="B50" s="230">
        <v>21</v>
      </c>
      <c r="C50" s="230">
        <v>1</v>
      </c>
      <c r="D50" s="31">
        <v>1</v>
      </c>
      <c r="E50" s="31">
        <v>0</v>
      </c>
      <c r="F50" s="38"/>
      <c r="G50" s="55" t="s">
        <v>321</v>
      </c>
      <c r="H50" s="61">
        <v>9101065.98</v>
      </c>
      <c r="I50" s="52">
        <v>4150627.37</v>
      </c>
      <c r="J50" s="52">
        <v>4947425.11</v>
      </c>
      <c r="K50" s="52">
        <v>2806634.28</v>
      </c>
      <c r="L50" s="52">
        <v>0</v>
      </c>
      <c r="M50" s="52">
        <v>3013.5</v>
      </c>
      <c r="N50" s="52">
        <v>0</v>
      </c>
      <c r="O50" s="77">
        <v>45.6</v>
      </c>
      <c r="P50" s="77">
        <v>54.36</v>
      </c>
      <c r="Q50" s="77">
        <v>0</v>
      </c>
      <c r="R50" s="77">
        <v>0.03</v>
      </c>
      <c r="S50" s="78">
        <v>0</v>
      </c>
    </row>
    <row r="51" spans="1:19" ht="12.75">
      <c r="A51" s="229">
        <v>2</v>
      </c>
      <c r="B51" s="230">
        <v>1</v>
      </c>
      <c r="C51" s="230">
        <v>1</v>
      </c>
      <c r="D51" s="31">
        <v>1</v>
      </c>
      <c r="E51" s="31">
        <v>0</v>
      </c>
      <c r="F51" s="38"/>
      <c r="G51" s="55" t="s">
        <v>322</v>
      </c>
      <c r="H51" s="61">
        <v>18355922.31</v>
      </c>
      <c r="I51" s="52">
        <v>7050132.68</v>
      </c>
      <c r="J51" s="52">
        <v>10241786.34</v>
      </c>
      <c r="K51" s="52">
        <v>7574015.34</v>
      </c>
      <c r="L51" s="52">
        <v>57159</v>
      </c>
      <c r="M51" s="52">
        <v>976844.29</v>
      </c>
      <c r="N51" s="52">
        <v>30000</v>
      </c>
      <c r="O51" s="77">
        <v>38.4</v>
      </c>
      <c r="P51" s="77">
        <v>55.79</v>
      </c>
      <c r="Q51" s="77">
        <v>0.31</v>
      </c>
      <c r="R51" s="77">
        <v>5.32</v>
      </c>
      <c r="S51" s="78">
        <v>0.16</v>
      </c>
    </row>
    <row r="52" spans="1:19" ht="12.75">
      <c r="A52" s="229">
        <v>2</v>
      </c>
      <c r="B52" s="230">
        <v>9</v>
      </c>
      <c r="C52" s="230">
        <v>1</v>
      </c>
      <c r="D52" s="31">
        <v>1</v>
      </c>
      <c r="E52" s="31">
        <v>0</v>
      </c>
      <c r="F52" s="38"/>
      <c r="G52" s="55" t="s">
        <v>323</v>
      </c>
      <c r="H52" s="61">
        <v>5970175.02</v>
      </c>
      <c r="I52" s="52">
        <v>2575181.74</v>
      </c>
      <c r="J52" s="52">
        <v>2402339.32</v>
      </c>
      <c r="K52" s="52">
        <v>1248788.85</v>
      </c>
      <c r="L52" s="52">
        <v>0</v>
      </c>
      <c r="M52" s="52">
        <v>973553.96</v>
      </c>
      <c r="N52" s="52">
        <v>19100</v>
      </c>
      <c r="O52" s="77">
        <v>43.13</v>
      </c>
      <c r="P52" s="77">
        <v>40.23</v>
      </c>
      <c r="Q52" s="77">
        <v>0</v>
      </c>
      <c r="R52" s="77">
        <v>16.3</v>
      </c>
      <c r="S52" s="78">
        <v>0.31</v>
      </c>
    </row>
    <row r="53" spans="1:19" ht="12.75">
      <c r="A53" s="229">
        <v>2</v>
      </c>
      <c r="B53" s="230">
        <v>8</v>
      </c>
      <c r="C53" s="230">
        <v>1</v>
      </c>
      <c r="D53" s="31">
        <v>1</v>
      </c>
      <c r="E53" s="31">
        <v>0</v>
      </c>
      <c r="F53" s="38"/>
      <c r="G53" s="55" t="s">
        <v>324</v>
      </c>
      <c r="H53" s="61">
        <v>1998185.62</v>
      </c>
      <c r="I53" s="52">
        <v>924383.35</v>
      </c>
      <c r="J53" s="52">
        <v>1072702.27</v>
      </c>
      <c r="K53" s="52">
        <v>39095.01</v>
      </c>
      <c r="L53" s="52">
        <v>1100</v>
      </c>
      <c r="M53" s="52">
        <v>0</v>
      </c>
      <c r="N53" s="52">
        <v>0</v>
      </c>
      <c r="O53" s="77">
        <v>46.26</v>
      </c>
      <c r="P53" s="77">
        <v>53.68</v>
      </c>
      <c r="Q53" s="77">
        <v>0.05</v>
      </c>
      <c r="R53" s="77">
        <v>0</v>
      </c>
      <c r="S53" s="78">
        <v>0</v>
      </c>
    </row>
    <row r="54" spans="1:19" ht="12.75">
      <c r="A54" s="229">
        <v>2</v>
      </c>
      <c r="B54" s="230">
        <v>2</v>
      </c>
      <c r="C54" s="230">
        <v>2</v>
      </c>
      <c r="D54" s="31">
        <v>1</v>
      </c>
      <c r="E54" s="31">
        <v>0</v>
      </c>
      <c r="F54" s="38"/>
      <c r="G54" s="55" t="s">
        <v>325</v>
      </c>
      <c r="H54" s="61">
        <v>10564194.38</v>
      </c>
      <c r="I54" s="52">
        <v>6755683.31</v>
      </c>
      <c r="J54" s="52">
        <v>3465613</v>
      </c>
      <c r="K54" s="52">
        <v>1711011.31</v>
      </c>
      <c r="L54" s="52">
        <v>25665</v>
      </c>
      <c r="M54" s="52">
        <v>316172.01</v>
      </c>
      <c r="N54" s="52">
        <v>1061.06</v>
      </c>
      <c r="O54" s="77">
        <v>63.94</v>
      </c>
      <c r="P54" s="77">
        <v>32.8</v>
      </c>
      <c r="Q54" s="77">
        <v>0.24</v>
      </c>
      <c r="R54" s="77">
        <v>2.99</v>
      </c>
      <c r="S54" s="78">
        <v>0.01</v>
      </c>
    </row>
    <row r="55" spans="1:19" ht="12.75">
      <c r="A55" s="229">
        <v>2</v>
      </c>
      <c r="B55" s="230">
        <v>3</v>
      </c>
      <c r="C55" s="230">
        <v>1</v>
      </c>
      <c r="D55" s="31">
        <v>1</v>
      </c>
      <c r="E55" s="31">
        <v>0</v>
      </c>
      <c r="F55" s="38"/>
      <c r="G55" s="55" t="s">
        <v>326</v>
      </c>
      <c r="H55" s="61">
        <v>19801664.02</v>
      </c>
      <c r="I55" s="52">
        <v>11492855.23</v>
      </c>
      <c r="J55" s="52">
        <v>7806188.85</v>
      </c>
      <c r="K55" s="52">
        <v>4344750.85</v>
      </c>
      <c r="L55" s="52">
        <v>17000</v>
      </c>
      <c r="M55" s="52">
        <v>485619.94</v>
      </c>
      <c r="N55" s="52">
        <v>0</v>
      </c>
      <c r="O55" s="77">
        <v>58.03</v>
      </c>
      <c r="P55" s="77">
        <v>39.42</v>
      </c>
      <c r="Q55" s="77">
        <v>0.08</v>
      </c>
      <c r="R55" s="77">
        <v>2.45</v>
      </c>
      <c r="S55" s="78">
        <v>0</v>
      </c>
    </row>
    <row r="56" spans="1:19" ht="12.75">
      <c r="A56" s="229">
        <v>2</v>
      </c>
      <c r="B56" s="230">
        <v>5</v>
      </c>
      <c r="C56" s="230">
        <v>1</v>
      </c>
      <c r="D56" s="31">
        <v>1</v>
      </c>
      <c r="E56" s="31">
        <v>0</v>
      </c>
      <c r="F56" s="38"/>
      <c r="G56" s="55" t="s">
        <v>327</v>
      </c>
      <c r="H56" s="61">
        <v>8536921.97</v>
      </c>
      <c r="I56" s="52">
        <v>4222849.74</v>
      </c>
      <c r="J56" s="52">
        <v>4139526.89</v>
      </c>
      <c r="K56" s="52">
        <v>2422929.67</v>
      </c>
      <c r="L56" s="52">
        <v>8500</v>
      </c>
      <c r="M56" s="52">
        <v>113940.34</v>
      </c>
      <c r="N56" s="52">
        <v>52105</v>
      </c>
      <c r="O56" s="77">
        <v>49.46</v>
      </c>
      <c r="P56" s="77">
        <v>48.48</v>
      </c>
      <c r="Q56" s="77">
        <v>0.09</v>
      </c>
      <c r="R56" s="77">
        <v>1.33</v>
      </c>
      <c r="S56" s="78">
        <v>0.61</v>
      </c>
    </row>
    <row r="57" spans="1:19" ht="12.75">
      <c r="A57" s="229">
        <v>2</v>
      </c>
      <c r="B57" s="230">
        <v>21</v>
      </c>
      <c r="C57" s="230">
        <v>2</v>
      </c>
      <c r="D57" s="31">
        <v>1</v>
      </c>
      <c r="E57" s="31">
        <v>0</v>
      </c>
      <c r="F57" s="38"/>
      <c r="G57" s="55" t="s">
        <v>328</v>
      </c>
      <c r="H57" s="61">
        <v>2453702.67</v>
      </c>
      <c r="I57" s="52">
        <v>1012415.63</v>
      </c>
      <c r="J57" s="52">
        <v>1441287.04</v>
      </c>
      <c r="K57" s="52">
        <v>702254.54</v>
      </c>
      <c r="L57" s="52">
        <v>0</v>
      </c>
      <c r="M57" s="52">
        <v>0</v>
      </c>
      <c r="N57" s="52">
        <v>0</v>
      </c>
      <c r="O57" s="77">
        <v>41.26</v>
      </c>
      <c r="P57" s="77">
        <v>58.73</v>
      </c>
      <c r="Q57" s="77">
        <v>0</v>
      </c>
      <c r="R57" s="77">
        <v>0</v>
      </c>
      <c r="S57" s="78">
        <v>0</v>
      </c>
    </row>
    <row r="58" spans="1:19" ht="12.75">
      <c r="A58" s="229">
        <v>2</v>
      </c>
      <c r="B58" s="230">
        <v>7</v>
      </c>
      <c r="C58" s="230">
        <v>1</v>
      </c>
      <c r="D58" s="31">
        <v>1</v>
      </c>
      <c r="E58" s="31">
        <v>0</v>
      </c>
      <c r="F58" s="38"/>
      <c r="G58" s="55" t="s">
        <v>329</v>
      </c>
      <c r="H58" s="61">
        <v>6636446.45</v>
      </c>
      <c r="I58" s="52">
        <v>4396255.27</v>
      </c>
      <c r="J58" s="52">
        <v>2216215</v>
      </c>
      <c r="K58" s="52">
        <v>140000</v>
      </c>
      <c r="L58" s="52">
        <v>22000</v>
      </c>
      <c r="M58" s="52">
        <v>0</v>
      </c>
      <c r="N58" s="52">
        <v>1976.18</v>
      </c>
      <c r="O58" s="77">
        <v>66.24</v>
      </c>
      <c r="P58" s="77">
        <v>33.39</v>
      </c>
      <c r="Q58" s="77">
        <v>0.33</v>
      </c>
      <c r="R58" s="77">
        <v>0</v>
      </c>
      <c r="S58" s="78">
        <v>0.02</v>
      </c>
    </row>
    <row r="59" spans="1:19" ht="12.75">
      <c r="A59" s="229">
        <v>2</v>
      </c>
      <c r="B59" s="230">
        <v>6</v>
      </c>
      <c r="C59" s="230">
        <v>1</v>
      </c>
      <c r="D59" s="31">
        <v>1</v>
      </c>
      <c r="E59" s="31">
        <v>0</v>
      </c>
      <c r="F59" s="38"/>
      <c r="G59" s="55" t="s">
        <v>330</v>
      </c>
      <c r="H59" s="61">
        <v>7348815.8</v>
      </c>
      <c r="I59" s="52">
        <v>725691</v>
      </c>
      <c r="J59" s="52">
        <v>6388349.44</v>
      </c>
      <c r="K59" s="52">
        <v>6068095.44</v>
      </c>
      <c r="L59" s="52">
        <v>0</v>
      </c>
      <c r="M59" s="52">
        <v>234775.36</v>
      </c>
      <c r="N59" s="52">
        <v>0</v>
      </c>
      <c r="O59" s="77">
        <v>9.87</v>
      </c>
      <c r="P59" s="77">
        <v>86.93</v>
      </c>
      <c r="Q59" s="77">
        <v>0</v>
      </c>
      <c r="R59" s="77">
        <v>3.19</v>
      </c>
      <c r="S59" s="78">
        <v>0</v>
      </c>
    </row>
    <row r="60" spans="1:19" ht="12.75">
      <c r="A60" s="229">
        <v>2</v>
      </c>
      <c r="B60" s="230">
        <v>8</v>
      </c>
      <c r="C60" s="230">
        <v>2</v>
      </c>
      <c r="D60" s="31">
        <v>1</v>
      </c>
      <c r="E60" s="31">
        <v>0</v>
      </c>
      <c r="F60" s="38"/>
      <c r="G60" s="55" t="s">
        <v>331</v>
      </c>
      <c r="H60" s="61">
        <v>10309828.49</v>
      </c>
      <c r="I60" s="52">
        <v>4593404.57</v>
      </c>
      <c r="J60" s="52">
        <v>5576147.9</v>
      </c>
      <c r="K60" s="52">
        <v>1914888.4</v>
      </c>
      <c r="L60" s="52">
        <v>17000</v>
      </c>
      <c r="M60" s="52">
        <v>123276.02</v>
      </c>
      <c r="N60" s="52">
        <v>0</v>
      </c>
      <c r="O60" s="77">
        <v>44.55</v>
      </c>
      <c r="P60" s="77">
        <v>54.08</v>
      </c>
      <c r="Q60" s="77">
        <v>0.16</v>
      </c>
      <c r="R60" s="77">
        <v>1.19</v>
      </c>
      <c r="S60" s="78">
        <v>0</v>
      </c>
    </row>
    <row r="61" spans="1:19" ht="12.75">
      <c r="A61" s="229">
        <v>2</v>
      </c>
      <c r="B61" s="230">
        <v>6</v>
      </c>
      <c r="C61" s="230">
        <v>2</v>
      </c>
      <c r="D61" s="31">
        <v>1</v>
      </c>
      <c r="E61" s="31">
        <v>0</v>
      </c>
      <c r="F61" s="38"/>
      <c r="G61" s="55" t="s">
        <v>332</v>
      </c>
      <c r="H61" s="61">
        <v>5305620.28</v>
      </c>
      <c r="I61" s="52">
        <v>2910350.97</v>
      </c>
      <c r="J61" s="52">
        <v>2299691.31</v>
      </c>
      <c r="K61" s="52">
        <v>581379.31</v>
      </c>
      <c r="L61" s="52">
        <v>15000</v>
      </c>
      <c r="M61" s="52">
        <v>80578</v>
      </c>
      <c r="N61" s="52">
        <v>0</v>
      </c>
      <c r="O61" s="77">
        <v>54.85</v>
      </c>
      <c r="P61" s="77">
        <v>43.34</v>
      </c>
      <c r="Q61" s="77">
        <v>0.28</v>
      </c>
      <c r="R61" s="77">
        <v>1.51</v>
      </c>
      <c r="S61" s="78">
        <v>0</v>
      </c>
    </row>
    <row r="62" spans="1:19" ht="12.75">
      <c r="A62" s="229">
        <v>2</v>
      </c>
      <c r="B62" s="230">
        <v>8</v>
      </c>
      <c r="C62" s="230">
        <v>3</v>
      </c>
      <c r="D62" s="31">
        <v>1</v>
      </c>
      <c r="E62" s="31">
        <v>0</v>
      </c>
      <c r="F62" s="38"/>
      <c r="G62" s="55" t="s">
        <v>333</v>
      </c>
      <c r="H62" s="61">
        <v>5383122.19</v>
      </c>
      <c r="I62" s="52">
        <v>1362860.72</v>
      </c>
      <c r="J62" s="52">
        <v>3774451.47</v>
      </c>
      <c r="K62" s="52">
        <v>1766983.47</v>
      </c>
      <c r="L62" s="52">
        <v>1000</v>
      </c>
      <c r="M62" s="52">
        <v>223810</v>
      </c>
      <c r="N62" s="52">
        <v>21000</v>
      </c>
      <c r="O62" s="77">
        <v>25.31</v>
      </c>
      <c r="P62" s="77">
        <v>70.11</v>
      </c>
      <c r="Q62" s="77">
        <v>0.01</v>
      </c>
      <c r="R62" s="77">
        <v>4.15</v>
      </c>
      <c r="S62" s="78">
        <v>0.39</v>
      </c>
    </row>
    <row r="63" spans="1:19" ht="12.75">
      <c r="A63" s="229">
        <v>2</v>
      </c>
      <c r="B63" s="230">
        <v>10</v>
      </c>
      <c r="C63" s="230">
        <v>1</v>
      </c>
      <c r="D63" s="31">
        <v>1</v>
      </c>
      <c r="E63" s="31">
        <v>0</v>
      </c>
      <c r="F63" s="38"/>
      <c r="G63" s="55" t="s">
        <v>334</v>
      </c>
      <c r="H63" s="61">
        <v>8497183.82</v>
      </c>
      <c r="I63" s="52">
        <v>4154788.45</v>
      </c>
      <c r="J63" s="52">
        <v>2193489.03</v>
      </c>
      <c r="K63" s="52">
        <v>908760.93</v>
      </c>
      <c r="L63" s="52">
        <v>13500</v>
      </c>
      <c r="M63" s="52">
        <v>2132906.34</v>
      </c>
      <c r="N63" s="52">
        <v>2500</v>
      </c>
      <c r="O63" s="77">
        <v>48.89</v>
      </c>
      <c r="P63" s="77">
        <v>25.81</v>
      </c>
      <c r="Q63" s="77">
        <v>0.15</v>
      </c>
      <c r="R63" s="77">
        <v>25.1</v>
      </c>
      <c r="S63" s="78">
        <v>0.02</v>
      </c>
    </row>
    <row r="64" spans="1:19" ht="12.75">
      <c r="A64" s="229">
        <v>2</v>
      </c>
      <c r="B64" s="230">
        <v>11</v>
      </c>
      <c r="C64" s="230">
        <v>1</v>
      </c>
      <c r="D64" s="31">
        <v>1</v>
      </c>
      <c r="E64" s="31">
        <v>0</v>
      </c>
      <c r="F64" s="38"/>
      <c r="G64" s="55" t="s">
        <v>335</v>
      </c>
      <c r="H64" s="61">
        <v>20532717.2</v>
      </c>
      <c r="I64" s="52">
        <v>10472595.17</v>
      </c>
      <c r="J64" s="52">
        <v>6364354.55</v>
      </c>
      <c r="K64" s="52">
        <v>2919702.65</v>
      </c>
      <c r="L64" s="52">
        <v>6500</v>
      </c>
      <c r="M64" s="52">
        <v>3689267.48</v>
      </c>
      <c r="N64" s="52">
        <v>0</v>
      </c>
      <c r="O64" s="77">
        <v>51</v>
      </c>
      <c r="P64" s="77">
        <v>30.99</v>
      </c>
      <c r="Q64" s="77">
        <v>0.03</v>
      </c>
      <c r="R64" s="77">
        <v>17.96</v>
      </c>
      <c r="S64" s="78">
        <v>0</v>
      </c>
    </row>
    <row r="65" spans="1:19" ht="12.75">
      <c r="A65" s="229">
        <v>2</v>
      </c>
      <c r="B65" s="230">
        <v>8</v>
      </c>
      <c r="C65" s="230">
        <v>4</v>
      </c>
      <c r="D65" s="31">
        <v>1</v>
      </c>
      <c r="E65" s="31">
        <v>0</v>
      </c>
      <c r="F65" s="38"/>
      <c r="G65" s="55" t="s">
        <v>336</v>
      </c>
      <c r="H65" s="61">
        <v>6900593.12</v>
      </c>
      <c r="I65" s="52">
        <v>4032002.5</v>
      </c>
      <c r="J65" s="52">
        <v>2868590.62</v>
      </c>
      <c r="K65" s="52">
        <v>783480.26</v>
      </c>
      <c r="L65" s="52">
        <v>0</v>
      </c>
      <c r="M65" s="52">
        <v>0</v>
      </c>
      <c r="N65" s="52">
        <v>0</v>
      </c>
      <c r="O65" s="77">
        <v>58.42</v>
      </c>
      <c r="P65" s="77">
        <v>41.57</v>
      </c>
      <c r="Q65" s="77">
        <v>0</v>
      </c>
      <c r="R65" s="77">
        <v>0</v>
      </c>
      <c r="S65" s="78">
        <v>0</v>
      </c>
    </row>
    <row r="66" spans="1:19" ht="12.75">
      <c r="A66" s="229">
        <v>2</v>
      </c>
      <c r="B66" s="230">
        <v>14</v>
      </c>
      <c r="C66" s="230">
        <v>1</v>
      </c>
      <c r="D66" s="31">
        <v>1</v>
      </c>
      <c r="E66" s="31">
        <v>0</v>
      </c>
      <c r="F66" s="38"/>
      <c r="G66" s="55" t="s">
        <v>337</v>
      </c>
      <c r="H66" s="61">
        <v>15434201.25</v>
      </c>
      <c r="I66" s="52">
        <v>6455412.58</v>
      </c>
      <c r="J66" s="52">
        <v>8426548.9</v>
      </c>
      <c r="K66" s="52">
        <v>6980641.9</v>
      </c>
      <c r="L66" s="52">
        <v>30000</v>
      </c>
      <c r="M66" s="52">
        <v>487239.77</v>
      </c>
      <c r="N66" s="52">
        <v>35000</v>
      </c>
      <c r="O66" s="77">
        <v>41.82</v>
      </c>
      <c r="P66" s="77">
        <v>54.59</v>
      </c>
      <c r="Q66" s="77">
        <v>0.19</v>
      </c>
      <c r="R66" s="77">
        <v>3.15</v>
      </c>
      <c r="S66" s="78">
        <v>0.22</v>
      </c>
    </row>
    <row r="67" spans="1:19" ht="12.75">
      <c r="A67" s="229">
        <v>2</v>
      </c>
      <c r="B67" s="230">
        <v>15</v>
      </c>
      <c r="C67" s="230">
        <v>1</v>
      </c>
      <c r="D67" s="31">
        <v>1</v>
      </c>
      <c r="E67" s="31">
        <v>0</v>
      </c>
      <c r="F67" s="38"/>
      <c r="G67" s="55" t="s">
        <v>338</v>
      </c>
      <c r="H67" s="61">
        <v>6938230.88</v>
      </c>
      <c r="I67" s="52">
        <v>4877698.74</v>
      </c>
      <c r="J67" s="52">
        <v>1939913.53</v>
      </c>
      <c r="K67" s="52">
        <v>677074.53</v>
      </c>
      <c r="L67" s="52">
        <v>5000</v>
      </c>
      <c r="M67" s="52">
        <v>115618.61</v>
      </c>
      <c r="N67" s="52">
        <v>0</v>
      </c>
      <c r="O67" s="77">
        <v>70.3</v>
      </c>
      <c r="P67" s="77">
        <v>27.95</v>
      </c>
      <c r="Q67" s="77">
        <v>0.07</v>
      </c>
      <c r="R67" s="77">
        <v>1.66</v>
      </c>
      <c r="S67" s="78">
        <v>0</v>
      </c>
    </row>
    <row r="68" spans="1:19" ht="12.75">
      <c r="A68" s="229">
        <v>2</v>
      </c>
      <c r="B68" s="230">
        <v>6</v>
      </c>
      <c r="C68" s="230">
        <v>3</v>
      </c>
      <c r="D68" s="31">
        <v>1</v>
      </c>
      <c r="E68" s="31">
        <v>0</v>
      </c>
      <c r="F68" s="38"/>
      <c r="G68" s="55" t="s">
        <v>339</v>
      </c>
      <c r="H68" s="61">
        <v>2834229.88</v>
      </c>
      <c r="I68" s="52">
        <v>1314238.12</v>
      </c>
      <c r="J68" s="52">
        <v>1516441.76</v>
      </c>
      <c r="K68" s="52">
        <v>349648.28</v>
      </c>
      <c r="L68" s="52">
        <v>0</v>
      </c>
      <c r="M68" s="52">
        <v>0</v>
      </c>
      <c r="N68" s="52">
        <v>3550</v>
      </c>
      <c r="O68" s="77">
        <v>46.37</v>
      </c>
      <c r="P68" s="77">
        <v>53.5</v>
      </c>
      <c r="Q68" s="77">
        <v>0</v>
      </c>
      <c r="R68" s="77">
        <v>0</v>
      </c>
      <c r="S68" s="78">
        <v>0.12</v>
      </c>
    </row>
    <row r="69" spans="1:19" ht="12.75">
      <c r="A69" s="229">
        <v>2</v>
      </c>
      <c r="B69" s="230">
        <v>2</v>
      </c>
      <c r="C69" s="230">
        <v>3</v>
      </c>
      <c r="D69" s="31">
        <v>1</v>
      </c>
      <c r="E69" s="31">
        <v>0</v>
      </c>
      <c r="F69" s="38"/>
      <c r="G69" s="55" t="s">
        <v>340</v>
      </c>
      <c r="H69" s="61">
        <v>3716501.43</v>
      </c>
      <c r="I69" s="52">
        <v>2555030.83</v>
      </c>
      <c r="J69" s="52">
        <v>1146470.6</v>
      </c>
      <c r="K69" s="52">
        <v>398588.6</v>
      </c>
      <c r="L69" s="52">
        <v>0</v>
      </c>
      <c r="M69" s="52">
        <v>0</v>
      </c>
      <c r="N69" s="52">
        <v>15000</v>
      </c>
      <c r="O69" s="77">
        <v>68.74</v>
      </c>
      <c r="P69" s="77">
        <v>30.84</v>
      </c>
      <c r="Q69" s="77">
        <v>0</v>
      </c>
      <c r="R69" s="77">
        <v>0</v>
      </c>
      <c r="S69" s="78">
        <v>0.4</v>
      </c>
    </row>
    <row r="70" spans="1:19" ht="12.75">
      <c r="A70" s="229">
        <v>2</v>
      </c>
      <c r="B70" s="230">
        <v>2</v>
      </c>
      <c r="C70" s="230">
        <v>4</v>
      </c>
      <c r="D70" s="31">
        <v>1</v>
      </c>
      <c r="E70" s="31">
        <v>0</v>
      </c>
      <c r="F70" s="38"/>
      <c r="G70" s="55" t="s">
        <v>341</v>
      </c>
      <c r="H70" s="61">
        <v>2428907.06</v>
      </c>
      <c r="I70" s="52">
        <v>1721074.56</v>
      </c>
      <c r="J70" s="52">
        <v>707832.5</v>
      </c>
      <c r="K70" s="52">
        <v>324601.5</v>
      </c>
      <c r="L70" s="52">
        <v>0</v>
      </c>
      <c r="M70" s="52">
        <v>0</v>
      </c>
      <c r="N70" s="52">
        <v>0</v>
      </c>
      <c r="O70" s="77">
        <v>70.85</v>
      </c>
      <c r="P70" s="77">
        <v>29.14</v>
      </c>
      <c r="Q70" s="77">
        <v>0</v>
      </c>
      <c r="R70" s="77">
        <v>0</v>
      </c>
      <c r="S70" s="78">
        <v>0</v>
      </c>
    </row>
    <row r="71" spans="1:19" ht="12.75">
      <c r="A71" s="229">
        <v>2</v>
      </c>
      <c r="B71" s="230">
        <v>8</v>
      </c>
      <c r="C71" s="230">
        <v>5</v>
      </c>
      <c r="D71" s="31">
        <v>1</v>
      </c>
      <c r="E71" s="31">
        <v>0</v>
      </c>
      <c r="F71" s="38"/>
      <c r="G71" s="55" t="s">
        <v>342</v>
      </c>
      <c r="H71" s="61">
        <v>3610665.15</v>
      </c>
      <c r="I71" s="52">
        <v>1123845.72</v>
      </c>
      <c r="J71" s="52">
        <v>2486819.43</v>
      </c>
      <c r="K71" s="52">
        <v>1303142.63</v>
      </c>
      <c r="L71" s="52">
        <v>0</v>
      </c>
      <c r="M71" s="52">
        <v>0</v>
      </c>
      <c r="N71" s="52">
        <v>0</v>
      </c>
      <c r="O71" s="77">
        <v>31.12</v>
      </c>
      <c r="P71" s="77">
        <v>68.87</v>
      </c>
      <c r="Q71" s="77">
        <v>0</v>
      </c>
      <c r="R71" s="77">
        <v>0</v>
      </c>
      <c r="S71" s="78">
        <v>0</v>
      </c>
    </row>
    <row r="72" spans="1:19" ht="12.75">
      <c r="A72" s="229">
        <v>2</v>
      </c>
      <c r="B72" s="230">
        <v>21</v>
      </c>
      <c r="C72" s="230">
        <v>3</v>
      </c>
      <c r="D72" s="31">
        <v>1</v>
      </c>
      <c r="E72" s="31">
        <v>0</v>
      </c>
      <c r="F72" s="38"/>
      <c r="G72" s="55" t="s">
        <v>343</v>
      </c>
      <c r="H72" s="61">
        <v>2359563.72</v>
      </c>
      <c r="I72" s="52">
        <v>1005118.2</v>
      </c>
      <c r="J72" s="52">
        <v>1354445.52</v>
      </c>
      <c r="K72" s="52">
        <v>258781.49</v>
      </c>
      <c r="L72" s="52">
        <v>0</v>
      </c>
      <c r="M72" s="52">
        <v>0</v>
      </c>
      <c r="N72" s="52">
        <v>0</v>
      </c>
      <c r="O72" s="77">
        <v>42.59</v>
      </c>
      <c r="P72" s="77">
        <v>57.4</v>
      </c>
      <c r="Q72" s="77">
        <v>0</v>
      </c>
      <c r="R72" s="77">
        <v>0</v>
      </c>
      <c r="S72" s="78">
        <v>0</v>
      </c>
    </row>
    <row r="73" spans="1:19" ht="12.75">
      <c r="A73" s="229">
        <v>2</v>
      </c>
      <c r="B73" s="230">
        <v>6</v>
      </c>
      <c r="C73" s="230">
        <v>4</v>
      </c>
      <c r="D73" s="31">
        <v>1</v>
      </c>
      <c r="E73" s="31">
        <v>0</v>
      </c>
      <c r="F73" s="38"/>
      <c r="G73" s="55" t="s">
        <v>344</v>
      </c>
      <c r="H73" s="61">
        <v>2945098.32</v>
      </c>
      <c r="I73" s="52">
        <v>1147443</v>
      </c>
      <c r="J73" s="52">
        <v>1731248.17</v>
      </c>
      <c r="K73" s="52">
        <v>264711.17</v>
      </c>
      <c r="L73" s="52">
        <v>0</v>
      </c>
      <c r="M73" s="52">
        <v>51407.15</v>
      </c>
      <c r="N73" s="52">
        <v>15000</v>
      </c>
      <c r="O73" s="77">
        <v>38.96</v>
      </c>
      <c r="P73" s="77">
        <v>58.78</v>
      </c>
      <c r="Q73" s="77">
        <v>0</v>
      </c>
      <c r="R73" s="77">
        <v>1.74</v>
      </c>
      <c r="S73" s="78">
        <v>0.5</v>
      </c>
    </row>
    <row r="74" spans="1:19" ht="12.75">
      <c r="A74" s="229">
        <v>2</v>
      </c>
      <c r="B74" s="230">
        <v>19</v>
      </c>
      <c r="C74" s="230">
        <v>1</v>
      </c>
      <c r="D74" s="31">
        <v>1</v>
      </c>
      <c r="E74" s="31">
        <v>0</v>
      </c>
      <c r="F74" s="38"/>
      <c r="G74" s="55" t="s">
        <v>345</v>
      </c>
      <c r="H74" s="61">
        <v>23849183.17</v>
      </c>
      <c r="I74" s="52">
        <v>8558231.89</v>
      </c>
      <c r="J74" s="52">
        <v>14082244.68</v>
      </c>
      <c r="K74" s="52">
        <v>9774131.92</v>
      </c>
      <c r="L74" s="52">
        <v>13000</v>
      </c>
      <c r="M74" s="52">
        <v>1195706.6</v>
      </c>
      <c r="N74" s="52">
        <v>0</v>
      </c>
      <c r="O74" s="77">
        <v>35.88</v>
      </c>
      <c r="P74" s="77">
        <v>59.04</v>
      </c>
      <c r="Q74" s="77">
        <v>0.05</v>
      </c>
      <c r="R74" s="77">
        <v>5.01</v>
      </c>
      <c r="S74" s="78">
        <v>0</v>
      </c>
    </row>
    <row r="75" spans="1:19" ht="12.75">
      <c r="A75" s="229">
        <v>2</v>
      </c>
      <c r="B75" s="230">
        <v>19</v>
      </c>
      <c r="C75" s="230">
        <v>2</v>
      </c>
      <c r="D75" s="31">
        <v>1</v>
      </c>
      <c r="E75" s="31">
        <v>0</v>
      </c>
      <c r="F75" s="38"/>
      <c r="G75" s="55" t="s">
        <v>346</v>
      </c>
      <c r="H75" s="61">
        <v>7174558.65</v>
      </c>
      <c r="I75" s="52">
        <v>3568701.82</v>
      </c>
      <c r="J75" s="52">
        <v>3565131.83</v>
      </c>
      <c r="K75" s="52">
        <v>1604464.61</v>
      </c>
      <c r="L75" s="52">
        <v>40725</v>
      </c>
      <c r="M75" s="52">
        <v>0</v>
      </c>
      <c r="N75" s="52">
        <v>0</v>
      </c>
      <c r="O75" s="77">
        <v>49.74</v>
      </c>
      <c r="P75" s="77">
        <v>49.69</v>
      </c>
      <c r="Q75" s="77">
        <v>0.56</v>
      </c>
      <c r="R75" s="77">
        <v>0</v>
      </c>
      <c r="S75" s="78">
        <v>0</v>
      </c>
    </row>
    <row r="76" spans="1:19" ht="12.75">
      <c r="A76" s="229">
        <v>2</v>
      </c>
      <c r="B76" s="230">
        <v>10</v>
      </c>
      <c r="C76" s="230">
        <v>2</v>
      </c>
      <c r="D76" s="31">
        <v>1</v>
      </c>
      <c r="E76" s="31">
        <v>0</v>
      </c>
      <c r="F76" s="38"/>
      <c r="G76" s="55" t="s">
        <v>347</v>
      </c>
      <c r="H76" s="61">
        <v>4258447.68</v>
      </c>
      <c r="I76" s="52">
        <v>1115478</v>
      </c>
      <c r="J76" s="52">
        <v>3141469.68</v>
      </c>
      <c r="K76" s="52">
        <v>607213.15</v>
      </c>
      <c r="L76" s="52">
        <v>1500</v>
      </c>
      <c r="M76" s="52">
        <v>0</v>
      </c>
      <c r="N76" s="52">
        <v>0</v>
      </c>
      <c r="O76" s="77">
        <v>26.19</v>
      </c>
      <c r="P76" s="77">
        <v>73.77</v>
      </c>
      <c r="Q76" s="77">
        <v>0.03</v>
      </c>
      <c r="R76" s="77">
        <v>0</v>
      </c>
      <c r="S76" s="78">
        <v>0</v>
      </c>
    </row>
    <row r="77" spans="1:19" ht="12.75">
      <c r="A77" s="229">
        <v>2</v>
      </c>
      <c r="B77" s="230">
        <v>26</v>
      </c>
      <c r="C77" s="230">
        <v>1</v>
      </c>
      <c r="D77" s="31">
        <v>1</v>
      </c>
      <c r="E77" s="31">
        <v>0</v>
      </c>
      <c r="F77" s="38"/>
      <c r="G77" s="55" t="s">
        <v>348</v>
      </c>
      <c r="H77" s="61">
        <v>2959049.83</v>
      </c>
      <c r="I77" s="52">
        <v>1194130.6</v>
      </c>
      <c r="J77" s="52">
        <v>1763919.23</v>
      </c>
      <c r="K77" s="52">
        <v>660096.85</v>
      </c>
      <c r="L77" s="52">
        <v>0</v>
      </c>
      <c r="M77" s="52">
        <v>1000</v>
      </c>
      <c r="N77" s="52">
        <v>0</v>
      </c>
      <c r="O77" s="77">
        <v>40.35</v>
      </c>
      <c r="P77" s="77">
        <v>59.61</v>
      </c>
      <c r="Q77" s="77">
        <v>0</v>
      </c>
      <c r="R77" s="77">
        <v>0.03</v>
      </c>
      <c r="S77" s="78">
        <v>0</v>
      </c>
    </row>
    <row r="78" spans="1:19" ht="12.75">
      <c r="A78" s="229">
        <v>2</v>
      </c>
      <c r="B78" s="230">
        <v>25</v>
      </c>
      <c r="C78" s="230">
        <v>1</v>
      </c>
      <c r="D78" s="31">
        <v>1</v>
      </c>
      <c r="E78" s="31">
        <v>0</v>
      </c>
      <c r="F78" s="38"/>
      <c r="G78" s="55" t="s">
        <v>349</v>
      </c>
      <c r="H78" s="61">
        <v>1222366.61</v>
      </c>
      <c r="I78" s="52">
        <v>649925.98</v>
      </c>
      <c r="J78" s="52">
        <v>572440.63</v>
      </c>
      <c r="K78" s="52">
        <v>13320</v>
      </c>
      <c r="L78" s="52">
        <v>0</v>
      </c>
      <c r="M78" s="52">
        <v>0</v>
      </c>
      <c r="N78" s="52">
        <v>0</v>
      </c>
      <c r="O78" s="77">
        <v>53.16</v>
      </c>
      <c r="P78" s="77">
        <v>46.83</v>
      </c>
      <c r="Q78" s="77">
        <v>0</v>
      </c>
      <c r="R78" s="77">
        <v>0</v>
      </c>
      <c r="S78" s="78">
        <v>0</v>
      </c>
    </row>
    <row r="79" spans="1:19" ht="12.75">
      <c r="A79" s="229">
        <v>2</v>
      </c>
      <c r="B79" s="230">
        <v>25</v>
      </c>
      <c r="C79" s="230">
        <v>2</v>
      </c>
      <c r="D79" s="31">
        <v>1</v>
      </c>
      <c r="E79" s="31">
        <v>0</v>
      </c>
      <c r="F79" s="38"/>
      <c r="G79" s="55" t="s">
        <v>350</v>
      </c>
      <c r="H79" s="61">
        <v>16011367.75</v>
      </c>
      <c r="I79" s="52">
        <v>5329626.79</v>
      </c>
      <c r="J79" s="52">
        <v>7595868.77</v>
      </c>
      <c r="K79" s="52">
        <v>5052406.65</v>
      </c>
      <c r="L79" s="52">
        <v>33700</v>
      </c>
      <c r="M79" s="52">
        <v>412425.87</v>
      </c>
      <c r="N79" s="52">
        <v>2639746.32</v>
      </c>
      <c r="O79" s="77">
        <v>33.28</v>
      </c>
      <c r="P79" s="77">
        <v>47.44</v>
      </c>
      <c r="Q79" s="77">
        <v>0.21</v>
      </c>
      <c r="R79" s="77">
        <v>2.57</v>
      </c>
      <c r="S79" s="78">
        <v>16.48</v>
      </c>
    </row>
    <row r="80" spans="1:19" ht="12.75">
      <c r="A80" s="229">
        <v>2</v>
      </c>
      <c r="B80" s="230">
        <v>26</v>
      </c>
      <c r="C80" s="230">
        <v>2</v>
      </c>
      <c r="D80" s="31">
        <v>1</v>
      </c>
      <c r="E80" s="31">
        <v>0</v>
      </c>
      <c r="F80" s="38"/>
      <c r="G80" s="55" t="s">
        <v>351</v>
      </c>
      <c r="H80" s="61">
        <v>6684658.34</v>
      </c>
      <c r="I80" s="52">
        <v>3337912.52</v>
      </c>
      <c r="J80" s="52">
        <v>3192257.5</v>
      </c>
      <c r="K80" s="52">
        <v>1243679.5</v>
      </c>
      <c r="L80" s="52">
        <v>0</v>
      </c>
      <c r="M80" s="52">
        <v>154488.32</v>
      </c>
      <c r="N80" s="52">
        <v>0</v>
      </c>
      <c r="O80" s="77">
        <v>49.93</v>
      </c>
      <c r="P80" s="77">
        <v>47.75</v>
      </c>
      <c r="Q80" s="77">
        <v>0</v>
      </c>
      <c r="R80" s="77">
        <v>2.31</v>
      </c>
      <c r="S80" s="78">
        <v>0</v>
      </c>
    </row>
    <row r="81" spans="1:19" s="95" customFormat="1" ht="15">
      <c r="A81" s="231"/>
      <c r="B81" s="232"/>
      <c r="C81" s="232"/>
      <c r="D81" s="101"/>
      <c r="E81" s="101"/>
      <c r="F81" s="102" t="s">
        <v>352</v>
      </c>
      <c r="G81" s="291"/>
      <c r="H81" s="104">
        <v>244141706.72</v>
      </c>
      <c r="I81" s="104">
        <v>137414686.95999998</v>
      </c>
      <c r="J81" s="104">
        <v>103431691.45999995</v>
      </c>
      <c r="K81" s="104">
        <v>47982086.669999994</v>
      </c>
      <c r="L81" s="104">
        <v>117653</v>
      </c>
      <c r="M81" s="104">
        <v>2956307.1600000006</v>
      </c>
      <c r="N81" s="104">
        <v>221368.14</v>
      </c>
      <c r="O81" s="128">
        <v>56.284806396310415</v>
      </c>
      <c r="P81" s="128">
        <v>42.36543311242727</v>
      </c>
      <c r="Q81" s="128">
        <v>0.048190455281339244</v>
      </c>
      <c r="R81" s="128">
        <v>1.2108980475796032</v>
      </c>
      <c r="S81" s="129">
        <v>0.09067198840134331</v>
      </c>
    </row>
    <row r="82" spans="1:19" ht="12.75">
      <c r="A82" s="229">
        <v>2</v>
      </c>
      <c r="B82" s="230">
        <v>1</v>
      </c>
      <c r="C82" s="230">
        <v>2</v>
      </c>
      <c r="D82" s="31">
        <v>2</v>
      </c>
      <c r="E82" s="31">
        <v>0</v>
      </c>
      <c r="F82" s="38"/>
      <c r="G82" s="55" t="s">
        <v>322</v>
      </c>
      <c r="H82" s="61">
        <v>4464799.79</v>
      </c>
      <c r="I82" s="52">
        <v>2809163.97</v>
      </c>
      <c r="J82" s="52">
        <v>1470768.42</v>
      </c>
      <c r="K82" s="52">
        <v>517728.19</v>
      </c>
      <c r="L82" s="52">
        <v>0</v>
      </c>
      <c r="M82" s="52">
        <v>184867.4</v>
      </c>
      <c r="N82" s="52">
        <v>0</v>
      </c>
      <c r="O82" s="77">
        <v>62.91</v>
      </c>
      <c r="P82" s="77">
        <v>32.94</v>
      </c>
      <c r="Q82" s="77">
        <v>0</v>
      </c>
      <c r="R82" s="77">
        <v>4.14</v>
      </c>
      <c r="S82" s="78">
        <v>0</v>
      </c>
    </row>
    <row r="83" spans="1:19" ht="12.75">
      <c r="A83" s="229">
        <v>2</v>
      </c>
      <c r="B83" s="230">
        <v>17</v>
      </c>
      <c r="C83" s="230">
        <v>1</v>
      </c>
      <c r="D83" s="31">
        <v>2</v>
      </c>
      <c r="E83" s="31">
        <v>0</v>
      </c>
      <c r="F83" s="38"/>
      <c r="G83" s="55" t="s">
        <v>353</v>
      </c>
      <c r="H83" s="61">
        <v>1811247.75</v>
      </c>
      <c r="I83" s="52">
        <v>1388599.62</v>
      </c>
      <c r="J83" s="52">
        <v>422648.13</v>
      </c>
      <c r="K83" s="52">
        <v>161578.13</v>
      </c>
      <c r="L83" s="52">
        <v>0</v>
      </c>
      <c r="M83" s="52">
        <v>0</v>
      </c>
      <c r="N83" s="52">
        <v>0</v>
      </c>
      <c r="O83" s="77">
        <v>76.66</v>
      </c>
      <c r="P83" s="77">
        <v>23.33</v>
      </c>
      <c r="Q83" s="77">
        <v>0</v>
      </c>
      <c r="R83" s="77">
        <v>0</v>
      </c>
      <c r="S83" s="78">
        <v>0</v>
      </c>
    </row>
    <row r="84" spans="1:19" ht="12.75">
      <c r="A84" s="229">
        <v>2</v>
      </c>
      <c r="B84" s="230">
        <v>9</v>
      </c>
      <c r="C84" s="230">
        <v>2</v>
      </c>
      <c r="D84" s="31">
        <v>2</v>
      </c>
      <c r="E84" s="31">
        <v>0</v>
      </c>
      <c r="F84" s="38"/>
      <c r="G84" s="55" t="s">
        <v>323</v>
      </c>
      <c r="H84" s="61">
        <v>3909954.59</v>
      </c>
      <c r="I84" s="52">
        <v>2741402.87</v>
      </c>
      <c r="J84" s="52">
        <v>1163802.63</v>
      </c>
      <c r="K84" s="52">
        <v>154302.99</v>
      </c>
      <c r="L84" s="52">
        <v>0</v>
      </c>
      <c r="M84" s="52">
        <v>4749.09</v>
      </c>
      <c r="N84" s="52">
        <v>0</v>
      </c>
      <c r="O84" s="77">
        <v>70.11</v>
      </c>
      <c r="P84" s="77">
        <v>29.76</v>
      </c>
      <c r="Q84" s="77">
        <v>0</v>
      </c>
      <c r="R84" s="77">
        <v>0.12</v>
      </c>
      <c r="S84" s="78">
        <v>0</v>
      </c>
    </row>
    <row r="85" spans="1:19" ht="12.75">
      <c r="A85" s="229">
        <v>2</v>
      </c>
      <c r="B85" s="230">
        <v>24</v>
      </c>
      <c r="C85" s="230">
        <v>2</v>
      </c>
      <c r="D85" s="31">
        <v>2</v>
      </c>
      <c r="E85" s="31">
        <v>0</v>
      </c>
      <c r="F85" s="38"/>
      <c r="G85" s="55" t="s">
        <v>354</v>
      </c>
      <c r="H85" s="61">
        <v>1311718.28</v>
      </c>
      <c r="I85" s="52">
        <v>982459.04</v>
      </c>
      <c r="J85" s="52">
        <v>329259.24</v>
      </c>
      <c r="K85" s="52">
        <v>78248.49</v>
      </c>
      <c r="L85" s="52">
        <v>0</v>
      </c>
      <c r="M85" s="52">
        <v>0</v>
      </c>
      <c r="N85" s="52">
        <v>0</v>
      </c>
      <c r="O85" s="77">
        <v>74.89</v>
      </c>
      <c r="P85" s="77">
        <v>25.1</v>
      </c>
      <c r="Q85" s="77">
        <v>0</v>
      </c>
      <c r="R85" s="77">
        <v>0</v>
      </c>
      <c r="S85" s="78">
        <v>0</v>
      </c>
    </row>
    <row r="86" spans="1:19" ht="12.75">
      <c r="A86" s="229">
        <v>2</v>
      </c>
      <c r="B86" s="230">
        <v>13</v>
      </c>
      <c r="C86" s="230">
        <v>1</v>
      </c>
      <c r="D86" s="31">
        <v>2</v>
      </c>
      <c r="E86" s="31">
        <v>0</v>
      </c>
      <c r="F86" s="38"/>
      <c r="G86" s="55" t="s">
        <v>355</v>
      </c>
      <c r="H86" s="61">
        <v>2487489.43</v>
      </c>
      <c r="I86" s="52">
        <v>1754706.36</v>
      </c>
      <c r="J86" s="52">
        <v>728783.07</v>
      </c>
      <c r="K86" s="52">
        <v>124028.48</v>
      </c>
      <c r="L86" s="52">
        <v>0</v>
      </c>
      <c r="M86" s="52">
        <v>0</v>
      </c>
      <c r="N86" s="52">
        <v>4000</v>
      </c>
      <c r="O86" s="77">
        <v>70.54</v>
      </c>
      <c r="P86" s="77">
        <v>29.29</v>
      </c>
      <c r="Q86" s="77">
        <v>0</v>
      </c>
      <c r="R86" s="77">
        <v>0</v>
      </c>
      <c r="S86" s="78">
        <v>0.16</v>
      </c>
    </row>
    <row r="87" spans="1:19" ht="12.75">
      <c r="A87" s="229">
        <v>2</v>
      </c>
      <c r="B87" s="230">
        <v>21</v>
      </c>
      <c r="C87" s="230">
        <v>4</v>
      </c>
      <c r="D87" s="31">
        <v>2</v>
      </c>
      <c r="E87" s="31">
        <v>0</v>
      </c>
      <c r="F87" s="38"/>
      <c r="G87" s="55" t="s">
        <v>356</v>
      </c>
      <c r="H87" s="61">
        <v>1940393</v>
      </c>
      <c r="I87" s="52">
        <v>1428028.81</v>
      </c>
      <c r="J87" s="52">
        <v>481711.19</v>
      </c>
      <c r="K87" s="52">
        <v>94359.5</v>
      </c>
      <c r="L87" s="52">
        <v>20653</v>
      </c>
      <c r="M87" s="52">
        <v>10000</v>
      </c>
      <c r="N87" s="52">
        <v>0</v>
      </c>
      <c r="O87" s="77">
        <v>73.59</v>
      </c>
      <c r="P87" s="77">
        <v>24.82</v>
      </c>
      <c r="Q87" s="77">
        <v>1.06</v>
      </c>
      <c r="R87" s="77">
        <v>0.51</v>
      </c>
      <c r="S87" s="78">
        <v>0</v>
      </c>
    </row>
    <row r="88" spans="1:19" ht="12.75">
      <c r="A88" s="229">
        <v>2</v>
      </c>
      <c r="B88" s="230">
        <v>23</v>
      </c>
      <c r="C88" s="230">
        <v>1</v>
      </c>
      <c r="D88" s="31">
        <v>2</v>
      </c>
      <c r="E88" s="31">
        <v>0</v>
      </c>
      <c r="F88" s="38"/>
      <c r="G88" s="55" t="s">
        <v>357</v>
      </c>
      <c r="H88" s="61">
        <v>6012935.83</v>
      </c>
      <c r="I88" s="52">
        <v>1676141.57</v>
      </c>
      <c r="J88" s="52">
        <v>4272199.89</v>
      </c>
      <c r="K88" s="52">
        <v>3624004.45</v>
      </c>
      <c r="L88" s="52">
        <v>1700</v>
      </c>
      <c r="M88" s="52">
        <v>62894.37</v>
      </c>
      <c r="N88" s="52">
        <v>0</v>
      </c>
      <c r="O88" s="77">
        <v>27.87</v>
      </c>
      <c r="P88" s="77">
        <v>71.05</v>
      </c>
      <c r="Q88" s="77">
        <v>0.02</v>
      </c>
      <c r="R88" s="77">
        <v>1.04</v>
      </c>
      <c r="S88" s="78">
        <v>0</v>
      </c>
    </row>
    <row r="89" spans="1:19" ht="12.75">
      <c r="A89" s="229">
        <v>2</v>
      </c>
      <c r="B89" s="230">
        <v>23</v>
      </c>
      <c r="C89" s="230">
        <v>2</v>
      </c>
      <c r="D89" s="31">
        <v>2</v>
      </c>
      <c r="E89" s="31">
        <v>0</v>
      </c>
      <c r="F89" s="38"/>
      <c r="G89" s="55" t="s">
        <v>358</v>
      </c>
      <c r="H89" s="61">
        <v>5020698.95</v>
      </c>
      <c r="I89" s="52">
        <v>2945802.95</v>
      </c>
      <c r="J89" s="52">
        <v>1992722</v>
      </c>
      <c r="K89" s="52">
        <v>344882</v>
      </c>
      <c r="L89" s="52">
        <v>850</v>
      </c>
      <c r="M89" s="52">
        <v>81324</v>
      </c>
      <c r="N89" s="52">
        <v>0</v>
      </c>
      <c r="O89" s="77">
        <v>58.67</v>
      </c>
      <c r="P89" s="77">
        <v>39.69</v>
      </c>
      <c r="Q89" s="77">
        <v>0.01</v>
      </c>
      <c r="R89" s="77">
        <v>1.61</v>
      </c>
      <c r="S89" s="78">
        <v>0</v>
      </c>
    </row>
    <row r="90" spans="1:19" ht="12.75">
      <c r="A90" s="229">
        <v>2</v>
      </c>
      <c r="B90" s="230">
        <v>19</v>
      </c>
      <c r="C90" s="230">
        <v>3</v>
      </c>
      <c r="D90" s="31">
        <v>2</v>
      </c>
      <c r="E90" s="31">
        <v>0</v>
      </c>
      <c r="F90" s="38"/>
      <c r="G90" s="55" t="s">
        <v>359</v>
      </c>
      <c r="H90" s="61">
        <v>4107343.69</v>
      </c>
      <c r="I90" s="52">
        <v>1460301.7</v>
      </c>
      <c r="J90" s="52">
        <v>2646641.99</v>
      </c>
      <c r="K90" s="52">
        <v>1580261.7</v>
      </c>
      <c r="L90" s="52">
        <v>400</v>
      </c>
      <c r="M90" s="52">
        <v>0</v>
      </c>
      <c r="N90" s="52">
        <v>0</v>
      </c>
      <c r="O90" s="77">
        <v>35.55</v>
      </c>
      <c r="P90" s="77">
        <v>64.43</v>
      </c>
      <c r="Q90" s="77">
        <v>0</v>
      </c>
      <c r="R90" s="77">
        <v>0</v>
      </c>
      <c r="S90" s="78">
        <v>0</v>
      </c>
    </row>
    <row r="91" spans="1:19" ht="12.75">
      <c r="A91" s="229">
        <v>2</v>
      </c>
      <c r="B91" s="230">
        <v>14</v>
      </c>
      <c r="C91" s="230">
        <v>3</v>
      </c>
      <c r="D91" s="31">
        <v>2</v>
      </c>
      <c r="E91" s="31">
        <v>0</v>
      </c>
      <c r="F91" s="38"/>
      <c r="G91" s="55" t="s">
        <v>360</v>
      </c>
      <c r="H91" s="61">
        <v>4485608.46</v>
      </c>
      <c r="I91" s="52">
        <v>1518842.41</v>
      </c>
      <c r="J91" s="52">
        <v>2966766.05</v>
      </c>
      <c r="K91" s="52">
        <v>2567881.05</v>
      </c>
      <c r="L91" s="52">
        <v>0</v>
      </c>
      <c r="M91" s="52">
        <v>0</v>
      </c>
      <c r="N91" s="52">
        <v>0</v>
      </c>
      <c r="O91" s="77">
        <v>33.86</v>
      </c>
      <c r="P91" s="77">
        <v>66.13</v>
      </c>
      <c r="Q91" s="77">
        <v>0</v>
      </c>
      <c r="R91" s="77">
        <v>0</v>
      </c>
      <c r="S91" s="78">
        <v>0</v>
      </c>
    </row>
    <row r="92" spans="1:19" ht="12.75">
      <c r="A92" s="229">
        <v>2</v>
      </c>
      <c r="B92" s="230">
        <v>15</v>
      </c>
      <c r="C92" s="230">
        <v>2</v>
      </c>
      <c r="D92" s="31">
        <v>2</v>
      </c>
      <c r="E92" s="31">
        <v>0</v>
      </c>
      <c r="F92" s="38"/>
      <c r="G92" s="55" t="s">
        <v>361</v>
      </c>
      <c r="H92" s="61">
        <v>2146887.42</v>
      </c>
      <c r="I92" s="52">
        <v>1467511.84</v>
      </c>
      <c r="J92" s="52">
        <v>679375.58</v>
      </c>
      <c r="K92" s="52">
        <v>370848.5</v>
      </c>
      <c r="L92" s="52">
        <v>0</v>
      </c>
      <c r="M92" s="52">
        <v>0</v>
      </c>
      <c r="N92" s="52">
        <v>0</v>
      </c>
      <c r="O92" s="77">
        <v>68.35</v>
      </c>
      <c r="P92" s="77">
        <v>31.64</v>
      </c>
      <c r="Q92" s="77">
        <v>0</v>
      </c>
      <c r="R92" s="77">
        <v>0</v>
      </c>
      <c r="S92" s="78">
        <v>0</v>
      </c>
    </row>
    <row r="93" spans="1:19" ht="12.75">
      <c r="A93" s="229">
        <v>2</v>
      </c>
      <c r="B93" s="230">
        <v>14</v>
      </c>
      <c r="C93" s="230">
        <v>4</v>
      </c>
      <c r="D93" s="31">
        <v>2</v>
      </c>
      <c r="E93" s="31">
        <v>0</v>
      </c>
      <c r="F93" s="38"/>
      <c r="G93" s="55" t="s">
        <v>362</v>
      </c>
      <c r="H93" s="61">
        <v>2044295.51</v>
      </c>
      <c r="I93" s="52">
        <v>1587913.05</v>
      </c>
      <c r="J93" s="52">
        <v>456382.46</v>
      </c>
      <c r="K93" s="52">
        <v>74070.16</v>
      </c>
      <c r="L93" s="52">
        <v>0</v>
      </c>
      <c r="M93" s="52">
        <v>0</v>
      </c>
      <c r="N93" s="52">
        <v>0</v>
      </c>
      <c r="O93" s="77">
        <v>77.67</v>
      </c>
      <c r="P93" s="77">
        <v>22.32</v>
      </c>
      <c r="Q93" s="77">
        <v>0</v>
      </c>
      <c r="R93" s="77">
        <v>0</v>
      </c>
      <c r="S93" s="78">
        <v>0</v>
      </c>
    </row>
    <row r="94" spans="1:19" ht="12.75">
      <c r="A94" s="229">
        <v>2</v>
      </c>
      <c r="B94" s="230">
        <v>2</v>
      </c>
      <c r="C94" s="230">
        <v>5</v>
      </c>
      <c r="D94" s="31">
        <v>2</v>
      </c>
      <c r="E94" s="31">
        <v>0</v>
      </c>
      <c r="F94" s="38"/>
      <c r="G94" s="55" t="s">
        <v>325</v>
      </c>
      <c r="H94" s="61">
        <v>4701409.46</v>
      </c>
      <c r="I94" s="52">
        <v>2411669.9</v>
      </c>
      <c r="J94" s="52">
        <v>2289739.56</v>
      </c>
      <c r="K94" s="52">
        <v>1090640.15</v>
      </c>
      <c r="L94" s="52">
        <v>0</v>
      </c>
      <c r="M94" s="52">
        <v>0</v>
      </c>
      <c r="N94" s="52">
        <v>0</v>
      </c>
      <c r="O94" s="77">
        <v>51.29</v>
      </c>
      <c r="P94" s="77">
        <v>48.7</v>
      </c>
      <c r="Q94" s="77">
        <v>0</v>
      </c>
      <c r="R94" s="77">
        <v>0</v>
      </c>
      <c r="S94" s="78">
        <v>0</v>
      </c>
    </row>
    <row r="95" spans="1:19" ht="12.75">
      <c r="A95" s="229">
        <v>2</v>
      </c>
      <c r="B95" s="230">
        <v>16</v>
      </c>
      <c r="C95" s="230">
        <v>2</v>
      </c>
      <c r="D95" s="31">
        <v>2</v>
      </c>
      <c r="E95" s="31">
        <v>0</v>
      </c>
      <c r="F95" s="38"/>
      <c r="G95" s="55" t="s">
        <v>363</v>
      </c>
      <c r="H95" s="61">
        <v>1906703.09</v>
      </c>
      <c r="I95" s="52">
        <v>1223538.47</v>
      </c>
      <c r="J95" s="52">
        <v>651164.62</v>
      </c>
      <c r="K95" s="52">
        <v>191167.47</v>
      </c>
      <c r="L95" s="52">
        <v>0</v>
      </c>
      <c r="M95" s="52">
        <v>32000</v>
      </c>
      <c r="N95" s="52">
        <v>0</v>
      </c>
      <c r="O95" s="77">
        <v>64.17</v>
      </c>
      <c r="P95" s="77">
        <v>34.15</v>
      </c>
      <c r="Q95" s="77">
        <v>0</v>
      </c>
      <c r="R95" s="77">
        <v>1.67</v>
      </c>
      <c r="S95" s="78">
        <v>0</v>
      </c>
    </row>
    <row r="96" spans="1:19" ht="12.75">
      <c r="A96" s="229">
        <v>2</v>
      </c>
      <c r="B96" s="230">
        <v>3</v>
      </c>
      <c r="C96" s="230">
        <v>2</v>
      </c>
      <c r="D96" s="31">
        <v>2</v>
      </c>
      <c r="E96" s="31">
        <v>0</v>
      </c>
      <c r="F96" s="38"/>
      <c r="G96" s="55" t="s">
        <v>326</v>
      </c>
      <c r="H96" s="61">
        <v>2344777.48</v>
      </c>
      <c r="I96" s="52">
        <v>1548498.32</v>
      </c>
      <c r="J96" s="52">
        <v>720940.77</v>
      </c>
      <c r="K96" s="52">
        <v>335357.62</v>
      </c>
      <c r="L96" s="52">
        <v>0</v>
      </c>
      <c r="M96" s="52">
        <v>67038.39</v>
      </c>
      <c r="N96" s="52">
        <v>8300</v>
      </c>
      <c r="O96" s="77">
        <v>66.04</v>
      </c>
      <c r="P96" s="77">
        <v>30.74</v>
      </c>
      <c r="Q96" s="77">
        <v>0</v>
      </c>
      <c r="R96" s="77">
        <v>2.85</v>
      </c>
      <c r="S96" s="78">
        <v>0.35</v>
      </c>
    </row>
    <row r="97" spans="1:19" ht="12.75">
      <c r="A97" s="229">
        <v>2</v>
      </c>
      <c r="B97" s="230">
        <v>16</v>
      </c>
      <c r="C97" s="230">
        <v>3</v>
      </c>
      <c r="D97" s="31">
        <v>2</v>
      </c>
      <c r="E97" s="31">
        <v>0</v>
      </c>
      <c r="F97" s="38"/>
      <c r="G97" s="55" t="s">
        <v>364</v>
      </c>
      <c r="H97" s="61">
        <v>2872284.86</v>
      </c>
      <c r="I97" s="52">
        <v>1630543.44</v>
      </c>
      <c r="J97" s="52">
        <v>1241741.42</v>
      </c>
      <c r="K97" s="52">
        <v>625424.42</v>
      </c>
      <c r="L97" s="52">
        <v>0</v>
      </c>
      <c r="M97" s="52">
        <v>0</v>
      </c>
      <c r="N97" s="52">
        <v>0</v>
      </c>
      <c r="O97" s="77">
        <v>56.76</v>
      </c>
      <c r="P97" s="77">
        <v>43.23</v>
      </c>
      <c r="Q97" s="77">
        <v>0</v>
      </c>
      <c r="R97" s="77">
        <v>0</v>
      </c>
      <c r="S97" s="78">
        <v>0</v>
      </c>
    </row>
    <row r="98" spans="1:19" ht="12.75">
      <c r="A98" s="229">
        <v>2</v>
      </c>
      <c r="B98" s="230">
        <v>1</v>
      </c>
      <c r="C98" s="230">
        <v>3</v>
      </c>
      <c r="D98" s="31">
        <v>2</v>
      </c>
      <c r="E98" s="31">
        <v>0</v>
      </c>
      <c r="F98" s="38"/>
      <c r="G98" s="55" t="s">
        <v>365</v>
      </c>
      <c r="H98" s="61">
        <v>2383796.05</v>
      </c>
      <c r="I98" s="52">
        <v>1548767.55</v>
      </c>
      <c r="J98" s="52">
        <v>820663.42</v>
      </c>
      <c r="K98" s="52">
        <v>156379.26</v>
      </c>
      <c r="L98" s="52">
        <v>0</v>
      </c>
      <c r="M98" s="52">
        <v>0</v>
      </c>
      <c r="N98" s="52">
        <v>14365.08</v>
      </c>
      <c r="O98" s="77">
        <v>64.97</v>
      </c>
      <c r="P98" s="77">
        <v>34.42</v>
      </c>
      <c r="Q98" s="77">
        <v>0</v>
      </c>
      <c r="R98" s="77">
        <v>0</v>
      </c>
      <c r="S98" s="78">
        <v>0.6</v>
      </c>
    </row>
    <row r="99" spans="1:19" ht="12.75">
      <c r="A99" s="229">
        <v>2</v>
      </c>
      <c r="B99" s="230">
        <v>6</v>
      </c>
      <c r="C99" s="230">
        <v>5</v>
      </c>
      <c r="D99" s="31">
        <v>2</v>
      </c>
      <c r="E99" s="31">
        <v>0</v>
      </c>
      <c r="F99" s="38"/>
      <c r="G99" s="55" t="s">
        <v>366</v>
      </c>
      <c r="H99" s="61">
        <v>1647873.38</v>
      </c>
      <c r="I99" s="52">
        <v>1017703.12</v>
      </c>
      <c r="J99" s="52">
        <v>482480.26</v>
      </c>
      <c r="K99" s="52">
        <v>7966.06</v>
      </c>
      <c r="L99" s="52">
        <v>0</v>
      </c>
      <c r="M99" s="52">
        <v>147690</v>
      </c>
      <c r="N99" s="52">
        <v>0</v>
      </c>
      <c r="O99" s="77">
        <v>61.75</v>
      </c>
      <c r="P99" s="77">
        <v>29.27</v>
      </c>
      <c r="Q99" s="77">
        <v>0</v>
      </c>
      <c r="R99" s="77">
        <v>8.96</v>
      </c>
      <c r="S99" s="78">
        <v>0</v>
      </c>
    </row>
    <row r="100" spans="1:19" ht="12.75">
      <c r="A100" s="229">
        <v>2</v>
      </c>
      <c r="B100" s="230">
        <v>4</v>
      </c>
      <c r="C100" s="230">
        <v>2</v>
      </c>
      <c r="D100" s="31">
        <v>2</v>
      </c>
      <c r="E100" s="31">
        <v>0</v>
      </c>
      <c r="F100" s="38"/>
      <c r="G100" s="55" t="s">
        <v>367</v>
      </c>
      <c r="H100" s="61">
        <v>2525093.59</v>
      </c>
      <c r="I100" s="52">
        <v>1400293.93</v>
      </c>
      <c r="J100" s="52">
        <v>1117799.66</v>
      </c>
      <c r="K100" s="52">
        <v>102749.5</v>
      </c>
      <c r="L100" s="52">
        <v>0</v>
      </c>
      <c r="M100" s="52">
        <v>7000</v>
      </c>
      <c r="N100" s="52">
        <v>0</v>
      </c>
      <c r="O100" s="77">
        <v>55.45</v>
      </c>
      <c r="P100" s="77">
        <v>44.26</v>
      </c>
      <c r="Q100" s="77">
        <v>0</v>
      </c>
      <c r="R100" s="77">
        <v>0.27</v>
      </c>
      <c r="S100" s="78">
        <v>0</v>
      </c>
    </row>
    <row r="101" spans="1:19" ht="12.75">
      <c r="A101" s="229">
        <v>2</v>
      </c>
      <c r="B101" s="230">
        <v>3</v>
      </c>
      <c r="C101" s="230">
        <v>3</v>
      </c>
      <c r="D101" s="31">
        <v>2</v>
      </c>
      <c r="E101" s="31">
        <v>0</v>
      </c>
      <c r="F101" s="38"/>
      <c r="G101" s="55" t="s">
        <v>368</v>
      </c>
      <c r="H101" s="61">
        <v>1275738.37</v>
      </c>
      <c r="I101" s="52">
        <v>830634.81</v>
      </c>
      <c r="J101" s="52">
        <v>388183.71</v>
      </c>
      <c r="K101" s="52">
        <v>120879.94</v>
      </c>
      <c r="L101" s="52">
        <v>0</v>
      </c>
      <c r="M101" s="52">
        <v>54919.85</v>
      </c>
      <c r="N101" s="52">
        <v>2000</v>
      </c>
      <c r="O101" s="77">
        <v>65.11</v>
      </c>
      <c r="P101" s="77">
        <v>30.42</v>
      </c>
      <c r="Q101" s="77">
        <v>0</v>
      </c>
      <c r="R101" s="77">
        <v>4.3</v>
      </c>
      <c r="S101" s="78">
        <v>0.15</v>
      </c>
    </row>
    <row r="102" spans="1:19" ht="12.75">
      <c r="A102" s="229">
        <v>2</v>
      </c>
      <c r="B102" s="230">
        <v>6</v>
      </c>
      <c r="C102" s="230">
        <v>6</v>
      </c>
      <c r="D102" s="31">
        <v>2</v>
      </c>
      <c r="E102" s="31">
        <v>0</v>
      </c>
      <c r="F102" s="38"/>
      <c r="G102" s="55" t="s">
        <v>369</v>
      </c>
      <c r="H102" s="61">
        <v>2645941.23</v>
      </c>
      <c r="I102" s="52">
        <v>1614651.23</v>
      </c>
      <c r="J102" s="52">
        <v>825510</v>
      </c>
      <c r="K102" s="52">
        <v>92701</v>
      </c>
      <c r="L102" s="52">
        <v>700</v>
      </c>
      <c r="M102" s="52">
        <v>205080</v>
      </c>
      <c r="N102" s="52">
        <v>0</v>
      </c>
      <c r="O102" s="77">
        <v>61.02</v>
      </c>
      <c r="P102" s="77">
        <v>31.19</v>
      </c>
      <c r="Q102" s="77">
        <v>0.02</v>
      </c>
      <c r="R102" s="77">
        <v>7.75</v>
      </c>
      <c r="S102" s="78">
        <v>0</v>
      </c>
    </row>
    <row r="103" spans="1:19" ht="12.75">
      <c r="A103" s="229">
        <v>2</v>
      </c>
      <c r="B103" s="230">
        <v>23</v>
      </c>
      <c r="C103" s="230">
        <v>3</v>
      </c>
      <c r="D103" s="31">
        <v>2</v>
      </c>
      <c r="E103" s="31">
        <v>0</v>
      </c>
      <c r="F103" s="38"/>
      <c r="G103" s="55" t="s">
        <v>370</v>
      </c>
      <c r="H103" s="61">
        <v>801537.25</v>
      </c>
      <c r="I103" s="52">
        <v>666346.66</v>
      </c>
      <c r="J103" s="52">
        <v>135190.59</v>
      </c>
      <c r="K103" s="52">
        <v>11108.59</v>
      </c>
      <c r="L103" s="52">
        <v>0</v>
      </c>
      <c r="M103" s="52">
        <v>0</v>
      </c>
      <c r="N103" s="52">
        <v>0</v>
      </c>
      <c r="O103" s="77">
        <v>83.13</v>
      </c>
      <c r="P103" s="77">
        <v>16.86</v>
      </c>
      <c r="Q103" s="77">
        <v>0</v>
      </c>
      <c r="R103" s="77">
        <v>0</v>
      </c>
      <c r="S103" s="78">
        <v>0</v>
      </c>
    </row>
    <row r="104" spans="1:19" ht="12.75">
      <c r="A104" s="229">
        <v>2</v>
      </c>
      <c r="B104" s="230">
        <v>24</v>
      </c>
      <c r="C104" s="230">
        <v>3</v>
      </c>
      <c r="D104" s="31">
        <v>2</v>
      </c>
      <c r="E104" s="31">
        <v>0</v>
      </c>
      <c r="F104" s="38"/>
      <c r="G104" s="55" t="s">
        <v>371</v>
      </c>
      <c r="H104" s="61">
        <v>3216453.19</v>
      </c>
      <c r="I104" s="52">
        <v>2081333.19</v>
      </c>
      <c r="J104" s="52">
        <v>1135120</v>
      </c>
      <c r="K104" s="52">
        <v>0</v>
      </c>
      <c r="L104" s="52">
        <v>0</v>
      </c>
      <c r="M104" s="52">
        <v>0</v>
      </c>
      <c r="N104" s="52">
        <v>0</v>
      </c>
      <c r="O104" s="77">
        <v>64.7</v>
      </c>
      <c r="P104" s="77">
        <v>35.29</v>
      </c>
      <c r="Q104" s="77">
        <v>0</v>
      </c>
      <c r="R104" s="77">
        <v>0</v>
      </c>
      <c r="S104" s="78">
        <v>0</v>
      </c>
    </row>
    <row r="105" spans="1:19" ht="12.75">
      <c r="A105" s="229">
        <v>2</v>
      </c>
      <c r="B105" s="230">
        <v>7</v>
      </c>
      <c r="C105" s="230">
        <v>2</v>
      </c>
      <c r="D105" s="31">
        <v>2</v>
      </c>
      <c r="E105" s="31">
        <v>0</v>
      </c>
      <c r="F105" s="38"/>
      <c r="G105" s="55" t="s">
        <v>329</v>
      </c>
      <c r="H105" s="61">
        <v>3902721.14</v>
      </c>
      <c r="I105" s="52">
        <v>2441719.96</v>
      </c>
      <c r="J105" s="52">
        <v>1411001.18</v>
      </c>
      <c r="K105" s="52">
        <v>220770.6</v>
      </c>
      <c r="L105" s="52">
        <v>0</v>
      </c>
      <c r="M105" s="52">
        <v>50000</v>
      </c>
      <c r="N105" s="52">
        <v>0</v>
      </c>
      <c r="O105" s="77">
        <v>62.56</v>
      </c>
      <c r="P105" s="77">
        <v>36.15</v>
      </c>
      <c r="Q105" s="77">
        <v>0</v>
      </c>
      <c r="R105" s="77">
        <v>1.28</v>
      </c>
      <c r="S105" s="78">
        <v>0</v>
      </c>
    </row>
    <row r="106" spans="1:19" ht="12.75">
      <c r="A106" s="229">
        <v>2</v>
      </c>
      <c r="B106" s="230">
        <v>8</v>
      </c>
      <c r="C106" s="230">
        <v>7</v>
      </c>
      <c r="D106" s="31">
        <v>2</v>
      </c>
      <c r="E106" s="31">
        <v>0</v>
      </c>
      <c r="F106" s="38"/>
      <c r="G106" s="55" t="s">
        <v>331</v>
      </c>
      <c r="H106" s="61">
        <v>9654048.75</v>
      </c>
      <c r="I106" s="52">
        <v>4465282.96</v>
      </c>
      <c r="J106" s="52">
        <v>5057708.72</v>
      </c>
      <c r="K106" s="52">
        <v>2704679.72</v>
      </c>
      <c r="L106" s="52">
        <v>0</v>
      </c>
      <c r="M106" s="52">
        <v>106057.07</v>
      </c>
      <c r="N106" s="52">
        <v>25000</v>
      </c>
      <c r="O106" s="77">
        <v>46.25</v>
      </c>
      <c r="P106" s="77">
        <v>52.38</v>
      </c>
      <c r="Q106" s="77">
        <v>0</v>
      </c>
      <c r="R106" s="77">
        <v>1.09</v>
      </c>
      <c r="S106" s="78">
        <v>0.25</v>
      </c>
    </row>
    <row r="107" spans="1:19" ht="12.75">
      <c r="A107" s="229">
        <v>2</v>
      </c>
      <c r="B107" s="230">
        <v>23</v>
      </c>
      <c r="C107" s="230">
        <v>5</v>
      </c>
      <c r="D107" s="31">
        <v>2</v>
      </c>
      <c r="E107" s="31">
        <v>0</v>
      </c>
      <c r="F107" s="38"/>
      <c r="G107" s="55" t="s">
        <v>372</v>
      </c>
      <c r="H107" s="61">
        <v>3582233.31</v>
      </c>
      <c r="I107" s="52">
        <v>2444047.16</v>
      </c>
      <c r="J107" s="52">
        <v>1006266.15</v>
      </c>
      <c r="K107" s="52">
        <v>476662.15</v>
      </c>
      <c r="L107" s="52">
        <v>0</v>
      </c>
      <c r="M107" s="52">
        <v>131920</v>
      </c>
      <c r="N107" s="52">
        <v>0</v>
      </c>
      <c r="O107" s="77">
        <v>68.22</v>
      </c>
      <c r="P107" s="77">
        <v>28.09</v>
      </c>
      <c r="Q107" s="77">
        <v>0</v>
      </c>
      <c r="R107" s="77">
        <v>3.68</v>
      </c>
      <c r="S107" s="78">
        <v>0</v>
      </c>
    </row>
    <row r="108" spans="1:19" ht="12.75">
      <c r="A108" s="229">
        <v>2</v>
      </c>
      <c r="B108" s="230">
        <v>17</v>
      </c>
      <c r="C108" s="230">
        <v>2</v>
      </c>
      <c r="D108" s="31">
        <v>2</v>
      </c>
      <c r="E108" s="31">
        <v>0</v>
      </c>
      <c r="F108" s="38"/>
      <c r="G108" s="55" t="s">
        <v>373</v>
      </c>
      <c r="H108" s="61">
        <v>2942548.78</v>
      </c>
      <c r="I108" s="52">
        <v>1689056.76</v>
      </c>
      <c r="J108" s="52">
        <v>1253492.02</v>
      </c>
      <c r="K108" s="52">
        <v>643792.64</v>
      </c>
      <c r="L108" s="52">
        <v>0</v>
      </c>
      <c r="M108" s="52">
        <v>0</v>
      </c>
      <c r="N108" s="52">
        <v>0</v>
      </c>
      <c r="O108" s="77">
        <v>57.4</v>
      </c>
      <c r="P108" s="77">
        <v>42.59</v>
      </c>
      <c r="Q108" s="77">
        <v>0</v>
      </c>
      <c r="R108" s="77">
        <v>0</v>
      </c>
      <c r="S108" s="78">
        <v>0</v>
      </c>
    </row>
    <row r="109" spans="1:19" ht="12.75">
      <c r="A109" s="229">
        <v>2</v>
      </c>
      <c r="B109" s="230">
        <v>18</v>
      </c>
      <c r="C109" s="230">
        <v>1</v>
      </c>
      <c r="D109" s="31">
        <v>2</v>
      </c>
      <c r="E109" s="31">
        <v>0</v>
      </c>
      <c r="F109" s="38"/>
      <c r="G109" s="55" t="s">
        <v>374</v>
      </c>
      <c r="H109" s="61">
        <v>3869244.87</v>
      </c>
      <c r="I109" s="52">
        <v>2025328.14</v>
      </c>
      <c r="J109" s="52">
        <v>1819670.66</v>
      </c>
      <c r="K109" s="52">
        <v>1131608.84</v>
      </c>
      <c r="L109" s="52">
        <v>2000</v>
      </c>
      <c r="M109" s="52">
        <v>22246.07</v>
      </c>
      <c r="N109" s="52">
        <v>0</v>
      </c>
      <c r="O109" s="77">
        <v>52.34</v>
      </c>
      <c r="P109" s="77">
        <v>47.02</v>
      </c>
      <c r="Q109" s="77">
        <v>0.05</v>
      </c>
      <c r="R109" s="77">
        <v>0.57</v>
      </c>
      <c r="S109" s="78">
        <v>0</v>
      </c>
    </row>
    <row r="110" spans="1:19" ht="12.75">
      <c r="A110" s="229">
        <v>2</v>
      </c>
      <c r="B110" s="230">
        <v>3</v>
      </c>
      <c r="C110" s="230">
        <v>4</v>
      </c>
      <c r="D110" s="31">
        <v>2</v>
      </c>
      <c r="E110" s="31">
        <v>0</v>
      </c>
      <c r="F110" s="38"/>
      <c r="G110" s="55" t="s">
        <v>375</v>
      </c>
      <c r="H110" s="61">
        <v>2327277.69</v>
      </c>
      <c r="I110" s="52">
        <v>1225550.65</v>
      </c>
      <c r="J110" s="52">
        <v>1076727.04</v>
      </c>
      <c r="K110" s="52">
        <v>472910.89</v>
      </c>
      <c r="L110" s="52">
        <v>0</v>
      </c>
      <c r="M110" s="52">
        <v>25000</v>
      </c>
      <c r="N110" s="52">
        <v>0</v>
      </c>
      <c r="O110" s="77">
        <v>52.66</v>
      </c>
      <c r="P110" s="77">
        <v>46.26</v>
      </c>
      <c r="Q110" s="77">
        <v>0</v>
      </c>
      <c r="R110" s="77">
        <v>1.07</v>
      </c>
      <c r="S110" s="78">
        <v>0</v>
      </c>
    </row>
    <row r="111" spans="1:19" ht="12.75">
      <c r="A111" s="229">
        <v>2</v>
      </c>
      <c r="B111" s="230">
        <v>13</v>
      </c>
      <c r="C111" s="230">
        <v>2</v>
      </c>
      <c r="D111" s="31">
        <v>2</v>
      </c>
      <c r="E111" s="31">
        <v>0</v>
      </c>
      <c r="F111" s="38"/>
      <c r="G111" s="55" t="s">
        <v>376</v>
      </c>
      <c r="H111" s="61">
        <v>4782157.98</v>
      </c>
      <c r="I111" s="52">
        <v>2966092.82</v>
      </c>
      <c r="J111" s="52">
        <v>1803065.16</v>
      </c>
      <c r="K111" s="52">
        <v>908617.56</v>
      </c>
      <c r="L111" s="52">
        <v>0</v>
      </c>
      <c r="M111" s="52">
        <v>0</v>
      </c>
      <c r="N111" s="52">
        <v>13000</v>
      </c>
      <c r="O111" s="77">
        <v>62.02</v>
      </c>
      <c r="P111" s="77">
        <v>37.7</v>
      </c>
      <c r="Q111" s="77">
        <v>0</v>
      </c>
      <c r="R111" s="77">
        <v>0</v>
      </c>
      <c r="S111" s="78">
        <v>0.27</v>
      </c>
    </row>
    <row r="112" spans="1:19" ht="12.75">
      <c r="A112" s="229">
        <v>2</v>
      </c>
      <c r="B112" s="230">
        <v>9</v>
      </c>
      <c r="C112" s="230">
        <v>3</v>
      </c>
      <c r="D112" s="31">
        <v>2</v>
      </c>
      <c r="E112" s="31">
        <v>0</v>
      </c>
      <c r="F112" s="38"/>
      <c r="G112" s="55" t="s">
        <v>377</v>
      </c>
      <c r="H112" s="61">
        <v>2616443.13</v>
      </c>
      <c r="I112" s="52">
        <v>902427.31</v>
      </c>
      <c r="J112" s="52">
        <v>1714015.82</v>
      </c>
      <c r="K112" s="52">
        <v>1439708</v>
      </c>
      <c r="L112" s="52">
        <v>0</v>
      </c>
      <c r="M112" s="52">
        <v>0</v>
      </c>
      <c r="N112" s="52">
        <v>0</v>
      </c>
      <c r="O112" s="77">
        <v>34.49</v>
      </c>
      <c r="P112" s="77">
        <v>65.5</v>
      </c>
      <c r="Q112" s="77">
        <v>0</v>
      </c>
      <c r="R112" s="77">
        <v>0</v>
      </c>
      <c r="S112" s="78">
        <v>0</v>
      </c>
    </row>
    <row r="113" spans="1:19" ht="12.75">
      <c r="A113" s="229">
        <v>2</v>
      </c>
      <c r="B113" s="230">
        <v>9</v>
      </c>
      <c r="C113" s="230">
        <v>4</v>
      </c>
      <c r="D113" s="31">
        <v>2</v>
      </c>
      <c r="E113" s="31">
        <v>0</v>
      </c>
      <c r="F113" s="38"/>
      <c r="G113" s="55" t="s">
        <v>378</v>
      </c>
      <c r="H113" s="61">
        <v>2158685.14</v>
      </c>
      <c r="I113" s="52">
        <v>1363621.92</v>
      </c>
      <c r="J113" s="52">
        <v>711293.22</v>
      </c>
      <c r="K113" s="52">
        <v>399772.93</v>
      </c>
      <c r="L113" s="52">
        <v>0</v>
      </c>
      <c r="M113" s="52">
        <v>0</v>
      </c>
      <c r="N113" s="52">
        <v>83770</v>
      </c>
      <c r="O113" s="77">
        <v>63.16</v>
      </c>
      <c r="P113" s="77">
        <v>32.95</v>
      </c>
      <c r="Q113" s="77">
        <v>0</v>
      </c>
      <c r="R113" s="77">
        <v>0</v>
      </c>
      <c r="S113" s="78">
        <v>3.88</v>
      </c>
    </row>
    <row r="114" spans="1:19" ht="12.75">
      <c r="A114" s="229">
        <v>2</v>
      </c>
      <c r="B114" s="230">
        <v>9</v>
      </c>
      <c r="C114" s="230">
        <v>5</v>
      </c>
      <c r="D114" s="31">
        <v>2</v>
      </c>
      <c r="E114" s="31">
        <v>0</v>
      </c>
      <c r="F114" s="38"/>
      <c r="G114" s="55" t="s">
        <v>379</v>
      </c>
      <c r="H114" s="61">
        <v>2215986.54</v>
      </c>
      <c r="I114" s="52">
        <v>1332967.39</v>
      </c>
      <c r="J114" s="52">
        <v>804648.65</v>
      </c>
      <c r="K114" s="52">
        <v>374683.25</v>
      </c>
      <c r="L114" s="52">
        <v>0</v>
      </c>
      <c r="M114" s="52">
        <v>78370.5</v>
      </c>
      <c r="N114" s="52">
        <v>0</v>
      </c>
      <c r="O114" s="77">
        <v>60.15</v>
      </c>
      <c r="P114" s="77">
        <v>36.31</v>
      </c>
      <c r="Q114" s="77">
        <v>0</v>
      </c>
      <c r="R114" s="77">
        <v>3.53</v>
      </c>
      <c r="S114" s="78">
        <v>0</v>
      </c>
    </row>
    <row r="115" spans="1:19" ht="12.75">
      <c r="A115" s="229">
        <v>2</v>
      </c>
      <c r="B115" s="230">
        <v>8</v>
      </c>
      <c r="C115" s="230">
        <v>9</v>
      </c>
      <c r="D115" s="31">
        <v>2</v>
      </c>
      <c r="E115" s="31">
        <v>0</v>
      </c>
      <c r="F115" s="38"/>
      <c r="G115" s="55" t="s">
        <v>380</v>
      </c>
      <c r="H115" s="61">
        <v>1390103.54</v>
      </c>
      <c r="I115" s="52">
        <v>438995.89</v>
      </c>
      <c r="J115" s="52">
        <v>951107.65</v>
      </c>
      <c r="K115" s="52">
        <v>730055.93</v>
      </c>
      <c r="L115" s="52">
        <v>0</v>
      </c>
      <c r="M115" s="52">
        <v>0</v>
      </c>
      <c r="N115" s="52">
        <v>0</v>
      </c>
      <c r="O115" s="77">
        <v>31.58</v>
      </c>
      <c r="P115" s="77">
        <v>68.41</v>
      </c>
      <c r="Q115" s="77">
        <v>0</v>
      </c>
      <c r="R115" s="77">
        <v>0</v>
      </c>
      <c r="S115" s="78">
        <v>0</v>
      </c>
    </row>
    <row r="116" spans="1:19" ht="12.75">
      <c r="A116" s="229">
        <v>2</v>
      </c>
      <c r="B116" s="230">
        <v>10</v>
      </c>
      <c r="C116" s="230">
        <v>4</v>
      </c>
      <c r="D116" s="31">
        <v>2</v>
      </c>
      <c r="E116" s="31">
        <v>0</v>
      </c>
      <c r="F116" s="38"/>
      <c r="G116" s="55" t="s">
        <v>334</v>
      </c>
      <c r="H116" s="61">
        <v>3163058.41</v>
      </c>
      <c r="I116" s="52">
        <v>2140682.92</v>
      </c>
      <c r="J116" s="52">
        <v>1022375.49</v>
      </c>
      <c r="K116" s="52">
        <v>54614.59</v>
      </c>
      <c r="L116" s="52">
        <v>0</v>
      </c>
      <c r="M116" s="52">
        <v>0</v>
      </c>
      <c r="N116" s="52">
        <v>0</v>
      </c>
      <c r="O116" s="77">
        <v>67.67</v>
      </c>
      <c r="P116" s="77">
        <v>32.32</v>
      </c>
      <c r="Q116" s="77">
        <v>0</v>
      </c>
      <c r="R116" s="77">
        <v>0</v>
      </c>
      <c r="S116" s="78">
        <v>0</v>
      </c>
    </row>
    <row r="117" spans="1:19" ht="12.75">
      <c r="A117" s="229">
        <v>2</v>
      </c>
      <c r="B117" s="230">
        <v>11</v>
      </c>
      <c r="C117" s="230">
        <v>2</v>
      </c>
      <c r="D117" s="31">
        <v>2</v>
      </c>
      <c r="E117" s="31">
        <v>0</v>
      </c>
      <c r="F117" s="38"/>
      <c r="G117" s="55" t="s">
        <v>335</v>
      </c>
      <c r="H117" s="61">
        <v>4338162.24</v>
      </c>
      <c r="I117" s="52">
        <v>2349956.51</v>
      </c>
      <c r="J117" s="52">
        <v>1986705.73</v>
      </c>
      <c r="K117" s="52">
        <v>1455278.47</v>
      </c>
      <c r="L117" s="52">
        <v>1500</v>
      </c>
      <c r="M117" s="52">
        <v>0</v>
      </c>
      <c r="N117" s="52">
        <v>0</v>
      </c>
      <c r="O117" s="77">
        <v>54.16</v>
      </c>
      <c r="P117" s="77">
        <v>45.79</v>
      </c>
      <c r="Q117" s="77">
        <v>0.03</v>
      </c>
      <c r="R117" s="77">
        <v>0</v>
      </c>
      <c r="S117" s="78">
        <v>0</v>
      </c>
    </row>
    <row r="118" spans="1:19" ht="12.75">
      <c r="A118" s="229">
        <v>2</v>
      </c>
      <c r="B118" s="230">
        <v>2</v>
      </c>
      <c r="C118" s="230">
        <v>6</v>
      </c>
      <c r="D118" s="31">
        <v>2</v>
      </c>
      <c r="E118" s="31">
        <v>0</v>
      </c>
      <c r="F118" s="38"/>
      <c r="G118" s="55" t="s">
        <v>381</v>
      </c>
      <c r="H118" s="61">
        <v>6011040.78</v>
      </c>
      <c r="I118" s="52">
        <v>1941752.12</v>
      </c>
      <c r="J118" s="52">
        <v>4069288.66</v>
      </c>
      <c r="K118" s="52">
        <v>3363339.16</v>
      </c>
      <c r="L118" s="52">
        <v>0</v>
      </c>
      <c r="M118" s="52">
        <v>0</v>
      </c>
      <c r="N118" s="52">
        <v>0</v>
      </c>
      <c r="O118" s="77">
        <v>32.3</v>
      </c>
      <c r="P118" s="77">
        <v>67.69</v>
      </c>
      <c r="Q118" s="77">
        <v>0</v>
      </c>
      <c r="R118" s="77">
        <v>0</v>
      </c>
      <c r="S118" s="78">
        <v>0</v>
      </c>
    </row>
    <row r="119" spans="1:19" ht="12.75">
      <c r="A119" s="229">
        <v>2</v>
      </c>
      <c r="B119" s="230">
        <v>18</v>
      </c>
      <c r="C119" s="230">
        <v>2</v>
      </c>
      <c r="D119" s="31">
        <v>2</v>
      </c>
      <c r="E119" s="31">
        <v>0</v>
      </c>
      <c r="F119" s="38"/>
      <c r="G119" s="55" t="s">
        <v>382</v>
      </c>
      <c r="H119" s="61">
        <v>3525521.1</v>
      </c>
      <c r="I119" s="52">
        <v>1329525.61</v>
      </c>
      <c r="J119" s="52">
        <v>2195995.49</v>
      </c>
      <c r="K119" s="52">
        <v>1813319.26</v>
      </c>
      <c r="L119" s="52">
        <v>0</v>
      </c>
      <c r="M119" s="52">
        <v>0</v>
      </c>
      <c r="N119" s="52">
        <v>0</v>
      </c>
      <c r="O119" s="77">
        <v>37.71</v>
      </c>
      <c r="P119" s="77">
        <v>62.28</v>
      </c>
      <c r="Q119" s="77">
        <v>0</v>
      </c>
      <c r="R119" s="77">
        <v>0</v>
      </c>
      <c r="S119" s="78">
        <v>0</v>
      </c>
    </row>
    <row r="120" spans="1:19" ht="12.75">
      <c r="A120" s="229">
        <v>2</v>
      </c>
      <c r="B120" s="230">
        <v>19</v>
      </c>
      <c r="C120" s="230">
        <v>5</v>
      </c>
      <c r="D120" s="31">
        <v>2</v>
      </c>
      <c r="E120" s="31">
        <v>0</v>
      </c>
      <c r="F120" s="38"/>
      <c r="G120" s="55" t="s">
        <v>383</v>
      </c>
      <c r="H120" s="61">
        <v>3473934.56</v>
      </c>
      <c r="I120" s="52">
        <v>2194758.51</v>
      </c>
      <c r="J120" s="52">
        <v>1269176.05</v>
      </c>
      <c r="K120" s="52">
        <v>463171.75</v>
      </c>
      <c r="L120" s="52">
        <v>0</v>
      </c>
      <c r="M120" s="52">
        <v>10000</v>
      </c>
      <c r="N120" s="52">
        <v>0</v>
      </c>
      <c r="O120" s="77">
        <v>63.17</v>
      </c>
      <c r="P120" s="77">
        <v>36.53</v>
      </c>
      <c r="Q120" s="77">
        <v>0</v>
      </c>
      <c r="R120" s="77">
        <v>0.28</v>
      </c>
      <c r="S120" s="78">
        <v>0</v>
      </c>
    </row>
    <row r="121" spans="1:19" ht="12.75">
      <c r="A121" s="229">
        <v>2</v>
      </c>
      <c r="B121" s="230">
        <v>7</v>
      </c>
      <c r="C121" s="230">
        <v>4</v>
      </c>
      <c r="D121" s="31">
        <v>2</v>
      </c>
      <c r="E121" s="31">
        <v>0</v>
      </c>
      <c r="F121" s="38"/>
      <c r="G121" s="55" t="s">
        <v>384</v>
      </c>
      <c r="H121" s="61">
        <v>2432789.4</v>
      </c>
      <c r="I121" s="52">
        <v>1466910.99</v>
      </c>
      <c r="J121" s="52">
        <v>965878.41</v>
      </c>
      <c r="K121" s="52">
        <v>86079.5</v>
      </c>
      <c r="L121" s="52">
        <v>0</v>
      </c>
      <c r="M121" s="52">
        <v>0</v>
      </c>
      <c r="N121" s="52">
        <v>0</v>
      </c>
      <c r="O121" s="77">
        <v>60.29</v>
      </c>
      <c r="P121" s="77">
        <v>39.7</v>
      </c>
      <c r="Q121" s="77">
        <v>0</v>
      </c>
      <c r="R121" s="77">
        <v>0</v>
      </c>
      <c r="S121" s="78">
        <v>0</v>
      </c>
    </row>
    <row r="122" spans="1:19" ht="12.75">
      <c r="A122" s="229">
        <v>2</v>
      </c>
      <c r="B122" s="230">
        <v>5</v>
      </c>
      <c r="C122" s="230">
        <v>3</v>
      </c>
      <c r="D122" s="31">
        <v>2</v>
      </c>
      <c r="E122" s="31">
        <v>0</v>
      </c>
      <c r="F122" s="38"/>
      <c r="G122" s="55" t="s">
        <v>385</v>
      </c>
      <c r="H122" s="61">
        <v>2623448.17</v>
      </c>
      <c r="I122" s="52">
        <v>1353481.74</v>
      </c>
      <c r="J122" s="52">
        <v>1269822.39</v>
      </c>
      <c r="K122" s="52">
        <v>602022.96</v>
      </c>
      <c r="L122" s="52">
        <v>0</v>
      </c>
      <c r="M122" s="52">
        <v>144.04</v>
      </c>
      <c r="N122" s="52">
        <v>0</v>
      </c>
      <c r="O122" s="77">
        <v>51.59</v>
      </c>
      <c r="P122" s="77">
        <v>48.4</v>
      </c>
      <c r="Q122" s="77">
        <v>0</v>
      </c>
      <c r="R122" s="77">
        <v>0</v>
      </c>
      <c r="S122" s="78">
        <v>0</v>
      </c>
    </row>
    <row r="123" spans="1:19" ht="12.75">
      <c r="A123" s="229">
        <v>2</v>
      </c>
      <c r="B123" s="230">
        <v>23</v>
      </c>
      <c r="C123" s="230">
        <v>6</v>
      </c>
      <c r="D123" s="31">
        <v>2</v>
      </c>
      <c r="E123" s="31">
        <v>0</v>
      </c>
      <c r="F123" s="38"/>
      <c r="G123" s="55" t="s">
        <v>386</v>
      </c>
      <c r="H123" s="61">
        <v>1113631.21</v>
      </c>
      <c r="I123" s="52">
        <v>759671.48</v>
      </c>
      <c r="J123" s="52">
        <v>353959.73</v>
      </c>
      <c r="K123" s="52">
        <v>25567.82</v>
      </c>
      <c r="L123" s="52">
        <v>0</v>
      </c>
      <c r="M123" s="52">
        <v>0</v>
      </c>
      <c r="N123" s="52">
        <v>0</v>
      </c>
      <c r="O123" s="77">
        <v>68.21</v>
      </c>
      <c r="P123" s="77">
        <v>31.78</v>
      </c>
      <c r="Q123" s="77">
        <v>0</v>
      </c>
      <c r="R123" s="77">
        <v>0</v>
      </c>
      <c r="S123" s="78">
        <v>0</v>
      </c>
    </row>
    <row r="124" spans="1:19" ht="12.75">
      <c r="A124" s="229">
        <v>2</v>
      </c>
      <c r="B124" s="230">
        <v>18</v>
      </c>
      <c r="C124" s="230">
        <v>3</v>
      </c>
      <c r="D124" s="31">
        <v>2</v>
      </c>
      <c r="E124" s="31">
        <v>0</v>
      </c>
      <c r="F124" s="38"/>
      <c r="G124" s="55" t="s">
        <v>387</v>
      </c>
      <c r="H124" s="61">
        <v>3135107.05</v>
      </c>
      <c r="I124" s="52">
        <v>2482879.38</v>
      </c>
      <c r="J124" s="52">
        <v>621299.75</v>
      </c>
      <c r="K124" s="52">
        <v>106523.75</v>
      </c>
      <c r="L124" s="52">
        <v>0</v>
      </c>
      <c r="M124" s="52">
        <v>10927.92</v>
      </c>
      <c r="N124" s="52">
        <v>20000</v>
      </c>
      <c r="O124" s="77">
        <v>79.19</v>
      </c>
      <c r="P124" s="77">
        <v>19.81</v>
      </c>
      <c r="Q124" s="77">
        <v>0</v>
      </c>
      <c r="R124" s="77">
        <v>0.34</v>
      </c>
      <c r="S124" s="78">
        <v>0.63</v>
      </c>
    </row>
    <row r="125" spans="1:19" ht="12.75">
      <c r="A125" s="229">
        <v>2</v>
      </c>
      <c r="B125" s="230">
        <v>9</v>
      </c>
      <c r="C125" s="230">
        <v>6</v>
      </c>
      <c r="D125" s="31">
        <v>2</v>
      </c>
      <c r="E125" s="31">
        <v>0</v>
      </c>
      <c r="F125" s="38"/>
      <c r="G125" s="55" t="s">
        <v>388</v>
      </c>
      <c r="H125" s="61">
        <v>2781602.88</v>
      </c>
      <c r="I125" s="52">
        <v>1346638.39</v>
      </c>
      <c r="J125" s="52">
        <v>1287922.66</v>
      </c>
      <c r="K125" s="52">
        <v>200228.67</v>
      </c>
      <c r="L125" s="52">
        <v>80000</v>
      </c>
      <c r="M125" s="52">
        <v>67041.83</v>
      </c>
      <c r="N125" s="52">
        <v>0</v>
      </c>
      <c r="O125" s="77">
        <v>48.41</v>
      </c>
      <c r="P125" s="77">
        <v>46.3</v>
      </c>
      <c r="Q125" s="77">
        <v>2.87</v>
      </c>
      <c r="R125" s="77">
        <v>2.41</v>
      </c>
      <c r="S125" s="78">
        <v>0</v>
      </c>
    </row>
    <row r="126" spans="1:19" ht="12.75">
      <c r="A126" s="229">
        <v>2</v>
      </c>
      <c r="B126" s="230">
        <v>5</v>
      </c>
      <c r="C126" s="230">
        <v>4</v>
      </c>
      <c r="D126" s="31">
        <v>2</v>
      </c>
      <c r="E126" s="31">
        <v>0</v>
      </c>
      <c r="F126" s="38"/>
      <c r="G126" s="55" t="s">
        <v>389</v>
      </c>
      <c r="H126" s="61">
        <v>2528334.55</v>
      </c>
      <c r="I126" s="52">
        <v>1157804.53</v>
      </c>
      <c r="J126" s="52">
        <v>1316685.02</v>
      </c>
      <c r="K126" s="52">
        <v>721587.02</v>
      </c>
      <c r="L126" s="52">
        <v>0</v>
      </c>
      <c r="M126" s="52">
        <v>53845</v>
      </c>
      <c r="N126" s="52">
        <v>0</v>
      </c>
      <c r="O126" s="77">
        <v>45.79</v>
      </c>
      <c r="P126" s="77">
        <v>52.07</v>
      </c>
      <c r="Q126" s="77">
        <v>0</v>
      </c>
      <c r="R126" s="77">
        <v>2.12</v>
      </c>
      <c r="S126" s="78">
        <v>0</v>
      </c>
    </row>
    <row r="127" spans="1:19" ht="12.75">
      <c r="A127" s="229">
        <v>2</v>
      </c>
      <c r="B127" s="230">
        <v>6</v>
      </c>
      <c r="C127" s="230">
        <v>7</v>
      </c>
      <c r="D127" s="31">
        <v>2</v>
      </c>
      <c r="E127" s="31">
        <v>0</v>
      </c>
      <c r="F127" s="38"/>
      <c r="G127" s="55" t="s">
        <v>390</v>
      </c>
      <c r="H127" s="61">
        <v>5198647.5</v>
      </c>
      <c r="I127" s="52">
        <v>2207965.16</v>
      </c>
      <c r="J127" s="52">
        <v>2839682.34</v>
      </c>
      <c r="K127" s="52">
        <v>338344.79</v>
      </c>
      <c r="L127" s="52">
        <v>1000</v>
      </c>
      <c r="M127" s="52">
        <v>150000</v>
      </c>
      <c r="N127" s="52">
        <v>0</v>
      </c>
      <c r="O127" s="77">
        <v>42.47</v>
      </c>
      <c r="P127" s="77">
        <v>54.62</v>
      </c>
      <c r="Q127" s="77">
        <v>0.01</v>
      </c>
      <c r="R127" s="77">
        <v>2.88</v>
      </c>
      <c r="S127" s="78">
        <v>0</v>
      </c>
    </row>
    <row r="128" spans="1:19" ht="12.75">
      <c r="A128" s="229">
        <v>2</v>
      </c>
      <c r="B128" s="230">
        <v>4</v>
      </c>
      <c r="C128" s="230">
        <v>3</v>
      </c>
      <c r="D128" s="31">
        <v>2</v>
      </c>
      <c r="E128" s="31">
        <v>0</v>
      </c>
      <c r="F128" s="38"/>
      <c r="G128" s="55" t="s">
        <v>391</v>
      </c>
      <c r="H128" s="61">
        <v>2778224.71</v>
      </c>
      <c r="I128" s="52">
        <v>2100735.05</v>
      </c>
      <c r="J128" s="52">
        <v>677489.66</v>
      </c>
      <c r="K128" s="52">
        <v>87048</v>
      </c>
      <c r="L128" s="52">
        <v>0</v>
      </c>
      <c r="M128" s="52">
        <v>0</v>
      </c>
      <c r="N128" s="52">
        <v>0</v>
      </c>
      <c r="O128" s="77">
        <v>75.61</v>
      </c>
      <c r="P128" s="77">
        <v>24.38</v>
      </c>
      <c r="Q128" s="77">
        <v>0</v>
      </c>
      <c r="R128" s="77">
        <v>0</v>
      </c>
      <c r="S128" s="78">
        <v>0</v>
      </c>
    </row>
    <row r="129" spans="1:19" ht="12.75">
      <c r="A129" s="229">
        <v>2</v>
      </c>
      <c r="B129" s="230">
        <v>8</v>
      </c>
      <c r="C129" s="230">
        <v>11</v>
      </c>
      <c r="D129" s="31">
        <v>2</v>
      </c>
      <c r="E129" s="31">
        <v>0</v>
      </c>
      <c r="F129" s="38"/>
      <c r="G129" s="55" t="s">
        <v>336</v>
      </c>
      <c r="H129" s="61">
        <v>3800753.22</v>
      </c>
      <c r="I129" s="52">
        <v>2550629.72</v>
      </c>
      <c r="J129" s="52">
        <v>1249123.5</v>
      </c>
      <c r="K129" s="52">
        <v>102236.5</v>
      </c>
      <c r="L129" s="52">
        <v>0</v>
      </c>
      <c r="M129" s="52">
        <v>1000</v>
      </c>
      <c r="N129" s="52">
        <v>0</v>
      </c>
      <c r="O129" s="77">
        <v>67.1</v>
      </c>
      <c r="P129" s="77">
        <v>32.86</v>
      </c>
      <c r="Q129" s="77">
        <v>0</v>
      </c>
      <c r="R129" s="77">
        <v>0.02</v>
      </c>
      <c r="S129" s="78">
        <v>0</v>
      </c>
    </row>
    <row r="130" spans="1:19" ht="12.75">
      <c r="A130" s="229">
        <v>2</v>
      </c>
      <c r="B130" s="230">
        <v>14</v>
      </c>
      <c r="C130" s="230">
        <v>6</v>
      </c>
      <c r="D130" s="31">
        <v>2</v>
      </c>
      <c r="E130" s="31">
        <v>0</v>
      </c>
      <c r="F130" s="38"/>
      <c r="G130" s="55" t="s">
        <v>337</v>
      </c>
      <c r="H130" s="61">
        <v>4254074.52</v>
      </c>
      <c r="I130" s="52">
        <v>3344593.77</v>
      </c>
      <c r="J130" s="52">
        <v>983697.69</v>
      </c>
      <c r="K130" s="52">
        <v>247564.03</v>
      </c>
      <c r="L130" s="52">
        <v>750</v>
      </c>
      <c r="M130" s="52">
        <v>0</v>
      </c>
      <c r="N130" s="52">
        <v>-74966.94</v>
      </c>
      <c r="O130" s="77">
        <v>78.62</v>
      </c>
      <c r="P130" s="77">
        <v>23.12</v>
      </c>
      <c r="Q130" s="77">
        <v>0.01</v>
      </c>
      <c r="R130" s="77">
        <v>0</v>
      </c>
      <c r="S130" s="78">
        <v>-1.76</v>
      </c>
    </row>
    <row r="131" spans="1:19" ht="12.75">
      <c r="A131" s="229">
        <v>2</v>
      </c>
      <c r="B131" s="230">
        <v>15</v>
      </c>
      <c r="C131" s="230">
        <v>4</v>
      </c>
      <c r="D131" s="31">
        <v>2</v>
      </c>
      <c r="E131" s="31">
        <v>0</v>
      </c>
      <c r="F131" s="38"/>
      <c r="G131" s="55" t="s">
        <v>338</v>
      </c>
      <c r="H131" s="61">
        <v>5303001.73</v>
      </c>
      <c r="I131" s="52">
        <v>3601266.96</v>
      </c>
      <c r="J131" s="52">
        <v>1663734.77</v>
      </c>
      <c r="K131" s="52">
        <v>1017143.73</v>
      </c>
      <c r="L131" s="52">
        <v>0</v>
      </c>
      <c r="M131" s="52">
        <v>38000</v>
      </c>
      <c r="N131" s="52">
        <v>0</v>
      </c>
      <c r="O131" s="77">
        <v>67.9</v>
      </c>
      <c r="P131" s="77">
        <v>31.37</v>
      </c>
      <c r="Q131" s="77">
        <v>0</v>
      </c>
      <c r="R131" s="77">
        <v>0.71</v>
      </c>
      <c r="S131" s="78">
        <v>0</v>
      </c>
    </row>
    <row r="132" spans="1:19" ht="12.75">
      <c r="A132" s="229">
        <v>2</v>
      </c>
      <c r="B132" s="230">
        <v>1</v>
      </c>
      <c r="C132" s="230">
        <v>5</v>
      </c>
      <c r="D132" s="31">
        <v>2</v>
      </c>
      <c r="E132" s="31">
        <v>0</v>
      </c>
      <c r="F132" s="38"/>
      <c r="G132" s="55" t="s">
        <v>392</v>
      </c>
      <c r="H132" s="61">
        <v>2680032.21</v>
      </c>
      <c r="I132" s="52">
        <v>1803612.71</v>
      </c>
      <c r="J132" s="52">
        <v>548339.5</v>
      </c>
      <c r="K132" s="52">
        <v>0</v>
      </c>
      <c r="L132" s="52">
        <v>0</v>
      </c>
      <c r="M132" s="52">
        <v>328080</v>
      </c>
      <c r="N132" s="52">
        <v>0</v>
      </c>
      <c r="O132" s="77">
        <v>67.29</v>
      </c>
      <c r="P132" s="77">
        <v>20.46</v>
      </c>
      <c r="Q132" s="77">
        <v>0</v>
      </c>
      <c r="R132" s="77">
        <v>12.24</v>
      </c>
      <c r="S132" s="78">
        <v>0</v>
      </c>
    </row>
    <row r="133" spans="1:19" ht="12.75">
      <c r="A133" s="229">
        <v>2</v>
      </c>
      <c r="B133" s="230">
        <v>5</v>
      </c>
      <c r="C133" s="230">
        <v>5</v>
      </c>
      <c r="D133" s="31">
        <v>2</v>
      </c>
      <c r="E133" s="31">
        <v>0</v>
      </c>
      <c r="F133" s="38"/>
      <c r="G133" s="55" t="s">
        <v>393</v>
      </c>
      <c r="H133" s="61">
        <v>3272859.51</v>
      </c>
      <c r="I133" s="52">
        <v>1174743.24</v>
      </c>
      <c r="J133" s="52">
        <v>2098116.27</v>
      </c>
      <c r="K133" s="52">
        <v>1741606.44</v>
      </c>
      <c r="L133" s="52">
        <v>0</v>
      </c>
      <c r="M133" s="52">
        <v>0</v>
      </c>
      <c r="N133" s="52">
        <v>0</v>
      </c>
      <c r="O133" s="77">
        <v>35.89</v>
      </c>
      <c r="P133" s="77">
        <v>64.1</v>
      </c>
      <c r="Q133" s="77">
        <v>0</v>
      </c>
      <c r="R133" s="77">
        <v>0</v>
      </c>
      <c r="S133" s="78">
        <v>0</v>
      </c>
    </row>
    <row r="134" spans="1:19" ht="12.75">
      <c r="A134" s="229">
        <v>2</v>
      </c>
      <c r="B134" s="230">
        <v>3</v>
      </c>
      <c r="C134" s="230">
        <v>5</v>
      </c>
      <c r="D134" s="31">
        <v>2</v>
      </c>
      <c r="E134" s="31">
        <v>0</v>
      </c>
      <c r="F134" s="38"/>
      <c r="G134" s="55" t="s">
        <v>394</v>
      </c>
      <c r="H134" s="61">
        <v>1837178.95</v>
      </c>
      <c r="I134" s="52">
        <v>1177921.95</v>
      </c>
      <c r="J134" s="52">
        <v>649257</v>
      </c>
      <c r="K134" s="52">
        <v>226389</v>
      </c>
      <c r="L134" s="52">
        <v>0</v>
      </c>
      <c r="M134" s="52">
        <v>10000</v>
      </c>
      <c r="N134" s="52">
        <v>0</v>
      </c>
      <c r="O134" s="77">
        <v>64.11</v>
      </c>
      <c r="P134" s="77">
        <v>35.33</v>
      </c>
      <c r="Q134" s="77">
        <v>0</v>
      </c>
      <c r="R134" s="77">
        <v>0.54</v>
      </c>
      <c r="S134" s="78">
        <v>0</v>
      </c>
    </row>
    <row r="135" spans="1:19" ht="12.75">
      <c r="A135" s="229">
        <v>2</v>
      </c>
      <c r="B135" s="230">
        <v>26</v>
      </c>
      <c r="C135" s="230">
        <v>3</v>
      </c>
      <c r="D135" s="31">
        <v>2</v>
      </c>
      <c r="E135" s="31">
        <v>0</v>
      </c>
      <c r="F135" s="38"/>
      <c r="G135" s="55" t="s">
        <v>395</v>
      </c>
      <c r="H135" s="61">
        <v>3714200.2</v>
      </c>
      <c r="I135" s="52">
        <v>1957627.24</v>
      </c>
      <c r="J135" s="52">
        <v>1577591.96</v>
      </c>
      <c r="K135" s="52">
        <v>712812.91</v>
      </c>
      <c r="L135" s="52">
        <v>0</v>
      </c>
      <c r="M135" s="52">
        <v>64781</v>
      </c>
      <c r="N135" s="52">
        <v>114200</v>
      </c>
      <c r="O135" s="77">
        <v>52.7</v>
      </c>
      <c r="P135" s="77">
        <v>42.47</v>
      </c>
      <c r="Q135" s="77">
        <v>0</v>
      </c>
      <c r="R135" s="77">
        <v>1.74</v>
      </c>
      <c r="S135" s="78">
        <v>3.07</v>
      </c>
    </row>
    <row r="136" spans="1:19" ht="12.75">
      <c r="A136" s="229">
        <v>2</v>
      </c>
      <c r="B136" s="230">
        <v>10</v>
      </c>
      <c r="C136" s="230">
        <v>6</v>
      </c>
      <c r="D136" s="31">
        <v>2</v>
      </c>
      <c r="E136" s="31">
        <v>0</v>
      </c>
      <c r="F136" s="38"/>
      <c r="G136" s="55" t="s">
        <v>396</v>
      </c>
      <c r="H136" s="61">
        <v>640997.79</v>
      </c>
      <c r="I136" s="52">
        <v>475917.76</v>
      </c>
      <c r="J136" s="52">
        <v>133926.96</v>
      </c>
      <c r="K136" s="52">
        <v>1119.96</v>
      </c>
      <c r="L136" s="52">
        <v>0</v>
      </c>
      <c r="M136" s="52">
        <v>31153.07</v>
      </c>
      <c r="N136" s="52">
        <v>0</v>
      </c>
      <c r="O136" s="77">
        <v>74.24</v>
      </c>
      <c r="P136" s="77">
        <v>20.89</v>
      </c>
      <c r="Q136" s="77">
        <v>0</v>
      </c>
      <c r="R136" s="77">
        <v>4.86</v>
      </c>
      <c r="S136" s="78">
        <v>0</v>
      </c>
    </row>
    <row r="137" spans="1:19" ht="12.75">
      <c r="A137" s="229">
        <v>2</v>
      </c>
      <c r="B137" s="230">
        <v>6</v>
      </c>
      <c r="C137" s="230">
        <v>8</v>
      </c>
      <c r="D137" s="31">
        <v>2</v>
      </c>
      <c r="E137" s="31">
        <v>0</v>
      </c>
      <c r="F137" s="38"/>
      <c r="G137" s="55" t="s">
        <v>397</v>
      </c>
      <c r="H137" s="61">
        <v>4597005.42</v>
      </c>
      <c r="I137" s="52">
        <v>2040426.7</v>
      </c>
      <c r="J137" s="52">
        <v>2555478.72</v>
      </c>
      <c r="K137" s="52">
        <v>1054612.87</v>
      </c>
      <c r="L137" s="52">
        <v>1100</v>
      </c>
      <c r="M137" s="52">
        <v>0</v>
      </c>
      <c r="N137" s="52">
        <v>0</v>
      </c>
      <c r="O137" s="77">
        <v>44.38</v>
      </c>
      <c r="P137" s="77">
        <v>55.59</v>
      </c>
      <c r="Q137" s="77">
        <v>0.02</v>
      </c>
      <c r="R137" s="77">
        <v>0</v>
      </c>
      <c r="S137" s="78">
        <v>0</v>
      </c>
    </row>
    <row r="138" spans="1:19" ht="12.75">
      <c r="A138" s="229">
        <v>2</v>
      </c>
      <c r="B138" s="230">
        <v>17</v>
      </c>
      <c r="C138" s="230">
        <v>3</v>
      </c>
      <c r="D138" s="31">
        <v>2</v>
      </c>
      <c r="E138" s="31">
        <v>0</v>
      </c>
      <c r="F138" s="38"/>
      <c r="G138" s="55" t="s">
        <v>398</v>
      </c>
      <c r="H138" s="61">
        <v>2108818.65</v>
      </c>
      <c r="I138" s="52">
        <v>1512891.04</v>
      </c>
      <c r="J138" s="52">
        <v>595927.61</v>
      </c>
      <c r="K138" s="52">
        <v>153715.41</v>
      </c>
      <c r="L138" s="52">
        <v>0</v>
      </c>
      <c r="M138" s="52">
        <v>0</v>
      </c>
      <c r="N138" s="52">
        <v>0</v>
      </c>
      <c r="O138" s="77">
        <v>71.74</v>
      </c>
      <c r="P138" s="77">
        <v>28.25</v>
      </c>
      <c r="Q138" s="77">
        <v>0</v>
      </c>
      <c r="R138" s="77">
        <v>0</v>
      </c>
      <c r="S138" s="78">
        <v>0</v>
      </c>
    </row>
    <row r="139" spans="1:19" ht="12.75">
      <c r="A139" s="229">
        <v>2</v>
      </c>
      <c r="B139" s="230">
        <v>16</v>
      </c>
      <c r="C139" s="230">
        <v>6</v>
      </c>
      <c r="D139" s="31">
        <v>2</v>
      </c>
      <c r="E139" s="31">
        <v>0</v>
      </c>
      <c r="F139" s="38"/>
      <c r="G139" s="55" t="s">
        <v>399</v>
      </c>
      <c r="H139" s="61">
        <v>2181670.57</v>
      </c>
      <c r="I139" s="52">
        <v>1139020.47</v>
      </c>
      <c r="J139" s="52">
        <v>1023150.1</v>
      </c>
      <c r="K139" s="52">
        <v>225432</v>
      </c>
      <c r="L139" s="52">
        <v>0</v>
      </c>
      <c r="M139" s="52">
        <v>19500</v>
      </c>
      <c r="N139" s="52">
        <v>0</v>
      </c>
      <c r="O139" s="77">
        <v>52.2</v>
      </c>
      <c r="P139" s="77">
        <v>46.89</v>
      </c>
      <c r="Q139" s="77">
        <v>0</v>
      </c>
      <c r="R139" s="77">
        <v>0.89</v>
      </c>
      <c r="S139" s="78">
        <v>0</v>
      </c>
    </row>
    <row r="140" spans="1:19" ht="12.75">
      <c r="A140" s="229">
        <v>2</v>
      </c>
      <c r="B140" s="230">
        <v>11</v>
      </c>
      <c r="C140" s="230">
        <v>3</v>
      </c>
      <c r="D140" s="31">
        <v>2</v>
      </c>
      <c r="E140" s="31">
        <v>0</v>
      </c>
      <c r="F140" s="38"/>
      <c r="G140" s="55" t="s">
        <v>400</v>
      </c>
      <c r="H140" s="61">
        <v>2790621.58</v>
      </c>
      <c r="I140" s="52">
        <v>1826346</v>
      </c>
      <c r="J140" s="52">
        <v>954665.58</v>
      </c>
      <c r="K140" s="52">
        <v>610317.45</v>
      </c>
      <c r="L140" s="52">
        <v>0</v>
      </c>
      <c r="M140" s="52">
        <v>9610</v>
      </c>
      <c r="N140" s="52">
        <v>0</v>
      </c>
      <c r="O140" s="77">
        <v>65.44</v>
      </c>
      <c r="P140" s="77">
        <v>34.2</v>
      </c>
      <c r="Q140" s="77">
        <v>0</v>
      </c>
      <c r="R140" s="77">
        <v>0.34</v>
      </c>
      <c r="S140" s="78">
        <v>0</v>
      </c>
    </row>
    <row r="141" spans="1:19" ht="12.75">
      <c r="A141" s="229">
        <v>2</v>
      </c>
      <c r="B141" s="230">
        <v>9</v>
      </c>
      <c r="C141" s="230">
        <v>8</v>
      </c>
      <c r="D141" s="31">
        <v>2</v>
      </c>
      <c r="E141" s="31">
        <v>0</v>
      </c>
      <c r="F141" s="38"/>
      <c r="G141" s="55" t="s">
        <v>401</v>
      </c>
      <c r="H141" s="61">
        <v>1805648.65</v>
      </c>
      <c r="I141" s="52">
        <v>1214984.79</v>
      </c>
      <c r="J141" s="52">
        <v>590663.86</v>
      </c>
      <c r="K141" s="52">
        <v>114625</v>
      </c>
      <c r="L141" s="52">
        <v>0</v>
      </c>
      <c r="M141" s="52">
        <v>0</v>
      </c>
      <c r="N141" s="52">
        <v>0</v>
      </c>
      <c r="O141" s="77">
        <v>67.28</v>
      </c>
      <c r="P141" s="77">
        <v>32.71</v>
      </c>
      <c r="Q141" s="77">
        <v>0</v>
      </c>
      <c r="R141" s="77">
        <v>0</v>
      </c>
      <c r="S141" s="78">
        <v>0</v>
      </c>
    </row>
    <row r="142" spans="1:19" ht="12.75">
      <c r="A142" s="229">
        <v>2</v>
      </c>
      <c r="B142" s="230">
        <v>10</v>
      </c>
      <c r="C142" s="230">
        <v>7</v>
      </c>
      <c r="D142" s="31">
        <v>2</v>
      </c>
      <c r="E142" s="31">
        <v>0</v>
      </c>
      <c r="F142" s="38"/>
      <c r="G142" s="55" t="s">
        <v>402</v>
      </c>
      <c r="H142" s="61">
        <v>2711555.66</v>
      </c>
      <c r="I142" s="52">
        <v>1067007.78</v>
      </c>
      <c r="J142" s="52">
        <v>1644547.88</v>
      </c>
      <c r="K142" s="52">
        <v>1262850.36</v>
      </c>
      <c r="L142" s="52">
        <v>0</v>
      </c>
      <c r="M142" s="52">
        <v>0</v>
      </c>
      <c r="N142" s="52">
        <v>0</v>
      </c>
      <c r="O142" s="77">
        <v>39.35</v>
      </c>
      <c r="P142" s="77">
        <v>60.64</v>
      </c>
      <c r="Q142" s="77">
        <v>0</v>
      </c>
      <c r="R142" s="77">
        <v>0</v>
      </c>
      <c r="S142" s="78">
        <v>0</v>
      </c>
    </row>
    <row r="143" spans="1:19" ht="12.75">
      <c r="A143" s="229">
        <v>2</v>
      </c>
      <c r="B143" s="230">
        <v>6</v>
      </c>
      <c r="C143" s="230">
        <v>9</v>
      </c>
      <c r="D143" s="31">
        <v>2</v>
      </c>
      <c r="E143" s="31">
        <v>0</v>
      </c>
      <c r="F143" s="38"/>
      <c r="G143" s="55" t="s">
        <v>403</v>
      </c>
      <c r="H143" s="61">
        <v>2626087.96</v>
      </c>
      <c r="I143" s="52">
        <v>1503155.96</v>
      </c>
      <c r="J143" s="52">
        <v>972932</v>
      </c>
      <c r="K143" s="52">
        <v>222392.15</v>
      </c>
      <c r="L143" s="52">
        <v>0</v>
      </c>
      <c r="M143" s="52">
        <v>150000</v>
      </c>
      <c r="N143" s="52">
        <v>0</v>
      </c>
      <c r="O143" s="77">
        <v>57.23</v>
      </c>
      <c r="P143" s="77">
        <v>37.04</v>
      </c>
      <c r="Q143" s="77">
        <v>0</v>
      </c>
      <c r="R143" s="77">
        <v>5.71</v>
      </c>
      <c r="S143" s="78">
        <v>0</v>
      </c>
    </row>
    <row r="144" spans="1:19" ht="12.75">
      <c r="A144" s="229">
        <v>2</v>
      </c>
      <c r="B144" s="230">
        <v>21</v>
      </c>
      <c r="C144" s="230">
        <v>7</v>
      </c>
      <c r="D144" s="31">
        <v>2</v>
      </c>
      <c r="E144" s="31">
        <v>0</v>
      </c>
      <c r="F144" s="38"/>
      <c r="G144" s="55" t="s">
        <v>404</v>
      </c>
      <c r="H144" s="61">
        <v>1230749.59</v>
      </c>
      <c r="I144" s="52">
        <v>875490.21</v>
      </c>
      <c r="J144" s="52">
        <v>343559.38</v>
      </c>
      <c r="K144" s="52">
        <v>113889.8</v>
      </c>
      <c r="L144" s="52">
        <v>0</v>
      </c>
      <c r="M144" s="52">
        <v>0</v>
      </c>
      <c r="N144" s="52">
        <v>11700</v>
      </c>
      <c r="O144" s="77">
        <v>71.13</v>
      </c>
      <c r="P144" s="77">
        <v>27.91</v>
      </c>
      <c r="Q144" s="77">
        <v>0</v>
      </c>
      <c r="R144" s="77">
        <v>0</v>
      </c>
      <c r="S144" s="78">
        <v>0.95</v>
      </c>
    </row>
    <row r="145" spans="1:19" ht="12.75">
      <c r="A145" s="229">
        <v>2</v>
      </c>
      <c r="B145" s="230">
        <v>24</v>
      </c>
      <c r="C145" s="230">
        <v>4</v>
      </c>
      <c r="D145" s="31">
        <v>2</v>
      </c>
      <c r="E145" s="31">
        <v>0</v>
      </c>
      <c r="F145" s="38"/>
      <c r="G145" s="55" t="s">
        <v>405</v>
      </c>
      <c r="H145" s="61">
        <v>2735332.45</v>
      </c>
      <c r="I145" s="52">
        <v>1498392.92</v>
      </c>
      <c r="J145" s="52">
        <v>1236939.53</v>
      </c>
      <c r="K145" s="52">
        <v>130870.75</v>
      </c>
      <c r="L145" s="52">
        <v>0</v>
      </c>
      <c r="M145" s="52">
        <v>0</v>
      </c>
      <c r="N145" s="52">
        <v>0</v>
      </c>
      <c r="O145" s="77">
        <v>54.77</v>
      </c>
      <c r="P145" s="77">
        <v>45.22</v>
      </c>
      <c r="Q145" s="77">
        <v>0</v>
      </c>
      <c r="R145" s="77">
        <v>0</v>
      </c>
      <c r="S145" s="78">
        <v>0</v>
      </c>
    </row>
    <row r="146" spans="1:19" ht="12.75">
      <c r="A146" s="229">
        <v>2</v>
      </c>
      <c r="B146" s="230">
        <v>25</v>
      </c>
      <c r="C146" s="230">
        <v>5</v>
      </c>
      <c r="D146" s="31">
        <v>2</v>
      </c>
      <c r="E146" s="31">
        <v>0</v>
      </c>
      <c r="F146" s="38"/>
      <c r="G146" s="55" t="s">
        <v>406</v>
      </c>
      <c r="H146" s="61">
        <v>3169693.18</v>
      </c>
      <c r="I146" s="52">
        <v>1685362.21</v>
      </c>
      <c r="J146" s="52">
        <v>1484330.97</v>
      </c>
      <c r="K146" s="52">
        <v>299301.61</v>
      </c>
      <c r="L146" s="52">
        <v>0</v>
      </c>
      <c r="M146" s="52">
        <v>0</v>
      </c>
      <c r="N146" s="52">
        <v>0</v>
      </c>
      <c r="O146" s="77">
        <v>53.17</v>
      </c>
      <c r="P146" s="77">
        <v>46.82</v>
      </c>
      <c r="Q146" s="77">
        <v>0</v>
      </c>
      <c r="R146" s="77">
        <v>0</v>
      </c>
      <c r="S146" s="78">
        <v>0</v>
      </c>
    </row>
    <row r="147" spans="1:19" ht="12.75">
      <c r="A147" s="229">
        <v>2</v>
      </c>
      <c r="B147" s="230">
        <v>19</v>
      </c>
      <c r="C147" s="230">
        <v>7</v>
      </c>
      <c r="D147" s="31">
        <v>2</v>
      </c>
      <c r="E147" s="31">
        <v>0</v>
      </c>
      <c r="F147" s="38"/>
      <c r="G147" s="55" t="s">
        <v>345</v>
      </c>
      <c r="H147" s="61">
        <v>5676935.45</v>
      </c>
      <c r="I147" s="52">
        <v>3591196.22</v>
      </c>
      <c r="J147" s="52">
        <v>2084939.23</v>
      </c>
      <c r="K147" s="52">
        <v>997053.34</v>
      </c>
      <c r="L147" s="52">
        <v>800</v>
      </c>
      <c r="M147" s="52">
        <v>0</v>
      </c>
      <c r="N147" s="52">
        <v>0</v>
      </c>
      <c r="O147" s="77">
        <v>63.25</v>
      </c>
      <c r="P147" s="77">
        <v>36.72</v>
      </c>
      <c r="Q147" s="77">
        <v>0.01</v>
      </c>
      <c r="R147" s="77">
        <v>0</v>
      </c>
      <c r="S147" s="78">
        <v>0</v>
      </c>
    </row>
    <row r="148" spans="1:19" ht="12.75">
      <c r="A148" s="229">
        <v>2</v>
      </c>
      <c r="B148" s="230">
        <v>18</v>
      </c>
      <c r="C148" s="230">
        <v>5</v>
      </c>
      <c r="D148" s="31">
        <v>2</v>
      </c>
      <c r="E148" s="31">
        <v>0</v>
      </c>
      <c r="F148" s="38"/>
      <c r="G148" s="55" t="s">
        <v>407</v>
      </c>
      <c r="H148" s="61">
        <v>3745204.79</v>
      </c>
      <c r="I148" s="52">
        <v>1668335.54</v>
      </c>
      <c r="J148" s="52">
        <v>2076869.25</v>
      </c>
      <c r="K148" s="52">
        <v>1501036.25</v>
      </c>
      <c r="L148" s="52">
        <v>0</v>
      </c>
      <c r="M148" s="52">
        <v>0</v>
      </c>
      <c r="N148" s="52">
        <v>0</v>
      </c>
      <c r="O148" s="77">
        <v>44.54</v>
      </c>
      <c r="P148" s="77">
        <v>55.45</v>
      </c>
      <c r="Q148" s="77">
        <v>0</v>
      </c>
      <c r="R148" s="77">
        <v>0</v>
      </c>
      <c r="S148" s="78">
        <v>0</v>
      </c>
    </row>
    <row r="149" spans="1:19" ht="12.75">
      <c r="A149" s="229">
        <v>2</v>
      </c>
      <c r="B149" s="230">
        <v>21</v>
      </c>
      <c r="C149" s="230">
        <v>8</v>
      </c>
      <c r="D149" s="31">
        <v>2</v>
      </c>
      <c r="E149" s="31">
        <v>0</v>
      </c>
      <c r="F149" s="38"/>
      <c r="G149" s="55" t="s">
        <v>408</v>
      </c>
      <c r="H149" s="61">
        <v>3326002.87</v>
      </c>
      <c r="I149" s="52">
        <v>1639251.64</v>
      </c>
      <c r="J149" s="52">
        <v>1683251.23</v>
      </c>
      <c r="K149" s="52">
        <v>147055.87</v>
      </c>
      <c r="L149" s="52">
        <v>3500</v>
      </c>
      <c r="M149" s="52">
        <v>0</v>
      </c>
      <c r="N149" s="52">
        <v>0</v>
      </c>
      <c r="O149" s="77">
        <v>49.28</v>
      </c>
      <c r="P149" s="77">
        <v>50.6</v>
      </c>
      <c r="Q149" s="77">
        <v>0.1</v>
      </c>
      <c r="R149" s="77">
        <v>0</v>
      </c>
      <c r="S149" s="78">
        <v>0</v>
      </c>
    </row>
    <row r="150" spans="1:19" ht="12.75">
      <c r="A150" s="229">
        <v>2</v>
      </c>
      <c r="B150" s="230">
        <v>1</v>
      </c>
      <c r="C150" s="230">
        <v>6</v>
      </c>
      <c r="D150" s="31">
        <v>2</v>
      </c>
      <c r="E150" s="31">
        <v>0</v>
      </c>
      <c r="F150" s="38"/>
      <c r="G150" s="55" t="s">
        <v>409</v>
      </c>
      <c r="H150" s="61">
        <v>3313699.26</v>
      </c>
      <c r="I150" s="52">
        <v>2309154.42</v>
      </c>
      <c r="J150" s="52">
        <v>677620.64</v>
      </c>
      <c r="K150" s="52">
        <v>0</v>
      </c>
      <c r="L150" s="52">
        <v>0</v>
      </c>
      <c r="M150" s="52">
        <v>326924.2</v>
      </c>
      <c r="N150" s="52">
        <v>0</v>
      </c>
      <c r="O150" s="77">
        <v>69.68</v>
      </c>
      <c r="P150" s="77">
        <v>20.44</v>
      </c>
      <c r="Q150" s="77">
        <v>0</v>
      </c>
      <c r="R150" s="77">
        <v>9.86</v>
      </c>
      <c r="S150" s="78">
        <v>0</v>
      </c>
    </row>
    <row r="151" spans="1:19" ht="12.75">
      <c r="A151" s="229">
        <v>2</v>
      </c>
      <c r="B151" s="230">
        <v>5</v>
      </c>
      <c r="C151" s="230">
        <v>6</v>
      </c>
      <c r="D151" s="31">
        <v>2</v>
      </c>
      <c r="E151" s="31">
        <v>0</v>
      </c>
      <c r="F151" s="38"/>
      <c r="G151" s="55" t="s">
        <v>410</v>
      </c>
      <c r="H151" s="61">
        <v>1813221.29</v>
      </c>
      <c r="I151" s="52">
        <v>1271237.4</v>
      </c>
      <c r="J151" s="52">
        <v>522233.58</v>
      </c>
      <c r="K151" s="52">
        <v>117404.95</v>
      </c>
      <c r="L151" s="52">
        <v>0</v>
      </c>
      <c r="M151" s="52">
        <v>19750.31</v>
      </c>
      <c r="N151" s="52">
        <v>0</v>
      </c>
      <c r="O151" s="77">
        <v>70.1</v>
      </c>
      <c r="P151" s="77">
        <v>28.8</v>
      </c>
      <c r="Q151" s="77">
        <v>0</v>
      </c>
      <c r="R151" s="77">
        <v>1.08</v>
      </c>
      <c r="S151" s="78">
        <v>0</v>
      </c>
    </row>
    <row r="152" spans="1:19" ht="12.75">
      <c r="A152" s="229">
        <v>2</v>
      </c>
      <c r="B152" s="230">
        <v>22</v>
      </c>
      <c r="C152" s="230">
        <v>2</v>
      </c>
      <c r="D152" s="31">
        <v>2</v>
      </c>
      <c r="E152" s="31">
        <v>0</v>
      </c>
      <c r="F152" s="38"/>
      <c r="G152" s="55" t="s">
        <v>411</v>
      </c>
      <c r="H152" s="61">
        <v>3127559.52</v>
      </c>
      <c r="I152" s="52">
        <v>2177673.8</v>
      </c>
      <c r="J152" s="52">
        <v>948385.72</v>
      </c>
      <c r="K152" s="52">
        <v>184307.72</v>
      </c>
      <c r="L152" s="52">
        <v>1500</v>
      </c>
      <c r="M152" s="52">
        <v>0</v>
      </c>
      <c r="N152" s="52">
        <v>0</v>
      </c>
      <c r="O152" s="77">
        <v>69.62</v>
      </c>
      <c r="P152" s="77">
        <v>30.32</v>
      </c>
      <c r="Q152" s="77">
        <v>0.04</v>
      </c>
      <c r="R152" s="77">
        <v>0</v>
      </c>
      <c r="S152" s="78">
        <v>0</v>
      </c>
    </row>
    <row r="153" spans="1:19" ht="12.75">
      <c r="A153" s="229">
        <v>2</v>
      </c>
      <c r="B153" s="230">
        <v>20</v>
      </c>
      <c r="C153" s="230">
        <v>4</v>
      </c>
      <c r="D153" s="31">
        <v>2</v>
      </c>
      <c r="E153" s="31">
        <v>0</v>
      </c>
      <c r="F153" s="38"/>
      <c r="G153" s="55" t="s">
        <v>412</v>
      </c>
      <c r="H153" s="61">
        <v>2262749.36</v>
      </c>
      <c r="I153" s="52">
        <v>1545464.98</v>
      </c>
      <c r="J153" s="52">
        <v>702841.68</v>
      </c>
      <c r="K153" s="52">
        <v>331203.98</v>
      </c>
      <c r="L153" s="52">
        <v>0</v>
      </c>
      <c r="M153" s="52">
        <v>14442.7</v>
      </c>
      <c r="N153" s="52">
        <v>0</v>
      </c>
      <c r="O153" s="77">
        <v>68.3</v>
      </c>
      <c r="P153" s="77">
        <v>31.06</v>
      </c>
      <c r="Q153" s="77">
        <v>0</v>
      </c>
      <c r="R153" s="77">
        <v>0.63</v>
      </c>
      <c r="S153" s="78">
        <v>0</v>
      </c>
    </row>
    <row r="154" spans="1:19" ht="12.75">
      <c r="A154" s="229">
        <v>2</v>
      </c>
      <c r="B154" s="230">
        <v>26</v>
      </c>
      <c r="C154" s="230">
        <v>5</v>
      </c>
      <c r="D154" s="31">
        <v>2</v>
      </c>
      <c r="E154" s="31">
        <v>0</v>
      </c>
      <c r="F154" s="38"/>
      <c r="G154" s="55" t="s">
        <v>413</v>
      </c>
      <c r="H154" s="61">
        <v>2979883.06</v>
      </c>
      <c r="I154" s="52">
        <v>1996309.33</v>
      </c>
      <c r="J154" s="52">
        <v>983073.73</v>
      </c>
      <c r="K154" s="52">
        <v>112787</v>
      </c>
      <c r="L154" s="52">
        <v>0</v>
      </c>
      <c r="M154" s="52">
        <v>500</v>
      </c>
      <c r="N154" s="52">
        <v>0</v>
      </c>
      <c r="O154" s="77">
        <v>66.99</v>
      </c>
      <c r="P154" s="77">
        <v>32.99</v>
      </c>
      <c r="Q154" s="77">
        <v>0</v>
      </c>
      <c r="R154" s="77">
        <v>0.01</v>
      </c>
      <c r="S154" s="78">
        <v>0</v>
      </c>
    </row>
    <row r="155" spans="1:19" ht="12.75">
      <c r="A155" s="229">
        <v>2</v>
      </c>
      <c r="B155" s="230">
        <v>20</v>
      </c>
      <c r="C155" s="230">
        <v>5</v>
      </c>
      <c r="D155" s="31">
        <v>2</v>
      </c>
      <c r="E155" s="31">
        <v>0</v>
      </c>
      <c r="F155" s="38"/>
      <c r="G155" s="55" t="s">
        <v>414</v>
      </c>
      <c r="H155" s="61">
        <v>3017848.77</v>
      </c>
      <c r="I155" s="52">
        <v>1794896</v>
      </c>
      <c r="J155" s="52">
        <v>1222952.77</v>
      </c>
      <c r="K155" s="52">
        <v>513837.77</v>
      </c>
      <c r="L155" s="52">
        <v>0</v>
      </c>
      <c r="M155" s="52">
        <v>0</v>
      </c>
      <c r="N155" s="52">
        <v>0</v>
      </c>
      <c r="O155" s="77">
        <v>59.47</v>
      </c>
      <c r="P155" s="77">
        <v>40.52</v>
      </c>
      <c r="Q155" s="77">
        <v>0</v>
      </c>
      <c r="R155" s="77">
        <v>0</v>
      </c>
      <c r="S155" s="78">
        <v>0</v>
      </c>
    </row>
    <row r="156" spans="1:19" ht="12.75">
      <c r="A156" s="229">
        <v>2</v>
      </c>
      <c r="B156" s="230">
        <v>25</v>
      </c>
      <c r="C156" s="230">
        <v>7</v>
      </c>
      <c r="D156" s="31">
        <v>2</v>
      </c>
      <c r="E156" s="31">
        <v>0</v>
      </c>
      <c r="F156" s="38"/>
      <c r="G156" s="55" t="s">
        <v>350</v>
      </c>
      <c r="H156" s="61">
        <v>5639682.51</v>
      </c>
      <c r="I156" s="52">
        <v>1915673.95</v>
      </c>
      <c r="J156" s="52">
        <v>3490906.16</v>
      </c>
      <c r="K156" s="52">
        <v>2921814</v>
      </c>
      <c r="L156" s="52">
        <v>0</v>
      </c>
      <c r="M156" s="52">
        <v>233102.4</v>
      </c>
      <c r="N156" s="52">
        <v>0</v>
      </c>
      <c r="O156" s="77">
        <v>33.96</v>
      </c>
      <c r="P156" s="77">
        <v>61.89</v>
      </c>
      <c r="Q156" s="77">
        <v>0</v>
      </c>
      <c r="R156" s="77">
        <v>4.13</v>
      </c>
      <c r="S156" s="78">
        <v>0</v>
      </c>
    </row>
    <row r="157" spans="1:19" ht="12.75">
      <c r="A157" s="229">
        <v>2</v>
      </c>
      <c r="B157" s="230">
        <v>26</v>
      </c>
      <c r="C157" s="230">
        <v>6</v>
      </c>
      <c r="D157" s="31">
        <v>2</v>
      </c>
      <c r="E157" s="31">
        <v>0</v>
      </c>
      <c r="F157" s="38"/>
      <c r="G157" s="55" t="s">
        <v>351</v>
      </c>
      <c r="H157" s="61">
        <v>4772777.27</v>
      </c>
      <c r="I157" s="52">
        <v>2385005.89</v>
      </c>
      <c r="J157" s="52">
        <v>2359723.18</v>
      </c>
      <c r="K157" s="52">
        <v>1400319.09</v>
      </c>
      <c r="L157" s="52">
        <v>0</v>
      </c>
      <c r="M157" s="52">
        <v>28048.2</v>
      </c>
      <c r="N157" s="52">
        <v>0</v>
      </c>
      <c r="O157" s="77">
        <v>49.97</v>
      </c>
      <c r="P157" s="77">
        <v>49.44</v>
      </c>
      <c r="Q157" s="77">
        <v>0</v>
      </c>
      <c r="R157" s="77">
        <v>0.58</v>
      </c>
      <c r="S157" s="78">
        <v>0</v>
      </c>
    </row>
    <row r="158" spans="1:19" ht="12.75">
      <c r="A158" s="229">
        <v>2</v>
      </c>
      <c r="B158" s="230">
        <v>23</v>
      </c>
      <c r="C158" s="230">
        <v>9</v>
      </c>
      <c r="D158" s="31">
        <v>2</v>
      </c>
      <c r="E158" s="31">
        <v>0</v>
      </c>
      <c r="F158" s="38"/>
      <c r="G158" s="55" t="s">
        <v>415</v>
      </c>
      <c r="H158" s="61">
        <v>2210435.87</v>
      </c>
      <c r="I158" s="52">
        <v>1547149.59</v>
      </c>
      <c r="J158" s="52">
        <v>600785.54</v>
      </c>
      <c r="K158" s="52">
        <v>197559.22</v>
      </c>
      <c r="L158" s="52">
        <v>1200</v>
      </c>
      <c r="M158" s="52">
        <v>61300.74</v>
      </c>
      <c r="N158" s="52">
        <v>0</v>
      </c>
      <c r="O158" s="77">
        <v>69.99</v>
      </c>
      <c r="P158" s="77">
        <v>27.17</v>
      </c>
      <c r="Q158" s="77">
        <v>0.05</v>
      </c>
      <c r="R158" s="77">
        <v>2.77</v>
      </c>
      <c r="S158" s="78">
        <v>0</v>
      </c>
    </row>
    <row r="159" spans="1:19" ht="12.75">
      <c r="A159" s="229">
        <v>2</v>
      </c>
      <c r="B159" s="230">
        <v>3</v>
      </c>
      <c r="C159" s="230">
        <v>6</v>
      </c>
      <c r="D159" s="31">
        <v>2</v>
      </c>
      <c r="E159" s="31">
        <v>0</v>
      </c>
      <c r="F159" s="38"/>
      <c r="G159" s="55" t="s">
        <v>416</v>
      </c>
      <c r="H159" s="61">
        <v>2185490.78</v>
      </c>
      <c r="I159" s="52">
        <v>1261238.61</v>
      </c>
      <c r="J159" s="52">
        <v>867253.16</v>
      </c>
      <c r="K159" s="52">
        <v>73871.61</v>
      </c>
      <c r="L159" s="52">
        <v>0</v>
      </c>
      <c r="M159" s="52">
        <v>56999.01</v>
      </c>
      <c r="N159" s="52">
        <v>0</v>
      </c>
      <c r="O159" s="77">
        <v>57.7</v>
      </c>
      <c r="P159" s="77">
        <v>39.68</v>
      </c>
      <c r="Q159" s="77">
        <v>0</v>
      </c>
      <c r="R159" s="77">
        <v>2.6</v>
      </c>
      <c r="S159" s="78">
        <v>0</v>
      </c>
    </row>
    <row r="160" spans="1:19" s="95" customFormat="1" ht="15">
      <c r="A160" s="231"/>
      <c r="B160" s="232"/>
      <c r="C160" s="232"/>
      <c r="D160" s="101"/>
      <c r="E160" s="101"/>
      <c r="F160" s="102" t="s">
        <v>417</v>
      </c>
      <c r="G160" s="291"/>
      <c r="H160" s="104">
        <v>320726906.8500001</v>
      </c>
      <c r="I160" s="104">
        <v>175189546.48</v>
      </c>
      <c r="J160" s="104">
        <v>140142856.49999997</v>
      </c>
      <c r="K160" s="104">
        <v>50743621.27</v>
      </c>
      <c r="L160" s="104">
        <v>398340</v>
      </c>
      <c r="M160" s="104">
        <v>3185839.2800000003</v>
      </c>
      <c r="N160" s="104">
        <v>1810324.59</v>
      </c>
      <c r="O160" s="128">
        <v>54.622653334768046</v>
      </c>
      <c r="P160" s="128">
        <v>43.695384923081306</v>
      </c>
      <c r="Q160" s="128">
        <v>0.12419912127494143</v>
      </c>
      <c r="R160" s="128">
        <v>0.993318368979244</v>
      </c>
      <c r="S160" s="129">
        <v>0.5644442518964167</v>
      </c>
    </row>
    <row r="161" spans="1:19" ht="12.75">
      <c r="A161" s="229">
        <v>2</v>
      </c>
      <c r="B161" s="230">
        <v>24</v>
      </c>
      <c r="C161" s="230">
        <v>1</v>
      </c>
      <c r="D161" s="31">
        <v>3</v>
      </c>
      <c r="E161" s="31">
        <v>0</v>
      </c>
      <c r="F161" s="38"/>
      <c r="G161" s="55" t="s">
        <v>418</v>
      </c>
      <c r="H161" s="61">
        <v>3469845.06</v>
      </c>
      <c r="I161" s="52">
        <v>1374749.13</v>
      </c>
      <c r="J161" s="52">
        <v>2093969.28</v>
      </c>
      <c r="K161" s="52">
        <v>1083674.48</v>
      </c>
      <c r="L161" s="52">
        <v>0</v>
      </c>
      <c r="M161" s="52">
        <v>1126.65</v>
      </c>
      <c r="N161" s="52">
        <v>0</v>
      </c>
      <c r="O161" s="77">
        <v>39.61</v>
      </c>
      <c r="P161" s="77">
        <v>60.34</v>
      </c>
      <c r="Q161" s="77">
        <v>0</v>
      </c>
      <c r="R161" s="77">
        <v>0.03</v>
      </c>
      <c r="S161" s="78">
        <v>0</v>
      </c>
    </row>
    <row r="162" spans="1:19" ht="12.75">
      <c r="A162" s="229">
        <v>2</v>
      </c>
      <c r="B162" s="230">
        <v>14</v>
      </c>
      <c r="C162" s="230">
        <v>2</v>
      </c>
      <c r="D162" s="31">
        <v>3</v>
      </c>
      <c r="E162" s="31">
        <v>0</v>
      </c>
      <c r="F162" s="38"/>
      <c r="G162" s="55" t="s">
        <v>419</v>
      </c>
      <c r="H162" s="61">
        <v>3852072.02</v>
      </c>
      <c r="I162" s="52">
        <v>2761363.33</v>
      </c>
      <c r="J162" s="52">
        <v>1022022.69</v>
      </c>
      <c r="K162" s="52">
        <v>278908.69</v>
      </c>
      <c r="L162" s="52">
        <v>68686</v>
      </c>
      <c r="M162" s="52">
        <v>0</v>
      </c>
      <c r="N162" s="52">
        <v>0</v>
      </c>
      <c r="O162" s="77">
        <v>71.68</v>
      </c>
      <c r="P162" s="77">
        <v>26.53</v>
      </c>
      <c r="Q162" s="77">
        <v>1.78</v>
      </c>
      <c r="R162" s="77">
        <v>0</v>
      </c>
      <c r="S162" s="78">
        <v>0</v>
      </c>
    </row>
    <row r="163" spans="1:19" ht="12.75">
      <c r="A163" s="229">
        <v>2</v>
      </c>
      <c r="B163" s="230">
        <v>25</v>
      </c>
      <c r="C163" s="230">
        <v>3</v>
      </c>
      <c r="D163" s="31">
        <v>3</v>
      </c>
      <c r="E163" s="31">
        <v>0</v>
      </c>
      <c r="F163" s="38"/>
      <c r="G163" s="55" t="s">
        <v>420</v>
      </c>
      <c r="H163" s="61">
        <v>9046690.17</v>
      </c>
      <c r="I163" s="52">
        <v>4666217.03</v>
      </c>
      <c r="J163" s="52">
        <v>4380473.14</v>
      </c>
      <c r="K163" s="52">
        <v>1250694.39</v>
      </c>
      <c r="L163" s="52">
        <v>0</v>
      </c>
      <c r="M163" s="52">
        <v>0</v>
      </c>
      <c r="N163" s="52">
        <v>0</v>
      </c>
      <c r="O163" s="77">
        <v>51.57</v>
      </c>
      <c r="P163" s="77">
        <v>48.42</v>
      </c>
      <c r="Q163" s="77">
        <v>0</v>
      </c>
      <c r="R163" s="77">
        <v>0</v>
      </c>
      <c r="S163" s="78">
        <v>0</v>
      </c>
    </row>
    <row r="164" spans="1:19" ht="12.75">
      <c r="A164" s="229">
        <v>2</v>
      </c>
      <c r="B164" s="230">
        <v>5</v>
      </c>
      <c r="C164" s="230">
        <v>2</v>
      </c>
      <c r="D164" s="31">
        <v>3</v>
      </c>
      <c r="E164" s="31">
        <v>0</v>
      </c>
      <c r="F164" s="38"/>
      <c r="G164" s="55" t="s">
        <v>421</v>
      </c>
      <c r="H164" s="61">
        <v>5521619.37</v>
      </c>
      <c r="I164" s="52">
        <v>2773950.41</v>
      </c>
      <c r="J164" s="52">
        <v>2746468.96</v>
      </c>
      <c r="K164" s="52">
        <v>367229.61</v>
      </c>
      <c r="L164" s="52">
        <v>1200</v>
      </c>
      <c r="M164" s="52">
        <v>0</v>
      </c>
      <c r="N164" s="52">
        <v>0</v>
      </c>
      <c r="O164" s="77">
        <v>50.23</v>
      </c>
      <c r="P164" s="77">
        <v>49.74</v>
      </c>
      <c r="Q164" s="77">
        <v>0.02</v>
      </c>
      <c r="R164" s="77">
        <v>0</v>
      </c>
      <c r="S164" s="78">
        <v>0</v>
      </c>
    </row>
    <row r="165" spans="1:19" ht="12.75">
      <c r="A165" s="229">
        <v>2</v>
      </c>
      <c r="B165" s="230">
        <v>22</v>
      </c>
      <c r="C165" s="230">
        <v>1</v>
      </c>
      <c r="D165" s="31">
        <v>3</v>
      </c>
      <c r="E165" s="31">
        <v>0</v>
      </c>
      <c r="F165" s="38"/>
      <c r="G165" s="55" t="s">
        <v>422</v>
      </c>
      <c r="H165" s="61">
        <v>4136251.7</v>
      </c>
      <c r="I165" s="52">
        <v>2759038.29</v>
      </c>
      <c r="J165" s="52">
        <v>1377213.41</v>
      </c>
      <c r="K165" s="52">
        <v>381645.49</v>
      </c>
      <c r="L165" s="52">
        <v>0</v>
      </c>
      <c r="M165" s="52">
        <v>0</v>
      </c>
      <c r="N165" s="52">
        <v>0</v>
      </c>
      <c r="O165" s="77">
        <v>66.7</v>
      </c>
      <c r="P165" s="77">
        <v>33.29</v>
      </c>
      <c r="Q165" s="77">
        <v>0</v>
      </c>
      <c r="R165" s="77">
        <v>0</v>
      </c>
      <c r="S165" s="78">
        <v>0</v>
      </c>
    </row>
    <row r="166" spans="1:19" ht="12.75">
      <c r="A166" s="229">
        <v>2</v>
      </c>
      <c r="B166" s="230">
        <v>8</v>
      </c>
      <c r="C166" s="230">
        <v>6</v>
      </c>
      <c r="D166" s="31">
        <v>3</v>
      </c>
      <c r="E166" s="31">
        <v>0</v>
      </c>
      <c r="F166" s="38"/>
      <c r="G166" s="55" t="s">
        <v>423</v>
      </c>
      <c r="H166" s="61">
        <v>20215768.64</v>
      </c>
      <c r="I166" s="52">
        <v>4758570.24</v>
      </c>
      <c r="J166" s="52">
        <v>15451406.4</v>
      </c>
      <c r="K166" s="52">
        <v>1872629.13</v>
      </c>
      <c r="L166" s="52">
        <v>5792</v>
      </c>
      <c r="M166" s="52">
        <v>0</v>
      </c>
      <c r="N166" s="52">
        <v>0</v>
      </c>
      <c r="O166" s="77">
        <v>23.53</v>
      </c>
      <c r="P166" s="77">
        <v>76.43</v>
      </c>
      <c r="Q166" s="77">
        <v>0.02</v>
      </c>
      <c r="R166" s="77">
        <v>0</v>
      </c>
      <c r="S166" s="78">
        <v>0</v>
      </c>
    </row>
    <row r="167" spans="1:19" ht="12.75">
      <c r="A167" s="229">
        <v>2</v>
      </c>
      <c r="B167" s="230">
        <v>16</v>
      </c>
      <c r="C167" s="230">
        <v>1</v>
      </c>
      <c r="D167" s="31">
        <v>3</v>
      </c>
      <c r="E167" s="31">
        <v>0</v>
      </c>
      <c r="F167" s="38"/>
      <c r="G167" s="55" t="s">
        <v>424</v>
      </c>
      <c r="H167" s="61">
        <v>4729604.47</v>
      </c>
      <c r="I167" s="52">
        <v>2736167.34</v>
      </c>
      <c r="J167" s="52">
        <v>1804253.13</v>
      </c>
      <c r="K167" s="52">
        <v>443749.42</v>
      </c>
      <c r="L167" s="52">
        <v>3000</v>
      </c>
      <c r="M167" s="52">
        <v>186184</v>
      </c>
      <c r="N167" s="52">
        <v>0</v>
      </c>
      <c r="O167" s="77">
        <v>57.85</v>
      </c>
      <c r="P167" s="77">
        <v>38.14</v>
      </c>
      <c r="Q167" s="77">
        <v>0.06</v>
      </c>
      <c r="R167" s="77">
        <v>3.93</v>
      </c>
      <c r="S167" s="78">
        <v>0</v>
      </c>
    </row>
    <row r="168" spans="1:19" ht="12.75">
      <c r="A168" s="229">
        <v>2</v>
      </c>
      <c r="B168" s="230">
        <v>21</v>
      </c>
      <c r="C168" s="230">
        <v>5</v>
      </c>
      <c r="D168" s="31">
        <v>3</v>
      </c>
      <c r="E168" s="31">
        <v>0</v>
      </c>
      <c r="F168" s="38"/>
      <c r="G168" s="55" t="s">
        <v>425</v>
      </c>
      <c r="H168" s="61">
        <v>3064604.1</v>
      </c>
      <c r="I168" s="52">
        <v>2022518.31</v>
      </c>
      <c r="J168" s="52">
        <v>1032606.59</v>
      </c>
      <c r="K168" s="52">
        <v>135780</v>
      </c>
      <c r="L168" s="52">
        <v>2000</v>
      </c>
      <c r="M168" s="52">
        <v>7479.2</v>
      </c>
      <c r="N168" s="52">
        <v>0</v>
      </c>
      <c r="O168" s="77">
        <v>65.99</v>
      </c>
      <c r="P168" s="77">
        <v>33.69</v>
      </c>
      <c r="Q168" s="77">
        <v>0.06</v>
      </c>
      <c r="R168" s="77">
        <v>0.24</v>
      </c>
      <c r="S168" s="78">
        <v>0</v>
      </c>
    </row>
    <row r="169" spans="1:19" ht="12.75">
      <c r="A169" s="229">
        <v>2</v>
      </c>
      <c r="B169" s="230">
        <v>4</v>
      </c>
      <c r="C169" s="230">
        <v>1</v>
      </c>
      <c r="D169" s="31">
        <v>3</v>
      </c>
      <c r="E169" s="31">
        <v>0</v>
      </c>
      <c r="F169" s="38"/>
      <c r="G169" s="55" t="s">
        <v>426</v>
      </c>
      <c r="H169" s="61">
        <v>15467114.36</v>
      </c>
      <c r="I169" s="52">
        <v>7839766.63</v>
      </c>
      <c r="J169" s="52">
        <v>7543237.49</v>
      </c>
      <c r="K169" s="52">
        <v>1559134.65</v>
      </c>
      <c r="L169" s="52">
        <v>3000</v>
      </c>
      <c r="M169" s="52">
        <v>81110.24</v>
      </c>
      <c r="N169" s="52">
        <v>0</v>
      </c>
      <c r="O169" s="77">
        <v>50.68</v>
      </c>
      <c r="P169" s="77">
        <v>48.76</v>
      </c>
      <c r="Q169" s="77">
        <v>0.01</v>
      </c>
      <c r="R169" s="77">
        <v>0.52</v>
      </c>
      <c r="S169" s="78">
        <v>0</v>
      </c>
    </row>
    <row r="170" spans="1:19" ht="12.75">
      <c r="A170" s="229">
        <v>2</v>
      </c>
      <c r="B170" s="230">
        <v>12</v>
      </c>
      <c r="C170" s="230">
        <v>1</v>
      </c>
      <c r="D170" s="31">
        <v>3</v>
      </c>
      <c r="E170" s="31">
        <v>0</v>
      </c>
      <c r="F170" s="38"/>
      <c r="G170" s="55" t="s">
        <v>427</v>
      </c>
      <c r="H170" s="61">
        <v>5770893.51</v>
      </c>
      <c r="I170" s="52">
        <v>2695473.14</v>
      </c>
      <c r="J170" s="52">
        <v>3074420.37</v>
      </c>
      <c r="K170" s="52">
        <v>83008.37</v>
      </c>
      <c r="L170" s="52">
        <v>1000</v>
      </c>
      <c r="M170" s="52">
        <v>0</v>
      </c>
      <c r="N170" s="52">
        <v>0</v>
      </c>
      <c r="O170" s="77">
        <v>46.7</v>
      </c>
      <c r="P170" s="77">
        <v>53.27</v>
      </c>
      <c r="Q170" s="77">
        <v>0.01</v>
      </c>
      <c r="R170" s="77">
        <v>0</v>
      </c>
      <c r="S170" s="78">
        <v>0</v>
      </c>
    </row>
    <row r="171" spans="1:19" ht="12.75">
      <c r="A171" s="229">
        <v>2</v>
      </c>
      <c r="B171" s="230">
        <v>19</v>
      </c>
      <c r="C171" s="230">
        <v>4</v>
      </c>
      <c r="D171" s="31">
        <v>3</v>
      </c>
      <c r="E171" s="31">
        <v>0</v>
      </c>
      <c r="F171" s="38"/>
      <c r="G171" s="55" t="s">
        <v>428</v>
      </c>
      <c r="H171" s="61">
        <v>3093094.09</v>
      </c>
      <c r="I171" s="52">
        <v>2076310.61</v>
      </c>
      <c r="J171" s="52">
        <v>1016783.48</v>
      </c>
      <c r="K171" s="52">
        <v>321507.66</v>
      </c>
      <c r="L171" s="52">
        <v>0</v>
      </c>
      <c r="M171" s="52">
        <v>0</v>
      </c>
      <c r="N171" s="52">
        <v>0</v>
      </c>
      <c r="O171" s="77">
        <v>67.12</v>
      </c>
      <c r="P171" s="77">
        <v>32.87</v>
      </c>
      <c r="Q171" s="77">
        <v>0</v>
      </c>
      <c r="R171" s="77">
        <v>0</v>
      </c>
      <c r="S171" s="78">
        <v>0</v>
      </c>
    </row>
    <row r="172" spans="1:19" ht="12.75">
      <c r="A172" s="229">
        <v>2</v>
      </c>
      <c r="B172" s="230">
        <v>15</v>
      </c>
      <c r="C172" s="230">
        <v>3</v>
      </c>
      <c r="D172" s="31">
        <v>3</v>
      </c>
      <c r="E172" s="31">
        <v>0</v>
      </c>
      <c r="F172" s="38"/>
      <c r="G172" s="55" t="s">
        <v>429</v>
      </c>
      <c r="H172" s="61">
        <v>8317554.68</v>
      </c>
      <c r="I172" s="52">
        <v>3864224.92</v>
      </c>
      <c r="J172" s="52">
        <v>4380367</v>
      </c>
      <c r="K172" s="52">
        <v>3217720.36</v>
      </c>
      <c r="L172" s="52">
        <v>2000</v>
      </c>
      <c r="M172" s="52">
        <v>70962.76</v>
      </c>
      <c r="N172" s="52">
        <v>0</v>
      </c>
      <c r="O172" s="77">
        <v>46.45</v>
      </c>
      <c r="P172" s="77">
        <v>52.66</v>
      </c>
      <c r="Q172" s="77">
        <v>0.02</v>
      </c>
      <c r="R172" s="77">
        <v>0.85</v>
      </c>
      <c r="S172" s="78">
        <v>0</v>
      </c>
    </row>
    <row r="173" spans="1:19" ht="12.75">
      <c r="A173" s="229">
        <v>2</v>
      </c>
      <c r="B173" s="230">
        <v>23</v>
      </c>
      <c r="C173" s="230">
        <v>4</v>
      </c>
      <c r="D173" s="31">
        <v>3</v>
      </c>
      <c r="E173" s="31">
        <v>0</v>
      </c>
      <c r="F173" s="38"/>
      <c r="G173" s="55" t="s">
        <v>430</v>
      </c>
      <c r="H173" s="61">
        <v>5446400.43</v>
      </c>
      <c r="I173" s="52">
        <v>3541979.21</v>
      </c>
      <c r="J173" s="52">
        <v>1510167.82</v>
      </c>
      <c r="K173" s="52">
        <v>913086.34</v>
      </c>
      <c r="L173" s="52">
        <v>6000</v>
      </c>
      <c r="M173" s="52">
        <v>388253.4</v>
      </c>
      <c r="N173" s="52">
        <v>0</v>
      </c>
      <c r="O173" s="77">
        <v>65.03</v>
      </c>
      <c r="P173" s="77">
        <v>27.72</v>
      </c>
      <c r="Q173" s="77">
        <v>0.11</v>
      </c>
      <c r="R173" s="77">
        <v>7.12</v>
      </c>
      <c r="S173" s="78">
        <v>0</v>
      </c>
    </row>
    <row r="174" spans="1:19" ht="12.75">
      <c r="A174" s="229">
        <v>2</v>
      </c>
      <c r="B174" s="230">
        <v>8</v>
      </c>
      <c r="C174" s="230">
        <v>8</v>
      </c>
      <c r="D174" s="31">
        <v>3</v>
      </c>
      <c r="E174" s="31">
        <v>0</v>
      </c>
      <c r="F174" s="38"/>
      <c r="G174" s="55" t="s">
        <v>431</v>
      </c>
      <c r="H174" s="61">
        <v>4726311.01</v>
      </c>
      <c r="I174" s="52">
        <v>2364844.69</v>
      </c>
      <c r="J174" s="52">
        <v>2326696.32</v>
      </c>
      <c r="K174" s="52">
        <v>691332.03</v>
      </c>
      <c r="L174" s="52">
        <v>0</v>
      </c>
      <c r="M174" s="52">
        <v>0</v>
      </c>
      <c r="N174" s="52">
        <v>34770</v>
      </c>
      <c r="O174" s="77">
        <v>50.03</v>
      </c>
      <c r="P174" s="77">
        <v>49.22</v>
      </c>
      <c r="Q174" s="77">
        <v>0</v>
      </c>
      <c r="R174" s="77">
        <v>0</v>
      </c>
      <c r="S174" s="78">
        <v>0.73</v>
      </c>
    </row>
    <row r="175" spans="1:19" ht="12.75">
      <c r="A175" s="229">
        <v>2</v>
      </c>
      <c r="B175" s="230">
        <v>10</v>
      </c>
      <c r="C175" s="230">
        <v>3</v>
      </c>
      <c r="D175" s="31">
        <v>3</v>
      </c>
      <c r="E175" s="31">
        <v>0</v>
      </c>
      <c r="F175" s="38"/>
      <c r="G175" s="55" t="s">
        <v>432</v>
      </c>
      <c r="H175" s="61">
        <v>10679630.28</v>
      </c>
      <c r="I175" s="52">
        <v>5340837.22</v>
      </c>
      <c r="J175" s="52">
        <v>4706793.06</v>
      </c>
      <c r="K175" s="52">
        <v>752325.58</v>
      </c>
      <c r="L175" s="52">
        <v>0</v>
      </c>
      <c r="M175" s="52">
        <v>0</v>
      </c>
      <c r="N175" s="52">
        <v>632000</v>
      </c>
      <c r="O175" s="77">
        <v>50</v>
      </c>
      <c r="P175" s="77">
        <v>44.07</v>
      </c>
      <c r="Q175" s="77">
        <v>0</v>
      </c>
      <c r="R175" s="77">
        <v>0</v>
      </c>
      <c r="S175" s="78">
        <v>5.91</v>
      </c>
    </row>
    <row r="176" spans="1:19" ht="12.75">
      <c r="A176" s="229">
        <v>2</v>
      </c>
      <c r="B176" s="230">
        <v>7</v>
      </c>
      <c r="C176" s="230">
        <v>3</v>
      </c>
      <c r="D176" s="31">
        <v>3</v>
      </c>
      <c r="E176" s="31">
        <v>0</v>
      </c>
      <c r="F176" s="38"/>
      <c r="G176" s="55" t="s">
        <v>433</v>
      </c>
      <c r="H176" s="61">
        <v>5463414.07</v>
      </c>
      <c r="I176" s="52">
        <v>2503940.14</v>
      </c>
      <c r="J176" s="52">
        <v>2955473.93</v>
      </c>
      <c r="K176" s="52">
        <v>1200405.42</v>
      </c>
      <c r="L176" s="52">
        <v>4000</v>
      </c>
      <c r="M176" s="52">
        <v>0</v>
      </c>
      <c r="N176" s="52">
        <v>0</v>
      </c>
      <c r="O176" s="77">
        <v>45.83</v>
      </c>
      <c r="P176" s="77">
        <v>54.09</v>
      </c>
      <c r="Q176" s="77">
        <v>0.07</v>
      </c>
      <c r="R176" s="77">
        <v>0</v>
      </c>
      <c r="S176" s="78">
        <v>0</v>
      </c>
    </row>
    <row r="177" spans="1:19" ht="12.75">
      <c r="A177" s="229">
        <v>2</v>
      </c>
      <c r="B177" s="230">
        <v>12</v>
      </c>
      <c r="C177" s="230">
        <v>2</v>
      </c>
      <c r="D177" s="31">
        <v>3</v>
      </c>
      <c r="E177" s="31">
        <v>0</v>
      </c>
      <c r="F177" s="38"/>
      <c r="G177" s="55" t="s">
        <v>434</v>
      </c>
      <c r="H177" s="61">
        <v>3702491.84</v>
      </c>
      <c r="I177" s="52">
        <v>1833254.73</v>
      </c>
      <c r="J177" s="52">
        <v>1867737.11</v>
      </c>
      <c r="K177" s="52">
        <v>645878.69</v>
      </c>
      <c r="L177" s="52">
        <v>1500</v>
      </c>
      <c r="M177" s="52">
        <v>0</v>
      </c>
      <c r="N177" s="52">
        <v>0</v>
      </c>
      <c r="O177" s="77">
        <v>49.51</v>
      </c>
      <c r="P177" s="77">
        <v>50.44</v>
      </c>
      <c r="Q177" s="77">
        <v>0.04</v>
      </c>
      <c r="R177" s="77">
        <v>0</v>
      </c>
      <c r="S177" s="78">
        <v>0</v>
      </c>
    </row>
    <row r="178" spans="1:19" ht="12.75">
      <c r="A178" s="229">
        <v>2</v>
      </c>
      <c r="B178" s="230">
        <v>12</v>
      </c>
      <c r="C178" s="230">
        <v>3</v>
      </c>
      <c r="D178" s="31">
        <v>3</v>
      </c>
      <c r="E178" s="31">
        <v>0</v>
      </c>
      <c r="F178" s="38"/>
      <c r="G178" s="55" t="s">
        <v>435</v>
      </c>
      <c r="H178" s="61">
        <v>6166016.01</v>
      </c>
      <c r="I178" s="52">
        <v>4585713.24</v>
      </c>
      <c r="J178" s="52">
        <v>1372457.23</v>
      </c>
      <c r="K178" s="52">
        <v>138105.15</v>
      </c>
      <c r="L178" s="52">
        <v>3000</v>
      </c>
      <c r="M178" s="52">
        <v>204845.54</v>
      </c>
      <c r="N178" s="52">
        <v>0</v>
      </c>
      <c r="O178" s="77">
        <v>74.37</v>
      </c>
      <c r="P178" s="77">
        <v>22.25</v>
      </c>
      <c r="Q178" s="77">
        <v>0.04</v>
      </c>
      <c r="R178" s="77">
        <v>3.32</v>
      </c>
      <c r="S178" s="78">
        <v>0</v>
      </c>
    </row>
    <row r="179" spans="1:19" ht="12.75">
      <c r="A179" s="229">
        <v>2</v>
      </c>
      <c r="B179" s="230">
        <v>21</v>
      </c>
      <c r="C179" s="230">
        <v>6</v>
      </c>
      <c r="D179" s="31">
        <v>3</v>
      </c>
      <c r="E179" s="31">
        <v>0</v>
      </c>
      <c r="F179" s="38"/>
      <c r="G179" s="55" t="s">
        <v>436</v>
      </c>
      <c r="H179" s="61">
        <v>2883519.02</v>
      </c>
      <c r="I179" s="52">
        <v>1334992.71</v>
      </c>
      <c r="J179" s="52">
        <v>1547026.31</v>
      </c>
      <c r="K179" s="52">
        <v>761606.02</v>
      </c>
      <c r="L179" s="52">
        <v>1500</v>
      </c>
      <c r="M179" s="52">
        <v>0</v>
      </c>
      <c r="N179" s="52">
        <v>0</v>
      </c>
      <c r="O179" s="77">
        <v>46.29</v>
      </c>
      <c r="P179" s="77">
        <v>53.65</v>
      </c>
      <c r="Q179" s="77">
        <v>0.05</v>
      </c>
      <c r="R179" s="77">
        <v>0</v>
      </c>
      <c r="S179" s="78">
        <v>0</v>
      </c>
    </row>
    <row r="180" spans="1:19" ht="12.75">
      <c r="A180" s="229">
        <v>2</v>
      </c>
      <c r="B180" s="230">
        <v>14</v>
      </c>
      <c r="C180" s="230">
        <v>5</v>
      </c>
      <c r="D180" s="31">
        <v>3</v>
      </c>
      <c r="E180" s="31">
        <v>0</v>
      </c>
      <c r="F180" s="38"/>
      <c r="G180" s="55" t="s">
        <v>437</v>
      </c>
      <c r="H180" s="61">
        <v>2669178.25</v>
      </c>
      <c r="I180" s="52">
        <v>1623920.32</v>
      </c>
      <c r="J180" s="52">
        <v>1045257.93</v>
      </c>
      <c r="K180" s="52">
        <v>750713.04</v>
      </c>
      <c r="L180" s="52">
        <v>0</v>
      </c>
      <c r="M180" s="52">
        <v>0</v>
      </c>
      <c r="N180" s="52">
        <v>0</v>
      </c>
      <c r="O180" s="77">
        <v>60.83</v>
      </c>
      <c r="P180" s="77">
        <v>39.16</v>
      </c>
      <c r="Q180" s="77">
        <v>0</v>
      </c>
      <c r="R180" s="77">
        <v>0</v>
      </c>
      <c r="S180" s="78">
        <v>0</v>
      </c>
    </row>
    <row r="181" spans="1:19" ht="12.75">
      <c r="A181" s="229">
        <v>2</v>
      </c>
      <c r="B181" s="230">
        <v>8</v>
      </c>
      <c r="C181" s="230">
        <v>10</v>
      </c>
      <c r="D181" s="31">
        <v>3</v>
      </c>
      <c r="E181" s="31">
        <v>0</v>
      </c>
      <c r="F181" s="38"/>
      <c r="G181" s="55" t="s">
        <v>438</v>
      </c>
      <c r="H181" s="61">
        <v>2956058.44</v>
      </c>
      <c r="I181" s="52">
        <v>1765890.62</v>
      </c>
      <c r="J181" s="52">
        <v>1190167.82</v>
      </c>
      <c r="K181" s="52">
        <v>210153.11</v>
      </c>
      <c r="L181" s="52">
        <v>0</v>
      </c>
      <c r="M181" s="52">
        <v>0</v>
      </c>
      <c r="N181" s="52">
        <v>0</v>
      </c>
      <c r="O181" s="77">
        <v>59.73</v>
      </c>
      <c r="P181" s="77">
        <v>40.26</v>
      </c>
      <c r="Q181" s="77">
        <v>0</v>
      </c>
      <c r="R181" s="77">
        <v>0</v>
      </c>
      <c r="S181" s="78">
        <v>0</v>
      </c>
    </row>
    <row r="182" spans="1:19" ht="12.75">
      <c r="A182" s="229">
        <v>2</v>
      </c>
      <c r="B182" s="230">
        <v>13</v>
      </c>
      <c r="C182" s="230">
        <v>3</v>
      </c>
      <c r="D182" s="31">
        <v>3</v>
      </c>
      <c r="E182" s="31">
        <v>0</v>
      </c>
      <c r="F182" s="38"/>
      <c r="G182" s="55" t="s">
        <v>439</v>
      </c>
      <c r="H182" s="61">
        <v>10685718.63</v>
      </c>
      <c r="I182" s="52">
        <v>7884546.34</v>
      </c>
      <c r="J182" s="52">
        <v>2801172.29</v>
      </c>
      <c r="K182" s="52">
        <v>1332984.18</v>
      </c>
      <c r="L182" s="52">
        <v>0</v>
      </c>
      <c r="M182" s="52">
        <v>0</v>
      </c>
      <c r="N182" s="52">
        <v>0</v>
      </c>
      <c r="O182" s="77">
        <v>73.78</v>
      </c>
      <c r="P182" s="77">
        <v>26.21</v>
      </c>
      <c r="Q182" s="77">
        <v>0</v>
      </c>
      <c r="R182" s="77">
        <v>0</v>
      </c>
      <c r="S182" s="78">
        <v>0</v>
      </c>
    </row>
    <row r="183" spans="1:19" ht="12.75">
      <c r="A183" s="229">
        <v>2</v>
      </c>
      <c r="B183" s="230">
        <v>12</v>
      </c>
      <c r="C183" s="230">
        <v>4</v>
      </c>
      <c r="D183" s="31">
        <v>3</v>
      </c>
      <c r="E183" s="31">
        <v>0</v>
      </c>
      <c r="F183" s="38"/>
      <c r="G183" s="55" t="s">
        <v>440</v>
      </c>
      <c r="H183" s="61">
        <v>5104840.69</v>
      </c>
      <c r="I183" s="52">
        <v>2573535.38</v>
      </c>
      <c r="J183" s="52">
        <v>2531305.31</v>
      </c>
      <c r="K183" s="52">
        <v>597171.47</v>
      </c>
      <c r="L183" s="52">
        <v>0</v>
      </c>
      <c r="M183" s="52">
        <v>0</v>
      </c>
      <c r="N183" s="52">
        <v>0</v>
      </c>
      <c r="O183" s="77">
        <v>50.41</v>
      </c>
      <c r="P183" s="77">
        <v>49.58</v>
      </c>
      <c r="Q183" s="77">
        <v>0</v>
      </c>
      <c r="R183" s="77">
        <v>0</v>
      </c>
      <c r="S183" s="78">
        <v>0</v>
      </c>
    </row>
    <row r="184" spans="1:19" ht="12.75">
      <c r="A184" s="229">
        <v>2</v>
      </c>
      <c r="B184" s="230">
        <v>2</v>
      </c>
      <c r="C184" s="230">
        <v>7</v>
      </c>
      <c r="D184" s="31">
        <v>3</v>
      </c>
      <c r="E184" s="31">
        <v>0</v>
      </c>
      <c r="F184" s="38"/>
      <c r="G184" s="55" t="s">
        <v>441</v>
      </c>
      <c r="H184" s="61">
        <v>2375886.69</v>
      </c>
      <c r="I184" s="52">
        <v>1581443.37</v>
      </c>
      <c r="J184" s="52">
        <v>793943.32</v>
      </c>
      <c r="K184" s="52">
        <v>361010.82</v>
      </c>
      <c r="L184" s="52">
        <v>500</v>
      </c>
      <c r="M184" s="52">
        <v>0</v>
      </c>
      <c r="N184" s="52">
        <v>0</v>
      </c>
      <c r="O184" s="77">
        <v>66.56</v>
      </c>
      <c r="P184" s="77">
        <v>33.41</v>
      </c>
      <c r="Q184" s="77">
        <v>0.02</v>
      </c>
      <c r="R184" s="77">
        <v>0</v>
      </c>
      <c r="S184" s="78">
        <v>0</v>
      </c>
    </row>
    <row r="185" spans="1:19" ht="12.75">
      <c r="A185" s="229">
        <v>2</v>
      </c>
      <c r="B185" s="230">
        <v>1</v>
      </c>
      <c r="C185" s="230">
        <v>4</v>
      </c>
      <c r="D185" s="31">
        <v>3</v>
      </c>
      <c r="E185" s="31">
        <v>0</v>
      </c>
      <c r="F185" s="38"/>
      <c r="G185" s="55" t="s">
        <v>442</v>
      </c>
      <c r="H185" s="61">
        <v>4439060.2</v>
      </c>
      <c r="I185" s="52">
        <v>3579875.07</v>
      </c>
      <c r="J185" s="52">
        <v>857385.13</v>
      </c>
      <c r="K185" s="52">
        <v>121404.13</v>
      </c>
      <c r="L185" s="52">
        <v>1800</v>
      </c>
      <c r="M185" s="52">
        <v>0</v>
      </c>
      <c r="N185" s="52">
        <v>0</v>
      </c>
      <c r="O185" s="77">
        <v>80.64</v>
      </c>
      <c r="P185" s="77">
        <v>19.31</v>
      </c>
      <c r="Q185" s="77">
        <v>0.04</v>
      </c>
      <c r="R185" s="77">
        <v>0</v>
      </c>
      <c r="S185" s="78">
        <v>0</v>
      </c>
    </row>
    <row r="186" spans="1:19" ht="12.75">
      <c r="A186" s="229">
        <v>2</v>
      </c>
      <c r="B186" s="230">
        <v>20</v>
      </c>
      <c r="C186" s="230">
        <v>1</v>
      </c>
      <c r="D186" s="31">
        <v>3</v>
      </c>
      <c r="E186" s="31">
        <v>0</v>
      </c>
      <c r="F186" s="38"/>
      <c r="G186" s="55" t="s">
        <v>443</v>
      </c>
      <c r="H186" s="61">
        <v>5688604.56</v>
      </c>
      <c r="I186" s="52">
        <v>3614939.46</v>
      </c>
      <c r="J186" s="52">
        <v>2009715.5</v>
      </c>
      <c r="K186" s="52">
        <v>858360.5</v>
      </c>
      <c r="L186" s="52">
        <v>40000</v>
      </c>
      <c r="M186" s="52">
        <v>23949.6</v>
      </c>
      <c r="N186" s="52">
        <v>0</v>
      </c>
      <c r="O186" s="77">
        <v>63.54</v>
      </c>
      <c r="P186" s="77">
        <v>35.32</v>
      </c>
      <c r="Q186" s="77">
        <v>0.7</v>
      </c>
      <c r="R186" s="77">
        <v>0.42</v>
      </c>
      <c r="S186" s="78">
        <v>0</v>
      </c>
    </row>
    <row r="187" spans="1:19" ht="12.75">
      <c r="A187" s="229">
        <v>2</v>
      </c>
      <c r="B187" s="230">
        <v>10</v>
      </c>
      <c r="C187" s="230">
        <v>5</v>
      </c>
      <c r="D187" s="31">
        <v>3</v>
      </c>
      <c r="E187" s="31">
        <v>0</v>
      </c>
      <c r="F187" s="38"/>
      <c r="G187" s="55" t="s">
        <v>444</v>
      </c>
      <c r="H187" s="61">
        <v>7341603.73</v>
      </c>
      <c r="I187" s="52">
        <v>4248172</v>
      </c>
      <c r="J187" s="52">
        <v>3067931.73</v>
      </c>
      <c r="K187" s="52">
        <v>89705</v>
      </c>
      <c r="L187" s="52">
        <v>0</v>
      </c>
      <c r="M187" s="52">
        <v>25500</v>
      </c>
      <c r="N187" s="52">
        <v>0</v>
      </c>
      <c r="O187" s="77">
        <v>57.86</v>
      </c>
      <c r="P187" s="77">
        <v>41.78</v>
      </c>
      <c r="Q187" s="77">
        <v>0</v>
      </c>
      <c r="R187" s="77">
        <v>0.34</v>
      </c>
      <c r="S187" s="78">
        <v>0</v>
      </c>
    </row>
    <row r="188" spans="1:19" ht="12.75">
      <c r="A188" s="229">
        <v>2</v>
      </c>
      <c r="B188" s="230">
        <v>25</v>
      </c>
      <c r="C188" s="230">
        <v>4</v>
      </c>
      <c r="D188" s="31">
        <v>3</v>
      </c>
      <c r="E188" s="31">
        <v>0</v>
      </c>
      <c r="F188" s="38"/>
      <c r="G188" s="55" t="s">
        <v>445</v>
      </c>
      <c r="H188" s="61">
        <v>3832352.75</v>
      </c>
      <c r="I188" s="52">
        <v>2552602.28</v>
      </c>
      <c r="J188" s="52">
        <v>1209034.97</v>
      </c>
      <c r="K188" s="52">
        <v>54980.97</v>
      </c>
      <c r="L188" s="52">
        <v>3200</v>
      </c>
      <c r="M188" s="52">
        <v>67515.5</v>
      </c>
      <c r="N188" s="52">
        <v>0</v>
      </c>
      <c r="O188" s="77">
        <v>66.6</v>
      </c>
      <c r="P188" s="77">
        <v>31.54</v>
      </c>
      <c r="Q188" s="77">
        <v>0.08</v>
      </c>
      <c r="R188" s="77">
        <v>1.76</v>
      </c>
      <c r="S188" s="78">
        <v>0</v>
      </c>
    </row>
    <row r="189" spans="1:19" ht="12.75">
      <c r="A189" s="229">
        <v>2</v>
      </c>
      <c r="B189" s="230">
        <v>16</v>
      </c>
      <c r="C189" s="230">
        <v>4</v>
      </c>
      <c r="D189" s="31">
        <v>3</v>
      </c>
      <c r="E189" s="31">
        <v>0</v>
      </c>
      <c r="F189" s="38"/>
      <c r="G189" s="55" t="s">
        <v>446</v>
      </c>
      <c r="H189" s="61">
        <v>9494993.21</v>
      </c>
      <c r="I189" s="52">
        <v>4509790.36</v>
      </c>
      <c r="J189" s="52">
        <v>4395764.85</v>
      </c>
      <c r="K189" s="52">
        <v>3414102.53</v>
      </c>
      <c r="L189" s="52">
        <v>800</v>
      </c>
      <c r="M189" s="52">
        <v>588638</v>
      </c>
      <c r="N189" s="52">
        <v>0</v>
      </c>
      <c r="O189" s="77">
        <v>47.49</v>
      </c>
      <c r="P189" s="77">
        <v>46.29</v>
      </c>
      <c r="Q189" s="77">
        <v>0</v>
      </c>
      <c r="R189" s="77">
        <v>6.19</v>
      </c>
      <c r="S189" s="78">
        <v>0</v>
      </c>
    </row>
    <row r="190" spans="1:19" ht="12.75">
      <c r="A190" s="229">
        <v>2</v>
      </c>
      <c r="B190" s="230">
        <v>9</v>
      </c>
      <c r="C190" s="230">
        <v>7</v>
      </c>
      <c r="D190" s="31">
        <v>3</v>
      </c>
      <c r="E190" s="31">
        <v>0</v>
      </c>
      <c r="F190" s="38"/>
      <c r="G190" s="55" t="s">
        <v>447</v>
      </c>
      <c r="H190" s="61">
        <v>2584909.59</v>
      </c>
      <c r="I190" s="52">
        <v>1683668.43</v>
      </c>
      <c r="J190" s="52">
        <v>852929.66</v>
      </c>
      <c r="K190" s="52">
        <v>108669.5</v>
      </c>
      <c r="L190" s="52">
        <v>0</v>
      </c>
      <c r="M190" s="52">
        <v>48311.5</v>
      </c>
      <c r="N190" s="52">
        <v>0</v>
      </c>
      <c r="O190" s="77">
        <v>65.13</v>
      </c>
      <c r="P190" s="77">
        <v>32.99</v>
      </c>
      <c r="Q190" s="77">
        <v>0</v>
      </c>
      <c r="R190" s="77">
        <v>1.86</v>
      </c>
      <c r="S190" s="78">
        <v>0</v>
      </c>
    </row>
    <row r="191" spans="1:19" ht="12.75">
      <c r="A191" s="229">
        <v>2</v>
      </c>
      <c r="B191" s="230">
        <v>20</v>
      </c>
      <c r="C191" s="230">
        <v>2</v>
      </c>
      <c r="D191" s="31">
        <v>3</v>
      </c>
      <c r="E191" s="31">
        <v>0</v>
      </c>
      <c r="F191" s="38"/>
      <c r="G191" s="55" t="s">
        <v>448</v>
      </c>
      <c r="H191" s="61">
        <v>4885976</v>
      </c>
      <c r="I191" s="52">
        <v>2640471.94</v>
      </c>
      <c r="J191" s="52">
        <v>1983719.03</v>
      </c>
      <c r="K191" s="52">
        <v>1048809.78</v>
      </c>
      <c r="L191" s="52">
        <v>0</v>
      </c>
      <c r="M191" s="52">
        <v>136667.28</v>
      </c>
      <c r="N191" s="52">
        <v>125117.75</v>
      </c>
      <c r="O191" s="77">
        <v>54.04</v>
      </c>
      <c r="P191" s="77">
        <v>40.6</v>
      </c>
      <c r="Q191" s="77">
        <v>0</v>
      </c>
      <c r="R191" s="77">
        <v>2.79</v>
      </c>
      <c r="S191" s="78">
        <v>2.56</v>
      </c>
    </row>
    <row r="192" spans="1:19" ht="12.75">
      <c r="A192" s="229">
        <v>2</v>
      </c>
      <c r="B192" s="230">
        <v>16</v>
      </c>
      <c r="C192" s="230">
        <v>5</v>
      </c>
      <c r="D192" s="31">
        <v>3</v>
      </c>
      <c r="E192" s="31">
        <v>0</v>
      </c>
      <c r="F192" s="38"/>
      <c r="G192" s="55" t="s">
        <v>449</v>
      </c>
      <c r="H192" s="61">
        <v>4962732.44</v>
      </c>
      <c r="I192" s="52">
        <v>2206696.41</v>
      </c>
      <c r="J192" s="52">
        <v>2756036.03</v>
      </c>
      <c r="K192" s="52">
        <v>1590441.41</v>
      </c>
      <c r="L192" s="52">
        <v>0</v>
      </c>
      <c r="M192" s="52">
        <v>0</v>
      </c>
      <c r="N192" s="52">
        <v>0</v>
      </c>
      <c r="O192" s="77">
        <v>44.46</v>
      </c>
      <c r="P192" s="77">
        <v>55.53</v>
      </c>
      <c r="Q192" s="77">
        <v>0</v>
      </c>
      <c r="R192" s="77">
        <v>0</v>
      </c>
      <c r="S192" s="78">
        <v>0</v>
      </c>
    </row>
    <row r="193" spans="1:19" ht="12.75">
      <c r="A193" s="229">
        <v>2</v>
      </c>
      <c r="B193" s="230">
        <v>8</v>
      </c>
      <c r="C193" s="230">
        <v>12</v>
      </c>
      <c r="D193" s="31">
        <v>3</v>
      </c>
      <c r="E193" s="31">
        <v>0</v>
      </c>
      <c r="F193" s="38"/>
      <c r="G193" s="55" t="s">
        <v>450</v>
      </c>
      <c r="H193" s="61">
        <v>7637498.51</v>
      </c>
      <c r="I193" s="52">
        <v>2219166.94</v>
      </c>
      <c r="J193" s="52">
        <v>5418331.57</v>
      </c>
      <c r="K193" s="52">
        <v>2708885.12</v>
      </c>
      <c r="L193" s="52">
        <v>0</v>
      </c>
      <c r="M193" s="52">
        <v>0</v>
      </c>
      <c r="N193" s="52">
        <v>0</v>
      </c>
      <c r="O193" s="77">
        <v>29.05</v>
      </c>
      <c r="P193" s="77">
        <v>70.94</v>
      </c>
      <c r="Q193" s="77">
        <v>0</v>
      </c>
      <c r="R193" s="77">
        <v>0</v>
      </c>
      <c r="S193" s="78">
        <v>0</v>
      </c>
    </row>
    <row r="194" spans="1:19" ht="12.75">
      <c r="A194" s="229">
        <v>2</v>
      </c>
      <c r="B194" s="230">
        <v>23</v>
      </c>
      <c r="C194" s="230">
        <v>8</v>
      </c>
      <c r="D194" s="31">
        <v>3</v>
      </c>
      <c r="E194" s="31">
        <v>0</v>
      </c>
      <c r="F194" s="38"/>
      <c r="G194" s="55" t="s">
        <v>451</v>
      </c>
      <c r="H194" s="61">
        <v>4745906.15</v>
      </c>
      <c r="I194" s="52">
        <v>2344417.89</v>
      </c>
      <c r="J194" s="52">
        <v>2279509.26</v>
      </c>
      <c r="K194" s="52">
        <v>1224516.26</v>
      </c>
      <c r="L194" s="52">
        <v>0</v>
      </c>
      <c r="M194" s="52">
        <v>121979</v>
      </c>
      <c r="N194" s="52">
        <v>0</v>
      </c>
      <c r="O194" s="77">
        <v>49.39</v>
      </c>
      <c r="P194" s="77">
        <v>48.03</v>
      </c>
      <c r="Q194" s="77">
        <v>0</v>
      </c>
      <c r="R194" s="77">
        <v>2.57</v>
      </c>
      <c r="S194" s="78">
        <v>0</v>
      </c>
    </row>
    <row r="195" spans="1:19" ht="12.75">
      <c r="A195" s="229">
        <v>2</v>
      </c>
      <c r="B195" s="230">
        <v>23</v>
      </c>
      <c r="C195" s="230">
        <v>7</v>
      </c>
      <c r="D195" s="31">
        <v>3</v>
      </c>
      <c r="E195" s="31">
        <v>0</v>
      </c>
      <c r="F195" s="38"/>
      <c r="G195" s="55" t="s">
        <v>452</v>
      </c>
      <c r="H195" s="61">
        <v>4263562.96</v>
      </c>
      <c r="I195" s="52">
        <v>2255393.02</v>
      </c>
      <c r="J195" s="52">
        <v>1543564.94</v>
      </c>
      <c r="K195" s="52">
        <v>786550.35</v>
      </c>
      <c r="L195" s="52">
        <v>134105</v>
      </c>
      <c r="M195" s="52">
        <v>11500</v>
      </c>
      <c r="N195" s="52">
        <v>319000</v>
      </c>
      <c r="O195" s="77">
        <v>52.89</v>
      </c>
      <c r="P195" s="77">
        <v>36.2</v>
      </c>
      <c r="Q195" s="77">
        <v>3.14</v>
      </c>
      <c r="R195" s="77">
        <v>0.26</v>
      </c>
      <c r="S195" s="78">
        <v>7.48</v>
      </c>
    </row>
    <row r="196" spans="1:19" ht="12.75">
      <c r="A196" s="229">
        <v>2</v>
      </c>
      <c r="B196" s="230">
        <v>8</v>
      </c>
      <c r="C196" s="230">
        <v>13</v>
      </c>
      <c r="D196" s="31">
        <v>3</v>
      </c>
      <c r="E196" s="31">
        <v>0</v>
      </c>
      <c r="F196" s="38"/>
      <c r="G196" s="55" t="s">
        <v>453</v>
      </c>
      <c r="H196" s="61">
        <v>3399477.71</v>
      </c>
      <c r="I196" s="52">
        <v>1507247.33</v>
      </c>
      <c r="J196" s="52">
        <v>1882390.38</v>
      </c>
      <c r="K196" s="52">
        <v>1313273.23</v>
      </c>
      <c r="L196" s="52">
        <v>0</v>
      </c>
      <c r="M196" s="52">
        <v>9840</v>
      </c>
      <c r="N196" s="52">
        <v>0</v>
      </c>
      <c r="O196" s="77">
        <v>44.33</v>
      </c>
      <c r="P196" s="77">
        <v>55.37</v>
      </c>
      <c r="Q196" s="77">
        <v>0</v>
      </c>
      <c r="R196" s="77">
        <v>0.28</v>
      </c>
      <c r="S196" s="78">
        <v>0</v>
      </c>
    </row>
    <row r="197" spans="1:19" ht="12.75">
      <c r="A197" s="229">
        <v>2</v>
      </c>
      <c r="B197" s="230">
        <v>19</v>
      </c>
      <c r="C197" s="230">
        <v>6</v>
      </c>
      <c r="D197" s="31">
        <v>3</v>
      </c>
      <c r="E197" s="31">
        <v>0</v>
      </c>
      <c r="F197" s="38"/>
      <c r="G197" s="55" t="s">
        <v>454</v>
      </c>
      <c r="H197" s="61">
        <v>7290666.49</v>
      </c>
      <c r="I197" s="52">
        <v>5311790.28</v>
      </c>
      <c r="J197" s="52">
        <v>1701016.91</v>
      </c>
      <c r="K197" s="52">
        <v>172159</v>
      </c>
      <c r="L197" s="52">
        <v>4000</v>
      </c>
      <c r="M197" s="52">
        <v>0</v>
      </c>
      <c r="N197" s="52">
        <v>273859.3</v>
      </c>
      <c r="O197" s="77">
        <v>72.85</v>
      </c>
      <c r="P197" s="77">
        <v>23.33</v>
      </c>
      <c r="Q197" s="77">
        <v>0.05</v>
      </c>
      <c r="R197" s="77">
        <v>0</v>
      </c>
      <c r="S197" s="78">
        <v>3.75</v>
      </c>
    </row>
    <row r="198" spans="1:19" ht="12.75">
      <c r="A198" s="229">
        <v>2</v>
      </c>
      <c r="B198" s="230">
        <v>17</v>
      </c>
      <c r="C198" s="230">
        <v>4</v>
      </c>
      <c r="D198" s="31">
        <v>3</v>
      </c>
      <c r="E198" s="31">
        <v>0</v>
      </c>
      <c r="F198" s="38"/>
      <c r="G198" s="55" t="s">
        <v>455</v>
      </c>
      <c r="H198" s="61">
        <v>10228150.72</v>
      </c>
      <c r="I198" s="52">
        <v>5315819.17</v>
      </c>
      <c r="J198" s="52">
        <v>4653863.87</v>
      </c>
      <c r="K198" s="52">
        <v>2605621.86</v>
      </c>
      <c r="L198" s="52">
        <v>67857</v>
      </c>
      <c r="M198" s="52">
        <v>78033.14</v>
      </c>
      <c r="N198" s="52">
        <v>112577.54</v>
      </c>
      <c r="O198" s="77">
        <v>51.97</v>
      </c>
      <c r="P198" s="77">
        <v>45.5</v>
      </c>
      <c r="Q198" s="77">
        <v>0.66</v>
      </c>
      <c r="R198" s="77">
        <v>0.76</v>
      </c>
      <c r="S198" s="78">
        <v>1.1</v>
      </c>
    </row>
    <row r="199" spans="1:19" ht="12.75">
      <c r="A199" s="229">
        <v>2</v>
      </c>
      <c r="B199" s="230">
        <v>14</v>
      </c>
      <c r="C199" s="230">
        <v>7</v>
      </c>
      <c r="D199" s="31">
        <v>3</v>
      </c>
      <c r="E199" s="31">
        <v>0</v>
      </c>
      <c r="F199" s="38"/>
      <c r="G199" s="55" t="s">
        <v>456</v>
      </c>
      <c r="H199" s="61">
        <v>6586186.18</v>
      </c>
      <c r="I199" s="52">
        <v>3756588.33</v>
      </c>
      <c r="J199" s="52">
        <v>2824597.85</v>
      </c>
      <c r="K199" s="52">
        <v>2117545.65</v>
      </c>
      <c r="L199" s="52">
        <v>5000</v>
      </c>
      <c r="M199" s="52">
        <v>0</v>
      </c>
      <c r="N199" s="52">
        <v>0</v>
      </c>
      <c r="O199" s="77">
        <v>57.03</v>
      </c>
      <c r="P199" s="77">
        <v>42.88</v>
      </c>
      <c r="Q199" s="77">
        <v>0.07</v>
      </c>
      <c r="R199" s="77">
        <v>0</v>
      </c>
      <c r="S199" s="78">
        <v>0</v>
      </c>
    </row>
    <row r="200" spans="1:19" ht="12.75">
      <c r="A200" s="229">
        <v>2</v>
      </c>
      <c r="B200" s="230">
        <v>8</v>
      </c>
      <c r="C200" s="230">
        <v>14</v>
      </c>
      <c r="D200" s="31">
        <v>3</v>
      </c>
      <c r="E200" s="31">
        <v>0</v>
      </c>
      <c r="F200" s="38"/>
      <c r="G200" s="55" t="s">
        <v>457</v>
      </c>
      <c r="H200" s="61">
        <v>2958878.07</v>
      </c>
      <c r="I200" s="52">
        <v>1621655.89</v>
      </c>
      <c r="J200" s="52">
        <v>1337222.18</v>
      </c>
      <c r="K200" s="52">
        <v>695532.18</v>
      </c>
      <c r="L200" s="52">
        <v>0</v>
      </c>
      <c r="M200" s="52">
        <v>0</v>
      </c>
      <c r="N200" s="52">
        <v>0</v>
      </c>
      <c r="O200" s="77">
        <v>54.8</v>
      </c>
      <c r="P200" s="77">
        <v>45.19</v>
      </c>
      <c r="Q200" s="77">
        <v>0</v>
      </c>
      <c r="R200" s="77">
        <v>0</v>
      </c>
      <c r="S200" s="78">
        <v>0</v>
      </c>
    </row>
    <row r="201" spans="1:19" ht="12.75">
      <c r="A201" s="229">
        <v>2</v>
      </c>
      <c r="B201" s="230">
        <v>11</v>
      </c>
      <c r="C201" s="230">
        <v>4</v>
      </c>
      <c r="D201" s="31">
        <v>3</v>
      </c>
      <c r="E201" s="31">
        <v>0</v>
      </c>
      <c r="F201" s="38"/>
      <c r="G201" s="55" t="s">
        <v>458</v>
      </c>
      <c r="H201" s="61">
        <v>4966153.63</v>
      </c>
      <c r="I201" s="52">
        <v>2827947.2</v>
      </c>
      <c r="J201" s="52">
        <v>2128206.43</v>
      </c>
      <c r="K201" s="52">
        <v>188134.81</v>
      </c>
      <c r="L201" s="52">
        <v>0</v>
      </c>
      <c r="M201" s="52">
        <v>0</v>
      </c>
      <c r="N201" s="52">
        <v>10000</v>
      </c>
      <c r="O201" s="77">
        <v>56.94</v>
      </c>
      <c r="P201" s="77">
        <v>42.85</v>
      </c>
      <c r="Q201" s="77">
        <v>0</v>
      </c>
      <c r="R201" s="77">
        <v>0</v>
      </c>
      <c r="S201" s="78">
        <v>0.2</v>
      </c>
    </row>
    <row r="202" spans="1:19" ht="12.75">
      <c r="A202" s="229">
        <v>2</v>
      </c>
      <c r="B202" s="230">
        <v>18</v>
      </c>
      <c r="C202" s="230">
        <v>4</v>
      </c>
      <c r="D202" s="31">
        <v>3</v>
      </c>
      <c r="E202" s="31">
        <v>0</v>
      </c>
      <c r="F202" s="38"/>
      <c r="G202" s="55" t="s">
        <v>459</v>
      </c>
      <c r="H202" s="61">
        <v>5857237.38</v>
      </c>
      <c r="I202" s="52">
        <v>3828393.26</v>
      </c>
      <c r="J202" s="52">
        <v>1942505.55</v>
      </c>
      <c r="K202" s="52">
        <v>640946.33</v>
      </c>
      <c r="L202" s="52">
        <v>6400</v>
      </c>
      <c r="M202" s="52">
        <v>79938.57</v>
      </c>
      <c r="N202" s="52">
        <v>0</v>
      </c>
      <c r="O202" s="77">
        <v>65.36</v>
      </c>
      <c r="P202" s="77">
        <v>33.16</v>
      </c>
      <c r="Q202" s="77">
        <v>0.1</v>
      </c>
      <c r="R202" s="77">
        <v>1.36</v>
      </c>
      <c r="S202" s="78">
        <v>0</v>
      </c>
    </row>
    <row r="203" spans="1:19" ht="12.75">
      <c r="A203" s="229">
        <v>2</v>
      </c>
      <c r="B203" s="230">
        <v>26</v>
      </c>
      <c r="C203" s="230">
        <v>4</v>
      </c>
      <c r="D203" s="31">
        <v>3</v>
      </c>
      <c r="E203" s="31">
        <v>0</v>
      </c>
      <c r="F203" s="38"/>
      <c r="G203" s="55" t="s">
        <v>460</v>
      </c>
      <c r="H203" s="61">
        <v>5732836.25</v>
      </c>
      <c r="I203" s="52">
        <v>2502498.13</v>
      </c>
      <c r="J203" s="52">
        <v>3217629.46</v>
      </c>
      <c r="K203" s="52">
        <v>894607.64</v>
      </c>
      <c r="L203" s="52">
        <v>0</v>
      </c>
      <c r="M203" s="52">
        <v>12708.66</v>
      </c>
      <c r="N203" s="52">
        <v>0</v>
      </c>
      <c r="O203" s="77">
        <v>43.65</v>
      </c>
      <c r="P203" s="77">
        <v>56.12</v>
      </c>
      <c r="Q203" s="77">
        <v>0</v>
      </c>
      <c r="R203" s="77">
        <v>0.22</v>
      </c>
      <c r="S203" s="78">
        <v>0</v>
      </c>
    </row>
    <row r="204" spans="1:19" ht="12.75">
      <c r="A204" s="229">
        <v>2</v>
      </c>
      <c r="B204" s="230">
        <v>20</v>
      </c>
      <c r="C204" s="230">
        <v>3</v>
      </c>
      <c r="D204" s="31">
        <v>3</v>
      </c>
      <c r="E204" s="31">
        <v>0</v>
      </c>
      <c r="F204" s="38"/>
      <c r="G204" s="55" t="s">
        <v>461</v>
      </c>
      <c r="H204" s="61">
        <v>6459352.44</v>
      </c>
      <c r="I204" s="52">
        <v>4609671.62</v>
      </c>
      <c r="J204" s="52">
        <v>1791160.5</v>
      </c>
      <c r="K204" s="52">
        <v>794847.46</v>
      </c>
      <c r="L204" s="52">
        <v>0</v>
      </c>
      <c r="M204" s="52">
        <v>58520.32</v>
      </c>
      <c r="N204" s="52">
        <v>0</v>
      </c>
      <c r="O204" s="77">
        <v>71.36</v>
      </c>
      <c r="P204" s="77">
        <v>27.72</v>
      </c>
      <c r="Q204" s="77">
        <v>0</v>
      </c>
      <c r="R204" s="77">
        <v>0.9</v>
      </c>
      <c r="S204" s="78">
        <v>0</v>
      </c>
    </row>
    <row r="205" spans="1:19" ht="12.75">
      <c r="A205" s="229">
        <v>2</v>
      </c>
      <c r="B205" s="230">
        <v>14</v>
      </c>
      <c r="C205" s="230">
        <v>8</v>
      </c>
      <c r="D205" s="31">
        <v>3</v>
      </c>
      <c r="E205" s="31">
        <v>0</v>
      </c>
      <c r="F205" s="38"/>
      <c r="G205" s="55" t="s">
        <v>462</v>
      </c>
      <c r="H205" s="61">
        <v>6122006.3</v>
      </c>
      <c r="I205" s="52">
        <v>2646041.49</v>
      </c>
      <c r="J205" s="52">
        <v>3072964.81</v>
      </c>
      <c r="K205" s="52">
        <v>2722570.52</v>
      </c>
      <c r="L205" s="52">
        <v>0</v>
      </c>
      <c r="M205" s="52">
        <v>403000</v>
      </c>
      <c r="N205" s="52">
        <v>0</v>
      </c>
      <c r="O205" s="77">
        <v>43.22</v>
      </c>
      <c r="P205" s="77">
        <v>50.19</v>
      </c>
      <c r="Q205" s="77">
        <v>0</v>
      </c>
      <c r="R205" s="77">
        <v>6.58</v>
      </c>
      <c r="S205" s="78">
        <v>0</v>
      </c>
    </row>
    <row r="206" spans="1:19" ht="12.75">
      <c r="A206" s="229">
        <v>2</v>
      </c>
      <c r="B206" s="230">
        <v>4</v>
      </c>
      <c r="C206" s="230">
        <v>4</v>
      </c>
      <c r="D206" s="31">
        <v>3</v>
      </c>
      <c r="E206" s="31">
        <v>0</v>
      </c>
      <c r="F206" s="38"/>
      <c r="G206" s="55" t="s">
        <v>463</v>
      </c>
      <c r="H206" s="61">
        <v>3609073.13</v>
      </c>
      <c r="I206" s="52">
        <v>2626773.76</v>
      </c>
      <c r="J206" s="52">
        <v>914299.37</v>
      </c>
      <c r="K206" s="52">
        <v>159947.57</v>
      </c>
      <c r="L206" s="52">
        <v>0</v>
      </c>
      <c r="M206" s="52">
        <v>0</v>
      </c>
      <c r="N206" s="52">
        <v>68000</v>
      </c>
      <c r="O206" s="77">
        <v>72.78</v>
      </c>
      <c r="P206" s="77">
        <v>25.33</v>
      </c>
      <c r="Q206" s="77">
        <v>0</v>
      </c>
      <c r="R206" s="77">
        <v>0</v>
      </c>
      <c r="S206" s="78">
        <v>1.88</v>
      </c>
    </row>
    <row r="207" spans="1:19" ht="12.75">
      <c r="A207" s="229">
        <v>2</v>
      </c>
      <c r="B207" s="230">
        <v>25</v>
      </c>
      <c r="C207" s="230">
        <v>6</v>
      </c>
      <c r="D207" s="31">
        <v>3</v>
      </c>
      <c r="E207" s="31">
        <v>0</v>
      </c>
      <c r="F207" s="38"/>
      <c r="G207" s="55" t="s">
        <v>464</v>
      </c>
      <c r="H207" s="61">
        <v>4253476.36</v>
      </c>
      <c r="I207" s="52">
        <v>2039975.62</v>
      </c>
      <c r="J207" s="52">
        <v>2190781.02</v>
      </c>
      <c r="K207" s="52">
        <v>1118879.45</v>
      </c>
      <c r="L207" s="52">
        <v>0</v>
      </c>
      <c r="M207" s="52">
        <v>22719.72</v>
      </c>
      <c r="N207" s="52">
        <v>0</v>
      </c>
      <c r="O207" s="77">
        <v>47.96</v>
      </c>
      <c r="P207" s="77">
        <v>51.5</v>
      </c>
      <c r="Q207" s="77">
        <v>0</v>
      </c>
      <c r="R207" s="77">
        <v>0.53</v>
      </c>
      <c r="S207" s="78">
        <v>0</v>
      </c>
    </row>
    <row r="208" spans="1:19" ht="12.75">
      <c r="A208" s="229">
        <v>2</v>
      </c>
      <c r="B208" s="230">
        <v>17</v>
      </c>
      <c r="C208" s="230">
        <v>5</v>
      </c>
      <c r="D208" s="31">
        <v>3</v>
      </c>
      <c r="E208" s="31">
        <v>0</v>
      </c>
      <c r="F208" s="38"/>
      <c r="G208" s="55" t="s">
        <v>465</v>
      </c>
      <c r="H208" s="61">
        <v>3118497.16</v>
      </c>
      <c r="I208" s="52">
        <v>2258350.87</v>
      </c>
      <c r="J208" s="52">
        <v>658146.29</v>
      </c>
      <c r="K208" s="52">
        <v>148653.5</v>
      </c>
      <c r="L208" s="52">
        <v>2000</v>
      </c>
      <c r="M208" s="52">
        <v>0</v>
      </c>
      <c r="N208" s="52">
        <v>200000</v>
      </c>
      <c r="O208" s="77">
        <v>72.41</v>
      </c>
      <c r="P208" s="77">
        <v>21.1</v>
      </c>
      <c r="Q208" s="77">
        <v>0.06</v>
      </c>
      <c r="R208" s="77">
        <v>0</v>
      </c>
      <c r="S208" s="78">
        <v>6.41</v>
      </c>
    </row>
    <row r="209" spans="1:19" ht="12.75">
      <c r="A209" s="229">
        <v>2</v>
      </c>
      <c r="B209" s="230">
        <v>12</v>
      </c>
      <c r="C209" s="230">
        <v>5</v>
      </c>
      <c r="D209" s="31">
        <v>3</v>
      </c>
      <c r="E209" s="31">
        <v>0</v>
      </c>
      <c r="F209" s="38"/>
      <c r="G209" s="55" t="s">
        <v>466</v>
      </c>
      <c r="H209" s="61">
        <v>2274085.38</v>
      </c>
      <c r="I209" s="52">
        <v>1251188.43</v>
      </c>
      <c r="J209" s="52">
        <v>1022896.95</v>
      </c>
      <c r="K209" s="52">
        <v>186448.85</v>
      </c>
      <c r="L209" s="52">
        <v>0</v>
      </c>
      <c r="M209" s="52">
        <v>0</v>
      </c>
      <c r="N209" s="52">
        <v>0</v>
      </c>
      <c r="O209" s="77">
        <v>55.01</v>
      </c>
      <c r="P209" s="77">
        <v>44.98</v>
      </c>
      <c r="Q209" s="77">
        <v>0</v>
      </c>
      <c r="R209" s="77">
        <v>0</v>
      </c>
      <c r="S209" s="78">
        <v>0</v>
      </c>
    </row>
    <row r="210" spans="1:19" ht="12.75">
      <c r="A210" s="229">
        <v>2</v>
      </c>
      <c r="B210" s="230">
        <v>22</v>
      </c>
      <c r="C210" s="230">
        <v>3</v>
      </c>
      <c r="D210" s="31">
        <v>3</v>
      </c>
      <c r="E210" s="31">
        <v>0</v>
      </c>
      <c r="F210" s="38"/>
      <c r="G210" s="55" t="s">
        <v>467</v>
      </c>
      <c r="H210" s="61">
        <v>9032300.69</v>
      </c>
      <c r="I210" s="52">
        <v>4672411.41</v>
      </c>
      <c r="J210" s="52">
        <v>4110977.61</v>
      </c>
      <c r="K210" s="52">
        <v>1630311.48</v>
      </c>
      <c r="L210" s="52">
        <v>6000</v>
      </c>
      <c r="M210" s="52">
        <v>242911.67</v>
      </c>
      <c r="N210" s="52">
        <v>0</v>
      </c>
      <c r="O210" s="77">
        <v>51.73</v>
      </c>
      <c r="P210" s="77">
        <v>45.51</v>
      </c>
      <c r="Q210" s="77">
        <v>0.06</v>
      </c>
      <c r="R210" s="77">
        <v>2.68</v>
      </c>
      <c r="S210" s="78">
        <v>0</v>
      </c>
    </row>
    <row r="211" spans="1:19" ht="12.75">
      <c r="A211" s="229">
        <v>2</v>
      </c>
      <c r="B211" s="230">
        <v>24</v>
      </c>
      <c r="C211" s="230">
        <v>5</v>
      </c>
      <c r="D211" s="31">
        <v>3</v>
      </c>
      <c r="E211" s="31">
        <v>0</v>
      </c>
      <c r="F211" s="38"/>
      <c r="G211" s="55" t="s">
        <v>468</v>
      </c>
      <c r="H211" s="61">
        <v>8514412.05</v>
      </c>
      <c r="I211" s="52">
        <v>5394121.5</v>
      </c>
      <c r="J211" s="52">
        <v>3045774.39</v>
      </c>
      <c r="K211" s="52">
        <v>1381778.11</v>
      </c>
      <c r="L211" s="52">
        <v>6000</v>
      </c>
      <c r="M211" s="52">
        <v>33516.16</v>
      </c>
      <c r="N211" s="52">
        <v>35000</v>
      </c>
      <c r="O211" s="77">
        <v>63.35</v>
      </c>
      <c r="P211" s="77">
        <v>35.77</v>
      </c>
      <c r="Q211" s="77">
        <v>0.07</v>
      </c>
      <c r="R211" s="77">
        <v>0.39</v>
      </c>
      <c r="S211" s="78">
        <v>0.41</v>
      </c>
    </row>
    <row r="212" spans="1:19" ht="12.75">
      <c r="A212" s="229">
        <v>2</v>
      </c>
      <c r="B212" s="230">
        <v>24</v>
      </c>
      <c r="C212" s="230">
        <v>6</v>
      </c>
      <c r="D212" s="31">
        <v>3</v>
      </c>
      <c r="E212" s="31">
        <v>0</v>
      </c>
      <c r="F212" s="38"/>
      <c r="G212" s="55" t="s">
        <v>469</v>
      </c>
      <c r="H212" s="61">
        <v>7268391.5</v>
      </c>
      <c r="I212" s="52">
        <v>5479930.33</v>
      </c>
      <c r="J212" s="52">
        <v>1782461.17</v>
      </c>
      <c r="K212" s="52">
        <v>479691.66</v>
      </c>
      <c r="L212" s="52">
        <v>6000</v>
      </c>
      <c r="M212" s="52">
        <v>0</v>
      </c>
      <c r="N212" s="52">
        <v>0</v>
      </c>
      <c r="O212" s="77">
        <v>75.39</v>
      </c>
      <c r="P212" s="77">
        <v>24.52</v>
      </c>
      <c r="Q212" s="77">
        <v>0.08</v>
      </c>
      <c r="R212" s="77">
        <v>0</v>
      </c>
      <c r="S212" s="78">
        <v>0</v>
      </c>
    </row>
    <row r="213" spans="1:19" ht="12.75">
      <c r="A213" s="229">
        <v>2</v>
      </c>
      <c r="B213" s="230">
        <v>24</v>
      </c>
      <c r="C213" s="230">
        <v>7</v>
      </c>
      <c r="D213" s="31">
        <v>3</v>
      </c>
      <c r="E213" s="31">
        <v>0</v>
      </c>
      <c r="F213" s="38"/>
      <c r="G213" s="55" t="s">
        <v>470</v>
      </c>
      <c r="H213" s="61">
        <v>3059723.04</v>
      </c>
      <c r="I213" s="52">
        <v>1275409.04</v>
      </c>
      <c r="J213" s="52">
        <v>1784314</v>
      </c>
      <c r="K213" s="52">
        <v>638370</v>
      </c>
      <c r="L213" s="52">
        <v>0</v>
      </c>
      <c r="M213" s="52">
        <v>0</v>
      </c>
      <c r="N213" s="52">
        <v>0</v>
      </c>
      <c r="O213" s="77">
        <v>41.68</v>
      </c>
      <c r="P213" s="77">
        <v>58.31</v>
      </c>
      <c r="Q213" s="77">
        <v>0</v>
      </c>
      <c r="R213" s="77">
        <v>0</v>
      </c>
      <c r="S213" s="78">
        <v>0</v>
      </c>
    </row>
    <row r="214" spans="1:19" ht="12.75">
      <c r="A214" s="229">
        <v>2</v>
      </c>
      <c r="B214" s="230">
        <v>19</v>
      </c>
      <c r="C214" s="230">
        <v>8</v>
      </c>
      <c r="D214" s="31">
        <v>3</v>
      </c>
      <c r="E214" s="31">
        <v>0</v>
      </c>
      <c r="F214" s="38"/>
      <c r="G214" s="55" t="s">
        <v>471</v>
      </c>
      <c r="H214" s="61">
        <v>3301824.38</v>
      </c>
      <c r="I214" s="52">
        <v>2471020.69</v>
      </c>
      <c r="J214" s="52">
        <v>828803.69</v>
      </c>
      <c r="K214" s="52">
        <v>168403.13</v>
      </c>
      <c r="L214" s="52">
        <v>2000</v>
      </c>
      <c r="M214" s="52">
        <v>0</v>
      </c>
      <c r="N214" s="52">
        <v>0</v>
      </c>
      <c r="O214" s="77">
        <v>74.83</v>
      </c>
      <c r="P214" s="77">
        <v>25.1</v>
      </c>
      <c r="Q214" s="77">
        <v>0.06</v>
      </c>
      <c r="R214" s="77">
        <v>0</v>
      </c>
      <c r="S214" s="78">
        <v>0</v>
      </c>
    </row>
    <row r="215" spans="1:19" ht="12.75">
      <c r="A215" s="229">
        <v>2</v>
      </c>
      <c r="B215" s="230">
        <v>20</v>
      </c>
      <c r="C215" s="230">
        <v>6</v>
      </c>
      <c r="D215" s="31">
        <v>3</v>
      </c>
      <c r="E215" s="31">
        <v>0</v>
      </c>
      <c r="F215" s="38"/>
      <c r="G215" s="55" t="s">
        <v>472</v>
      </c>
      <c r="H215" s="61">
        <v>7272400.36</v>
      </c>
      <c r="I215" s="52">
        <v>4674270.98</v>
      </c>
      <c r="J215" s="52">
        <v>2307501.01</v>
      </c>
      <c r="K215" s="52">
        <v>1329019.19</v>
      </c>
      <c r="L215" s="52">
        <v>10000</v>
      </c>
      <c r="M215" s="52">
        <v>280628.37</v>
      </c>
      <c r="N215" s="52">
        <v>0</v>
      </c>
      <c r="O215" s="77">
        <v>64.27</v>
      </c>
      <c r="P215" s="77">
        <v>31.72</v>
      </c>
      <c r="Q215" s="77">
        <v>0.13</v>
      </c>
      <c r="R215" s="77">
        <v>3.85</v>
      </c>
      <c r="S215" s="78">
        <v>0</v>
      </c>
    </row>
    <row r="216" spans="1:19" s="95" customFormat="1" ht="15">
      <c r="A216" s="231"/>
      <c r="B216" s="232"/>
      <c r="C216" s="232"/>
      <c r="D216" s="101"/>
      <c r="E216" s="101"/>
      <c r="F216" s="102" t="s">
        <v>473</v>
      </c>
      <c r="G216" s="291"/>
      <c r="H216" s="104">
        <v>742639.63</v>
      </c>
      <c r="I216" s="104">
        <v>0</v>
      </c>
      <c r="J216" s="104">
        <v>742639.63</v>
      </c>
      <c r="K216" s="104">
        <v>742639.63</v>
      </c>
      <c r="L216" s="104">
        <v>0</v>
      </c>
      <c r="M216" s="104">
        <v>0</v>
      </c>
      <c r="N216" s="104">
        <v>0</v>
      </c>
      <c r="O216" s="128">
        <v>0</v>
      </c>
      <c r="P216" s="128">
        <v>100</v>
      </c>
      <c r="Q216" s="128">
        <v>0</v>
      </c>
      <c r="R216" s="128">
        <v>0</v>
      </c>
      <c r="S216" s="129">
        <v>0</v>
      </c>
    </row>
    <row r="217" spans="1:19" ht="25.5">
      <c r="A217" s="229">
        <v>2</v>
      </c>
      <c r="B217" s="230">
        <v>15</v>
      </c>
      <c r="C217" s="230">
        <v>1</v>
      </c>
      <c r="D217" s="31" t="s">
        <v>474</v>
      </c>
      <c r="E217" s="31">
        <v>8</v>
      </c>
      <c r="F217" s="38"/>
      <c r="G217" s="56" t="s">
        <v>475</v>
      </c>
      <c r="H217" s="61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77">
        <v>0</v>
      </c>
      <c r="P217" s="77">
        <v>0</v>
      </c>
      <c r="Q217" s="77">
        <v>0</v>
      </c>
      <c r="R217" s="77">
        <v>0</v>
      </c>
      <c r="S217" s="78">
        <v>0</v>
      </c>
    </row>
    <row r="218" spans="1:19" ht="25.5">
      <c r="A218" s="229">
        <v>2</v>
      </c>
      <c r="B218" s="230">
        <v>63</v>
      </c>
      <c r="C218" s="230">
        <v>1</v>
      </c>
      <c r="D218" s="31" t="s">
        <v>474</v>
      </c>
      <c r="E218" s="31">
        <v>8</v>
      </c>
      <c r="F218" s="38"/>
      <c r="G218" s="56" t="s">
        <v>476</v>
      </c>
      <c r="H218" s="61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77">
        <v>0</v>
      </c>
      <c r="P218" s="77">
        <v>0</v>
      </c>
      <c r="Q218" s="77">
        <v>0</v>
      </c>
      <c r="R218" s="77">
        <v>0</v>
      </c>
      <c r="S218" s="78">
        <v>0</v>
      </c>
    </row>
    <row r="219" spans="1:19" ht="12.75">
      <c r="A219" s="229">
        <v>2</v>
      </c>
      <c r="B219" s="230">
        <v>9</v>
      </c>
      <c r="C219" s="230">
        <v>7</v>
      </c>
      <c r="D219" s="31" t="s">
        <v>474</v>
      </c>
      <c r="E219" s="31">
        <v>8</v>
      </c>
      <c r="F219" s="38"/>
      <c r="G219" s="56" t="s">
        <v>477</v>
      </c>
      <c r="H219" s="61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77">
        <v>0</v>
      </c>
      <c r="P219" s="77">
        <v>0</v>
      </c>
      <c r="Q219" s="77">
        <v>0</v>
      </c>
      <c r="R219" s="77">
        <v>0</v>
      </c>
      <c r="S219" s="78">
        <v>0</v>
      </c>
    </row>
    <row r="220" spans="1:19" ht="12.75">
      <c r="A220" s="229">
        <v>2</v>
      </c>
      <c r="B220" s="230">
        <v>10</v>
      </c>
      <c r="C220" s="230">
        <v>1</v>
      </c>
      <c r="D220" s="31" t="s">
        <v>474</v>
      </c>
      <c r="E220" s="31">
        <v>8</v>
      </c>
      <c r="F220" s="38"/>
      <c r="G220" s="56" t="s">
        <v>478</v>
      </c>
      <c r="H220" s="61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77">
        <v>0</v>
      </c>
      <c r="P220" s="77">
        <v>0</v>
      </c>
      <c r="Q220" s="77">
        <v>0</v>
      </c>
      <c r="R220" s="77">
        <v>0</v>
      </c>
      <c r="S220" s="78">
        <v>0</v>
      </c>
    </row>
    <row r="221" spans="1:19" ht="12.75">
      <c r="A221" s="229">
        <v>2</v>
      </c>
      <c r="B221" s="230">
        <v>20</v>
      </c>
      <c r="C221" s="230">
        <v>2</v>
      </c>
      <c r="D221" s="31" t="s">
        <v>474</v>
      </c>
      <c r="E221" s="31">
        <v>8</v>
      </c>
      <c r="F221" s="38"/>
      <c r="G221" s="56" t="s">
        <v>479</v>
      </c>
      <c r="H221" s="61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77">
        <v>0</v>
      </c>
      <c r="P221" s="77">
        <v>0</v>
      </c>
      <c r="Q221" s="77">
        <v>0</v>
      </c>
      <c r="R221" s="77">
        <v>0</v>
      </c>
      <c r="S221" s="78">
        <v>0</v>
      </c>
    </row>
    <row r="222" spans="1:19" ht="12.75">
      <c r="A222" s="229">
        <v>2</v>
      </c>
      <c r="B222" s="230">
        <v>61</v>
      </c>
      <c r="C222" s="230">
        <v>1</v>
      </c>
      <c r="D222" s="31" t="s">
        <v>474</v>
      </c>
      <c r="E222" s="31">
        <v>8</v>
      </c>
      <c r="F222" s="38"/>
      <c r="G222" s="56" t="s">
        <v>480</v>
      </c>
      <c r="H222" s="61">
        <v>742639.63</v>
      </c>
      <c r="I222" s="52">
        <v>0</v>
      </c>
      <c r="J222" s="52">
        <v>742639.63</v>
      </c>
      <c r="K222" s="52">
        <v>742639.63</v>
      </c>
      <c r="L222" s="52">
        <v>0</v>
      </c>
      <c r="M222" s="52">
        <v>0</v>
      </c>
      <c r="N222" s="52">
        <v>0</v>
      </c>
      <c r="O222" s="77">
        <v>0</v>
      </c>
      <c r="P222" s="77">
        <v>100</v>
      </c>
      <c r="Q222" s="77">
        <v>0</v>
      </c>
      <c r="R222" s="77">
        <v>0</v>
      </c>
      <c r="S222" s="78">
        <v>0</v>
      </c>
    </row>
    <row r="223" spans="1:19" ht="38.25">
      <c r="A223" s="229">
        <v>2</v>
      </c>
      <c r="B223" s="230">
        <v>2</v>
      </c>
      <c r="C223" s="230">
        <v>5</v>
      </c>
      <c r="D223" s="31" t="s">
        <v>474</v>
      </c>
      <c r="E223" s="31">
        <v>8</v>
      </c>
      <c r="F223" s="38"/>
      <c r="G223" s="56" t="s">
        <v>481</v>
      </c>
      <c r="H223" s="61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77">
        <v>0</v>
      </c>
      <c r="P223" s="77">
        <v>0</v>
      </c>
      <c r="Q223" s="77">
        <v>0</v>
      </c>
      <c r="R223" s="77">
        <v>0</v>
      </c>
      <c r="S223" s="78">
        <v>0</v>
      </c>
    </row>
    <row r="224" spans="1:19" ht="12.75">
      <c r="A224" s="229">
        <v>2</v>
      </c>
      <c r="B224" s="230">
        <v>8</v>
      </c>
      <c r="C224" s="230">
        <v>6</v>
      </c>
      <c r="D224" s="31" t="s">
        <v>474</v>
      </c>
      <c r="E224" s="31">
        <v>8</v>
      </c>
      <c r="F224" s="38"/>
      <c r="G224" s="56" t="s">
        <v>482</v>
      </c>
      <c r="H224" s="61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77">
        <v>0</v>
      </c>
      <c r="P224" s="77">
        <v>0</v>
      </c>
      <c r="Q224" s="77">
        <v>0</v>
      </c>
      <c r="R224" s="77">
        <v>0</v>
      </c>
      <c r="S224" s="78">
        <v>0</v>
      </c>
    </row>
    <row r="225" spans="1:19" ht="12.75">
      <c r="A225" s="229">
        <v>2</v>
      </c>
      <c r="B225" s="230">
        <v>16</v>
      </c>
      <c r="C225" s="230">
        <v>4</v>
      </c>
      <c r="D225" s="31" t="s">
        <v>474</v>
      </c>
      <c r="E225" s="31">
        <v>8</v>
      </c>
      <c r="F225" s="38"/>
      <c r="G225" s="56" t="s">
        <v>483</v>
      </c>
      <c r="H225" s="61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77">
        <v>0</v>
      </c>
      <c r="P225" s="77">
        <v>0</v>
      </c>
      <c r="Q225" s="77">
        <v>0</v>
      </c>
      <c r="R225" s="77">
        <v>0</v>
      </c>
      <c r="S225" s="78">
        <v>0</v>
      </c>
    </row>
    <row r="226" spans="1:19" ht="12.75">
      <c r="A226" s="229">
        <v>2</v>
      </c>
      <c r="B226" s="230">
        <v>25</v>
      </c>
      <c r="C226" s="230">
        <v>2</v>
      </c>
      <c r="D226" s="31" t="s">
        <v>474</v>
      </c>
      <c r="E226" s="31">
        <v>8</v>
      </c>
      <c r="F226" s="38"/>
      <c r="G226" s="56" t="s">
        <v>484</v>
      </c>
      <c r="H226" s="61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  <c r="O226" s="77">
        <v>0</v>
      </c>
      <c r="P226" s="77">
        <v>0</v>
      </c>
      <c r="Q226" s="77">
        <v>0</v>
      </c>
      <c r="R226" s="77">
        <v>0</v>
      </c>
      <c r="S226" s="78">
        <v>0</v>
      </c>
    </row>
    <row r="227" spans="1:19" ht="25.5">
      <c r="A227" s="229">
        <v>2</v>
      </c>
      <c r="B227" s="230">
        <v>19</v>
      </c>
      <c r="C227" s="230">
        <v>1</v>
      </c>
      <c r="D227" s="31" t="s">
        <v>474</v>
      </c>
      <c r="E227" s="31">
        <v>8</v>
      </c>
      <c r="F227" s="38"/>
      <c r="G227" s="56" t="s">
        <v>485</v>
      </c>
      <c r="H227" s="61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77">
        <v>0</v>
      </c>
      <c r="P227" s="77">
        <v>0</v>
      </c>
      <c r="Q227" s="77">
        <v>0</v>
      </c>
      <c r="R227" s="77">
        <v>0</v>
      </c>
      <c r="S227" s="78">
        <v>0</v>
      </c>
    </row>
    <row r="228" spans="1:19" ht="12.75">
      <c r="A228" s="229">
        <v>2</v>
      </c>
      <c r="B228" s="230">
        <v>1</v>
      </c>
      <c r="C228" s="230">
        <v>1</v>
      </c>
      <c r="D228" s="31" t="s">
        <v>474</v>
      </c>
      <c r="E228" s="31">
        <v>8</v>
      </c>
      <c r="F228" s="38"/>
      <c r="G228" s="56" t="s">
        <v>486</v>
      </c>
      <c r="H228" s="61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77">
        <v>0</v>
      </c>
      <c r="P228" s="77">
        <v>0</v>
      </c>
      <c r="Q228" s="77">
        <v>0</v>
      </c>
      <c r="R228" s="77">
        <v>0</v>
      </c>
      <c r="S228" s="78">
        <v>0</v>
      </c>
    </row>
    <row r="229" spans="1:19" ht="25.5">
      <c r="A229" s="229">
        <v>2</v>
      </c>
      <c r="B229" s="230">
        <v>17</v>
      </c>
      <c r="C229" s="230">
        <v>4</v>
      </c>
      <c r="D229" s="31" t="s">
        <v>474</v>
      </c>
      <c r="E229" s="31">
        <v>8</v>
      </c>
      <c r="F229" s="38"/>
      <c r="G229" s="56" t="s">
        <v>487</v>
      </c>
      <c r="H229" s="61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77">
        <v>0</v>
      </c>
      <c r="P229" s="77">
        <v>0</v>
      </c>
      <c r="Q229" s="77">
        <v>0</v>
      </c>
      <c r="R229" s="77">
        <v>0</v>
      </c>
      <c r="S229" s="78">
        <v>0</v>
      </c>
    </row>
    <row r="230" spans="1:19" ht="12.75">
      <c r="A230" s="229"/>
      <c r="B230" s="230"/>
      <c r="C230" s="230"/>
      <c r="D230" s="31"/>
      <c r="E230" s="31"/>
      <c r="F230" s="38"/>
      <c r="G230" s="55"/>
      <c r="H230" s="61"/>
      <c r="I230" s="52"/>
      <c r="J230" s="52"/>
      <c r="K230" s="52"/>
      <c r="L230" s="52"/>
      <c r="M230" s="52"/>
      <c r="N230" s="52"/>
      <c r="O230" s="77"/>
      <c r="P230" s="77"/>
      <c r="Q230" s="77"/>
      <c r="R230" s="77"/>
      <c r="S230" s="78"/>
    </row>
    <row r="231" spans="1:19" ht="12.75">
      <c r="A231" s="229"/>
      <c r="B231" s="230"/>
      <c r="C231" s="230"/>
      <c r="D231" s="31"/>
      <c r="E231" s="31"/>
      <c r="F231" s="38"/>
      <c r="G231" s="55"/>
      <c r="H231" s="61"/>
      <c r="I231" s="52"/>
      <c r="J231" s="52"/>
      <c r="K231" s="52"/>
      <c r="L231" s="52"/>
      <c r="M231" s="52"/>
      <c r="N231" s="52"/>
      <c r="O231" s="77"/>
      <c r="P231" s="77"/>
      <c r="Q231" s="77"/>
      <c r="R231" s="77"/>
      <c r="S231" s="78"/>
    </row>
    <row r="232" spans="1:19" ht="12.75">
      <c r="A232" s="229"/>
      <c r="B232" s="230"/>
      <c r="C232" s="230"/>
      <c r="D232" s="31"/>
      <c r="E232" s="31"/>
      <c r="F232" s="38"/>
      <c r="G232" s="55"/>
      <c r="H232" s="61"/>
      <c r="I232" s="52"/>
      <c r="J232" s="52"/>
      <c r="K232" s="52"/>
      <c r="L232" s="52"/>
      <c r="M232" s="52"/>
      <c r="N232" s="52"/>
      <c r="O232" s="77"/>
      <c r="P232" s="77"/>
      <c r="Q232" s="77"/>
      <c r="R232" s="77"/>
      <c r="S232" s="78"/>
    </row>
    <row r="233" spans="1:19" ht="12.75">
      <c r="A233" s="229"/>
      <c r="B233" s="230"/>
      <c r="C233" s="230"/>
      <c r="D233" s="31"/>
      <c r="E233" s="31"/>
      <c r="F233" s="38"/>
      <c r="G233" s="55"/>
      <c r="H233" s="61"/>
      <c r="I233" s="52"/>
      <c r="J233" s="52"/>
      <c r="K233" s="52"/>
      <c r="L233" s="52"/>
      <c r="M233" s="52"/>
      <c r="N233" s="52"/>
      <c r="O233" s="77"/>
      <c r="P233" s="77"/>
      <c r="Q233" s="77"/>
      <c r="R233" s="77"/>
      <c r="S233" s="78"/>
    </row>
    <row r="234" spans="1:19" ht="13.5" thickBot="1">
      <c r="A234" s="235"/>
      <c r="B234" s="236"/>
      <c r="C234" s="236"/>
      <c r="D234" s="32"/>
      <c r="E234" s="32"/>
      <c r="F234" s="39"/>
      <c r="G234" s="81"/>
      <c r="H234" s="62"/>
      <c r="I234" s="53"/>
      <c r="J234" s="53"/>
      <c r="K234" s="53"/>
      <c r="L234" s="53"/>
      <c r="M234" s="53"/>
      <c r="N234" s="53"/>
      <c r="O234" s="79"/>
      <c r="P234" s="79"/>
      <c r="Q234" s="79"/>
      <c r="R234" s="79"/>
      <c r="S234" s="80"/>
    </row>
  </sheetData>
  <sheetProtection/>
  <mergeCells count="26">
    <mergeCell ref="A1:L1"/>
    <mergeCell ref="A2:L2"/>
    <mergeCell ref="A3:L3"/>
    <mergeCell ref="A7:A11"/>
    <mergeCell ref="B7:B11"/>
    <mergeCell ref="C7:C11"/>
    <mergeCell ref="D7:D11"/>
    <mergeCell ref="E7:E11"/>
    <mergeCell ref="H7:N7"/>
    <mergeCell ref="J9:J11"/>
    <mergeCell ref="L9:M9"/>
    <mergeCell ref="N9:N11"/>
    <mergeCell ref="S9:S11"/>
    <mergeCell ref="Q9:Q11"/>
    <mergeCell ref="R9:R11"/>
    <mergeCell ref="K10:K11"/>
    <mergeCell ref="F12:G12"/>
    <mergeCell ref="F7:G11"/>
    <mergeCell ref="O9:O11"/>
    <mergeCell ref="P9:P11"/>
    <mergeCell ref="L10:L11"/>
    <mergeCell ref="M10:M11"/>
    <mergeCell ref="O7:S8"/>
    <mergeCell ref="H8:H11"/>
    <mergeCell ref="I8:N8"/>
    <mergeCell ref="I9:I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5"/>
  <sheetViews>
    <sheetView zoomScale="75" zoomScaleNormal="75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1" sqref="A1:L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357" t="s">
        <v>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51" t="s">
        <v>88</v>
      </c>
      <c r="N1" s="48"/>
      <c r="O1" s="50" t="str">
        <f>1!P1</f>
        <v>14.11.2011</v>
      </c>
      <c r="P1" s="48"/>
      <c r="Q1" s="48"/>
      <c r="R1" s="48"/>
      <c r="S1" s="48"/>
      <c r="T1" s="48"/>
      <c r="U1" s="48"/>
      <c r="V1" s="49"/>
    </row>
    <row r="2" spans="1:24" ht="21" customHeight="1">
      <c r="A2" s="358" t="s">
        <v>91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51" t="s">
        <v>89</v>
      </c>
      <c r="N2" s="48"/>
      <c r="O2" s="50">
        <f>1!P2</f>
        <v>1</v>
      </c>
      <c r="P2" s="48"/>
      <c r="Q2" s="48"/>
      <c r="R2" s="48"/>
      <c r="S2" s="48"/>
      <c r="T2" s="48"/>
      <c r="U2" s="48"/>
      <c r="V2" s="49"/>
      <c r="W2" s="29"/>
      <c r="X2" s="29"/>
    </row>
    <row r="3" spans="1:22" ht="21" customHeight="1">
      <c r="A3" s="359" t="s">
        <v>84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51" t="s">
        <v>90</v>
      </c>
      <c r="N3" s="48"/>
      <c r="O3" s="50" t="str">
        <f>1!P3</f>
        <v>14.11.2011</v>
      </c>
      <c r="P3" s="48"/>
      <c r="Q3" s="48"/>
      <c r="R3" s="48"/>
      <c r="S3" s="48"/>
      <c r="T3" s="48"/>
      <c r="U3" s="48"/>
      <c r="V3" s="49"/>
    </row>
    <row r="4" spans="19:25" ht="12.75">
      <c r="S4" s="29"/>
      <c r="T4" s="29"/>
      <c r="U4" s="29"/>
      <c r="V4" s="29"/>
      <c r="W4" s="29"/>
      <c r="X4" s="29"/>
      <c r="Y4" s="29"/>
    </row>
    <row r="5" spans="1:22" s="29" customFormat="1" ht="18">
      <c r="A5" s="28" t="str">
        <f>'Spis tabel'!B14</f>
        <v>Tabela 7. Struktura wydatków ogółem budżetów jst woj. dolnośląskiego wg stanu na koniec III kwartału 2013 roku    (plan)</v>
      </c>
      <c r="O5" s="28"/>
      <c r="U5" s="30"/>
      <c r="V5" s="30" t="s">
        <v>87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9"/>
      <c r="T6" s="29"/>
      <c r="U6" s="29"/>
      <c r="V6" s="29"/>
      <c r="W6" s="29"/>
      <c r="X6" s="29"/>
      <c r="Y6" s="29"/>
    </row>
    <row r="7" spans="1:22" s="29" customFormat="1" ht="17.25" customHeight="1">
      <c r="A7" s="428" t="s">
        <v>0</v>
      </c>
      <c r="B7" s="431" t="s">
        <v>1</v>
      </c>
      <c r="C7" s="431" t="s">
        <v>2</v>
      </c>
      <c r="D7" s="431" t="s">
        <v>3</v>
      </c>
      <c r="E7" s="431" t="s">
        <v>4</v>
      </c>
      <c r="F7" s="378" t="s">
        <v>5</v>
      </c>
      <c r="G7" s="435"/>
      <c r="H7" s="406" t="s">
        <v>38</v>
      </c>
      <c r="I7" s="335" t="s">
        <v>77</v>
      </c>
      <c r="J7" s="352" t="s">
        <v>39</v>
      </c>
      <c r="K7" s="352"/>
      <c r="L7" s="352"/>
      <c r="M7" s="353"/>
      <c r="N7" s="445" t="s">
        <v>40</v>
      </c>
      <c r="O7" s="451" t="s">
        <v>100</v>
      </c>
      <c r="P7" s="452"/>
      <c r="Q7" s="343" t="s">
        <v>41</v>
      </c>
      <c r="R7" s="352"/>
      <c r="S7" s="352"/>
      <c r="T7" s="352"/>
      <c r="U7" s="352"/>
      <c r="V7" s="344"/>
    </row>
    <row r="8" spans="1:22" s="29" customFormat="1" ht="16.5" customHeight="1">
      <c r="A8" s="429"/>
      <c r="B8" s="432"/>
      <c r="C8" s="432"/>
      <c r="D8" s="432"/>
      <c r="E8" s="432"/>
      <c r="F8" s="436"/>
      <c r="G8" s="437"/>
      <c r="H8" s="420"/>
      <c r="I8" s="420"/>
      <c r="J8" s="407" t="s">
        <v>51</v>
      </c>
      <c r="K8" s="407" t="s">
        <v>42</v>
      </c>
      <c r="L8" s="407" t="s">
        <v>158</v>
      </c>
      <c r="M8" s="407" t="s">
        <v>78</v>
      </c>
      <c r="N8" s="446"/>
      <c r="O8" s="448" t="s">
        <v>114</v>
      </c>
      <c r="P8" s="448" t="s">
        <v>101</v>
      </c>
      <c r="Q8" s="440" t="s">
        <v>31</v>
      </c>
      <c r="R8" s="440" t="s">
        <v>32</v>
      </c>
      <c r="S8" s="440" t="s">
        <v>33</v>
      </c>
      <c r="T8" s="440" t="s">
        <v>36</v>
      </c>
      <c r="U8" s="441" t="s">
        <v>37</v>
      </c>
      <c r="V8" s="443" t="s">
        <v>79</v>
      </c>
    </row>
    <row r="9" spans="1:25" s="29" customFormat="1" ht="34.5" customHeight="1">
      <c r="A9" s="429"/>
      <c r="B9" s="432"/>
      <c r="C9" s="432"/>
      <c r="D9" s="432"/>
      <c r="E9" s="432"/>
      <c r="F9" s="436"/>
      <c r="G9" s="437"/>
      <c r="H9" s="420"/>
      <c r="I9" s="420"/>
      <c r="J9" s="407"/>
      <c r="K9" s="407"/>
      <c r="L9" s="407"/>
      <c r="M9" s="407"/>
      <c r="N9" s="446"/>
      <c r="O9" s="449"/>
      <c r="P9" s="449"/>
      <c r="Q9" s="440"/>
      <c r="R9" s="440"/>
      <c r="S9" s="440"/>
      <c r="T9" s="440"/>
      <c r="U9" s="441"/>
      <c r="V9" s="443"/>
      <c r="W9"/>
      <c r="X9"/>
      <c r="Y9"/>
    </row>
    <row r="10" spans="1:25" s="29" customFormat="1" ht="34.5" customHeight="1" thickBot="1">
      <c r="A10" s="430"/>
      <c r="B10" s="433"/>
      <c r="C10" s="433"/>
      <c r="D10" s="433"/>
      <c r="E10" s="433"/>
      <c r="F10" s="438"/>
      <c r="G10" s="439"/>
      <c r="H10" s="434"/>
      <c r="I10" s="434"/>
      <c r="J10" s="329"/>
      <c r="K10" s="329"/>
      <c r="L10" s="329"/>
      <c r="M10" s="329"/>
      <c r="N10" s="447"/>
      <c r="O10" s="450"/>
      <c r="P10" s="450"/>
      <c r="Q10" s="410"/>
      <c r="R10" s="410"/>
      <c r="S10" s="410"/>
      <c r="T10" s="410"/>
      <c r="U10" s="442"/>
      <c r="V10" s="444"/>
      <c r="W10"/>
      <c r="X10"/>
      <c r="Y10"/>
    </row>
    <row r="11" spans="1:25" s="29" customFormat="1" ht="13.5" thickBot="1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426">
        <v>6</v>
      </c>
      <c r="G11" s="427"/>
      <c r="H11" s="43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  <c r="R11" s="41">
        <v>17</v>
      </c>
      <c r="S11" s="41">
        <v>18</v>
      </c>
      <c r="T11" s="41">
        <v>19</v>
      </c>
      <c r="U11" s="42">
        <v>20</v>
      </c>
      <c r="V11" s="44">
        <v>21</v>
      </c>
      <c r="W11"/>
      <c r="X11"/>
      <c r="Y11"/>
    </row>
    <row r="12" spans="1:25" s="82" customFormat="1" ht="15">
      <c r="A12" s="221"/>
      <c r="B12" s="222"/>
      <c r="C12" s="222"/>
      <c r="D12" s="90"/>
      <c r="E12" s="90"/>
      <c r="F12" s="91" t="s">
        <v>284</v>
      </c>
      <c r="G12" s="287"/>
      <c r="H12" s="146">
        <v>15876606839.070002</v>
      </c>
      <c r="I12" s="146">
        <v>12269358473.19</v>
      </c>
      <c r="J12" s="146">
        <v>4959720787.21</v>
      </c>
      <c r="K12" s="146">
        <v>1357956697.21</v>
      </c>
      <c r="L12" s="146">
        <v>350531836.95</v>
      </c>
      <c r="M12" s="146">
        <v>5601149151.82</v>
      </c>
      <c r="N12" s="146">
        <v>3607248365.88</v>
      </c>
      <c r="O12" s="146">
        <v>2979138144.34</v>
      </c>
      <c r="P12" s="146">
        <v>155238644.5</v>
      </c>
      <c r="Q12" s="115">
        <v>77.27947537881273</v>
      </c>
      <c r="R12" s="115">
        <v>31.23917369424841</v>
      </c>
      <c r="S12" s="115">
        <v>8.553192196384606</v>
      </c>
      <c r="T12" s="115">
        <v>2.207851088731331</v>
      </c>
      <c r="U12" s="115">
        <v>35.27925839944838</v>
      </c>
      <c r="V12" s="116">
        <v>22.72052462118726</v>
      </c>
      <c r="W12" s="95"/>
      <c r="X12" s="95"/>
      <c r="Y12" s="95"/>
    </row>
    <row r="13" spans="1:22" ht="12.75">
      <c r="A13" s="223">
        <v>2</v>
      </c>
      <c r="B13" s="224">
        <v>0</v>
      </c>
      <c r="C13" s="224">
        <v>0</v>
      </c>
      <c r="D13" s="85">
        <v>0</v>
      </c>
      <c r="E13" s="85">
        <v>0</v>
      </c>
      <c r="F13" s="86"/>
      <c r="G13" s="288" t="s">
        <v>285</v>
      </c>
      <c r="H13" s="150">
        <v>1779367257</v>
      </c>
      <c r="I13" s="87">
        <v>998010882</v>
      </c>
      <c r="J13" s="87">
        <v>228959985</v>
      </c>
      <c r="K13" s="87">
        <v>363009505</v>
      </c>
      <c r="L13" s="87">
        <v>31557920</v>
      </c>
      <c r="M13" s="88">
        <v>374483472</v>
      </c>
      <c r="N13" s="87">
        <v>781356375</v>
      </c>
      <c r="O13" s="87">
        <v>597889591</v>
      </c>
      <c r="P13" s="87">
        <v>119746503</v>
      </c>
      <c r="Q13" s="113">
        <v>56.08</v>
      </c>
      <c r="R13" s="113">
        <v>12.86</v>
      </c>
      <c r="S13" s="113">
        <v>20.4</v>
      </c>
      <c r="T13" s="113">
        <v>1.77</v>
      </c>
      <c r="U13" s="113">
        <v>21.04</v>
      </c>
      <c r="V13" s="114">
        <v>43.91</v>
      </c>
    </row>
    <row r="14" spans="1:22" s="95" customFormat="1" ht="15">
      <c r="A14" s="225"/>
      <c r="B14" s="226"/>
      <c r="C14" s="226"/>
      <c r="D14" s="96"/>
      <c r="E14" s="96"/>
      <c r="F14" s="97" t="s">
        <v>286</v>
      </c>
      <c r="G14" s="289"/>
      <c r="H14" s="151">
        <v>1970794855.24</v>
      </c>
      <c r="I14" s="151">
        <v>1708155773.89</v>
      </c>
      <c r="J14" s="151">
        <v>952013618.26</v>
      </c>
      <c r="K14" s="151">
        <v>134373325.85</v>
      </c>
      <c r="L14" s="151">
        <v>41083778.93</v>
      </c>
      <c r="M14" s="151">
        <v>580685050.85</v>
      </c>
      <c r="N14" s="151">
        <v>262639081.35</v>
      </c>
      <c r="O14" s="151">
        <v>245766222.85</v>
      </c>
      <c r="P14" s="151">
        <v>2451397</v>
      </c>
      <c r="Q14" s="122">
        <v>86.67344393295485</v>
      </c>
      <c r="R14" s="122">
        <v>48.30607385282957</v>
      </c>
      <c r="S14" s="122">
        <v>6.818229989424052</v>
      </c>
      <c r="T14" s="122">
        <v>2.0846299055817705</v>
      </c>
      <c r="U14" s="122">
        <v>29.46451018511945</v>
      </c>
      <c r="V14" s="123">
        <v>13.326556067045153</v>
      </c>
    </row>
    <row r="15" spans="1:22" ht="12.75">
      <c r="A15" s="227">
        <v>2</v>
      </c>
      <c r="B15" s="228">
        <v>1</v>
      </c>
      <c r="C15" s="228">
        <v>0</v>
      </c>
      <c r="D15" s="10">
        <v>0</v>
      </c>
      <c r="E15" s="10">
        <v>1</v>
      </c>
      <c r="F15" s="18"/>
      <c r="G15" s="290" t="s">
        <v>287</v>
      </c>
      <c r="H15" s="83">
        <v>70209095</v>
      </c>
      <c r="I15" s="11">
        <v>58955140</v>
      </c>
      <c r="J15" s="11">
        <v>37547058</v>
      </c>
      <c r="K15" s="11">
        <v>2730697</v>
      </c>
      <c r="L15" s="11">
        <v>1107580</v>
      </c>
      <c r="M15" s="60">
        <v>17569805</v>
      </c>
      <c r="N15" s="11">
        <v>11253955</v>
      </c>
      <c r="O15" s="11">
        <v>11203955</v>
      </c>
      <c r="P15" s="11">
        <v>50000</v>
      </c>
      <c r="Q15" s="66">
        <v>83.97</v>
      </c>
      <c r="R15" s="66">
        <v>53.47</v>
      </c>
      <c r="S15" s="66">
        <v>3.88</v>
      </c>
      <c r="T15" s="66">
        <v>1.57</v>
      </c>
      <c r="U15" s="66">
        <v>25.02</v>
      </c>
      <c r="V15" s="67">
        <v>16.02</v>
      </c>
    </row>
    <row r="16" spans="1:22" ht="12.75">
      <c r="A16" s="227">
        <v>2</v>
      </c>
      <c r="B16" s="228">
        <v>2</v>
      </c>
      <c r="C16" s="228">
        <v>0</v>
      </c>
      <c r="D16" s="11">
        <v>0</v>
      </c>
      <c r="E16" s="11">
        <v>1</v>
      </c>
      <c r="F16" s="37"/>
      <c r="G16" s="297" t="s">
        <v>288</v>
      </c>
      <c r="H16" s="83">
        <v>93455792</v>
      </c>
      <c r="I16" s="11">
        <v>78724307</v>
      </c>
      <c r="J16" s="11">
        <v>47095007</v>
      </c>
      <c r="K16" s="11">
        <v>5949748</v>
      </c>
      <c r="L16" s="11">
        <v>400000</v>
      </c>
      <c r="M16" s="60">
        <v>25279552</v>
      </c>
      <c r="N16" s="11">
        <v>14731485</v>
      </c>
      <c r="O16" s="11">
        <v>13345519</v>
      </c>
      <c r="P16" s="11">
        <v>1073966</v>
      </c>
      <c r="Q16" s="66">
        <v>84.23</v>
      </c>
      <c r="R16" s="66">
        <v>50.39</v>
      </c>
      <c r="S16" s="66">
        <v>6.36</v>
      </c>
      <c r="T16" s="66">
        <v>0.42</v>
      </c>
      <c r="U16" s="66">
        <v>27.04</v>
      </c>
      <c r="V16" s="67">
        <v>15.76</v>
      </c>
    </row>
    <row r="17" spans="1:22" ht="12.75">
      <c r="A17" s="227">
        <v>2</v>
      </c>
      <c r="B17" s="228">
        <v>3</v>
      </c>
      <c r="C17" s="228">
        <v>0</v>
      </c>
      <c r="D17" s="16">
        <v>0</v>
      </c>
      <c r="E17" s="16">
        <v>1</v>
      </c>
      <c r="F17" s="19"/>
      <c r="G17" s="54" t="s">
        <v>289</v>
      </c>
      <c r="H17" s="83">
        <v>114485320</v>
      </c>
      <c r="I17" s="11">
        <v>103887996</v>
      </c>
      <c r="J17" s="11">
        <v>60726773</v>
      </c>
      <c r="K17" s="11">
        <v>5163663</v>
      </c>
      <c r="L17" s="11">
        <v>2330288</v>
      </c>
      <c r="M17" s="60">
        <v>35667272</v>
      </c>
      <c r="N17" s="11">
        <v>10597324</v>
      </c>
      <c r="O17" s="11">
        <v>10196795</v>
      </c>
      <c r="P17" s="11">
        <v>205529</v>
      </c>
      <c r="Q17" s="66">
        <v>90.74</v>
      </c>
      <c r="R17" s="66">
        <v>53.04</v>
      </c>
      <c r="S17" s="66">
        <v>4.51</v>
      </c>
      <c r="T17" s="66">
        <v>2.03</v>
      </c>
      <c r="U17" s="66">
        <v>31.15</v>
      </c>
      <c r="V17" s="67">
        <v>9.25</v>
      </c>
    </row>
    <row r="18" spans="1:22" ht="12.75">
      <c r="A18" s="227">
        <v>2</v>
      </c>
      <c r="B18" s="228">
        <v>4</v>
      </c>
      <c r="C18" s="228">
        <v>0</v>
      </c>
      <c r="D18" s="16">
        <v>0</v>
      </c>
      <c r="E18" s="16">
        <v>1</v>
      </c>
      <c r="F18" s="19"/>
      <c r="G18" s="54" t="s">
        <v>290</v>
      </c>
      <c r="H18" s="83">
        <v>50094333</v>
      </c>
      <c r="I18" s="11">
        <v>50073533</v>
      </c>
      <c r="J18" s="11">
        <v>24492568</v>
      </c>
      <c r="K18" s="11">
        <v>347000</v>
      </c>
      <c r="L18" s="11">
        <v>450000</v>
      </c>
      <c r="M18" s="60">
        <v>24783965</v>
      </c>
      <c r="N18" s="11">
        <v>20800</v>
      </c>
      <c r="O18" s="11">
        <v>20800</v>
      </c>
      <c r="P18" s="11">
        <v>0</v>
      </c>
      <c r="Q18" s="66">
        <v>99.95</v>
      </c>
      <c r="R18" s="66">
        <v>48.89</v>
      </c>
      <c r="S18" s="66">
        <v>0.69</v>
      </c>
      <c r="T18" s="66">
        <v>0.89</v>
      </c>
      <c r="U18" s="66">
        <v>49.47</v>
      </c>
      <c r="V18" s="67">
        <v>0.04</v>
      </c>
    </row>
    <row r="19" spans="1:22" ht="12.75">
      <c r="A19" s="227">
        <v>2</v>
      </c>
      <c r="B19" s="228">
        <v>5</v>
      </c>
      <c r="C19" s="228">
        <v>0</v>
      </c>
      <c r="D19" s="16">
        <v>0</v>
      </c>
      <c r="E19" s="16">
        <v>1</v>
      </c>
      <c r="F19" s="19"/>
      <c r="G19" s="54" t="s">
        <v>291</v>
      </c>
      <c r="H19" s="83">
        <v>56254122.48</v>
      </c>
      <c r="I19" s="11">
        <v>49883882.48</v>
      </c>
      <c r="J19" s="11">
        <v>28856096.48</v>
      </c>
      <c r="K19" s="11">
        <v>1095124</v>
      </c>
      <c r="L19" s="11">
        <v>850000</v>
      </c>
      <c r="M19" s="60">
        <v>19082662</v>
      </c>
      <c r="N19" s="11">
        <v>6370240</v>
      </c>
      <c r="O19" s="11">
        <v>6330240</v>
      </c>
      <c r="P19" s="11">
        <v>40000</v>
      </c>
      <c r="Q19" s="66">
        <v>88.67</v>
      </c>
      <c r="R19" s="66">
        <v>51.29</v>
      </c>
      <c r="S19" s="66">
        <v>1.94</v>
      </c>
      <c r="T19" s="66">
        <v>1.51</v>
      </c>
      <c r="U19" s="66">
        <v>33.92</v>
      </c>
      <c r="V19" s="67">
        <v>11.32</v>
      </c>
    </row>
    <row r="20" spans="1:22" ht="12.75">
      <c r="A20" s="227">
        <v>2</v>
      </c>
      <c r="B20" s="228">
        <v>6</v>
      </c>
      <c r="C20" s="228">
        <v>0</v>
      </c>
      <c r="D20" s="16">
        <v>0</v>
      </c>
      <c r="E20" s="16">
        <v>1</v>
      </c>
      <c r="F20" s="19"/>
      <c r="G20" s="54" t="s">
        <v>292</v>
      </c>
      <c r="H20" s="83">
        <v>67215075</v>
      </c>
      <c r="I20" s="11">
        <v>59891173</v>
      </c>
      <c r="J20" s="11">
        <v>33827345</v>
      </c>
      <c r="K20" s="11">
        <v>4864335</v>
      </c>
      <c r="L20" s="11">
        <v>1006000</v>
      </c>
      <c r="M20" s="60">
        <v>20193493</v>
      </c>
      <c r="N20" s="11">
        <v>7323902</v>
      </c>
      <c r="O20" s="11">
        <v>7323902</v>
      </c>
      <c r="P20" s="11">
        <v>0</v>
      </c>
      <c r="Q20" s="66">
        <v>89.1</v>
      </c>
      <c r="R20" s="66">
        <v>50.32</v>
      </c>
      <c r="S20" s="66">
        <v>7.23</v>
      </c>
      <c r="T20" s="66">
        <v>1.49</v>
      </c>
      <c r="U20" s="66">
        <v>30.04</v>
      </c>
      <c r="V20" s="67">
        <v>10.89</v>
      </c>
    </row>
    <row r="21" spans="1:22" ht="12.75">
      <c r="A21" s="227">
        <v>2</v>
      </c>
      <c r="B21" s="228">
        <v>7</v>
      </c>
      <c r="C21" s="228">
        <v>0</v>
      </c>
      <c r="D21" s="16">
        <v>0</v>
      </c>
      <c r="E21" s="16">
        <v>1</v>
      </c>
      <c r="F21" s="19"/>
      <c r="G21" s="54" t="s">
        <v>293</v>
      </c>
      <c r="H21" s="83">
        <v>42742267</v>
      </c>
      <c r="I21" s="11">
        <v>35267525</v>
      </c>
      <c r="J21" s="11">
        <v>22207283</v>
      </c>
      <c r="K21" s="11">
        <v>420455</v>
      </c>
      <c r="L21" s="11">
        <v>447874</v>
      </c>
      <c r="M21" s="60">
        <v>12191913</v>
      </c>
      <c r="N21" s="11">
        <v>7474742</v>
      </c>
      <c r="O21" s="11">
        <v>7337946</v>
      </c>
      <c r="P21" s="11">
        <v>0</v>
      </c>
      <c r="Q21" s="66">
        <v>82.51</v>
      </c>
      <c r="R21" s="66">
        <v>51.95</v>
      </c>
      <c r="S21" s="66">
        <v>0.98</v>
      </c>
      <c r="T21" s="66">
        <v>1.04</v>
      </c>
      <c r="U21" s="66">
        <v>28.52</v>
      </c>
      <c r="V21" s="67">
        <v>17.48</v>
      </c>
    </row>
    <row r="22" spans="1:22" ht="12.75">
      <c r="A22" s="227">
        <v>2</v>
      </c>
      <c r="B22" s="228">
        <v>8</v>
      </c>
      <c r="C22" s="228">
        <v>0</v>
      </c>
      <c r="D22" s="16">
        <v>0</v>
      </c>
      <c r="E22" s="16">
        <v>1</v>
      </c>
      <c r="F22" s="19"/>
      <c r="G22" s="54" t="s">
        <v>294</v>
      </c>
      <c r="H22" s="83">
        <v>173893010.61</v>
      </c>
      <c r="I22" s="11">
        <v>156091698.61</v>
      </c>
      <c r="J22" s="11">
        <v>77731919</v>
      </c>
      <c r="K22" s="11">
        <v>27633992.61</v>
      </c>
      <c r="L22" s="11">
        <v>3915000</v>
      </c>
      <c r="M22" s="60">
        <v>46810787</v>
      </c>
      <c r="N22" s="11">
        <v>17801312</v>
      </c>
      <c r="O22" s="11">
        <v>17741312</v>
      </c>
      <c r="P22" s="11">
        <v>60000</v>
      </c>
      <c r="Q22" s="66">
        <v>89.76</v>
      </c>
      <c r="R22" s="66">
        <v>44.7</v>
      </c>
      <c r="S22" s="66">
        <v>15.89</v>
      </c>
      <c r="T22" s="66">
        <v>2.25</v>
      </c>
      <c r="U22" s="66">
        <v>26.91</v>
      </c>
      <c r="V22" s="67">
        <v>10.23</v>
      </c>
    </row>
    <row r="23" spans="1:22" ht="12.75">
      <c r="A23" s="227">
        <v>2</v>
      </c>
      <c r="B23" s="228">
        <v>9</v>
      </c>
      <c r="C23" s="228">
        <v>0</v>
      </c>
      <c r="D23" s="16">
        <v>0</v>
      </c>
      <c r="E23" s="16">
        <v>1</v>
      </c>
      <c r="F23" s="19"/>
      <c r="G23" s="54" t="s">
        <v>295</v>
      </c>
      <c r="H23" s="83">
        <v>64862658.44</v>
      </c>
      <c r="I23" s="11">
        <v>53685531.44</v>
      </c>
      <c r="J23" s="11">
        <v>29503090.5</v>
      </c>
      <c r="K23" s="11">
        <v>1374907</v>
      </c>
      <c r="L23" s="11">
        <v>1174400</v>
      </c>
      <c r="M23" s="60">
        <v>21633133.94</v>
      </c>
      <c r="N23" s="11">
        <v>11177127</v>
      </c>
      <c r="O23" s="11">
        <v>11162127</v>
      </c>
      <c r="P23" s="11">
        <v>12000</v>
      </c>
      <c r="Q23" s="66">
        <v>82.76</v>
      </c>
      <c r="R23" s="66">
        <v>45.48</v>
      </c>
      <c r="S23" s="66">
        <v>2.11</v>
      </c>
      <c r="T23" s="66">
        <v>1.81</v>
      </c>
      <c r="U23" s="66">
        <v>33.35</v>
      </c>
      <c r="V23" s="67">
        <v>17.23</v>
      </c>
    </row>
    <row r="24" spans="1:22" ht="12.75">
      <c r="A24" s="227">
        <v>2</v>
      </c>
      <c r="B24" s="228">
        <v>10</v>
      </c>
      <c r="C24" s="228">
        <v>0</v>
      </c>
      <c r="D24" s="16">
        <v>0</v>
      </c>
      <c r="E24" s="16">
        <v>1</v>
      </c>
      <c r="F24" s="19"/>
      <c r="G24" s="54" t="s">
        <v>296</v>
      </c>
      <c r="H24" s="83">
        <v>59492955</v>
      </c>
      <c r="I24" s="11">
        <v>50229965</v>
      </c>
      <c r="J24" s="11">
        <v>30630420</v>
      </c>
      <c r="K24" s="11">
        <v>3289535</v>
      </c>
      <c r="L24" s="11">
        <v>1080000</v>
      </c>
      <c r="M24" s="60">
        <v>15230010</v>
      </c>
      <c r="N24" s="11">
        <v>9262990</v>
      </c>
      <c r="O24" s="11">
        <v>9257990</v>
      </c>
      <c r="P24" s="11">
        <v>0</v>
      </c>
      <c r="Q24" s="66">
        <v>84.43</v>
      </c>
      <c r="R24" s="66">
        <v>51.48</v>
      </c>
      <c r="S24" s="66">
        <v>5.52</v>
      </c>
      <c r="T24" s="66">
        <v>1.81</v>
      </c>
      <c r="U24" s="66">
        <v>25.59</v>
      </c>
      <c r="V24" s="67">
        <v>15.56</v>
      </c>
    </row>
    <row r="25" spans="1:22" ht="12.75">
      <c r="A25" s="227">
        <v>2</v>
      </c>
      <c r="B25" s="228">
        <v>11</v>
      </c>
      <c r="C25" s="228">
        <v>0</v>
      </c>
      <c r="D25" s="16">
        <v>0</v>
      </c>
      <c r="E25" s="16">
        <v>1</v>
      </c>
      <c r="F25" s="19"/>
      <c r="G25" s="54" t="s">
        <v>297</v>
      </c>
      <c r="H25" s="83">
        <v>92596229.98</v>
      </c>
      <c r="I25" s="11">
        <v>76594402.19</v>
      </c>
      <c r="J25" s="11">
        <v>33851691.91</v>
      </c>
      <c r="K25" s="11">
        <v>9526385</v>
      </c>
      <c r="L25" s="11">
        <v>3209222</v>
      </c>
      <c r="M25" s="60">
        <v>30007103.28</v>
      </c>
      <c r="N25" s="11">
        <v>16001827.79</v>
      </c>
      <c r="O25" s="11">
        <v>3481827.79</v>
      </c>
      <c r="P25" s="11">
        <v>150000</v>
      </c>
      <c r="Q25" s="66">
        <v>82.71</v>
      </c>
      <c r="R25" s="66">
        <v>36.55</v>
      </c>
      <c r="S25" s="66">
        <v>10.28</v>
      </c>
      <c r="T25" s="66">
        <v>3.46</v>
      </c>
      <c r="U25" s="66">
        <v>32.4</v>
      </c>
      <c r="V25" s="67">
        <v>17.28</v>
      </c>
    </row>
    <row r="26" spans="1:22" ht="12.75">
      <c r="A26" s="227">
        <v>2</v>
      </c>
      <c r="B26" s="228">
        <v>12</v>
      </c>
      <c r="C26" s="228">
        <v>0</v>
      </c>
      <c r="D26" s="16">
        <v>0</v>
      </c>
      <c r="E26" s="16">
        <v>1</v>
      </c>
      <c r="F26" s="19"/>
      <c r="G26" s="54" t="s">
        <v>298</v>
      </c>
      <c r="H26" s="83">
        <v>66958323</v>
      </c>
      <c r="I26" s="11">
        <v>47088735</v>
      </c>
      <c r="J26" s="11">
        <v>28399097</v>
      </c>
      <c r="K26" s="11">
        <v>1356310</v>
      </c>
      <c r="L26" s="11">
        <v>746898</v>
      </c>
      <c r="M26" s="60">
        <v>16586430</v>
      </c>
      <c r="N26" s="11">
        <v>19869588</v>
      </c>
      <c r="O26" s="11">
        <v>19869588</v>
      </c>
      <c r="P26" s="11">
        <v>0</v>
      </c>
      <c r="Q26" s="66">
        <v>70.32</v>
      </c>
      <c r="R26" s="66">
        <v>42.41</v>
      </c>
      <c r="S26" s="66">
        <v>2.02</v>
      </c>
      <c r="T26" s="66">
        <v>1.11</v>
      </c>
      <c r="U26" s="66">
        <v>24.77</v>
      </c>
      <c r="V26" s="67">
        <v>29.67</v>
      </c>
    </row>
    <row r="27" spans="1:22" ht="12.75">
      <c r="A27" s="227">
        <v>2</v>
      </c>
      <c r="B27" s="228">
        <v>13</v>
      </c>
      <c r="C27" s="228">
        <v>0</v>
      </c>
      <c r="D27" s="16">
        <v>0</v>
      </c>
      <c r="E27" s="16">
        <v>1</v>
      </c>
      <c r="F27" s="19"/>
      <c r="G27" s="54" t="s">
        <v>299</v>
      </c>
      <c r="H27" s="83">
        <v>55620047.77</v>
      </c>
      <c r="I27" s="11">
        <v>46311247.43</v>
      </c>
      <c r="J27" s="11">
        <v>25236182.34</v>
      </c>
      <c r="K27" s="11">
        <v>4877563</v>
      </c>
      <c r="L27" s="11">
        <v>2544464</v>
      </c>
      <c r="M27" s="60">
        <v>13653038.09</v>
      </c>
      <c r="N27" s="11">
        <v>9308800.34</v>
      </c>
      <c r="O27" s="11">
        <v>9303800.34</v>
      </c>
      <c r="P27" s="11">
        <v>5000</v>
      </c>
      <c r="Q27" s="66">
        <v>83.26</v>
      </c>
      <c r="R27" s="66">
        <v>45.37</v>
      </c>
      <c r="S27" s="66">
        <v>8.76</v>
      </c>
      <c r="T27" s="66">
        <v>4.57</v>
      </c>
      <c r="U27" s="66">
        <v>24.54</v>
      </c>
      <c r="V27" s="67">
        <v>16.73</v>
      </c>
    </row>
    <row r="28" spans="1:22" ht="12.75">
      <c r="A28" s="227">
        <v>2</v>
      </c>
      <c r="B28" s="228">
        <v>14</v>
      </c>
      <c r="C28" s="228">
        <v>0</v>
      </c>
      <c r="D28" s="16">
        <v>0</v>
      </c>
      <c r="E28" s="16">
        <v>1</v>
      </c>
      <c r="F28" s="19"/>
      <c r="G28" s="54" t="s">
        <v>300</v>
      </c>
      <c r="H28" s="83">
        <v>99118174</v>
      </c>
      <c r="I28" s="11">
        <v>89125539</v>
      </c>
      <c r="J28" s="11">
        <v>51837538</v>
      </c>
      <c r="K28" s="11">
        <v>7238459</v>
      </c>
      <c r="L28" s="11">
        <v>2692000</v>
      </c>
      <c r="M28" s="60">
        <v>27357542</v>
      </c>
      <c r="N28" s="11">
        <v>9992635</v>
      </c>
      <c r="O28" s="11">
        <v>9007635</v>
      </c>
      <c r="P28" s="11">
        <v>385000</v>
      </c>
      <c r="Q28" s="66">
        <v>89.91</v>
      </c>
      <c r="R28" s="66">
        <v>52.29</v>
      </c>
      <c r="S28" s="66">
        <v>7.3</v>
      </c>
      <c r="T28" s="66">
        <v>2.71</v>
      </c>
      <c r="U28" s="66">
        <v>27.6</v>
      </c>
      <c r="V28" s="67">
        <v>10.08</v>
      </c>
    </row>
    <row r="29" spans="1:22" ht="12.75">
      <c r="A29" s="227">
        <v>2</v>
      </c>
      <c r="B29" s="228">
        <v>15</v>
      </c>
      <c r="C29" s="228">
        <v>0</v>
      </c>
      <c r="D29" s="16">
        <v>0</v>
      </c>
      <c r="E29" s="16">
        <v>1</v>
      </c>
      <c r="F29" s="19"/>
      <c r="G29" s="54" t="s">
        <v>301</v>
      </c>
      <c r="H29" s="83">
        <v>58758067</v>
      </c>
      <c r="I29" s="11">
        <v>52317105</v>
      </c>
      <c r="J29" s="11">
        <v>33879253</v>
      </c>
      <c r="K29" s="11">
        <v>1464152</v>
      </c>
      <c r="L29" s="11">
        <v>1151420</v>
      </c>
      <c r="M29" s="60">
        <v>15822280</v>
      </c>
      <c r="N29" s="11">
        <v>6440962</v>
      </c>
      <c r="O29" s="11">
        <v>6272662</v>
      </c>
      <c r="P29" s="11">
        <v>35000</v>
      </c>
      <c r="Q29" s="66">
        <v>89.03</v>
      </c>
      <c r="R29" s="66">
        <v>57.65</v>
      </c>
      <c r="S29" s="66">
        <v>2.49</v>
      </c>
      <c r="T29" s="66">
        <v>1.95</v>
      </c>
      <c r="U29" s="66">
        <v>26.92</v>
      </c>
      <c r="V29" s="67">
        <v>10.96</v>
      </c>
    </row>
    <row r="30" spans="1:22" ht="12.75">
      <c r="A30" s="227">
        <v>2</v>
      </c>
      <c r="B30" s="228">
        <v>16</v>
      </c>
      <c r="C30" s="228">
        <v>0</v>
      </c>
      <c r="D30" s="16">
        <v>0</v>
      </c>
      <c r="E30" s="16">
        <v>1</v>
      </c>
      <c r="F30" s="19"/>
      <c r="G30" s="54" t="s">
        <v>302</v>
      </c>
      <c r="H30" s="83">
        <v>64808993</v>
      </c>
      <c r="I30" s="11">
        <v>54797067</v>
      </c>
      <c r="J30" s="11">
        <v>24831504</v>
      </c>
      <c r="K30" s="11">
        <v>941443</v>
      </c>
      <c r="L30" s="11">
        <v>1200000</v>
      </c>
      <c r="M30" s="60">
        <v>27824120</v>
      </c>
      <c r="N30" s="11">
        <v>10011926</v>
      </c>
      <c r="O30" s="11">
        <v>9891926</v>
      </c>
      <c r="P30" s="11">
        <v>100000</v>
      </c>
      <c r="Q30" s="66">
        <v>84.55</v>
      </c>
      <c r="R30" s="66">
        <v>38.31</v>
      </c>
      <c r="S30" s="66">
        <v>1.45</v>
      </c>
      <c r="T30" s="66">
        <v>1.85</v>
      </c>
      <c r="U30" s="66">
        <v>42.93</v>
      </c>
      <c r="V30" s="67">
        <v>15.44</v>
      </c>
    </row>
    <row r="31" spans="1:22" ht="12.75">
      <c r="A31" s="227">
        <v>2</v>
      </c>
      <c r="B31" s="228">
        <v>17</v>
      </c>
      <c r="C31" s="228">
        <v>0</v>
      </c>
      <c r="D31" s="16">
        <v>0</v>
      </c>
      <c r="E31" s="16">
        <v>1</v>
      </c>
      <c r="F31" s="19"/>
      <c r="G31" s="54" t="s">
        <v>303</v>
      </c>
      <c r="H31" s="83">
        <v>49359715</v>
      </c>
      <c r="I31" s="11">
        <v>45408803</v>
      </c>
      <c r="J31" s="11">
        <v>26499054</v>
      </c>
      <c r="K31" s="11">
        <v>3763326</v>
      </c>
      <c r="L31" s="11">
        <v>1069783</v>
      </c>
      <c r="M31" s="60">
        <v>14076640</v>
      </c>
      <c r="N31" s="11">
        <v>3950912</v>
      </c>
      <c r="O31" s="11">
        <v>3949717</v>
      </c>
      <c r="P31" s="11">
        <v>0</v>
      </c>
      <c r="Q31" s="66">
        <v>91.99</v>
      </c>
      <c r="R31" s="66">
        <v>53.68</v>
      </c>
      <c r="S31" s="66">
        <v>7.62</v>
      </c>
      <c r="T31" s="66">
        <v>2.16</v>
      </c>
      <c r="U31" s="66">
        <v>28.51</v>
      </c>
      <c r="V31" s="67">
        <v>8</v>
      </c>
    </row>
    <row r="32" spans="1:22" ht="12.75">
      <c r="A32" s="227">
        <v>2</v>
      </c>
      <c r="B32" s="228">
        <v>18</v>
      </c>
      <c r="C32" s="228">
        <v>0</v>
      </c>
      <c r="D32" s="16">
        <v>0</v>
      </c>
      <c r="E32" s="16">
        <v>1</v>
      </c>
      <c r="F32" s="19"/>
      <c r="G32" s="54" t="s">
        <v>304</v>
      </c>
      <c r="H32" s="83">
        <v>38087427</v>
      </c>
      <c r="I32" s="11">
        <v>31907161</v>
      </c>
      <c r="J32" s="11">
        <v>19755665</v>
      </c>
      <c r="K32" s="11">
        <v>1159743</v>
      </c>
      <c r="L32" s="11">
        <v>1000000</v>
      </c>
      <c r="M32" s="60">
        <v>9991753</v>
      </c>
      <c r="N32" s="11">
        <v>6180266</v>
      </c>
      <c r="O32" s="11">
        <v>6123129</v>
      </c>
      <c r="P32" s="11">
        <v>56753</v>
      </c>
      <c r="Q32" s="66">
        <v>83.77</v>
      </c>
      <c r="R32" s="66">
        <v>51.86</v>
      </c>
      <c r="S32" s="66">
        <v>3.04</v>
      </c>
      <c r="T32" s="66">
        <v>2.62</v>
      </c>
      <c r="U32" s="66">
        <v>26.23</v>
      </c>
      <c r="V32" s="67">
        <v>16.22</v>
      </c>
    </row>
    <row r="33" spans="1:22" ht="12.75">
      <c r="A33" s="227">
        <v>2</v>
      </c>
      <c r="B33" s="228">
        <v>19</v>
      </c>
      <c r="C33" s="228">
        <v>0</v>
      </c>
      <c r="D33" s="16">
        <v>0</v>
      </c>
      <c r="E33" s="16">
        <v>1</v>
      </c>
      <c r="F33" s="19"/>
      <c r="G33" s="54" t="s">
        <v>305</v>
      </c>
      <c r="H33" s="83">
        <v>131874450.29</v>
      </c>
      <c r="I33" s="11">
        <v>117823535.02</v>
      </c>
      <c r="J33" s="11">
        <v>75617848.5</v>
      </c>
      <c r="K33" s="11">
        <v>5894167</v>
      </c>
      <c r="L33" s="11">
        <v>4197339</v>
      </c>
      <c r="M33" s="60">
        <v>32114180.52</v>
      </c>
      <c r="N33" s="11">
        <v>14050915.27</v>
      </c>
      <c r="O33" s="11">
        <v>13929766.27</v>
      </c>
      <c r="P33" s="11">
        <v>109149</v>
      </c>
      <c r="Q33" s="66">
        <v>89.34</v>
      </c>
      <c r="R33" s="66">
        <v>57.34</v>
      </c>
      <c r="S33" s="66">
        <v>4.46</v>
      </c>
      <c r="T33" s="66">
        <v>3.18</v>
      </c>
      <c r="U33" s="66">
        <v>24.35</v>
      </c>
      <c r="V33" s="67">
        <v>10.65</v>
      </c>
    </row>
    <row r="34" spans="1:22" ht="12.75">
      <c r="A34" s="227">
        <v>2</v>
      </c>
      <c r="B34" s="228">
        <v>20</v>
      </c>
      <c r="C34" s="228">
        <v>0</v>
      </c>
      <c r="D34" s="16">
        <v>0</v>
      </c>
      <c r="E34" s="16">
        <v>1</v>
      </c>
      <c r="F34" s="19"/>
      <c r="G34" s="54" t="s">
        <v>306</v>
      </c>
      <c r="H34" s="83">
        <v>62400732</v>
      </c>
      <c r="I34" s="11">
        <v>60623412</v>
      </c>
      <c r="J34" s="11">
        <v>37993636</v>
      </c>
      <c r="K34" s="11">
        <v>1768049</v>
      </c>
      <c r="L34" s="11">
        <v>2593754</v>
      </c>
      <c r="M34" s="60">
        <v>18267973</v>
      </c>
      <c r="N34" s="11">
        <v>1777320</v>
      </c>
      <c r="O34" s="11">
        <v>1532020</v>
      </c>
      <c r="P34" s="11">
        <v>169000</v>
      </c>
      <c r="Q34" s="66">
        <v>97.15</v>
      </c>
      <c r="R34" s="66">
        <v>60.88</v>
      </c>
      <c r="S34" s="66">
        <v>2.83</v>
      </c>
      <c r="T34" s="66">
        <v>4.15</v>
      </c>
      <c r="U34" s="66">
        <v>29.27</v>
      </c>
      <c r="V34" s="67">
        <v>2.84</v>
      </c>
    </row>
    <row r="35" spans="1:22" ht="12.75">
      <c r="A35" s="227">
        <v>2</v>
      </c>
      <c r="B35" s="228">
        <v>21</v>
      </c>
      <c r="C35" s="228">
        <v>0</v>
      </c>
      <c r="D35" s="16">
        <v>0</v>
      </c>
      <c r="E35" s="16">
        <v>1</v>
      </c>
      <c r="F35" s="19"/>
      <c r="G35" s="54" t="s">
        <v>307</v>
      </c>
      <c r="H35" s="83">
        <v>51163938</v>
      </c>
      <c r="I35" s="11">
        <v>49939478</v>
      </c>
      <c r="J35" s="11">
        <v>19918659</v>
      </c>
      <c r="K35" s="11">
        <v>3423696</v>
      </c>
      <c r="L35" s="11">
        <v>10000</v>
      </c>
      <c r="M35" s="60">
        <v>26587123</v>
      </c>
      <c r="N35" s="11">
        <v>1224460</v>
      </c>
      <c r="O35" s="11">
        <v>1224460</v>
      </c>
      <c r="P35" s="11">
        <v>0</v>
      </c>
      <c r="Q35" s="66">
        <v>97.6</v>
      </c>
      <c r="R35" s="66">
        <v>38.93</v>
      </c>
      <c r="S35" s="66">
        <v>6.69</v>
      </c>
      <c r="T35" s="66">
        <v>0.01</v>
      </c>
      <c r="U35" s="66">
        <v>51.96</v>
      </c>
      <c r="V35" s="67">
        <v>2.39</v>
      </c>
    </row>
    <row r="36" spans="1:22" ht="12.75">
      <c r="A36" s="227">
        <v>2</v>
      </c>
      <c r="B36" s="228">
        <v>22</v>
      </c>
      <c r="C36" s="228">
        <v>0</v>
      </c>
      <c r="D36" s="16">
        <v>0</v>
      </c>
      <c r="E36" s="16">
        <v>1</v>
      </c>
      <c r="F36" s="19"/>
      <c r="G36" s="54" t="s">
        <v>308</v>
      </c>
      <c r="H36" s="83">
        <v>63690724.95</v>
      </c>
      <c r="I36" s="11">
        <v>55576254.75</v>
      </c>
      <c r="J36" s="11">
        <v>30871374.51</v>
      </c>
      <c r="K36" s="11">
        <v>3173437</v>
      </c>
      <c r="L36" s="11">
        <v>1600000</v>
      </c>
      <c r="M36" s="60">
        <v>19931443.24</v>
      </c>
      <c r="N36" s="11">
        <v>8114470.2</v>
      </c>
      <c r="O36" s="11">
        <v>7983963.7</v>
      </c>
      <c r="P36" s="11">
        <v>0</v>
      </c>
      <c r="Q36" s="66">
        <v>87.25</v>
      </c>
      <c r="R36" s="66">
        <v>48.47</v>
      </c>
      <c r="S36" s="66">
        <v>4.98</v>
      </c>
      <c r="T36" s="66">
        <v>2.51</v>
      </c>
      <c r="U36" s="66">
        <v>31.29</v>
      </c>
      <c r="V36" s="67">
        <v>12.74</v>
      </c>
    </row>
    <row r="37" spans="1:22" ht="12.75">
      <c r="A37" s="227">
        <v>2</v>
      </c>
      <c r="B37" s="228">
        <v>23</v>
      </c>
      <c r="C37" s="228">
        <v>0</v>
      </c>
      <c r="D37" s="16">
        <v>0</v>
      </c>
      <c r="E37" s="16">
        <v>1</v>
      </c>
      <c r="F37" s="19"/>
      <c r="G37" s="54" t="s">
        <v>309</v>
      </c>
      <c r="H37" s="83">
        <v>105119562</v>
      </c>
      <c r="I37" s="11">
        <v>85141607</v>
      </c>
      <c r="J37" s="11">
        <v>30620431</v>
      </c>
      <c r="K37" s="11">
        <v>22230252</v>
      </c>
      <c r="L37" s="11">
        <v>1897000</v>
      </c>
      <c r="M37" s="60">
        <v>30393924</v>
      </c>
      <c r="N37" s="11">
        <v>19977955</v>
      </c>
      <c r="O37" s="11">
        <v>19977955</v>
      </c>
      <c r="P37" s="11">
        <v>0</v>
      </c>
      <c r="Q37" s="66">
        <v>80.99</v>
      </c>
      <c r="R37" s="66">
        <v>29.12</v>
      </c>
      <c r="S37" s="66">
        <v>21.14</v>
      </c>
      <c r="T37" s="66">
        <v>1.8</v>
      </c>
      <c r="U37" s="66">
        <v>28.91</v>
      </c>
      <c r="V37" s="67">
        <v>19</v>
      </c>
    </row>
    <row r="38" spans="1:22" ht="12.75">
      <c r="A38" s="227">
        <v>2</v>
      </c>
      <c r="B38" s="228">
        <v>24</v>
      </c>
      <c r="C38" s="228">
        <v>0</v>
      </c>
      <c r="D38" s="16">
        <v>0</v>
      </c>
      <c r="E38" s="16">
        <v>1</v>
      </c>
      <c r="F38" s="19"/>
      <c r="G38" s="54" t="s">
        <v>310</v>
      </c>
      <c r="H38" s="83">
        <v>88942944.4</v>
      </c>
      <c r="I38" s="11">
        <v>74076293.15</v>
      </c>
      <c r="J38" s="11">
        <v>43354679.59</v>
      </c>
      <c r="K38" s="11">
        <v>6619567.24</v>
      </c>
      <c r="L38" s="11">
        <v>1800000</v>
      </c>
      <c r="M38" s="60">
        <v>22302046.32</v>
      </c>
      <c r="N38" s="11">
        <v>14866651.25</v>
      </c>
      <c r="O38" s="11">
        <v>14519871.25</v>
      </c>
      <c r="P38" s="11">
        <v>0</v>
      </c>
      <c r="Q38" s="66">
        <v>83.28</v>
      </c>
      <c r="R38" s="66">
        <v>48.74</v>
      </c>
      <c r="S38" s="66">
        <v>7.44</v>
      </c>
      <c r="T38" s="66">
        <v>2.02</v>
      </c>
      <c r="U38" s="66">
        <v>25.07</v>
      </c>
      <c r="V38" s="67">
        <v>16.71</v>
      </c>
    </row>
    <row r="39" spans="1:22" ht="12.75">
      <c r="A39" s="227">
        <v>2</v>
      </c>
      <c r="B39" s="228">
        <v>25</v>
      </c>
      <c r="C39" s="228">
        <v>0</v>
      </c>
      <c r="D39" s="16">
        <v>0</v>
      </c>
      <c r="E39" s="16">
        <v>1</v>
      </c>
      <c r="F39" s="19"/>
      <c r="G39" s="54" t="s">
        <v>311</v>
      </c>
      <c r="H39" s="83">
        <v>99599999.32</v>
      </c>
      <c r="I39" s="11">
        <v>83249708.82</v>
      </c>
      <c r="J39" s="11">
        <v>51099673.43</v>
      </c>
      <c r="K39" s="11">
        <v>7065979</v>
      </c>
      <c r="L39" s="11">
        <v>1390336.93</v>
      </c>
      <c r="M39" s="60">
        <v>23693719.46</v>
      </c>
      <c r="N39" s="11">
        <v>16350290.5</v>
      </c>
      <c r="O39" s="11">
        <v>16271090.5</v>
      </c>
      <c r="P39" s="11">
        <v>0</v>
      </c>
      <c r="Q39" s="66">
        <v>83.58</v>
      </c>
      <c r="R39" s="66">
        <v>51.3</v>
      </c>
      <c r="S39" s="66">
        <v>7.09</v>
      </c>
      <c r="T39" s="66">
        <v>1.39</v>
      </c>
      <c r="U39" s="66">
        <v>23.78</v>
      </c>
      <c r="V39" s="67">
        <v>16.41</v>
      </c>
    </row>
    <row r="40" spans="1:22" ht="12.75">
      <c r="A40" s="227">
        <v>2</v>
      </c>
      <c r="B40" s="228">
        <v>26</v>
      </c>
      <c r="C40" s="228">
        <v>0</v>
      </c>
      <c r="D40" s="16">
        <v>0</v>
      </c>
      <c r="E40" s="16">
        <v>1</v>
      </c>
      <c r="F40" s="19"/>
      <c r="G40" s="54" t="s">
        <v>312</v>
      </c>
      <c r="H40" s="83">
        <v>49990899</v>
      </c>
      <c r="I40" s="11">
        <v>41484674</v>
      </c>
      <c r="J40" s="11">
        <v>25629771</v>
      </c>
      <c r="K40" s="11">
        <v>1001341</v>
      </c>
      <c r="L40" s="11">
        <v>1220420</v>
      </c>
      <c r="M40" s="60">
        <v>13633142</v>
      </c>
      <c r="N40" s="11">
        <v>8506225</v>
      </c>
      <c r="O40" s="11">
        <v>8506225</v>
      </c>
      <c r="P40" s="11">
        <v>0</v>
      </c>
      <c r="Q40" s="66">
        <v>82.98</v>
      </c>
      <c r="R40" s="66">
        <v>51.26</v>
      </c>
      <c r="S40" s="66">
        <v>2</v>
      </c>
      <c r="T40" s="66">
        <v>2.44</v>
      </c>
      <c r="U40" s="66">
        <v>27.27</v>
      </c>
      <c r="V40" s="67">
        <v>17.01</v>
      </c>
    </row>
    <row r="41" spans="1:22" s="95" customFormat="1" ht="15">
      <c r="A41" s="231"/>
      <c r="B41" s="232"/>
      <c r="C41" s="232"/>
      <c r="D41" s="101"/>
      <c r="E41" s="101"/>
      <c r="F41" s="102" t="s">
        <v>313</v>
      </c>
      <c r="G41" s="291"/>
      <c r="H41" s="152">
        <v>5116258629.37</v>
      </c>
      <c r="I41" s="152">
        <v>4022059180.9900002</v>
      </c>
      <c r="J41" s="152">
        <v>1477907828.49</v>
      </c>
      <c r="K41" s="152">
        <v>406326661.3</v>
      </c>
      <c r="L41" s="152">
        <v>123973858</v>
      </c>
      <c r="M41" s="152">
        <v>2013850833.1999998</v>
      </c>
      <c r="N41" s="152">
        <v>1094199448.38</v>
      </c>
      <c r="O41" s="152">
        <v>822143535.78</v>
      </c>
      <c r="P41" s="152">
        <v>180198.6</v>
      </c>
      <c r="Q41" s="128">
        <v>78.61328897451114</v>
      </c>
      <c r="R41" s="128">
        <v>28.88649569054301</v>
      </c>
      <c r="S41" s="128">
        <v>7.9418710181591</v>
      </c>
      <c r="T41" s="128">
        <v>2.4231350871968282</v>
      </c>
      <c r="U41" s="128">
        <v>39.361787178612175</v>
      </c>
      <c r="V41" s="129">
        <v>21.386711025488882</v>
      </c>
    </row>
    <row r="42" spans="1:22" ht="12.75">
      <c r="A42" s="227">
        <v>2</v>
      </c>
      <c r="B42" s="228">
        <v>61</v>
      </c>
      <c r="C42" s="228">
        <v>0</v>
      </c>
      <c r="D42" s="16">
        <v>0</v>
      </c>
      <c r="E42" s="16">
        <v>2</v>
      </c>
      <c r="F42" s="19"/>
      <c r="G42" s="54" t="s">
        <v>314</v>
      </c>
      <c r="H42" s="83">
        <v>402024889.32</v>
      </c>
      <c r="I42" s="11">
        <v>304113885.32</v>
      </c>
      <c r="J42" s="11">
        <v>136087741</v>
      </c>
      <c r="K42" s="11">
        <v>41355285</v>
      </c>
      <c r="L42" s="11">
        <v>7200000</v>
      </c>
      <c r="M42" s="60">
        <v>119470859.32</v>
      </c>
      <c r="N42" s="11">
        <v>97911004</v>
      </c>
      <c r="O42" s="11">
        <v>93247330</v>
      </c>
      <c r="P42" s="11">
        <v>46362</v>
      </c>
      <c r="Q42" s="66">
        <v>75.64</v>
      </c>
      <c r="R42" s="66">
        <v>33.85</v>
      </c>
      <c r="S42" s="66">
        <v>10.28</v>
      </c>
      <c r="T42" s="66">
        <v>1.79</v>
      </c>
      <c r="U42" s="66">
        <v>29.71</v>
      </c>
      <c r="V42" s="67">
        <v>24.35</v>
      </c>
    </row>
    <row r="43" spans="1:22" ht="12.75">
      <c r="A43" s="227">
        <v>2</v>
      </c>
      <c r="B43" s="228">
        <v>62</v>
      </c>
      <c r="C43" s="228">
        <v>0</v>
      </c>
      <c r="D43" s="16">
        <v>0</v>
      </c>
      <c r="E43" s="16">
        <v>2</v>
      </c>
      <c r="F43" s="19"/>
      <c r="G43" s="54" t="s">
        <v>315</v>
      </c>
      <c r="H43" s="83">
        <v>410691459.51</v>
      </c>
      <c r="I43" s="11">
        <v>375406490.13</v>
      </c>
      <c r="J43" s="11">
        <v>185439572.44</v>
      </c>
      <c r="K43" s="11">
        <v>42254393.3</v>
      </c>
      <c r="L43" s="11">
        <v>9281704</v>
      </c>
      <c r="M43" s="60">
        <v>138430820.39</v>
      </c>
      <c r="N43" s="11">
        <v>35284969.38</v>
      </c>
      <c r="O43" s="11">
        <v>32603826.78</v>
      </c>
      <c r="P43" s="11">
        <v>111286.6</v>
      </c>
      <c r="Q43" s="66">
        <v>91.4</v>
      </c>
      <c r="R43" s="66">
        <v>45.15</v>
      </c>
      <c r="S43" s="66">
        <v>10.28</v>
      </c>
      <c r="T43" s="66">
        <v>2.26</v>
      </c>
      <c r="U43" s="66">
        <v>33.7</v>
      </c>
      <c r="V43" s="67">
        <v>8.59</v>
      </c>
    </row>
    <row r="44" spans="1:22" ht="12.75">
      <c r="A44" s="227">
        <v>2</v>
      </c>
      <c r="B44" s="228">
        <v>65</v>
      </c>
      <c r="C44" s="228">
        <v>0</v>
      </c>
      <c r="D44" s="16">
        <v>0</v>
      </c>
      <c r="E44" s="16">
        <v>2</v>
      </c>
      <c r="F44" s="19"/>
      <c r="G44" s="54" t="s">
        <v>316</v>
      </c>
      <c r="H44" s="83">
        <v>602823005.6</v>
      </c>
      <c r="I44" s="11">
        <v>434163994.6</v>
      </c>
      <c r="J44" s="11">
        <v>135464635.87</v>
      </c>
      <c r="K44" s="11">
        <v>35710890</v>
      </c>
      <c r="L44" s="11">
        <v>15892154</v>
      </c>
      <c r="M44" s="60">
        <v>247096314.73</v>
      </c>
      <c r="N44" s="11">
        <v>168659011</v>
      </c>
      <c r="O44" s="11">
        <v>162535170</v>
      </c>
      <c r="P44" s="11">
        <v>22550</v>
      </c>
      <c r="Q44" s="66">
        <v>72.02</v>
      </c>
      <c r="R44" s="66">
        <v>22.47</v>
      </c>
      <c r="S44" s="66">
        <v>5.92</v>
      </c>
      <c r="T44" s="66">
        <v>2.63</v>
      </c>
      <c r="U44" s="66">
        <v>40.98</v>
      </c>
      <c r="V44" s="67">
        <v>27.97</v>
      </c>
    </row>
    <row r="45" spans="1:22" s="286" customFormat="1" ht="12.75">
      <c r="A45" s="278">
        <v>2</v>
      </c>
      <c r="B45" s="279">
        <v>64</v>
      </c>
      <c r="C45" s="279">
        <v>0</v>
      </c>
      <c r="D45" s="280">
        <v>0</v>
      </c>
      <c r="E45" s="280">
        <v>2</v>
      </c>
      <c r="F45" s="281"/>
      <c r="G45" s="292" t="s">
        <v>317</v>
      </c>
      <c r="H45" s="311">
        <v>3700719274.94</v>
      </c>
      <c r="I45" s="311">
        <v>2908374810.94</v>
      </c>
      <c r="J45" s="311">
        <v>1020915879.18</v>
      </c>
      <c r="K45" s="311">
        <v>287006093</v>
      </c>
      <c r="L45" s="311">
        <v>91600000</v>
      </c>
      <c r="M45" s="311">
        <v>1508852838.76</v>
      </c>
      <c r="N45" s="311">
        <v>792344464</v>
      </c>
      <c r="O45" s="311">
        <v>533757209</v>
      </c>
      <c r="P45" s="311">
        <v>0</v>
      </c>
      <c r="Q45" s="302">
        <v>78.58</v>
      </c>
      <c r="R45" s="302">
        <v>27.58</v>
      </c>
      <c r="S45" s="302">
        <v>7.75</v>
      </c>
      <c r="T45" s="302">
        <v>2.47</v>
      </c>
      <c r="U45" s="302">
        <v>40.77</v>
      </c>
      <c r="V45" s="303">
        <v>21.41</v>
      </c>
    </row>
    <row r="46" spans="1:22" s="95" customFormat="1" ht="15">
      <c r="A46" s="231"/>
      <c r="B46" s="232"/>
      <c r="C46" s="232"/>
      <c r="D46" s="101"/>
      <c r="E46" s="101"/>
      <c r="F46" s="102" t="s">
        <v>318</v>
      </c>
      <c r="G46" s="291"/>
      <c r="H46" s="152">
        <v>7010186097.460001</v>
      </c>
      <c r="I46" s="152">
        <v>5541132636.309999</v>
      </c>
      <c r="J46" s="152">
        <v>2300839355.46</v>
      </c>
      <c r="K46" s="152">
        <v>454247205.05999994</v>
      </c>
      <c r="L46" s="152">
        <v>153916280.01999998</v>
      </c>
      <c r="M46" s="152">
        <v>2632129795.7700005</v>
      </c>
      <c r="N46" s="152">
        <v>1469053461.15</v>
      </c>
      <c r="O46" s="152">
        <v>1313338794.71</v>
      </c>
      <c r="P46" s="152">
        <v>32860545.9</v>
      </c>
      <c r="Q46" s="128">
        <v>79.04401622544253</v>
      </c>
      <c r="R46" s="128">
        <v>32.821373405388805</v>
      </c>
      <c r="S46" s="128">
        <v>6.479816637458273</v>
      </c>
      <c r="T46" s="128">
        <v>2.195609044897801</v>
      </c>
      <c r="U46" s="128">
        <v>37.547217137697665</v>
      </c>
      <c r="V46" s="129">
        <v>20.955983774557453</v>
      </c>
    </row>
    <row r="47" spans="1:22" s="95" customFormat="1" ht="15">
      <c r="A47" s="231"/>
      <c r="B47" s="232"/>
      <c r="C47" s="232"/>
      <c r="D47" s="101"/>
      <c r="E47" s="101"/>
      <c r="F47" s="102" t="s">
        <v>319</v>
      </c>
      <c r="G47" s="291"/>
      <c r="H47" s="152">
        <v>2301963844.94</v>
      </c>
      <c r="I47" s="103">
        <v>1883817257.2</v>
      </c>
      <c r="J47" s="103">
        <v>778227681.4699998</v>
      </c>
      <c r="K47" s="103">
        <v>173721932.62999997</v>
      </c>
      <c r="L47" s="103">
        <v>61252080</v>
      </c>
      <c r="M47" s="104">
        <v>870615563.1000001</v>
      </c>
      <c r="N47" s="103">
        <v>418146587.73999995</v>
      </c>
      <c r="O47" s="103">
        <v>370323141.45</v>
      </c>
      <c r="P47" s="103">
        <v>7352769.29</v>
      </c>
      <c r="Q47" s="128">
        <v>81.83522349149237</v>
      </c>
      <c r="R47" s="128">
        <v>33.80712008925075</v>
      </c>
      <c r="S47" s="128">
        <v>7.546683802695779</v>
      </c>
      <c r="T47" s="128">
        <v>2.6608619477078066</v>
      </c>
      <c r="U47" s="128">
        <v>37.82055765183803</v>
      </c>
      <c r="V47" s="129">
        <v>18.16477650850762</v>
      </c>
    </row>
    <row r="48" spans="1:22" ht="12.75">
      <c r="A48" s="227">
        <v>2</v>
      </c>
      <c r="B48" s="228">
        <v>2</v>
      </c>
      <c r="C48" s="228">
        <v>1</v>
      </c>
      <c r="D48" s="16">
        <v>1</v>
      </c>
      <c r="E48" s="16">
        <v>0</v>
      </c>
      <c r="F48" s="19"/>
      <c r="G48" s="54" t="s">
        <v>320</v>
      </c>
      <c r="H48" s="83">
        <v>103817872</v>
      </c>
      <c r="I48" s="11">
        <v>88114346</v>
      </c>
      <c r="J48" s="11">
        <v>23935108</v>
      </c>
      <c r="K48" s="11">
        <v>10132074</v>
      </c>
      <c r="L48" s="11">
        <v>3124290</v>
      </c>
      <c r="M48" s="60">
        <v>50922874</v>
      </c>
      <c r="N48" s="11">
        <v>15703526</v>
      </c>
      <c r="O48" s="11">
        <v>10681388</v>
      </c>
      <c r="P48" s="11">
        <v>1367678</v>
      </c>
      <c r="Q48" s="66">
        <v>84.87</v>
      </c>
      <c r="R48" s="66">
        <v>23.05</v>
      </c>
      <c r="S48" s="66">
        <v>9.75</v>
      </c>
      <c r="T48" s="66">
        <v>3</v>
      </c>
      <c r="U48" s="66">
        <v>49.05</v>
      </c>
      <c r="V48" s="67">
        <v>15.12</v>
      </c>
    </row>
    <row r="49" spans="1:22" ht="12.75">
      <c r="A49" s="227">
        <v>2</v>
      </c>
      <c r="B49" s="228">
        <v>21</v>
      </c>
      <c r="C49" s="228">
        <v>1</v>
      </c>
      <c r="D49" s="16">
        <v>1</v>
      </c>
      <c r="E49" s="16">
        <v>0</v>
      </c>
      <c r="F49" s="19"/>
      <c r="G49" s="54" t="s">
        <v>321</v>
      </c>
      <c r="H49" s="83">
        <v>53903759.32</v>
      </c>
      <c r="I49" s="11">
        <v>42071850.32</v>
      </c>
      <c r="J49" s="11">
        <v>12549368.29</v>
      </c>
      <c r="K49" s="11">
        <v>2132134</v>
      </c>
      <c r="L49" s="11">
        <v>1638071</v>
      </c>
      <c r="M49" s="60">
        <v>25752277.03</v>
      </c>
      <c r="N49" s="11">
        <v>11831909</v>
      </c>
      <c r="O49" s="11">
        <v>11773950</v>
      </c>
      <c r="P49" s="11">
        <v>57959</v>
      </c>
      <c r="Q49" s="66">
        <v>78.04</v>
      </c>
      <c r="R49" s="66">
        <v>23.28</v>
      </c>
      <c r="S49" s="66">
        <v>3.95</v>
      </c>
      <c r="T49" s="66">
        <v>3.03</v>
      </c>
      <c r="U49" s="66">
        <v>47.77</v>
      </c>
      <c r="V49" s="67">
        <v>21.95</v>
      </c>
    </row>
    <row r="50" spans="1:22" ht="12.75">
      <c r="A50" s="227">
        <v>2</v>
      </c>
      <c r="B50" s="228">
        <v>1</v>
      </c>
      <c r="C50" s="228">
        <v>1</v>
      </c>
      <c r="D50" s="16">
        <v>1</v>
      </c>
      <c r="E50" s="16">
        <v>0</v>
      </c>
      <c r="F50" s="19"/>
      <c r="G50" s="54" t="s">
        <v>322</v>
      </c>
      <c r="H50" s="83">
        <v>138611158</v>
      </c>
      <c r="I50" s="11">
        <v>107009440</v>
      </c>
      <c r="J50" s="11">
        <v>40830460</v>
      </c>
      <c r="K50" s="11">
        <v>10755003</v>
      </c>
      <c r="L50" s="11">
        <v>3272652</v>
      </c>
      <c r="M50" s="60">
        <v>52151325</v>
      </c>
      <c r="N50" s="11">
        <v>31601718</v>
      </c>
      <c r="O50" s="11">
        <v>30304918</v>
      </c>
      <c r="P50" s="11">
        <v>550600</v>
      </c>
      <c r="Q50" s="66">
        <v>77.2</v>
      </c>
      <c r="R50" s="66">
        <v>29.45</v>
      </c>
      <c r="S50" s="66">
        <v>7.75</v>
      </c>
      <c r="T50" s="66">
        <v>2.36</v>
      </c>
      <c r="U50" s="66">
        <v>37.62</v>
      </c>
      <c r="V50" s="67">
        <v>22.79</v>
      </c>
    </row>
    <row r="51" spans="1:22" ht="12.75">
      <c r="A51" s="227">
        <v>2</v>
      </c>
      <c r="B51" s="228">
        <v>9</v>
      </c>
      <c r="C51" s="228">
        <v>1</v>
      </c>
      <c r="D51" s="16">
        <v>1</v>
      </c>
      <c r="E51" s="16">
        <v>0</v>
      </c>
      <c r="F51" s="19"/>
      <c r="G51" s="54" t="s">
        <v>323</v>
      </c>
      <c r="H51" s="83">
        <v>40853628.74</v>
      </c>
      <c r="I51" s="11">
        <v>34669648.74</v>
      </c>
      <c r="J51" s="11">
        <v>18642076.1</v>
      </c>
      <c r="K51" s="11">
        <v>1750100</v>
      </c>
      <c r="L51" s="11">
        <v>290000</v>
      </c>
      <c r="M51" s="60">
        <v>13987472.64</v>
      </c>
      <c r="N51" s="11">
        <v>6183980</v>
      </c>
      <c r="O51" s="11">
        <v>5662190</v>
      </c>
      <c r="P51" s="11">
        <v>0</v>
      </c>
      <c r="Q51" s="66">
        <v>84.86</v>
      </c>
      <c r="R51" s="66">
        <v>45.63</v>
      </c>
      <c r="S51" s="66">
        <v>4.28</v>
      </c>
      <c r="T51" s="66">
        <v>0.7</v>
      </c>
      <c r="U51" s="66">
        <v>34.23</v>
      </c>
      <c r="V51" s="67">
        <v>15.13</v>
      </c>
    </row>
    <row r="52" spans="1:22" ht="12.75">
      <c r="A52" s="227">
        <v>2</v>
      </c>
      <c r="B52" s="228">
        <v>8</v>
      </c>
      <c r="C52" s="228">
        <v>1</v>
      </c>
      <c r="D52" s="16">
        <v>1</v>
      </c>
      <c r="E52" s="16">
        <v>0</v>
      </c>
      <c r="F52" s="19"/>
      <c r="G52" s="54" t="s">
        <v>324</v>
      </c>
      <c r="H52" s="83">
        <v>20094848.75</v>
      </c>
      <c r="I52" s="11">
        <v>16585838.85</v>
      </c>
      <c r="J52" s="11">
        <v>6835222.99</v>
      </c>
      <c r="K52" s="11">
        <v>1609243</v>
      </c>
      <c r="L52" s="11">
        <v>414833</v>
      </c>
      <c r="M52" s="60">
        <v>7726539.86</v>
      </c>
      <c r="N52" s="11">
        <v>3509009.9</v>
      </c>
      <c r="O52" s="11">
        <v>2582974.9</v>
      </c>
      <c r="P52" s="11">
        <v>700000</v>
      </c>
      <c r="Q52" s="66">
        <v>82.53</v>
      </c>
      <c r="R52" s="66">
        <v>34.01</v>
      </c>
      <c r="S52" s="66">
        <v>8</v>
      </c>
      <c r="T52" s="66">
        <v>2.06</v>
      </c>
      <c r="U52" s="66">
        <v>38.45</v>
      </c>
      <c r="V52" s="67">
        <v>17.46</v>
      </c>
    </row>
    <row r="53" spans="1:22" ht="12.75">
      <c r="A53" s="227">
        <v>2</v>
      </c>
      <c r="B53" s="228">
        <v>2</v>
      </c>
      <c r="C53" s="228">
        <v>2</v>
      </c>
      <c r="D53" s="16">
        <v>1</v>
      </c>
      <c r="E53" s="16">
        <v>0</v>
      </c>
      <c r="F53" s="19"/>
      <c r="G53" s="54" t="s">
        <v>325</v>
      </c>
      <c r="H53" s="83">
        <v>88823652</v>
      </c>
      <c r="I53" s="11">
        <v>77987581</v>
      </c>
      <c r="J53" s="11">
        <v>29295301</v>
      </c>
      <c r="K53" s="11">
        <v>13710595</v>
      </c>
      <c r="L53" s="11">
        <v>2780629</v>
      </c>
      <c r="M53" s="60">
        <v>32201056</v>
      </c>
      <c r="N53" s="11">
        <v>10836071</v>
      </c>
      <c r="O53" s="11">
        <v>6921389</v>
      </c>
      <c r="P53" s="11">
        <v>463682</v>
      </c>
      <c r="Q53" s="66">
        <v>87.8</v>
      </c>
      <c r="R53" s="66">
        <v>32.98</v>
      </c>
      <c r="S53" s="66">
        <v>15.43</v>
      </c>
      <c r="T53" s="66">
        <v>3.13</v>
      </c>
      <c r="U53" s="66">
        <v>36.25</v>
      </c>
      <c r="V53" s="67">
        <v>12.19</v>
      </c>
    </row>
    <row r="54" spans="1:22" ht="12.75">
      <c r="A54" s="227">
        <v>2</v>
      </c>
      <c r="B54" s="228">
        <v>3</v>
      </c>
      <c r="C54" s="228">
        <v>1</v>
      </c>
      <c r="D54" s="16">
        <v>1</v>
      </c>
      <c r="E54" s="16">
        <v>0</v>
      </c>
      <c r="F54" s="19"/>
      <c r="G54" s="54" t="s">
        <v>326</v>
      </c>
      <c r="H54" s="83">
        <v>278872317.22</v>
      </c>
      <c r="I54" s="11">
        <v>201558345.63</v>
      </c>
      <c r="J54" s="11">
        <v>82751071</v>
      </c>
      <c r="K54" s="11">
        <v>22633391.2</v>
      </c>
      <c r="L54" s="11">
        <v>9574113</v>
      </c>
      <c r="M54" s="60">
        <v>86599770.43</v>
      </c>
      <c r="N54" s="11">
        <v>77313971.59</v>
      </c>
      <c r="O54" s="11">
        <v>74906645.59</v>
      </c>
      <c r="P54" s="11">
        <v>42826</v>
      </c>
      <c r="Q54" s="66">
        <v>72.27</v>
      </c>
      <c r="R54" s="66">
        <v>29.67</v>
      </c>
      <c r="S54" s="66">
        <v>8.11</v>
      </c>
      <c r="T54" s="66">
        <v>3.43</v>
      </c>
      <c r="U54" s="66">
        <v>31.05</v>
      </c>
      <c r="V54" s="67">
        <v>27.72</v>
      </c>
    </row>
    <row r="55" spans="1:22" ht="12.75">
      <c r="A55" s="227">
        <v>2</v>
      </c>
      <c r="B55" s="228">
        <v>5</v>
      </c>
      <c r="C55" s="228">
        <v>1</v>
      </c>
      <c r="D55" s="16">
        <v>1</v>
      </c>
      <c r="E55" s="16">
        <v>0</v>
      </c>
      <c r="F55" s="19"/>
      <c r="G55" s="54" t="s">
        <v>327</v>
      </c>
      <c r="H55" s="83">
        <v>66835526.03</v>
      </c>
      <c r="I55" s="11">
        <v>59380398.56</v>
      </c>
      <c r="J55" s="11">
        <v>28807548.32</v>
      </c>
      <c r="K55" s="11">
        <v>5848401</v>
      </c>
      <c r="L55" s="11">
        <v>1365422</v>
      </c>
      <c r="M55" s="60">
        <v>23359027.24</v>
      </c>
      <c r="N55" s="11">
        <v>7455127.47</v>
      </c>
      <c r="O55" s="11">
        <v>7140035.18</v>
      </c>
      <c r="P55" s="11">
        <v>223992.29</v>
      </c>
      <c r="Q55" s="66">
        <v>88.84</v>
      </c>
      <c r="R55" s="66">
        <v>43.1</v>
      </c>
      <c r="S55" s="66">
        <v>8.75</v>
      </c>
      <c r="T55" s="66">
        <v>2.04</v>
      </c>
      <c r="U55" s="66">
        <v>34.95</v>
      </c>
      <c r="V55" s="67">
        <v>11.15</v>
      </c>
    </row>
    <row r="56" spans="1:22" ht="12.75">
      <c r="A56" s="227">
        <v>2</v>
      </c>
      <c r="B56" s="228">
        <v>21</v>
      </c>
      <c r="C56" s="228">
        <v>2</v>
      </c>
      <c r="D56" s="16">
        <v>1</v>
      </c>
      <c r="E56" s="16">
        <v>0</v>
      </c>
      <c r="F56" s="19"/>
      <c r="G56" s="54" t="s">
        <v>328</v>
      </c>
      <c r="H56" s="83">
        <v>16063200.9</v>
      </c>
      <c r="I56" s="11">
        <v>13337680.9</v>
      </c>
      <c r="J56" s="11">
        <v>5329897.1</v>
      </c>
      <c r="K56" s="11">
        <v>970000</v>
      </c>
      <c r="L56" s="11">
        <v>765000</v>
      </c>
      <c r="M56" s="60">
        <v>6272783.8</v>
      </c>
      <c r="N56" s="11">
        <v>2725520</v>
      </c>
      <c r="O56" s="11">
        <v>2725520</v>
      </c>
      <c r="P56" s="11">
        <v>0</v>
      </c>
      <c r="Q56" s="66">
        <v>83.03</v>
      </c>
      <c r="R56" s="66">
        <v>33.18</v>
      </c>
      <c r="S56" s="66">
        <v>6.03</v>
      </c>
      <c r="T56" s="66">
        <v>4.76</v>
      </c>
      <c r="U56" s="66">
        <v>39.05</v>
      </c>
      <c r="V56" s="67">
        <v>16.96</v>
      </c>
    </row>
    <row r="57" spans="1:22" ht="12.75">
      <c r="A57" s="227">
        <v>2</v>
      </c>
      <c r="B57" s="228">
        <v>7</v>
      </c>
      <c r="C57" s="228">
        <v>1</v>
      </c>
      <c r="D57" s="16">
        <v>1</v>
      </c>
      <c r="E57" s="16">
        <v>0</v>
      </c>
      <c r="F57" s="19"/>
      <c r="G57" s="54" t="s">
        <v>329</v>
      </c>
      <c r="H57" s="83">
        <v>58500542.27</v>
      </c>
      <c r="I57" s="11">
        <v>52979611.27</v>
      </c>
      <c r="J57" s="11">
        <v>23033997.5</v>
      </c>
      <c r="K57" s="11">
        <v>2834657</v>
      </c>
      <c r="L57" s="11">
        <v>1501023</v>
      </c>
      <c r="M57" s="60">
        <v>25609933.77</v>
      </c>
      <c r="N57" s="11">
        <v>5520931</v>
      </c>
      <c r="O57" s="11">
        <v>4920931</v>
      </c>
      <c r="P57" s="11">
        <v>300000</v>
      </c>
      <c r="Q57" s="66">
        <v>90.56</v>
      </c>
      <c r="R57" s="66">
        <v>39.37</v>
      </c>
      <c r="S57" s="66">
        <v>4.84</v>
      </c>
      <c r="T57" s="66">
        <v>2.56</v>
      </c>
      <c r="U57" s="66">
        <v>43.77</v>
      </c>
      <c r="V57" s="67">
        <v>9.43</v>
      </c>
    </row>
    <row r="58" spans="1:22" ht="12.75">
      <c r="A58" s="227">
        <v>2</v>
      </c>
      <c r="B58" s="228">
        <v>6</v>
      </c>
      <c r="C58" s="228">
        <v>1</v>
      </c>
      <c r="D58" s="16">
        <v>1</v>
      </c>
      <c r="E58" s="16">
        <v>0</v>
      </c>
      <c r="F58" s="19"/>
      <c r="G58" s="54" t="s">
        <v>330</v>
      </c>
      <c r="H58" s="83">
        <v>36457371</v>
      </c>
      <c r="I58" s="11">
        <v>23777020</v>
      </c>
      <c r="J58" s="11">
        <v>9200890</v>
      </c>
      <c r="K58" s="11">
        <v>1883087</v>
      </c>
      <c r="L58" s="11">
        <v>547200</v>
      </c>
      <c r="M58" s="60">
        <v>12145843</v>
      </c>
      <c r="N58" s="11">
        <v>12680351</v>
      </c>
      <c r="O58" s="11">
        <v>12675251</v>
      </c>
      <c r="P58" s="11">
        <v>0</v>
      </c>
      <c r="Q58" s="66">
        <v>65.21</v>
      </c>
      <c r="R58" s="66">
        <v>25.23</v>
      </c>
      <c r="S58" s="66">
        <v>5.16</v>
      </c>
      <c r="T58" s="66">
        <v>1.5</v>
      </c>
      <c r="U58" s="66">
        <v>33.31</v>
      </c>
      <c r="V58" s="67">
        <v>34.78</v>
      </c>
    </row>
    <row r="59" spans="1:22" ht="12.75">
      <c r="A59" s="227">
        <v>2</v>
      </c>
      <c r="B59" s="228">
        <v>8</v>
      </c>
      <c r="C59" s="228">
        <v>2</v>
      </c>
      <c r="D59" s="16">
        <v>1</v>
      </c>
      <c r="E59" s="16">
        <v>0</v>
      </c>
      <c r="F59" s="19"/>
      <c r="G59" s="54" t="s">
        <v>331</v>
      </c>
      <c r="H59" s="83">
        <v>83616683.27</v>
      </c>
      <c r="I59" s="11">
        <v>74760707.95</v>
      </c>
      <c r="J59" s="11">
        <v>30570900.05</v>
      </c>
      <c r="K59" s="11">
        <v>9055392</v>
      </c>
      <c r="L59" s="11">
        <v>2212366</v>
      </c>
      <c r="M59" s="60">
        <v>32922049.9</v>
      </c>
      <c r="N59" s="11">
        <v>8855975.32</v>
      </c>
      <c r="O59" s="11">
        <v>4720929.32</v>
      </c>
      <c r="P59" s="11">
        <v>16046</v>
      </c>
      <c r="Q59" s="66">
        <v>89.4</v>
      </c>
      <c r="R59" s="66">
        <v>36.56</v>
      </c>
      <c r="S59" s="66">
        <v>10.82</v>
      </c>
      <c r="T59" s="66">
        <v>2.64</v>
      </c>
      <c r="U59" s="66">
        <v>39.37</v>
      </c>
      <c r="V59" s="67">
        <v>10.59</v>
      </c>
    </row>
    <row r="60" spans="1:22" ht="12.75">
      <c r="A60" s="227">
        <v>2</v>
      </c>
      <c r="B60" s="228">
        <v>6</v>
      </c>
      <c r="C60" s="228">
        <v>2</v>
      </c>
      <c r="D60" s="16">
        <v>1</v>
      </c>
      <c r="E60" s="16">
        <v>0</v>
      </c>
      <c r="F60" s="19"/>
      <c r="G60" s="54" t="s">
        <v>332</v>
      </c>
      <c r="H60" s="83">
        <v>34331877.38</v>
      </c>
      <c r="I60" s="11">
        <v>28725998.38</v>
      </c>
      <c r="J60" s="11">
        <v>9027910.64</v>
      </c>
      <c r="K60" s="11">
        <v>3419565</v>
      </c>
      <c r="L60" s="11">
        <v>483757</v>
      </c>
      <c r="M60" s="60">
        <v>15794765.74</v>
      </c>
      <c r="N60" s="11">
        <v>5605879</v>
      </c>
      <c r="O60" s="11">
        <v>4224924</v>
      </c>
      <c r="P60" s="11">
        <v>0</v>
      </c>
      <c r="Q60" s="66">
        <v>83.67</v>
      </c>
      <c r="R60" s="66">
        <v>26.29</v>
      </c>
      <c r="S60" s="66">
        <v>9.96</v>
      </c>
      <c r="T60" s="66">
        <v>1.4</v>
      </c>
      <c r="U60" s="66">
        <v>46</v>
      </c>
      <c r="V60" s="67">
        <v>16.32</v>
      </c>
    </row>
    <row r="61" spans="1:22" ht="12.75">
      <c r="A61" s="227">
        <v>2</v>
      </c>
      <c r="B61" s="228">
        <v>8</v>
      </c>
      <c r="C61" s="228">
        <v>3</v>
      </c>
      <c r="D61" s="16">
        <v>1</v>
      </c>
      <c r="E61" s="16">
        <v>0</v>
      </c>
      <c r="F61" s="19"/>
      <c r="G61" s="54" t="s">
        <v>333</v>
      </c>
      <c r="H61" s="83">
        <v>36221913.72</v>
      </c>
      <c r="I61" s="11">
        <v>29335974.72</v>
      </c>
      <c r="J61" s="11">
        <v>11138339.54</v>
      </c>
      <c r="K61" s="11">
        <v>2132516</v>
      </c>
      <c r="L61" s="11">
        <v>799167</v>
      </c>
      <c r="M61" s="60">
        <v>15265952.18</v>
      </c>
      <c r="N61" s="11">
        <v>6885939</v>
      </c>
      <c r="O61" s="11">
        <v>6717522</v>
      </c>
      <c r="P61" s="11">
        <v>168417</v>
      </c>
      <c r="Q61" s="66">
        <v>80.98</v>
      </c>
      <c r="R61" s="66">
        <v>30.75</v>
      </c>
      <c r="S61" s="66">
        <v>5.88</v>
      </c>
      <c r="T61" s="66">
        <v>2.2</v>
      </c>
      <c r="U61" s="66">
        <v>42.14</v>
      </c>
      <c r="V61" s="67">
        <v>19.01</v>
      </c>
    </row>
    <row r="62" spans="1:22" ht="12.75">
      <c r="A62" s="227">
        <v>2</v>
      </c>
      <c r="B62" s="228">
        <v>10</v>
      </c>
      <c r="C62" s="228">
        <v>1</v>
      </c>
      <c r="D62" s="16">
        <v>1</v>
      </c>
      <c r="E62" s="16">
        <v>0</v>
      </c>
      <c r="F62" s="19"/>
      <c r="G62" s="54" t="s">
        <v>334</v>
      </c>
      <c r="H62" s="83">
        <v>55983283.2</v>
      </c>
      <c r="I62" s="11">
        <v>50424950.2</v>
      </c>
      <c r="J62" s="11">
        <v>23678677.33</v>
      </c>
      <c r="K62" s="11">
        <v>3471002</v>
      </c>
      <c r="L62" s="11">
        <v>972823</v>
      </c>
      <c r="M62" s="60">
        <v>22302447.87</v>
      </c>
      <c r="N62" s="11">
        <v>5558333</v>
      </c>
      <c r="O62" s="11">
        <v>3388333</v>
      </c>
      <c r="P62" s="11">
        <v>0</v>
      </c>
      <c r="Q62" s="66">
        <v>90.07</v>
      </c>
      <c r="R62" s="66">
        <v>42.29</v>
      </c>
      <c r="S62" s="66">
        <v>6.2</v>
      </c>
      <c r="T62" s="66">
        <v>1.73</v>
      </c>
      <c r="U62" s="66">
        <v>39.83</v>
      </c>
      <c r="V62" s="67">
        <v>9.92</v>
      </c>
    </row>
    <row r="63" spans="1:22" ht="12.75">
      <c r="A63" s="227">
        <v>2</v>
      </c>
      <c r="B63" s="228">
        <v>11</v>
      </c>
      <c r="C63" s="228">
        <v>1</v>
      </c>
      <c r="D63" s="16">
        <v>1</v>
      </c>
      <c r="E63" s="16">
        <v>0</v>
      </c>
      <c r="F63" s="19"/>
      <c r="G63" s="54" t="s">
        <v>335</v>
      </c>
      <c r="H63" s="83">
        <v>299972500.52</v>
      </c>
      <c r="I63" s="11">
        <v>271078815.52</v>
      </c>
      <c r="J63" s="11">
        <v>132888627.5</v>
      </c>
      <c r="K63" s="11">
        <v>19831920</v>
      </c>
      <c r="L63" s="11">
        <v>12498180</v>
      </c>
      <c r="M63" s="60">
        <v>105860088.02</v>
      </c>
      <c r="N63" s="11">
        <v>28893685</v>
      </c>
      <c r="O63" s="11">
        <v>15939885</v>
      </c>
      <c r="P63" s="11">
        <v>505800</v>
      </c>
      <c r="Q63" s="66">
        <v>90.36</v>
      </c>
      <c r="R63" s="66">
        <v>44.3</v>
      </c>
      <c r="S63" s="66">
        <v>6.61</v>
      </c>
      <c r="T63" s="66">
        <v>4.16</v>
      </c>
      <c r="U63" s="66">
        <v>35.28</v>
      </c>
      <c r="V63" s="67">
        <v>9.63</v>
      </c>
    </row>
    <row r="64" spans="1:22" ht="12.75">
      <c r="A64" s="227">
        <v>2</v>
      </c>
      <c r="B64" s="228">
        <v>8</v>
      </c>
      <c r="C64" s="228">
        <v>4</v>
      </c>
      <c r="D64" s="16">
        <v>1</v>
      </c>
      <c r="E64" s="16">
        <v>0</v>
      </c>
      <c r="F64" s="19"/>
      <c r="G64" s="54" t="s">
        <v>336</v>
      </c>
      <c r="H64" s="83">
        <v>55826653</v>
      </c>
      <c r="I64" s="11">
        <v>50691038</v>
      </c>
      <c r="J64" s="11">
        <v>19607386</v>
      </c>
      <c r="K64" s="11">
        <v>4034600</v>
      </c>
      <c r="L64" s="11">
        <v>1635124</v>
      </c>
      <c r="M64" s="60">
        <v>25413928</v>
      </c>
      <c r="N64" s="11">
        <v>5135615</v>
      </c>
      <c r="O64" s="11">
        <v>5133830</v>
      </c>
      <c r="P64" s="11">
        <v>0</v>
      </c>
      <c r="Q64" s="66">
        <v>90.8</v>
      </c>
      <c r="R64" s="66">
        <v>35.12</v>
      </c>
      <c r="S64" s="66">
        <v>7.22</v>
      </c>
      <c r="T64" s="66">
        <v>2.92</v>
      </c>
      <c r="U64" s="66">
        <v>45.52</v>
      </c>
      <c r="V64" s="67">
        <v>9.19</v>
      </c>
    </row>
    <row r="65" spans="1:22" ht="12.75">
      <c r="A65" s="227">
        <v>2</v>
      </c>
      <c r="B65" s="228">
        <v>14</v>
      </c>
      <c r="C65" s="228">
        <v>1</v>
      </c>
      <c r="D65" s="16">
        <v>1</v>
      </c>
      <c r="E65" s="16">
        <v>0</v>
      </c>
      <c r="F65" s="19"/>
      <c r="G65" s="54" t="s">
        <v>337</v>
      </c>
      <c r="H65" s="83">
        <v>116798750</v>
      </c>
      <c r="I65" s="11">
        <v>90555146</v>
      </c>
      <c r="J65" s="11">
        <v>37669009</v>
      </c>
      <c r="K65" s="11">
        <v>7536745</v>
      </c>
      <c r="L65" s="11">
        <v>1492768</v>
      </c>
      <c r="M65" s="60">
        <v>43856624</v>
      </c>
      <c r="N65" s="11">
        <v>26243604</v>
      </c>
      <c r="O65" s="11">
        <v>23476727</v>
      </c>
      <c r="P65" s="11">
        <v>0</v>
      </c>
      <c r="Q65" s="66">
        <v>77.53</v>
      </c>
      <c r="R65" s="66">
        <v>32.25</v>
      </c>
      <c r="S65" s="66">
        <v>6.45</v>
      </c>
      <c r="T65" s="66">
        <v>1.27</v>
      </c>
      <c r="U65" s="66">
        <v>37.54</v>
      </c>
      <c r="V65" s="67">
        <v>22.46</v>
      </c>
    </row>
    <row r="66" spans="1:22" ht="12.75">
      <c r="A66" s="227">
        <v>2</v>
      </c>
      <c r="B66" s="228">
        <v>15</v>
      </c>
      <c r="C66" s="228">
        <v>1</v>
      </c>
      <c r="D66" s="16">
        <v>1</v>
      </c>
      <c r="E66" s="16">
        <v>0</v>
      </c>
      <c r="F66" s="19"/>
      <c r="G66" s="54" t="s">
        <v>338</v>
      </c>
      <c r="H66" s="83">
        <v>99232227</v>
      </c>
      <c r="I66" s="11">
        <v>80530492</v>
      </c>
      <c r="J66" s="11">
        <v>36639747.54</v>
      </c>
      <c r="K66" s="11">
        <v>3962348</v>
      </c>
      <c r="L66" s="11">
        <v>1700000</v>
      </c>
      <c r="M66" s="60">
        <v>38228396.46</v>
      </c>
      <c r="N66" s="11">
        <v>18701735</v>
      </c>
      <c r="O66" s="11">
        <v>15741740</v>
      </c>
      <c r="P66" s="11">
        <v>300000</v>
      </c>
      <c r="Q66" s="66">
        <v>81.15</v>
      </c>
      <c r="R66" s="66">
        <v>36.92</v>
      </c>
      <c r="S66" s="66">
        <v>3.99</v>
      </c>
      <c r="T66" s="66">
        <v>1.71</v>
      </c>
      <c r="U66" s="66">
        <v>38.52</v>
      </c>
      <c r="V66" s="67">
        <v>18.84</v>
      </c>
    </row>
    <row r="67" spans="1:22" ht="12.75">
      <c r="A67" s="227">
        <v>2</v>
      </c>
      <c r="B67" s="228">
        <v>6</v>
      </c>
      <c r="C67" s="228">
        <v>3</v>
      </c>
      <c r="D67" s="16">
        <v>1</v>
      </c>
      <c r="E67" s="16">
        <v>0</v>
      </c>
      <c r="F67" s="19"/>
      <c r="G67" s="54" t="s">
        <v>339</v>
      </c>
      <c r="H67" s="83">
        <v>19224192.26</v>
      </c>
      <c r="I67" s="11">
        <v>17754093.26</v>
      </c>
      <c r="J67" s="11">
        <v>7238124.18</v>
      </c>
      <c r="K67" s="11">
        <v>1272180</v>
      </c>
      <c r="L67" s="11">
        <v>439746</v>
      </c>
      <c r="M67" s="60">
        <v>8804043.08</v>
      </c>
      <c r="N67" s="11">
        <v>1470099</v>
      </c>
      <c r="O67" s="11">
        <v>1371293</v>
      </c>
      <c r="P67" s="11">
        <v>98806</v>
      </c>
      <c r="Q67" s="66">
        <v>92.35</v>
      </c>
      <c r="R67" s="66">
        <v>37.65</v>
      </c>
      <c r="S67" s="66">
        <v>6.61</v>
      </c>
      <c r="T67" s="66">
        <v>2.28</v>
      </c>
      <c r="U67" s="66">
        <v>45.79</v>
      </c>
      <c r="V67" s="67">
        <v>7.64</v>
      </c>
    </row>
    <row r="68" spans="1:22" ht="12.75">
      <c r="A68" s="227">
        <v>2</v>
      </c>
      <c r="B68" s="228">
        <v>2</v>
      </c>
      <c r="C68" s="228">
        <v>3</v>
      </c>
      <c r="D68" s="16">
        <v>1</v>
      </c>
      <c r="E68" s="16">
        <v>0</v>
      </c>
      <c r="F68" s="19"/>
      <c r="G68" s="54" t="s">
        <v>340</v>
      </c>
      <c r="H68" s="83">
        <v>26093987</v>
      </c>
      <c r="I68" s="11">
        <v>20035461</v>
      </c>
      <c r="J68" s="11">
        <v>7475556</v>
      </c>
      <c r="K68" s="11">
        <v>2744104</v>
      </c>
      <c r="L68" s="11">
        <v>550000</v>
      </c>
      <c r="M68" s="60">
        <v>9265801</v>
      </c>
      <c r="N68" s="11">
        <v>6058526</v>
      </c>
      <c r="O68" s="11">
        <v>5057000</v>
      </c>
      <c r="P68" s="11">
        <v>573526</v>
      </c>
      <c r="Q68" s="66">
        <v>76.78</v>
      </c>
      <c r="R68" s="66">
        <v>28.64</v>
      </c>
      <c r="S68" s="66">
        <v>10.51</v>
      </c>
      <c r="T68" s="66">
        <v>2.1</v>
      </c>
      <c r="U68" s="66">
        <v>35.5</v>
      </c>
      <c r="V68" s="67">
        <v>23.21</v>
      </c>
    </row>
    <row r="69" spans="1:22" ht="12.75">
      <c r="A69" s="227">
        <v>2</v>
      </c>
      <c r="B69" s="228">
        <v>2</v>
      </c>
      <c r="C69" s="228">
        <v>4</v>
      </c>
      <c r="D69" s="16">
        <v>1</v>
      </c>
      <c r="E69" s="16">
        <v>0</v>
      </c>
      <c r="F69" s="19"/>
      <c r="G69" s="54" t="s">
        <v>341</v>
      </c>
      <c r="H69" s="83">
        <v>16238390.23</v>
      </c>
      <c r="I69" s="11">
        <v>14065690.23</v>
      </c>
      <c r="J69" s="11">
        <v>6204200.41</v>
      </c>
      <c r="K69" s="11">
        <v>844500</v>
      </c>
      <c r="L69" s="11">
        <v>245300</v>
      </c>
      <c r="M69" s="60">
        <v>6771689.82</v>
      </c>
      <c r="N69" s="11">
        <v>2172700</v>
      </c>
      <c r="O69" s="11">
        <v>2045200</v>
      </c>
      <c r="P69" s="11">
        <v>100000</v>
      </c>
      <c r="Q69" s="66">
        <v>86.61</v>
      </c>
      <c r="R69" s="66">
        <v>38.2</v>
      </c>
      <c r="S69" s="66">
        <v>5.2</v>
      </c>
      <c r="T69" s="66">
        <v>1.51</v>
      </c>
      <c r="U69" s="66">
        <v>41.7</v>
      </c>
      <c r="V69" s="67">
        <v>13.38</v>
      </c>
    </row>
    <row r="70" spans="1:22" ht="12.75">
      <c r="A70" s="227">
        <v>2</v>
      </c>
      <c r="B70" s="228">
        <v>8</v>
      </c>
      <c r="C70" s="228">
        <v>5</v>
      </c>
      <c r="D70" s="16">
        <v>1</v>
      </c>
      <c r="E70" s="16">
        <v>0</v>
      </c>
      <c r="F70" s="19"/>
      <c r="G70" s="54" t="s">
        <v>342</v>
      </c>
      <c r="H70" s="83">
        <v>27338441.72</v>
      </c>
      <c r="I70" s="11">
        <v>21262669.72</v>
      </c>
      <c r="J70" s="11">
        <v>7046598</v>
      </c>
      <c r="K70" s="11">
        <v>2690518</v>
      </c>
      <c r="L70" s="11">
        <v>567400</v>
      </c>
      <c r="M70" s="60">
        <v>10958153.72</v>
      </c>
      <c r="N70" s="11">
        <v>6075772</v>
      </c>
      <c r="O70" s="11">
        <v>6025361</v>
      </c>
      <c r="P70" s="11">
        <v>0</v>
      </c>
      <c r="Q70" s="66">
        <v>77.77</v>
      </c>
      <c r="R70" s="66">
        <v>25.77</v>
      </c>
      <c r="S70" s="66">
        <v>9.84</v>
      </c>
      <c r="T70" s="66">
        <v>2.07</v>
      </c>
      <c r="U70" s="66">
        <v>40.08</v>
      </c>
      <c r="V70" s="67">
        <v>22.22</v>
      </c>
    </row>
    <row r="71" spans="1:22" ht="12.75">
      <c r="A71" s="227">
        <v>2</v>
      </c>
      <c r="B71" s="228">
        <v>21</v>
      </c>
      <c r="C71" s="228">
        <v>3</v>
      </c>
      <c r="D71" s="16">
        <v>1</v>
      </c>
      <c r="E71" s="16">
        <v>0</v>
      </c>
      <c r="F71" s="19"/>
      <c r="G71" s="54" t="s">
        <v>343</v>
      </c>
      <c r="H71" s="83">
        <v>25429633.83</v>
      </c>
      <c r="I71" s="11">
        <v>20956299.83</v>
      </c>
      <c r="J71" s="11">
        <v>8509617.52</v>
      </c>
      <c r="K71" s="11">
        <v>1274524</v>
      </c>
      <c r="L71" s="11">
        <v>0</v>
      </c>
      <c r="M71" s="60">
        <v>11172158.31</v>
      </c>
      <c r="N71" s="11">
        <v>4473334</v>
      </c>
      <c r="O71" s="11">
        <v>4473334</v>
      </c>
      <c r="P71" s="11">
        <v>0</v>
      </c>
      <c r="Q71" s="66">
        <v>82.4</v>
      </c>
      <c r="R71" s="66">
        <v>33.46</v>
      </c>
      <c r="S71" s="66">
        <v>5.01</v>
      </c>
      <c r="T71" s="66">
        <v>0</v>
      </c>
      <c r="U71" s="66">
        <v>43.93</v>
      </c>
      <c r="V71" s="67">
        <v>17.59</v>
      </c>
    </row>
    <row r="72" spans="1:22" ht="12.75">
      <c r="A72" s="227">
        <v>2</v>
      </c>
      <c r="B72" s="228">
        <v>6</v>
      </c>
      <c r="C72" s="228">
        <v>4</v>
      </c>
      <c r="D72" s="16">
        <v>1</v>
      </c>
      <c r="E72" s="16">
        <v>0</v>
      </c>
      <c r="F72" s="19"/>
      <c r="G72" s="54" t="s">
        <v>344</v>
      </c>
      <c r="H72" s="83">
        <v>33526682</v>
      </c>
      <c r="I72" s="11">
        <v>25424846</v>
      </c>
      <c r="J72" s="11">
        <v>7954909</v>
      </c>
      <c r="K72" s="11">
        <v>3770772</v>
      </c>
      <c r="L72" s="11">
        <v>658876</v>
      </c>
      <c r="M72" s="60">
        <v>13040289</v>
      </c>
      <c r="N72" s="11">
        <v>8101836</v>
      </c>
      <c r="O72" s="11">
        <v>7422085</v>
      </c>
      <c r="P72" s="11">
        <v>0</v>
      </c>
      <c r="Q72" s="66">
        <v>75.83</v>
      </c>
      <c r="R72" s="66">
        <v>23.72</v>
      </c>
      <c r="S72" s="66">
        <v>11.24</v>
      </c>
      <c r="T72" s="66">
        <v>1.96</v>
      </c>
      <c r="U72" s="66">
        <v>38.89</v>
      </c>
      <c r="V72" s="67">
        <v>24.16</v>
      </c>
    </row>
    <row r="73" spans="1:22" ht="12.75">
      <c r="A73" s="227">
        <v>2</v>
      </c>
      <c r="B73" s="228">
        <v>19</v>
      </c>
      <c r="C73" s="228">
        <v>1</v>
      </c>
      <c r="D73" s="16">
        <v>1</v>
      </c>
      <c r="E73" s="16">
        <v>0</v>
      </c>
      <c r="F73" s="19"/>
      <c r="G73" s="54" t="s">
        <v>345</v>
      </c>
      <c r="H73" s="83">
        <v>168958138.65</v>
      </c>
      <c r="I73" s="11">
        <v>146011971.65</v>
      </c>
      <c r="J73" s="11">
        <v>59907854.94</v>
      </c>
      <c r="K73" s="11">
        <v>16245105.76</v>
      </c>
      <c r="L73" s="11">
        <v>4499300</v>
      </c>
      <c r="M73" s="60">
        <v>65359710.95</v>
      </c>
      <c r="N73" s="11">
        <v>22946167</v>
      </c>
      <c r="O73" s="11">
        <v>22636750</v>
      </c>
      <c r="P73" s="11">
        <v>196917</v>
      </c>
      <c r="Q73" s="66">
        <v>86.41</v>
      </c>
      <c r="R73" s="66">
        <v>35.45</v>
      </c>
      <c r="S73" s="66">
        <v>9.61</v>
      </c>
      <c r="T73" s="66">
        <v>2.66</v>
      </c>
      <c r="U73" s="66">
        <v>38.68</v>
      </c>
      <c r="V73" s="67">
        <v>13.58</v>
      </c>
    </row>
    <row r="74" spans="1:22" ht="12.75">
      <c r="A74" s="227">
        <v>2</v>
      </c>
      <c r="B74" s="228">
        <v>19</v>
      </c>
      <c r="C74" s="228">
        <v>2</v>
      </c>
      <c r="D74" s="16">
        <v>1</v>
      </c>
      <c r="E74" s="16">
        <v>0</v>
      </c>
      <c r="F74" s="19"/>
      <c r="G74" s="54" t="s">
        <v>346</v>
      </c>
      <c r="H74" s="83">
        <v>73458790</v>
      </c>
      <c r="I74" s="11">
        <v>59428739</v>
      </c>
      <c r="J74" s="11">
        <v>25277542</v>
      </c>
      <c r="K74" s="11">
        <v>3526900</v>
      </c>
      <c r="L74" s="11">
        <v>1140000</v>
      </c>
      <c r="M74" s="60">
        <v>29484297</v>
      </c>
      <c r="N74" s="11">
        <v>14030051</v>
      </c>
      <c r="O74" s="11">
        <v>12906726</v>
      </c>
      <c r="P74" s="11">
        <v>1020000</v>
      </c>
      <c r="Q74" s="66">
        <v>80.9</v>
      </c>
      <c r="R74" s="66">
        <v>34.41</v>
      </c>
      <c r="S74" s="66">
        <v>4.8</v>
      </c>
      <c r="T74" s="66">
        <v>1.55</v>
      </c>
      <c r="U74" s="66">
        <v>40.13</v>
      </c>
      <c r="V74" s="67">
        <v>19.09</v>
      </c>
    </row>
    <row r="75" spans="1:22" ht="12.75">
      <c r="A75" s="227">
        <v>2</v>
      </c>
      <c r="B75" s="228">
        <v>10</v>
      </c>
      <c r="C75" s="228">
        <v>2</v>
      </c>
      <c r="D75" s="16">
        <v>1</v>
      </c>
      <c r="E75" s="16">
        <v>0</v>
      </c>
      <c r="F75" s="19"/>
      <c r="G75" s="54" t="s">
        <v>347</v>
      </c>
      <c r="H75" s="83">
        <v>31174372</v>
      </c>
      <c r="I75" s="11">
        <v>20484372</v>
      </c>
      <c r="J75" s="11">
        <v>7524354</v>
      </c>
      <c r="K75" s="11">
        <v>403050</v>
      </c>
      <c r="L75" s="11">
        <v>974484</v>
      </c>
      <c r="M75" s="60">
        <v>11582484</v>
      </c>
      <c r="N75" s="11">
        <v>10690000</v>
      </c>
      <c r="O75" s="11">
        <v>10680000</v>
      </c>
      <c r="P75" s="11">
        <v>0</v>
      </c>
      <c r="Q75" s="66">
        <v>65.7</v>
      </c>
      <c r="R75" s="66">
        <v>24.13</v>
      </c>
      <c r="S75" s="66">
        <v>1.29</v>
      </c>
      <c r="T75" s="66">
        <v>3.12</v>
      </c>
      <c r="U75" s="66">
        <v>37.15</v>
      </c>
      <c r="V75" s="67">
        <v>34.29</v>
      </c>
    </row>
    <row r="76" spans="1:22" ht="12.75">
      <c r="A76" s="227">
        <v>2</v>
      </c>
      <c r="B76" s="228">
        <v>26</v>
      </c>
      <c r="C76" s="228">
        <v>1</v>
      </c>
      <c r="D76" s="16">
        <v>1</v>
      </c>
      <c r="E76" s="16">
        <v>0</v>
      </c>
      <c r="F76" s="19"/>
      <c r="G76" s="54" t="s">
        <v>348</v>
      </c>
      <c r="H76" s="83">
        <v>17571822.66</v>
      </c>
      <c r="I76" s="11">
        <v>15430010.66</v>
      </c>
      <c r="J76" s="11">
        <v>4915099.16</v>
      </c>
      <c r="K76" s="11">
        <v>228000</v>
      </c>
      <c r="L76" s="11">
        <v>235824</v>
      </c>
      <c r="M76" s="60">
        <v>10051087.5</v>
      </c>
      <c r="N76" s="11">
        <v>2141812</v>
      </c>
      <c r="O76" s="11">
        <v>2043395</v>
      </c>
      <c r="P76" s="11">
        <v>98417</v>
      </c>
      <c r="Q76" s="66">
        <v>87.81</v>
      </c>
      <c r="R76" s="66">
        <v>27.97</v>
      </c>
      <c r="S76" s="66">
        <v>1.29</v>
      </c>
      <c r="T76" s="66">
        <v>1.34</v>
      </c>
      <c r="U76" s="66">
        <v>57.2</v>
      </c>
      <c r="V76" s="67">
        <v>12.18</v>
      </c>
    </row>
    <row r="77" spans="1:22" ht="12.75">
      <c r="A77" s="227">
        <v>2</v>
      </c>
      <c r="B77" s="228">
        <v>25</v>
      </c>
      <c r="C77" s="228">
        <v>1</v>
      </c>
      <c r="D77" s="16">
        <v>1</v>
      </c>
      <c r="E77" s="16">
        <v>0</v>
      </c>
      <c r="F77" s="19"/>
      <c r="G77" s="54" t="s">
        <v>349</v>
      </c>
      <c r="H77" s="83">
        <v>11962798</v>
      </c>
      <c r="I77" s="11">
        <v>10130563</v>
      </c>
      <c r="J77" s="11">
        <v>5360055.37</v>
      </c>
      <c r="K77" s="11">
        <v>468167</v>
      </c>
      <c r="L77" s="11">
        <v>273732</v>
      </c>
      <c r="M77" s="60">
        <v>4028608.63</v>
      </c>
      <c r="N77" s="11">
        <v>1832235</v>
      </c>
      <c r="O77" s="11">
        <v>1829555</v>
      </c>
      <c r="P77" s="11">
        <v>0</v>
      </c>
      <c r="Q77" s="66">
        <v>84.68</v>
      </c>
      <c r="R77" s="66">
        <v>44.8</v>
      </c>
      <c r="S77" s="66">
        <v>3.91</v>
      </c>
      <c r="T77" s="66">
        <v>2.28</v>
      </c>
      <c r="U77" s="66">
        <v>33.67</v>
      </c>
      <c r="V77" s="67">
        <v>15.31</v>
      </c>
    </row>
    <row r="78" spans="1:22" ht="12.75">
      <c r="A78" s="227">
        <v>2</v>
      </c>
      <c r="B78" s="228">
        <v>25</v>
      </c>
      <c r="C78" s="228">
        <v>2</v>
      </c>
      <c r="D78" s="16">
        <v>1</v>
      </c>
      <c r="E78" s="16">
        <v>0</v>
      </c>
      <c r="F78" s="19"/>
      <c r="G78" s="54" t="s">
        <v>350</v>
      </c>
      <c r="H78" s="83">
        <v>113918637</v>
      </c>
      <c r="I78" s="11">
        <v>76257210</v>
      </c>
      <c r="J78" s="11">
        <v>30562264</v>
      </c>
      <c r="K78" s="11">
        <v>9562176</v>
      </c>
      <c r="L78" s="11">
        <v>3050000</v>
      </c>
      <c r="M78" s="60">
        <v>33082770</v>
      </c>
      <c r="N78" s="11">
        <v>37661427</v>
      </c>
      <c r="O78" s="11">
        <v>35011714</v>
      </c>
      <c r="P78" s="11">
        <v>500000</v>
      </c>
      <c r="Q78" s="66">
        <v>66.94</v>
      </c>
      <c r="R78" s="66">
        <v>26.82</v>
      </c>
      <c r="S78" s="66">
        <v>8.39</v>
      </c>
      <c r="T78" s="66">
        <v>2.67</v>
      </c>
      <c r="U78" s="66">
        <v>29.04</v>
      </c>
      <c r="V78" s="67">
        <v>33.05</v>
      </c>
    </row>
    <row r="79" spans="1:22" ht="12.75">
      <c r="A79" s="227">
        <v>2</v>
      </c>
      <c r="B79" s="228">
        <v>26</v>
      </c>
      <c r="C79" s="228">
        <v>2</v>
      </c>
      <c r="D79" s="16">
        <v>1</v>
      </c>
      <c r="E79" s="16">
        <v>0</v>
      </c>
      <c r="F79" s="19"/>
      <c r="G79" s="54" t="s">
        <v>351</v>
      </c>
      <c r="H79" s="83">
        <v>52250195.27</v>
      </c>
      <c r="I79" s="11">
        <v>43000446.81</v>
      </c>
      <c r="J79" s="11">
        <v>17819968.99</v>
      </c>
      <c r="K79" s="11">
        <v>2989162.67</v>
      </c>
      <c r="L79" s="11">
        <v>1550000</v>
      </c>
      <c r="M79" s="60">
        <v>20641315.15</v>
      </c>
      <c r="N79" s="11">
        <v>9249748.46</v>
      </c>
      <c r="O79" s="11">
        <v>9181645.46</v>
      </c>
      <c r="P79" s="11">
        <v>68103</v>
      </c>
      <c r="Q79" s="66">
        <v>82.29</v>
      </c>
      <c r="R79" s="66">
        <v>34.1</v>
      </c>
      <c r="S79" s="66">
        <v>5.72</v>
      </c>
      <c r="T79" s="66">
        <v>2.96</v>
      </c>
      <c r="U79" s="66">
        <v>39.5</v>
      </c>
      <c r="V79" s="67">
        <v>17.7</v>
      </c>
    </row>
    <row r="80" spans="1:22" s="95" customFormat="1" ht="15">
      <c r="A80" s="231"/>
      <c r="B80" s="232"/>
      <c r="C80" s="232"/>
      <c r="D80" s="101"/>
      <c r="E80" s="101"/>
      <c r="F80" s="102" t="s">
        <v>352</v>
      </c>
      <c r="G80" s="291"/>
      <c r="H80" s="152">
        <v>2045992657.7500005</v>
      </c>
      <c r="I80" s="152">
        <v>1563216430.5399997</v>
      </c>
      <c r="J80" s="152">
        <v>661651903.17</v>
      </c>
      <c r="K80" s="152">
        <v>121007535.21000001</v>
      </c>
      <c r="L80" s="152">
        <v>33531680.2</v>
      </c>
      <c r="M80" s="152">
        <v>747025311.9599998</v>
      </c>
      <c r="N80" s="152">
        <v>482776227.21000004</v>
      </c>
      <c r="O80" s="152">
        <v>435247131.40999997</v>
      </c>
      <c r="P80" s="152">
        <v>10507372.940000001</v>
      </c>
      <c r="Q80" s="128">
        <v>76.40381428636627</v>
      </c>
      <c r="R80" s="128">
        <v>32.33891874752011</v>
      </c>
      <c r="S80" s="128">
        <v>5.914368008684511</v>
      </c>
      <c r="T80" s="128">
        <v>1.6388954316617705</v>
      </c>
      <c r="U80" s="128">
        <v>36.511632098499874</v>
      </c>
      <c r="V80" s="129">
        <v>23.596185713633698</v>
      </c>
    </row>
    <row r="81" spans="1:22" ht="12.75">
      <c r="A81" s="227">
        <v>2</v>
      </c>
      <c r="B81" s="228">
        <v>1</v>
      </c>
      <c r="C81" s="228">
        <v>2</v>
      </c>
      <c r="D81" s="16">
        <v>2</v>
      </c>
      <c r="E81" s="16">
        <v>0</v>
      </c>
      <c r="F81" s="19"/>
      <c r="G81" s="54" t="s">
        <v>322</v>
      </c>
      <c r="H81" s="83">
        <v>42203207</v>
      </c>
      <c r="I81" s="11">
        <v>29673656</v>
      </c>
      <c r="J81" s="11">
        <v>10408445</v>
      </c>
      <c r="K81" s="11">
        <v>4841783</v>
      </c>
      <c r="L81" s="11">
        <v>0</v>
      </c>
      <c r="M81" s="60">
        <v>14423428</v>
      </c>
      <c r="N81" s="11">
        <v>12529551</v>
      </c>
      <c r="O81" s="11">
        <v>12176134</v>
      </c>
      <c r="P81" s="11">
        <v>353417</v>
      </c>
      <c r="Q81" s="66">
        <v>70.31</v>
      </c>
      <c r="R81" s="66">
        <v>24.66</v>
      </c>
      <c r="S81" s="66">
        <v>11.47</v>
      </c>
      <c r="T81" s="66">
        <v>0</v>
      </c>
      <c r="U81" s="66">
        <v>34.17</v>
      </c>
      <c r="V81" s="67">
        <v>29.68</v>
      </c>
    </row>
    <row r="82" spans="1:22" ht="12.75">
      <c r="A82" s="227">
        <v>2</v>
      </c>
      <c r="B82" s="228">
        <v>17</v>
      </c>
      <c r="C82" s="228">
        <v>1</v>
      </c>
      <c r="D82" s="16">
        <v>2</v>
      </c>
      <c r="E82" s="16">
        <v>0</v>
      </c>
      <c r="F82" s="19"/>
      <c r="G82" s="54" t="s">
        <v>353</v>
      </c>
      <c r="H82" s="83">
        <v>15311652.2</v>
      </c>
      <c r="I82" s="11">
        <v>13413139.74</v>
      </c>
      <c r="J82" s="11">
        <v>6464700.62</v>
      </c>
      <c r="K82" s="11">
        <v>776849.87</v>
      </c>
      <c r="L82" s="11">
        <v>180000</v>
      </c>
      <c r="M82" s="60">
        <v>5991589.25</v>
      </c>
      <c r="N82" s="11">
        <v>1898512.46</v>
      </c>
      <c r="O82" s="11">
        <v>1669412.46</v>
      </c>
      <c r="P82" s="11">
        <v>46900</v>
      </c>
      <c r="Q82" s="66">
        <v>87.6</v>
      </c>
      <c r="R82" s="66">
        <v>42.22</v>
      </c>
      <c r="S82" s="66">
        <v>5.07</v>
      </c>
      <c r="T82" s="66">
        <v>1.17</v>
      </c>
      <c r="U82" s="66">
        <v>39.13</v>
      </c>
      <c r="V82" s="67">
        <v>12.39</v>
      </c>
    </row>
    <row r="83" spans="1:22" ht="12.75">
      <c r="A83" s="227">
        <v>2</v>
      </c>
      <c r="B83" s="228">
        <v>9</v>
      </c>
      <c r="C83" s="228">
        <v>2</v>
      </c>
      <c r="D83" s="16">
        <v>2</v>
      </c>
      <c r="E83" s="16">
        <v>0</v>
      </c>
      <c r="F83" s="19"/>
      <c r="G83" s="54" t="s">
        <v>323</v>
      </c>
      <c r="H83" s="83">
        <v>32647004.84</v>
      </c>
      <c r="I83" s="11">
        <v>22801328.84</v>
      </c>
      <c r="J83" s="11">
        <v>9327832.55</v>
      </c>
      <c r="K83" s="11">
        <v>2251214</v>
      </c>
      <c r="L83" s="11">
        <v>696709</v>
      </c>
      <c r="M83" s="60">
        <v>10525573.29</v>
      </c>
      <c r="N83" s="11">
        <v>9845676</v>
      </c>
      <c r="O83" s="11">
        <v>9663359</v>
      </c>
      <c r="P83" s="11">
        <v>98417</v>
      </c>
      <c r="Q83" s="66">
        <v>69.84</v>
      </c>
      <c r="R83" s="66">
        <v>28.57</v>
      </c>
      <c r="S83" s="66">
        <v>6.89</v>
      </c>
      <c r="T83" s="66">
        <v>2.13</v>
      </c>
      <c r="U83" s="66">
        <v>32.24</v>
      </c>
      <c r="V83" s="67">
        <v>30.15</v>
      </c>
    </row>
    <row r="84" spans="1:22" ht="12.75">
      <c r="A84" s="227">
        <v>2</v>
      </c>
      <c r="B84" s="228">
        <v>24</v>
      </c>
      <c r="C84" s="228">
        <v>2</v>
      </c>
      <c r="D84" s="16">
        <v>2</v>
      </c>
      <c r="E84" s="16">
        <v>0</v>
      </c>
      <c r="F84" s="19"/>
      <c r="G84" s="54" t="s">
        <v>354</v>
      </c>
      <c r="H84" s="83">
        <v>11755285.04</v>
      </c>
      <c r="I84" s="11">
        <v>7702981.04</v>
      </c>
      <c r="J84" s="11">
        <v>3791957.9</v>
      </c>
      <c r="K84" s="11">
        <v>322285</v>
      </c>
      <c r="L84" s="11">
        <v>149328</v>
      </c>
      <c r="M84" s="60">
        <v>3439410.14</v>
      </c>
      <c r="N84" s="11">
        <v>4052304</v>
      </c>
      <c r="O84" s="11">
        <v>3925197</v>
      </c>
      <c r="P84" s="11">
        <v>28467</v>
      </c>
      <c r="Q84" s="66">
        <v>65.52</v>
      </c>
      <c r="R84" s="66">
        <v>32.25</v>
      </c>
      <c r="S84" s="66">
        <v>2.74</v>
      </c>
      <c r="T84" s="66">
        <v>1.27</v>
      </c>
      <c r="U84" s="66">
        <v>29.25</v>
      </c>
      <c r="V84" s="67">
        <v>34.47</v>
      </c>
    </row>
    <row r="85" spans="1:22" ht="12.75">
      <c r="A85" s="227">
        <v>2</v>
      </c>
      <c r="B85" s="228">
        <v>13</v>
      </c>
      <c r="C85" s="228">
        <v>1</v>
      </c>
      <c r="D85" s="16">
        <v>2</v>
      </c>
      <c r="E85" s="16">
        <v>0</v>
      </c>
      <c r="F85" s="19"/>
      <c r="G85" s="54" t="s">
        <v>355</v>
      </c>
      <c r="H85" s="83">
        <v>13998047.75</v>
      </c>
      <c r="I85" s="11">
        <v>13302241.75</v>
      </c>
      <c r="J85" s="11">
        <v>6012960.32</v>
      </c>
      <c r="K85" s="11">
        <v>506500</v>
      </c>
      <c r="L85" s="11">
        <v>589062</v>
      </c>
      <c r="M85" s="60">
        <v>6193719.43</v>
      </c>
      <c r="N85" s="11">
        <v>695806</v>
      </c>
      <c r="O85" s="11">
        <v>668524</v>
      </c>
      <c r="P85" s="11">
        <v>0</v>
      </c>
      <c r="Q85" s="66">
        <v>95.02</v>
      </c>
      <c r="R85" s="66">
        <v>42.95</v>
      </c>
      <c r="S85" s="66">
        <v>3.61</v>
      </c>
      <c r="T85" s="66">
        <v>4.2</v>
      </c>
      <c r="U85" s="66">
        <v>44.24</v>
      </c>
      <c r="V85" s="67">
        <v>4.97</v>
      </c>
    </row>
    <row r="86" spans="1:22" ht="12.75">
      <c r="A86" s="227">
        <v>2</v>
      </c>
      <c r="B86" s="228">
        <v>21</v>
      </c>
      <c r="C86" s="228">
        <v>4</v>
      </c>
      <c r="D86" s="16">
        <v>2</v>
      </c>
      <c r="E86" s="16">
        <v>0</v>
      </c>
      <c r="F86" s="19"/>
      <c r="G86" s="54" t="s">
        <v>356</v>
      </c>
      <c r="H86" s="83">
        <v>23349223.5</v>
      </c>
      <c r="I86" s="11">
        <v>15409053.5</v>
      </c>
      <c r="J86" s="11">
        <v>6686362.59</v>
      </c>
      <c r="K86" s="11">
        <v>798900</v>
      </c>
      <c r="L86" s="11">
        <v>71995</v>
      </c>
      <c r="M86" s="60">
        <v>7851795.91</v>
      </c>
      <c r="N86" s="11">
        <v>7940170</v>
      </c>
      <c r="O86" s="11">
        <v>5913270</v>
      </c>
      <c r="P86" s="11">
        <v>0</v>
      </c>
      <c r="Q86" s="66">
        <v>65.99</v>
      </c>
      <c r="R86" s="66">
        <v>28.63</v>
      </c>
      <c r="S86" s="66">
        <v>3.42</v>
      </c>
      <c r="T86" s="66">
        <v>0.3</v>
      </c>
      <c r="U86" s="66">
        <v>33.62</v>
      </c>
      <c r="V86" s="67">
        <v>34</v>
      </c>
    </row>
    <row r="87" spans="1:22" ht="12.75">
      <c r="A87" s="227">
        <v>2</v>
      </c>
      <c r="B87" s="228">
        <v>23</v>
      </c>
      <c r="C87" s="228">
        <v>1</v>
      </c>
      <c r="D87" s="16">
        <v>2</v>
      </c>
      <c r="E87" s="16">
        <v>0</v>
      </c>
      <c r="F87" s="19"/>
      <c r="G87" s="54" t="s">
        <v>357</v>
      </c>
      <c r="H87" s="83">
        <v>42306815.18</v>
      </c>
      <c r="I87" s="11">
        <v>35569040.18</v>
      </c>
      <c r="J87" s="11">
        <v>17126270</v>
      </c>
      <c r="K87" s="11">
        <v>3744820</v>
      </c>
      <c r="L87" s="11">
        <v>540000</v>
      </c>
      <c r="M87" s="60">
        <v>14157950.18</v>
      </c>
      <c r="N87" s="11">
        <v>6737775</v>
      </c>
      <c r="O87" s="11">
        <v>4664125</v>
      </c>
      <c r="P87" s="11">
        <v>425800</v>
      </c>
      <c r="Q87" s="66">
        <v>84.07</v>
      </c>
      <c r="R87" s="66">
        <v>40.48</v>
      </c>
      <c r="S87" s="66">
        <v>8.85</v>
      </c>
      <c r="T87" s="66">
        <v>1.27</v>
      </c>
      <c r="U87" s="66">
        <v>33.46</v>
      </c>
      <c r="V87" s="67">
        <v>15.92</v>
      </c>
    </row>
    <row r="88" spans="1:22" ht="12.75">
      <c r="A88" s="227">
        <v>2</v>
      </c>
      <c r="B88" s="228">
        <v>23</v>
      </c>
      <c r="C88" s="228">
        <v>2</v>
      </c>
      <c r="D88" s="16">
        <v>2</v>
      </c>
      <c r="E88" s="16">
        <v>0</v>
      </c>
      <c r="F88" s="19"/>
      <c r="G88" s="54" t="s">
        <v>358</v>
      </c>
      <c r="H88" s="83">
        <v>103988353</v>
      </c>
      <c r="I88" s="11">
        <v>67842310</v>
      </c>
      <c r="J88" s="11">
        <v>28174486</v>
      </c>
      <c r="K88" s="11">
        <v>7373688</v>
      </c>
      <c r="L88" s="11">
        <v>2450000</v>
      </c>
      <c r="M88" s="60">
        <v>29844136</v>
      </c>
      <c r="N88" s="11">
        <v>36146043</v>
      </c>
      <c r="O88" s="11">
        <v>35446486</v>
      </c>
      <c r="P88" s="11">
        <v>162057</v>
      </c>
      <c r="Q88" s="66">
        <v>65.24</v>
      </c>
      <c r="R88" s="66">
        <v>27.09</v>
      </c>
      <c r="S88" s="66">
        <v>7.09</v>
      </c>
      <c r="T88" s="66">
        <v>2.35</v>
      </c>
      <c r="U88" s="66">
        <v>28.69</v>
      </c>
      <c r="V88" s="67">
        <v>34.75</v>
      </c>
    </row>
    <row r="89" spans="1:22" ht="12.75">
      <c r="A89" s="227">
        <v>2</v>
      </c>
      <c r="B89" s="228">
        <v>19</v>
      </c>
      <c r="C89" s="228">
        <v>3</v>
      </c>
      <c r="D89" s="16">
        <v>2</v>
      </c>
      <c r="E89" s="16">
        <v>0</v>
      </c>
      <c r="F89" s="19"/>
      <c r="G89" s="54" t="s">
        <v>359</v>
      </c>
      <c r="H89" s="83">
        <v>19690421.45</v>
      </c>
      <c r="I89" s="11">
        <v>16049812.7</v>
      </c>
      <c r="J89" s="11">
        <v>7084829.34</v>
      </c>
      <c r="K89" s="11">
        <v>764290</v>
      </c>
      <c r="L89" s="11">
        <v>416145</v>
      </c>
      <c r="M89" s="60">
        <v>7784548.36</v>
      </c>
      <c r="N89" s="11">
        <v>3640608.75</v>
      </c>
      <c r="O89" s="11">
        <v>3627108.75</v>
      </c>
      <c r="P89" s="11">
        <v>13500</v>
      </c>
      <c r="Q89" s="66">
        <v>81.51</v>
      </c>
      <c r="R89" s="66">
        <v>35.98</v>
      </c>
      <c r="S89" s="66">
        <v>3.88</v>
      </c>
      <c r="T89" s="66">
        <v>2.11</v>
      </c>
      <c r="U89" s="66">
        <v>39.53</v>
      </c>
      <c r="V89" s="67">
        <v>18.48</v>
      </c>
    </row>
    <row r="90" spans="1:22" ht="12.75">
      <c r="A90" s="227">
        <v>2</v>
      </c>
      <c r="B90" s="228">
        <v>14</v>
      </c>
      <c r="C90" s="228">
        <v>3</v>
      </c>
      <c r="D90" s="16">
        <v>2</v>
      </c>
      <c r="E90" s="16">
        <v>0</v>
      </c>
      <c r="F90" s="19"/>
      <c r="G90" s="54" t="s">
        <v>360</v>
      </c>
      <c r="H90" s="83">
        <v>26878234</v>
      </c>
      <c r="I90" s="11">
        <v>15605510</v>
      </c>
      <c r="J90" s="11">
        <v>7240018</v>
      </c>
      <c r="K90" s="11">
        <v>822349</v>
      </c>
      <c r="L90" s="11">
        <v>355000</v>
      </c>
      <c r="M90" s="60">
        <v>7188143</v>
      </c>
      <c r="N90" s="11">
        <v>11272724</v>
      </c>
      <c r="O90" s="11">
        <v>10260303</v>
      </c>
      <c r="P90" s="11">
        <v>371551</v>
      </c>
      <c r="Q90" s="66">
        <v>58.06</v>
      </c>
      <c r="R90" s="66">
        <v>26.93</v>
      </c>
      <c r="S90" s="66">
        <v>3.05</v>
      </c>
      <c r="T90" s="66">
        <v>1.32</v>
      </c>
      <c r="U90" s="66">
        <v>26.74</v>
      </c>
      <c r="V90" s="67">
        <v>41.93</v>
      </c>
    </row>
    <row r="91" spans="1:22" ht="12.75">
      <c r="A91" s="227">
        <v>2</v>
      </c>
      <c r="B91" s="228">
        <v>15</v>
      </c>
      <c r="C91" s="228">
        <v>2</v>
      </c>
      <c r="D91" s="16">
        <v>2</v>
      </c>
      <c r="E91" s="16">
        <v>0</v>
      </c>
      <c r="F91" s="19"/>
      <c r="G91" s="54" t="s">
        <v>361</v>
      </c>
      <c r="H91" s="83">
        <v>17933599.92</v>
      </c>
      <c r="I91" s="11">
        <v>14345363.92</v>
      </c>
      <c r="J91" s="11">
        <v>7774046</v>
      </c>
      <c r="K91" s="11">
        <v>670857</v>
      </c>
      <c r="L91" s="11">
        <v>405000</v>
      </c>
      <c r="M91" s="60">
        <v>5495460.92</v>
      </c>
      <c r="N91" s="11">
        <v>3588236</v>
      </c>
      <c r="O91" s="11">
        <v>3333188</v>
      </c>
      <c r="P91" s="11">
        <v>237976</v>
      </c>
      <c r="Q91" s="66">
        <v>79.99</v>
      </c>
      <c r="R91" s="66">
        <v>43.34</v>
      </c>
      <c r="S91" s="66">
        <v>3.74</v>
      </c>
      <c r="T91" s="66">
        <v>2.25</v>
      </c>
      <c r="U91" s="66">
        <v>30.64</v>
      </c>
      <c r="V91" s="67">
        <v>20</v>
      </c>
    </row>
    <row r="92" spans="1:22" ht="12.75">
      <c r="A92" s="227">
        <v>2</v>
      </c>
      <c r="B92" s="228">
        <v>14</v>
      </c>
      <c r="C92" s="228">
        <v>4</v>
      </c>
      <c r="D92" s="16">
        <v>2</v>
      </c>
      <c r="E92" s="16">
        <v>0</v>
      </c>
      <c r="F92" s="19"/>
      <c r="G92" s="54" t="s">
        <v>362</v>
      </c>
      <c r="H92" s="83">
        <v>14677580.35</v>
      </c>
      <c r="I92" s="11">
        <v>13792777.35</v>
      </c>
      <c r="J92" s="11">
        <v>6962558.58</v>
      </c>
      <c r="K92" s="11">
        <v>395240</v>
      </c>
      <c r="L92" s="11">
        <v>442000</v>
      </c>
      <c r="M92" s="60">
        <v>5992978.77</v>
      </c>
      <c r="N92" s="11">
        <v>884803</v>
      </c>
      <c r="O92" s="11">
        <v>515100</v>
      </c>
      <c r="P92" s="11">
        <v>118417</v>
      </c>
      <c r="Q92" s="66">
        <v>93.97</v>
      </c>
      <c r="R92" s="66">
        <v>47.43</v>
      </c>
      <c r="S92" s="66">
        <v>2.69</v>
      </c>
      <c r="T92" s="66">
        <v>3.01</v>
      </c>
      <c r="U92" s="66">
        <v>40.83</v>
      </c>
      <c r="V92" s="67">
        <v>6.02</v>
      </c>
    </row>
    <row r="93" spans="1:22" ht="12.75">
      <c r="A93" s="227">
        <v>2</v>
      </c>
      <c r="B93" s="228">
        <v>2</v>
      </c>
      <c r="C93" s="228">
        <v>5</v>
      </c>
      <c r="D93" s="16">
        <v>2</v>
      </c>
      <c r="E93" s="16">
        <v>0</v>
      </c>
      <c r="F93" s="19"/>
      <c r="G93" s="54" t="s">
        <v>325</v>
      </c>
      <c r="H93" s="83">
        <v>28723062.54</v>
      </c>
      <c r="I93" s="11">
        <v>22954684.12</v>
      </c>
      <c r="J93" s="11">
        <v>9916196.45</v>
      </c>
      <c r="K93" s="11">
        <v>1794700</v>
      </c>
      <c r="L93" s="11">
        <v>497899</v>
      </c>
      <c r="M93" s="60">
        <v>10745888.67</v>
      </c>
      <c r="N93" s="11">
        <v>5768378.42</v>
      </c>
      <c r="O93" s="11">
        <v>3398856.42</v>
      </c>
      <c r="P93" s="11">
        <v>623022</v>
      </c>
      <c r="Q93" s="66">
        <v>79.91</v>
      </c>
      <c r="R93" s="66">
        <v>34.52</v>
      </c>
      <c r="S93" s="66">
        <v>6.24</v>
      </c>
      <c r="T93" s="66">
        <v>1.73</v>
      </c>
      <c r="U93" s="66">
        <v>37.41</v>
      </c>
      <c r="V93" s="67">
        <v>20.08</v>
      </c>
    </row>
    <row r="94" spans="1:22" ht="12.75">
      <c r="A94" s="227">
        <v>2</v>
      </c>
      <c r="B94" s="228">
        <v>16</v>
      </c>
      <c r="C94" s="228">
        <v>2</v>
      </c>
      <c r="D94" s="16">
        <v>2</v>
      </c>
      <c r="E94" s="16">
        <v>0</v>
      </c>
      <c r="F94" s="19"/>
      <c r="G94" s="54" t="s">
        <v>363</v>
      </c>
      <c r="H94" s="83">
        <v>13755452.99</v>
      </c>
      <c r="I94" s="11">
        <v>10935466.9</v>
      </c>
      <c r="J94" s="11">
        <v>4808063.79</v>
      </c>
      <c r="K94" s="11">
        <v>548500</v>
      </c>
      <c r="L94" s="11">
        <v>83697</v>
      </c>
      <c r="M94" s="60">
        <v>5495206.11</v>
      </c>
      <c r="N94" s="11">
        <v>2819986.09</v>
      </c>
      <c r="O94" s="11">
        <v>2620236.09</v>
      </c>
      <c r="P94" s="11">
        <v>196750</v>
      </c>
      <c r="Q94" s="66">
        <v>79.49</v>
      </c>
      <c r="R94" s="66">
        <v>34.95</v>
      </c>
      <c r="S94" s="66">
        <v>3.98</v>
      </c>
      <c r="T94" s="66">
        <v>0.6</v>
      </c>
      <c r="U94" s="66">
        <v>39.94</v>
      </c>
      <c r="V94" s="67">
        <v>20.5</v>
      </c>
    </row>
    <row r="95" spans="1:22" ht="12.75">
      <c r="A95" s="227">
        <v>2</v>
      </c>
      <c r="B95" s="228">
        <v>3</v>
      </c>
      <c r="C95" s="228">
        <v>2</v>
      </c>
      <c r="D95" s="16">
        <v>2</v>
      </c>
      <c r="E95" s="16">
        <v>0</v>
      </c>
      <c r="F95" s="19"/>
      <c r="G95" s="54" t="s">
        <v>326</v>
      </c>
      <c r="H95" s="83">
        <v>21631891.68</v>
      </c>
      <c r="I95" s="11">
        <v>17872143.68</v>
      </c>
      <c r="J95" s="11">
        <v>7335886.32</v>
      </c>
      <c r="K95" s="11">
        <v>1337093</v>
      </c>
      <c r="L95" s="11">
        <v>279235</v>
      </c>
      <c r="M95" s="60">
        <v>8919929.36</v>
      </c>
      <c r="N95" s="11">
        <v>3759748</v>
      </c>
      <c r="O95" s="11">
        <v>3690941</v>
      </c>
      <c r="P95" s="11">
        <v>65070</v>
      </c>
      <c r="Q95" s="66">
        <v>82.61</v>
      </c>
      <c r="R95" s="66">
        <v>33.91</v>
      </c>
      <c r="S95" s="66">
        <v>6.18</v>
      </c>
      <c r="T95" s="66">
        <v>1.29</v>
      </c>
      <c r="U95" s="66">
        <v>41.23</v>
      </c>
      <c r="V95" s="67">
        <v>17.38</v>
      </c>
    </row>
    <row r="96" spans="1:22" ht="12.75">
      <c r="A96" s="227">
        <v>2</v>
      </c>
      <c r="B96" s="228">
        <v>16</v>
      </c>
      <c r="C96" s="228">
        <v>3</v>
      </c>
      <c r="D96" s="16">
        <v>2</v>
      </c>
      <c r="E96" s="16">
        <v>0</v>
      </c>
      <c r="F96" s="19"/>
      <c r="G96" s="54" t="s">
        <v>364</v>
      </c>
      <c r="H96" s="83">
        <v>30766296.04</v>
      </c>
      <c r="I96" s="11">
        <v>23153955.89</v>
      </c>
      <c r="J96" s="11">
        <v>9724923.85</v>
      </c>
      <c r="K96" s="11">
        <v>1724637.49</v>
      </c>
      <c r="L96" s="11">
        <v>18000</v>
      </c>
      <c r="M96" s="60">
        <v>11686394.55</v>
      </c>
      <c r="N96" s="11">
        <v>7612340.15</v>
      </c>
      <c r="O96" s="11">
        <v>5444753.15</v>
      </c>
      <c r="P96" s="11">
        <v>827917</v>
      </c>
      <c r="Q96" s="66">
        <v>75.25</v>
      </c>
      <c r="R96" s="66">
        <v>31.6</v>
      </c>
      <c r="S96" s="66">
        <v>5.6</v>
      </c>
      <c r="T96" s="66">
        <v>0.05</v>
      </c>
      <c r="U96" s="66">
        <v>37.98</v>
      </c>
      <c r="V96" s="67">
        <v>24.74</v>
      </c>
    </row>
    <row r="97" spans="1:22" ht="12.75">
      <c r="A97" s="227">
        <v>2</v>
      </c>
      <c r="B97" s="228">
        <v>1</v>
      </c>
      <c r="C97" s="228">
        <v>3</v>
      </c>
      <c r="D97" s="16">
        <v>2</v>
      </c>
      <c r="E97" s="16">
        <v>0</v>
      </c>
      <c r="F97" s="19"/>
      <c r="G97" s="54" t="s">
        <v>365</v>
      </c>
      <c r="H97" s="83">
        <v>24790872.16</v>
      </c>
      <c r="I97" s="11">
        <v>17417299.73</v>
      </c>
      <c r="J97" s="11">
        <v>7367160.79</v>
      </c>
      <c r="K97" s="11">
        <v>924163</v>
      </c>
      <c r="L97" s="11">
        <v>359400</v>
      </c>
      <c r="M97" s="60">
        <v>8766575.94</v>
      </c>
      <c r="N97" s="11">
        <v>7373572.43</v>
      </c>
      <c r="O97" s="11">
        <v>1994700.44</v>
      </c>
      <c r="P97" s="11">
        <v>680000</v>
      </c>
      <c r="Q97" s="66">
        <v>70.25</v>
      </c>
      <c r="R97" s="66">
        <v>29.71</v>
      </c>
      <c r="S97" s="66">
        <v>3.72</v>
      </c>
      <c r="T97" s="66">
        <v>1.44</v>
      </c>
      <c r="U97" s="66">
        <v>35.36</v>
      </c>
      <c r="V97" s="67">
        <v>29.74</v>
      </c>
    </row>
    <row r="98" spans="1:22" ht="12.75">
      <c r="A98" s="227">
        <v>2</v>
      </c>
      <c r="B98" s="228">
        <v>6</v>
      </c>
      <c r="C98" s="228">
        <v>5</v>
      </c>
      <c r="D98" s="16">
        <v>2</v>
      </c>
      <c r="E98" s="16">
        <v>0</v>
      </c>
      <c r="F98" s="19"/>
      <c r="G98" s="54" t="s">
        <v>366</v>
      </c>
      <c r="H98" s="83">
        <v>17322108.12</v>
      </c>
      <c r="I98" s="11">
        <v>11049678.12</v>
      </c>
      <c r="J98" s="11">
        <v>3963291</v>
      </c>
      <c r="K98" s="11">
        <v>611382</v>
      </c>
      <c r="L98" s="11">
        <v>440000</v>
      </c>
      <c r="M98" s="60">
        <v>6035005.12</v>
      </c>
      <c r="N98" s="11">
        <v>6272430</v>
      </c>
      <c r="O98" s="11">
        <v>6272430</v>
      </c>
      <c r="P98" s="11">
        <v>0</v>
      </c>
      <c r="Q98" s="66">
        <v>63.78</v>
      </c>
      <c r="R98" s="66">
        <v>22.87</v>
      </c>
      <c r="S98" s="66">
        <v>3.52</v>
      </c>
      <c r="T98" s="66">
        <v>2.54</v>
      </c>
      <c r="U98" s="66">
        <v>34.83</v>
      </c>
      <c r="V98" s="67">
        <v>36.21</v>
      </c>
    </row>
    <row r="99" spans="1:22" ht="12.75">
      <c r="A99" s="227">
        <v>2</v>
      </c>
      <c r="B99" s="228">
        <v>4</v>
      </c>
      <c r="C99" s="228">
        <v>2</v>
      </c>
      <c r="D99" s="16">
        <v>2</v>
      </c>
      <c r="E99" s="16">
        <v>0</v>
      </c>
      <c r="F99" s="19"/>
      <c r="G99" s="54" t="s">
        <v>367</v>
      </c>
      <c r="H99" s="83">
        <v>11096403.89</v>
      </c>
      <c r="I99" s="11">
        <v>9620203.89</v>
      </c>
      <c r="J99" s="11">
        <v>4273026.99</v>
      </c>
      <c r="K99" s="11">
        <v>355900</v>
      </c>
      <c r="L99" s="11">
        <v>268160</v>
      </c>
      <c r="M99" s="60">
        <v>4723116.9</v>
      </c>
      <c r="N99" s="11">
        <v>1476200</v>
      </c>
      <c r="O99" s="11">
        <v>1466200</v>
      </c>
      <c r="P99" s="11">
        <v>0</v>
      </c>
      <c r="Q99" s="66">
        <v>86.69</v>
      </c>
      <c r="R99" s="66">
        <v>38.5</v>
      </c>
      <c r="S99" s="66">
        <v>3.2</v>
      </c>
      <c r="T99" s="66">
        <v>2.41</v>
      </c>
      <c r="U99" s="66">
        <v>42.56</v>
      </c>
      <c r="V99" s="67">
        <v>13.3</v>
      </c>
    </row>
    <row r="100" spans="1:22" ht="12.75">
      <c r="A100" s="227">
        <v>2</v>
      </c>
      <c r="B100" s="228">
        <v>3</v>
      </c>
      <c r="C100" s="228">
        <v>3</v>
      </c>
      <c r="D100" s="16">
        <v>2</v>
      </c>
      <c r="E100" s="16">
        <v>0</v>
      </c>
      <c r="F100" s="19"/>
      <c r="G100" s="54" t="s">
        <v>368</v>
      </c>
      <c r="H100" s="83">
        <v>34370676</v>
      </c>
      <c r="I100" s="11">
        <v>24473802</v>
      </c>
      <c r="J100" s="11">
        <v>9318287.34</v>
      </c>
      <c r="K100" s="11">
        <v>1391552</v>
      </c>
      <c r="L100" s="11">
        <v>380000</v>
      </c>
      <c r="M100" s="60">
        <v>13383962.66</v>
      </c>
      <c r="N100" s="11">
        <v>9896874</v>
      </c>
      <c r="O100" s="11">
        <v>9358167</v>
      </c>
      <c r="P100" s="11">
        <v>326257</v>
      </c>
      <c r="Q100" s="66">
        <v>71.2</v>
      </c>
      <c r="R100" s="66">
        <v>27.11</v>
      </c>
      <c r="S100" s="66">
        <v>4.04</v>
      </c>
      <c r="T100" s="66">
        <v>1.1</v>
      </c>
      <c r="U100" s="66">
        <v>38.94</v>
      </c>
      <c r="V100" s="67">
        <v>28.79</v>
      </c>
    </row>
    <row r="101" spans="1:22" ht="12.75">
      <c r="A101" s="227">
        <v>2</v>
      </c>
      <c r="B101" s="228">
        <v>6</v>
      </c>
      <c r="C101" s="228">
        <v>6</v>
      </c>
      <c r="D101" s="16">
        <v>2</v>
      </c>
      <c r="E101" s="16">
        <v>0</v>
      </c>
      <c r="F101" s="19"/>
      <c r="G101" s="54" t="s">
        <v>369</v>
      </c>
      <c r="H101" s="83">
        <v>24434465</v>
      </c>
      <c r="I101" s="11">
        <v>15956754</v>
      </c>
      <c r="J101" s="11">
        <v>5927920</v>
      </c>
      <c r="K101" s="11">
        <v>1362800</v>
      </c>
      <c r="L101" s="11">
        <v>902914</v>
      </c>
      <c r="M101" s="60">
        <v>7763120</v>
      </c>
      <c r="N101" s="11">
        <v>8477711</v>
      </c>
      <c r="O101" s="11">
        <v>8468711</v>
      </c>
      <c r="P101" s="11">
        <v>0</v>
      </c>
      <c r="Q101" s="66">
        <v>65.3</v>
      </c>
      <c r="R101" s="66">
        <v>24.26</v>
      </c>
      <c r="S101" s="66">
        <v>5.57</v>
      </c>
      <c r="T101" s="66">
        <v>3.69</v>
      </c>
      <c r="U101" s="66">
        <v>31.77</v>
      </c>
      <c r="V101" s="67">
        <v>34.69</v>
      </c>
    </row>
    <row r="102" spans="1:22" ht="12.75">
      <c r="A102" s="227">
        <v>2</v>
      </c>
      <c r="B102" s="228">
        <v>23</v>
      </c>
      <c r="C102" s="228">
        <v>3</v>
      </c>
      <c r="D102" s="16">
        <v>2</v>
      </c>
      <c r="E102" s="16">
        <v>0</v>
      </c>
      <c r="F102" s="19"/>
      <c r="G102" s="54" t="s">
        <v>370</v>
      </c>
      <c r="H102" s="83">
        <v>10102211.56</v>
      </c>
      <c r="I102" s="11">
        <v>8240530.56</v>
      </c>
      <c r="J102" s="11">
        <v>4206544.13</v>
      </c>
      <c r="K102" s="11">
        <v>183661</v>
      </c>
      <c r="L102" s="11">
        <v>118929</v>
      </c>
      <c r="M102" s="60">
        <v>3731396.43</v>
      </c>
      <c r="N102" s="11">
        <v>1861681</v>
      </c>
      <c r="O102" s="11">
        <v>1861681</v>
      </c>
      <c r="P102" s="11">
        <v>0</v>
      </c>
      <c r="Q102" s="66">
        <v>81.57</v>
      </c>
      <c r="R102" s="66">
        <v>41.63</v>
      </c>
      <c r="S102" s="66">
        <v>1.81</v>
      </c>
      <c r="T102" s="66">
        <v>1.17</v>
      </c>
      <c r="U102" s="66">
        <v>36.93</v>
      </c>
      <c r="V102" s="67">
        <v>18.42</v>
      </c>
    </row>
    <row r="103" spans="1:22" ht="12.75">
      <c r="A103" s="227">
        <v>2</v>
      </c>
      <c r="B103" s="228">
        <v>24</v>
      </c>
      <c r="C103" s="228">
        <v>3</v>
      </c>
      <c r="D103" s="16">
        <v>2</v>
      </c>
      <c r="E103" s="16">
        <v>0</v>
      </c>
      <c r="F103" s="19"/>
      <c r="G103" s="54" t="s">
        <v>371</v>
      </c>
      <c r="H103" s="83">
        <v>26851296</v>
      </c>
      <c r="I103" s="11">
        <v>22612063</v>
      </c>
      <c r="J103" s="11">
        <v>8547054</v>
      </c>
      <c r="K103" s="11">
        <v>975905</v>
      </c>
      <c r="L103" s="11">
        <v>30000</v>
      </c>
      <c r="M103" s="60">
        <v>13059104</v>
      </c>
      <c r="N103" s="11">
        <v>4239233</v>
      </c>
      <c r="O103" s="11">
        <v>4215733</v>
      </c>
      <c r="P103" s="11">
        <v>0</v>
      </c>
      <c r="Q103" s="66">
        <v>84.21</v>
      </c>
      <c r="R103" s="66">
        <v>31.83</v>
      </c>
      <c r="S103" s="66">
        <v>3.63</v>
      </c>
      <c r="T103" s="66">
        <v>0.11</v>
      </c>
      <c r="U103" s="66">
        <v>48.63</v>
      </c>
      <c r="V103" s="67">
        <v>15.78</v>
      </c>
    </row>
    <row r="104" spans="1:22" ht="12.75">
      <c r="A104" s="227">
        <v>2</v>
      </c>
      <c r="B104" s="228">
        <v>7</v>
      </c>
      <c r="C104" s="228">
        <v>2</v>
      </c>
      <c r="D104" s="16">
        <v>2</v>
      </c>
      <c r="E104" s="16">
        <v>0</v>
      </c>
      <c r="F104" s="19"/>
      <c r="G104" s="54" t="s">
        <v>329</v>
      </c>
      <c r="H104" s="83">
        <v>29137778.07</v>
      </c>
      <c r="I104" s="11">
        <v>25055744.86</v>
      </c>
      <c r="J104" s="11">
        <v>11211786.43</v>
      </c>
      <c r="K104" s="11">
        <v>1086851</v>
      </c>
      <c r="L104" s="11">
        <v>419961</v>
      </c>
      <c r="M104" s="60">
        <v>12337146.43</v>
      </c>
      <c r="N104" s="11">
        <v>4082033.21</v>
      </c>
      <c r="O104" s="11">
        <v>3942633.21</v>
      </c>
      <c r="P104" s="11">
        <v>139400</v>
      </c>
      <c r="Q104" s="66">
        <v>85.99</v>
      </c>
      <c r="R104" s="66">
        <v>38.47</v>
      </c>
      <c r="S104" s="66">
        <v>3.73</v>
      </c>
      <c r="T104" s="66">
        <v>1.44</v>
      </c>
      <c r="U104" s="66">
        <v>42.34</v>
      </c>
      <c r="V104" s="67">
        <v>14</v>
      </c>
    </row>
    <row r="105" spans="1:22" ht="12.75">
      <c r="A105" s="227">
        <v>2</v>
      </c>
      <c r="B105" s="228">
        <v>8</v>
      </c>
      <c r="C105" s="228">
        <v>7</v>
      </c>
      <c r="D105" s="16">
        <v>2</v>
      </c>
      <c r="E105" s="16">
        <v>0</v>
      </c>
      <c r="F105" s="19"/>
      <c r="G105" s="54" t="s">
        <v>331</v>
      </c>
      <c r="H105" s="83">
        <v>47301229.4</v>
      </c>
      <c r="I105" s="11">
        <v>42271228.4</v>
      </c>
      <c r="J105" s="11">
        <v>17271215.58</v>
      </c>
      <c r="K105" s="11">
        <v>2907276</v>
      </c>
      <c r="L105" s="11">
        <v>1800000</v>
      </c>
      <c r="M105" s="60">
        <v>20292736.82</v>
      </c>
      <c r="N105" s="11">
        <v>5030001</v>
      </c>
      <c r="O105" s="11">
        <v>4688168</v>
      </c>
      <c r="P105" s="11">
        <v>311833</v>
      </c>
      <c r="Q105" s="66">
        <v>89.36</v>
      </c>
      <c r="R105" s="66">
        <v>36.51</v>
      </c>
      <c r="S105" s="66">
        <v>6.14</v>
      </c>
      <c r="T105" s="66">
        <v>3.8</v>
      </c>
      <c r="U105" s="66">
        <v>42.9</v>
      </c>
      <c r="V105" s="67">
        <v>10.63</v>
      </c>
    </row>
    <row r="106" spans="1:22" ht="12.75">
      <c r="A106" s="227">
        <v>2</v>
      </c>
      <c r="B106" s="228">
        <v>23</v>
      </c>
      <c r="C106" s="228">
        <v>5</v>
      </c>
      <c r="D106" s="16">
        <v>2</v>
      </c>
      <c r="E106" s="16">
        <v>0</v>
      </c>
      <c r="F106" s="19"/>
      <c r="G106" s="54" t="s">
        <v>372</v>
      </c>
      <c r="H106" s="83">
        <v>115888751.85</v>
      </c>
      <c r="I106" s="11">
        <v>72532266.63</v>
      </c>
      <c r="J106" s="11">
        <v>24496650.59</v>
      </c>
      <c r="K106" s="11">
        <v>8144291.56</v>
      </c>
      <c r="L106" s="11">
        <v>220000</v>
      </c>
      <c r="M106" s="60">
        <v>39671324.48</v>
      </c>
      <c r="N106" s="11">
        <v>43356485.22</v>
      </c>
      <c r="O106" s="11">
        <v>42311548.22</v>
      </c>
      <c r="P106" s="11">
        <v>172637</v>
      </c>
      <c r="Q106" s="66">
        <v>62.58</v>
      </c>
      <c r="R106" s="66">
        <v>21.13</v>
      </c>
      <c r="S106" s="66">
        <v>7.02</v>
      </c>
      <c r="T106" s="66">
        <v>0.18</v>
      </c>
      <c r="U106" s="66">
        <v>34.23</v>
      </c>
      <c r="V106" s="67">
        <v>37.41</v>
      </c>
    </row>
    <row r="107" spans="1:22" ht="12.75">
      <c r="A107" s="227">
        <v>2</v>
      </c>
      <c r="B107" s="228">
        <v>17</v>
      </c>
      <c r="C107" s="228">
        <v>2</v>
      </c>
      <c r="D107" s="16">
        <v>2</v>
      </c>
      <c r="E107" s="16">
        <v>0</v>
      </c>
      <c r="F107" s="19"/>
      <c r="G107" s="54" t="s">
        <v>373</v>
      </c>
      <c r="H107" s="83">
        <v>20593725.56</v>
      </c>
      <c r="I107" s="11">
        <v>13019128.09</v>
      </c>
      <c r="J107" s="11">
        <v>5419571.05</v>
      </c>
      <c r="K107" s="11">
        <v>1202400</v>
      </c>
      <c r="L107" s="11">
        <v>275200</v>
      </c>
      <c r="M107" s="60">
        <v>6121957.04</v>
      </c>
      <c r="N107" s="11">
        <v>7574597.47</v>
      </c>
      <c r="O107" s="11">
        <v>7457197.47</v>
      </c>
      <c r="P107" s="11">
        <v>101700</v>
      </c>
      <c r="Q107" s="66">
        <v>63.21</v>
      </c>
      <c r="R107" s="66">
        <v>26.31</v>
      </c>
      <c r="S107" s="66">
        <v>5.83</v>
      </c>
      <c r="T107" s="66">
        <v>1.33</v>
      </c>
      <c r="U107" s="66">
        <v>29.72</v>
      </c>
      <c r="V107" s="67">
        <v>36.78</v>
      </c>
    </row>
    <row r="108" spans="1:22" ht="12.75">
      <c r="A108" s="227">
        <v>2</v>
      </c>
      <c r="B108" s="228">
        <v>18</v>
      </c>
      <c r="C108" s="228">
        <v>1</v>
      </c>
      <c r="D108" s="16">
        <v>2</v>
      </c>
      <c r="E108" s="16">
        <v>0</v>
      </c>
      <c r="F108" s="19"/>
      <c r="G108" s="54" t="s">
        <v>374</v>
      </c>
      <c r="H108" s="83">
        <v>21373476.01</v>
      </c>
      <c r="I108" s="11">
        <v>17580404.01</v>
      </c>
      <c r="J108" s="11">
        <v>8258235.55</v>
      </c>
      <c r="K108" s="11">
        <v>1187321</v>
      </c>
      <c r="L108" s="11">
        <v>456005</v>
      </c>
      <c r="M108" s="60">
        <v>7678842.46</v>
      </c>
      <c r="N108" s="11">
        <v>3793072</v>
      </c>
      <c r="O108" s="11">
        <v>3019792</v>
      </c>
      <c r="P108" s="11">
        <v>0</v>
      </c>
      <c r="Q108" s="66">
        <v>82.25</v>
      </c>
      <c r="R108" s="66">
        <v>38.63</v>
      </c>
      <c r="S108" s="66">
        <v>5.55</v>
      </c>
      <c r="T108" s="66">
        <v>2.13</v>
      </c>
      <c r="U108" s="66">
        <v>35.92</v>
      </c>
      <c r="V108" s="67">
        <v>17.74</v>
      </c>
    </row>
    <row r="109" spans="1:22" ht="12.75">
      <c r="A109" s="227">
        <v>2</v>
      </c>
      <c r="B109" s="228">
        <v>3</v>
      </c>
      <c r="C109" s="228">
        <v>4</v>
      </c>
      <c r="D109" s="16">
        <v>2</v>
      </c>
      <c r="E109" s="16">
        <v>0</v>
      </c>
      <c r="F109" s="19"/>
      <c r="G109" s="54" t="s">
        <v>375</v>
      </c>
      <c r="H109" s="83">
        <v>17226752.14</v>
      </c>
      <c r="I109" s="11">
        <v>12825387.24</v>
      </c>
      <c r="J109" s="11">
        <v>6132011.22</v>
      </c>
      <c r="K109" s="11">
        <v>506900</v>
      </c>
      <c r="L109" s="11">
        <v>253700</v>
      </c>
      <c r="M109" s="60">
        <v>5932776.02</v>
      </c>
      <c r="N109" s="11">
        <v>4401364.9</v>
      </c>
      <c r="O109" s="11">
        <v>4318364.9</v>
      </c>
      <c r="P109" s="11">
        <v>80000</v>
      </c>
      <c r="Q109" s="66">
        <v>74.45</v>
      </c>
      <c r="R109" s="66">
        <v>35.59</v>
      </c>
      <c r="S109" s="66">
        <v>2.94</v>
      </c>
      <c r="T109" s="66">
        <v>1.47</v>
      </c>
      <c r="U109" s="66">
        <v>34.43</v>
      </c>
      <c r="V109" s="67">
        <v>25.54</v>
      </c>
    </row>
    <row r="110" spans="1:22" ht="12.75">
      <c r="A110" s="227">
        <v>2</v>
      </c>
      <c r="B110" s="228">
        <v>13</v>
      </c>
      <c r="C110" s="228">
        <v>2</v>
      </c>
      <c r="D110" s="16">
        <v>2</v>
      </c>
      <c r="E110" s="16">
        <v>0</v>
      </c>
      <c r="F110" s="19"/>
      <c r="G110" s="54" t="s">
        <v>376</v>
      </c>
      <c r="H110" s="83">
        <v>40502166</v>
      </c>
      <c r="I110" s="11">
        <v>23891623</v>
      </c>
      <c r="J110" s="11">
        <v>10179805</v>
      </c>
      <c r="K110" s="11">
        <v>1096918</v>
      </c>
      <c r="L110" s="11">
        <v>1374270</v>
      </c>
      <c r="M110" s="60">
        <v>11240630</v>
      </c>
      <c r="N110" s="11">
        <v>16610543</v>
      </c>
      <c r="O110" s="11">
        <v>16554590</v>
      </c>
      <c r="P110" s="11">
        <v>55953</v>
      </c>
      <c r="Q110" s="66">
        <v>58.98</v>
      </c>
      <c r="R110" s="66">
        <v>25.13</v>
      </c>
      <c r="S110" s="66">
        <v>2.7</v>
      </c>
      <c r="T110" s="66">
        <v>3.39</v>
      </c>
      <c r="U110" s="66">
        <v>27.75</v>
      </c>
      <c r="V110" s="67">
        <v>41.01</v>
      </c>
    </row>
    <row r="111" spans="1:22" ht="12.75">
      <c r="A111" s="227">
        <v>2</v>
      </c>
      <c r="B111" s="228">
        <v>9</v>
      </c>
      <c r="C111" s="228">
        <v>3</v>
      </c>
      <c r="D111" s="16">
        <v>2</v>
      </c>
      <c r="E111" s="16">
        <v>0</v>
      </c>
      <c r="F111" s="19"/>
      <c r="G111" s="54" t="s">
        <v>377</v>
      </c>
      <c r="H111" s="83">
        <v>11390637.09</v>
      </c>
      <c r="I111" s="11">
        <v>9882049.18</v>
      </c>
      <c r="J111" s="11">
        <v>4362741.57</v>
      </c>
      <c r="K111" s="11">
        <v>312000</v>
      </c>
      <c r="L111" s="11">
        <v>100000</v>
      </c>
      <c r="M111" s="60">
        <v>5107307.61</v>
      </c>
      <c r="N111" s="11">
        <v>1508587.91</v>
      </c>
      <c r="O111" s="11">
        <v>1508587.91</v>
      </c>
      <c r="P111" s="11">
        <v>0</v>
      </c>
      <c r="Q111" s="66">
        <v>86.75</v>
      </c>
      <c r="R111" s="66">
        <v>38.3</v>
      </c>
      <c r="S111" s="66">
        <v>2.73</v>
      </c>
      <c r="T111" s="66">
        <v>0.87</v>
      </c>
      <c r="U111" s="66">
        <v>44.83</v>
      </c>
      <c r="V111" s="67">
        <v>13.24</v>
      </c>
    </row>
    <row r="112" spans="1:22" ht="12.75">
      <c r="A112" s="227">
        <v>2</v>
      </c>
      <c r="B112" s="228">
        <v>9</v>
      </c>
      <c r="C112" s="228">
        <v>4</v>
      </c>
      <c r="D112" s="16">
        <v>2</v>
      </c>
      <c r="E112" s="16">
        <v>0</v>
      </c>
      <c r="F112" s="19"/>
      <c r="G112" s="54" t="s">
        <v>378</v>
      </c>
      <c r="H112" s="83">
        <v>23121212.42</v>
      </c>
      <c r="I112" s="11">
        <v>19026019.18</v>
      </c>
      <c r="J112" s="11">
        <v>7241178.52</v>
      </c>
      <c r="K112" s="11">
        <v>1621000</v>
      </c>
      <c r="L112" s="11">
        <v>534000</v>
      </c>
      <c r="M112" s="60">
        <v>9629840.66</v>
      </c>
      <c r="N112" s="11">
        <v>4095193.24</v>
      </c>
      <c r="O112" s="11">
        <v>4042593.24</v>
      </c>
      <c r="P112" s="11">
        <v>52600</v>
      </c>
      <c r="Q112" s="66">
        <v>82.28</v>
      </c>
      <c r="R112" s="66">
        <v>31.31</v>
      </c>
      <c r="S112" s="66">
        <v>7.01</v>
      </c>
      <c r="T112" s="66">
        <v>2.3</v>
      </c>
      <c r="U112" s="66">
        <v>41.64</v>
      </c>
      <c r="V112" s="67">
        <v>17.71</v>
      </c>
    </row>
    <row r="113" spans="1:22" ht="12.75">
      <c r="A113" s="227">
        <v>2</v>
      </c>
      <c r="B113" s="228">
        <v>9</v>
      </c>
      <c r="C113" s="228">
        <v>5</v>
      </c>
      <c r="D113" s="16">
        <v>2</v>
      </c>
      <c r="E113" s="16">
        <v>0</v>
      </c>
      <c r="F113" s="19"/>
      <c r="G113" s="54" t="s">
        <v>379</v>
      </c>
      <c r="H113" s="83">
        <v>23014419.78</v>
      </c>
      <c r="I113" s="11">
        <v>17110868.3</v>
      </c>
      <c r="J113" s="11">
        <v>6088663.89</v>
      </c>
      <c r="K113" s="11">
        <v>1795844</v>
      </c>
      <c r="L113" s="11">
        <v>435000</v>
      </c>
      <c r="M113" s="60">
        <v>8791360.41</v>
      </c>
      <c r="N113" s="11">
        <v>5903551.48</v>
      </c>
      <c r="O113" s="11">
        <v>5815551.48</v>
      </c>
      <c r="P113" s="11">
        <v>0</v>
      </c>
      <c r="Q113" s="66">
        <v>74.34</v>
      </c>
      <c r="R113" s="66">
        <v>26.45</v>
      </c>
      <c r="S113" s="66">
        <v>7.8</v>
      </c>
      <c r="T113" s="66">
        <v>1.89</v>
      </c>
      <c r="U113" s="66">
        <v>38.19</v>
      </c>
      <c r="V113" s="67">
        <v>25.65</v>
      </c>
    </row>
    <row r="114" spans="1:22" ht="12.75">
      <c r="A114" s="227">
        <v>2</v>
      </c>
      <c r="B114" s="228">
        <v>8</v>
      </c>
      <c r="C114" s="228">
        <v>9</v>
      </c>
      <c r="D114" s="16">
        <v>2</v>
      </c>
      <c r="E114" s="16">
        <v>0</v>
      </c>
      <c r="F114" s="19"/>
      <c r="G114" s="54" t="s">
        <v>380</v>
      </c>
      <c r="H114" s="83">
        <v>10730575.7</v>
      </c>
      <c r="I114" s="11">
        <v>6591338.7</v>
      </c>
      <c r="J114" s="11">
        <v>3588012.34</v>
      </c>
      <c r="K114" s="11">
        <v>145200</v>
      </c>
      <c r="L114" s="11">
        <v>215512</v>
      </c>
      <c r="M114" s="60">
        <v>2642614.36</v>
      </c>
      <c r="N114" s="11">
        <v>4139237</v>
      </c>
      <c r="O114" s="11">
        <v>4039237</v>
      </c>
      <c r="P114" s="11">
        <v>0</v>
      </c>
      <c r="Q114" s="66">
        <v>61.42</v>
      </c>
      <c r="R114" s="66">
        <v>33.43</v>
      </c>
      <c r="S114" s="66">
        <v>1.35</v>
      </c>
      <c r="T114" s="66">
        <v>2</v>
      </c>
      <c r="U114" s="66">
        <v>24.62</v>
      </c>
      <c r="V114" s="67">
        <v>38.57</v>
      </c>
    </row>
    <row r="115" spans="1:22" ht="12.75">
      <c r="A115" s="227">
        <v>2</v>
      </c>
      <c r="B115" s="228">
        <v>10</v>
      </c>
      <c r="C115" s="228">
        <v>4</v>
      </c>
      <c r="D115" s="16">
        <v>2</v>
      </c>
      <c r="E115" s="16">
        <v>0</v>
      </c>
      <c r="F115" s="19"/>
      <c r="G115" s="54" t="s">
        <v>334</v>
      </c>
      <c r="H115" s="83">
        <v>20946384</v>
      </c>
      <c r="I115" s="11">
        <v>17337807</v>
      </c>
      <c r="J115" s="11">
        <v>8043156</v>
      </c>
      <c r="K115" s="11">
        <v>882790</v>
      </c>
      <c r="L115" s="11">
        <v>203934</v>
      </c>
      <c r="M115" s="60">
        <v>8207927</v>
      </c>
      <c r="N115" s="11">
        <v>3608577</v>
      </c>
      <c r="O115" s="11">
        <v>3519577</v>
      </c>
      <c r="P115" s="11">
        <v>55000</v>
      </c>
      <c r="Q115" s="66">
        <v>82.77</v>
      </c>
      <c r="R115" s="66">
        <v>38.39</v>
      </c>
      <c r="S115" s="66">
        <v>4.21</v>
      </c>
      <c r="T115" s="66">
        <v>0.97</v>
      </c>
      <c r="U115" s="66">
        <v>39.18</v>
      </c>
      <c r="V115" s="67">
        <v>17.22</v>
      </c>
    </row>
    <row r="116" spans="1:22" ht="12.75">
      <c r="A116" s="227">
        <v>2</v>
      </c>
      <c r="B116" s="228">
        <v>11</v>
      </c>
      <c r="C116" s="228">
        <v>2</v>
      </c>
      <c r="D116" s="16">
        <v>2</v>
      </c>
      <c r="E116" s="16">
        <v>0</v>
      </c>
      <c r="F116" s="19"/>
      <c r="G116" s="54" t="s">
        <v>335</v>
      </c>
      <c r="H116" s="83">
        <v>58940105.38</v>
      </c>
      <c r="I116" s="11">
        <v>47059783.81</v>
      </c>
      <c r="J116" s="11">
        <v>17121400.6</v>
      </c>
      <c r="K116" s="11">
        <v>7973867.1</v>
      </c>
      <c r="L116" s="11">
        <v>670000</v>
      </c>
      <c r="M116" s="60">
        <v>21294516.11</v>
      </c>
      <c r="N116" s="11">
        <v>11880321.57</v>
      </c>
      <c r="O116" s="11">
        <v>9192371.57</v>
      </c>
      <c r="P116" s="11">
        <v>60000</v>
      </c>
      <c r="Q116" s="66">
        <v>79.84</v>
      </c>
      <c r="R116" s="66">
        <v>29.04</v>
      </c>
      <c r="S116" s="66">
        <v>13.52</v>
      </c>
      <c r="T116" s="66">
        <v>1.13</v>
      </c>
      <c r="U116" s="66">
        <v>36.12</v>
      </c>
      <c r="V116" s="67">
        <v>20.15</v>
      </c>
    </row>
    <row r="117" spans="1:22" ht="12.75">
      <c r="A117" s="227">
        <v>2</v>
      </c>
      <c r="B117" s="228">
        <v>2</v>
      </c>
      <c r="C117" s="228">
        <v>6</v>
      </c>
      <c r="D117" s="16">
        <v>2</v>
      </c>
      <c r="E117" s="16">
        <v>0</v>
      </c>
      <c r="F117" s="19"/>
      <c r="G117" s="54" t="s">
        <v>381</v>
      </c>
      <c r="H117" s="83">
        <v>25941336.06</v>
      </c>
      <c r="I117" s="11">
        <v>19560284.87</v>
      </c>
      <c r="J117" s="11">
        <v>9185852.47</v>
      </c>
      <c r="K117" s="11">
        <v>1174400</v>
      </c>
      <c r="L117" s="11">
        <v>266719</v>
      </c>
      <c r="M117" s="60">
        <v>8933313.4</v>
      </c>
      <c r="N117" s="11">
        <v>6381051.19</v>
      </c>
      <c r="O117" s="11">
        <v>5881337.19</v>
      </c>
      <c r="P117" s="11">
        <v>429714</v>
      </c>
      <c r="Q117" s="66">
        <v>75.4</v>
      </c>
      <c r="R117" s="66">
        <v>35.41</v>
      </c>
      <c r="S117" s="66">
        <v>4.52</v>
      </c>
      <c r="T117" s="66">
        <v>1.02</v>
      </c>
      <c r="U117" s="66">
        <v>34.43</v>
      </c>
      <c r="V117" s="67">
        <v>24.59</v>
      </c>
    </row>
    <row r="118" spans="1:22" ht="12.75">
      <c r="A118" s="227">
        <v>2</v>
      </c>
      <c r="B118" s="228">
        <v>18</v>
      </c>
      <c r="C118" s="228">
        <v>2</v>
      </c>
      <c r="D118" s="16">
        <v>2</v>
      </c>
      <c r="E118" s="16">
        <v>0</v>
      </c>
      <c r="F118" s="19"/>
      <c r="G118" s="54" t="s">
        <v>382</v>
      </c>
      <c r="H118" s="83">
        <v>19631319.58</v>
      </c>
      <c r="I118" s="11">
        <v>13451316.82</v>
      </c>
      <c r="J118" s="11">
        <v>6307338.18</v>
      </c>
      <c r="K118" s="11">
        <v>801496</v>
      </c>
      <c r="L118" s="11">
        <v>250000</v>
      </c>
      <c r="M118" s="60">
        <v>6092482.64</v>
      </c>
      <c r="N118" s="11">
        <v>6180002.76</v>
      </c>
      <c r="O118" s="11">
        <v>5990002.76</v>
      </c>
      <c r="P118" s="11">
        <v>160000</v>
      </c>
      <c r="Q118" s="66">
        <v>68.51</v>
      </c>
      <c r="R118" s="66">
        <v>32.12</v>
      </c>
      <c r="S118" s="66">
        <v>4.08</v>
      </c>
      <c r="T118" s="66">
        <v>1.27</v>
      </c>
      <c r="U118" s="66">
        <v>31.03</v>
      </c>
      <c r="V118" s="67">
        <v>31.48</v>
      </c>
    </row>
    <row r="119" spans="1:22" ht="12.75">
      <c r="A119" s="227">
        <v>2</v>
      </c>
      <c r="B119" s="228">
        <v>19</v>
      </c>
      <c r="C119" s="228">
        <v>5</v>
      </c>
      <c r="D119" s="16">
        <v>2</v>
      </c>
      <c r="E119" s="16">
        <v>0</v>
      </c>
      <c r="F119" s="19"/>
      <c r="G119" s="54" t="s">
        <v>383</v>
      </c>
      <c r="H119" s="83">
        <v>23581734.26</v>
      </c>
      <c r="I119" s="11">
        <v>16098212.26</v>
      </c>
      <c r="J119" s="11">
        <v>7016600.74</v>
      </c>
      <c r="K119" s="11">
        <v>1214809.5</v>
      </c>
      <c r="L119" s="11">
        <v>1019716</v>
      </c>
      <c r="M119" s="60">
        <v>6847086.02</v>
      </c>
      <c r="N119" s="11">
        <v>7483522</v>
      </c>
      <c r="O119" s="11">
        <v>3450672</v>
      </c>
      <c r="P119" s="11">
        <v>10000</v>
      </c>
      <c r="Q119" s="66">
        <v>68.26</v>
      </c>
      <c r="R119" s="66">
        <v>29.75</v>
      </c>
      <c r="S119" s="66">
        <v>5.15</v>
      </c>
      <c r="T119" s="66">
        <v>4.32</v>
      </c>
      <c r="U119" s="66">
        <v>29.03</v>
      </c>
      <c r="V119" s="67">
        <v>31.73</v>
      </c>
    </row>
    <row r="120" spans="1:22" ht="12.75">
      <c r="A120" s="227">
        <v>2</v>
      </c>
      <c r="B120" s="228">
        <v>7</v>
      </c>
      <c r="C120" s="228">
        <v>4</v>
      </c>
      <c r="D120" s="16">
        <v>2</v>
      </c>
      <c r="E120" s="16">
        <v>0</v>
      </c>
      <c r="F120" s="19"/>
      <c r="G120" s="54" t="s">
        <v>384</v>
      </c>
      <c r="H120" s="83">
        <v>13200683.4</v>
      </c>
      <c r="I120" s="11">
        <v>11889357.49</v>
      </c>
      <c r="J120" s="11">
        <v>5606676.75</v>
      </c>
      <c r="K120" s="11">
        <v>93000</v>
      </c>
      <c r="L120" s="11">
        <v>339425</v>
      </c>
      <c r="M120" s="60">
        <v>5850255.74</v>
      </c>
      <c r="N120" s="11">
        <v>1311325.91</v>
      </c>
      <c r="O120" s="11">
        <v>1303325.91</v>
      </c>
      <c r="P120" s="11">
        <v>0</v>
      </c>
      <c r="Q120" s="66">
        <v>90.06</v>
      </c>
      <c r="R120" s="66">
        <v>42.47</v>
      </c>
      <c r="S120" s="66">
        <v>0.7</v>
      </c>
      <c r="T120" s="66">
        <v>2.57</v>
      </c>
      <c r="U120" s="66">
        <v>44.31</v>
      </c>
      <c r="V120" s="67">
        <v>9.93</v>
      </c>
    </row>
    <row r="121" spans="1:22" ht="12.75">
      <c r="A121" s="227">
        <v>2</v>
      </c>
      <c r="B121" s="228">
        <v>5</v>
      </c>
      <c r="C121" s="228">
        <v>3</v>
      </c>
      <c r="D121" s="16">
        <v>2</v>
      </c>
      <c r="E121" s="16">
        <v>0</v>
      </c>
      <c r="F121" s="19"/>
      <c r="G121" s="54" t="s">
        <v>385</v>
      </c>
      <c r="H121" s="83">
        <v>17994013.5</v>
      </c>
      <c r="I121" s="11">
        <v>13991413.26</v>
      </c>
      <c r="J121" s="11">
        <v>5631296.03</v>
      </c>
      <c r="K121" s="11">
        <v>392643</v>
      </c>
      <c r="L121" s="11">
        <v>405000</v>
      </c>
      <c r="M121" s="60">
        <v>7562474.23</v>
      </c>
      <c r="N121" s="11">
        <v>4002600.24</v>
      </c>
      <c r="O121" s="11">
        <v>3919202.24</v>
      </c>
      <c r="P121" s="11">
        <v>0</v>
      </c>
      <c r="Q121" s="66">
        <v>77.75</v>
      </c>
      <c r="R121" s="66">
        <v>31.29</v>
      </c>
      <c r="S121" s="66">
        <v>2.18</v>
      </c>
      <c r="T121" s="66">
        <v>2.25</v>
      </c>
      <c r="U121" s="66">
        <v>42.02</v>
      </c>
      <c r="V121" s="67">
        <v>22.24</v>
      </c>
    </row>
    <row r="122" spans="1:22" ht="12.75">
      <c r="A122" s="227">
        <v>2</v>
      </c>
      <c r="B122" s="228">
        <v>23</v>
      </c>
      <c r="C122" s="228">
        <v>6</v>
      </c>
      <c r="D122" s="16">
        <v>2</v>
      </c>
      <c r="E122" s="16">
        <v>0</v>
      </c>
      <c r="F122" s="19"/>
      <c r="G122" s="54" t="s">
        <v>386</v>
      </c>
      <c r="H122" s="83">
        <v>14295764.48</v>
      </c>
      <c r="I122" s="11">
        <v>12190537.48</v>
      </c>
      <c r="J122" s="11">
        <v>5543571.21</v>
      </c>
      <c r="K122" s="11">
        <v>1046631</v>
      </c>
      <c r="L122" s="11">
        <v>104906</v>
      </c>
      <c r="M122" s="60">
        <v>5495429.27</v>
      </c>
      <c r="N122" s="11">
        <v>2105227</v>
      </c>
      <c r="O122" s="11">
        <v>1935027</v>
      </c>
      <c r="P122" s="11">
        <v>0</v>
      </c>
      <c r="Q122" s="66">
        <v>85.27</v>
      </c>
      <c r="R122" s="66">
        <v>38.77</v>
      </c>
      <c r="S122" s="66">
        <v>7.32</v>
      </c>
      <c r="T122" s="66">
        <v>0.73</v>
      </c>
      <c r="U122" s="66">
        <v>38.44</v>
      </c>
      <c r="V122" s="67">
        <v>14.72</v>
      </c>
    </row>
    <row r="123" spans="1:22" ht="12.75">
      <c r="A123" s="227">
        <v>2</v>
      </c>
      <c r="B123" s="228">
        <v>18</v>
      </c>
      <c r="C123" s="228">
        <v>3</v>
      </c>
      <c r="D123" s="16">
        <v>2</v>
      </c>
      <c r="E123" s="16">
        <v>0</v>
      </c>
      <c r="F123" s="19"/>
      <c r="G123" s="54" t="s">
        <v>387</v>
      </c>
      <c r="H123" s="83">
        <v>46908300.44</v>
      </c>
      <c r="I123" s="11">
        <v>36551448.71</v>
      </c>
      <c r="J123" s="11">
        <v>16086626.22</v>
      </c>
      <c r="K123" s="11">
        <v>3567855</v>
      </c>
      <c r="L123" s="11">
        <v>1042200</v>
      </c>
      <c r="M123" s="60">
        <v>15854767.49</v>
      </c>
      <c r="N123" s="11">
        <v>10356851.73</v>
      </c>
      <c r="O123" s="11">
        <v>5301546.02</v>
      </c>
      <c r="P123" s="11">
        <v>98417</v>
      </c>
      <c r="Q123" s="66">
        <v>77.92</v>
      </c>
      <c r="R123" s="66">
        <v>34.29</v>
      </c>
      <c r="S123" s="66">
        <v>7.6</v>
      </c>
      <c r="T123" s="66">
        <v>2.22</v>
      </c>
      <c r="U123" s="66">
        <v>33.79</v>
      </c>
      <c r="V123" s="67">
        <v>22.07</v>
      </c>
    </row>
    <row r="124" spans="1:22" ht="12.75">
      <c r="A124" s="227">
        <v>2</v>
      </c>
      <c r="B124" s="228">
        <v>9</v>
      </c>
      <c r="C124" s="228">
        <v>6</v>
      </c>
      <c r="D124" s="16">
        <v>2</v>
      </c>
      <c r="E124" s="16">
        <v>0</v>
      </c>
      <c r="F124" s="19"/>
      <c r="G124" s="54" t="s">
        <v>388</v>
      </c>
      <c r="H124" s="83">
        <v>20634859.88</v>
      </c>
      <c r="I124" s="11">
        <v>15253723.78</v>
      </c>
      <c r="J124" s="11">
        <v>5903365.49</v>
      </c>
      <c r="K124" s="11">
        <v>2011108</v>
      </c>
      <c r="L124" s="11">
        <v>397121.05</v>
      </c>
      <c r="M124" s="60">
        <v>6942129.24</v>
      </c>
      <c r="N124" s="11">
        <v>5381136.1</v>
      </c>
      <c r="O124" s="11">
        <v>5241600.1</v>
      </c>
      <c r="P124" s="11">
        <v>28536</v>
      </c>
      <c r="Q124" s="66">
        <v>73.92</v>
      </c>
      <c r="R124" s="66">
        <v>28.6</v>
      </c>
      <c r="S124" s="66">
        <v>9.74</v>
      </c>
      <c r="T124" s="66">
        <v>1.92</v>
      </c>
      <c r="U124" s="66">
        <v>33.64</v>
      </c>
      <c r="V124" s="67">
        <v>26.07</v>
      </c>
    </row>
    <row r="125" spans="1:22" ht="12.75">
      <c r="A125" s="227">
        <v>2</v>
      </c>
      <c r="B125" s="228">
        <v>5</v>
      </c>
      <c r="C125" s="228">
        <v>4</v>
      </c>
      <c r="D125" s="16">
        <v>2</v>
      </c>
      <c r="E125" s="16">
        <v>0</v>
      </c>
      <c r="F125" s="19"/>
      <c r="G125" s="54" t="s">
        <v>389</v>
      </c>
      <c r="H125" s="83">
        <v>18296706</v>
      </c>
      <c r="I125" s="11">
        <v>11510566</v>
      </c>
      <c r="J125" s="11">
        <v>5104833</v>
      </c>
      <c r="K125" s="11">
        <v>559600</v>
      </c>
      <c r="L125" s="11">
        <v>400000</v>
      </c>
      <c r="M125" s="60">
        <v>5446133</v>
      </c>
      <c r="N125" s="11">
        <v>6786140</v>
      </c>
      <c r="O125" s="11">
        <v>6691140</v>
      </c>
      <c r="P125" s="11">
        <v>30000</v>
      </c>
      <c r="Q125" s="66">
        <v>62.91</v>
      </c>
      <c r="R125" s="66">
        <v>27.9</v>
      </c>
      <c r="S125" s="66">
        <v>3.05</v>
      </c>
      <c r="T125" s="66">
        <v>2.18</v>
      </c>
      <c r="U125" s="66">
        <v>29.76</v>
      </c>
      <c r="V125" s="67">
        <v>37.08</v>
      </c>
    </row>
    <row r="126" spans="1:22" ht="12.75">
      <c r="A126" s="227">
        <v>2</v>
      </c>
      <c r="B126" s="228">
        <v>6</v>
      </c>
      <c r="C126" s="228">
        <v>7</v>
      </c>
      <c r="D126" s="16">
        <v>2</v>
      </c>
      <c r="E126" s="16">
        <v>0</v>
      </c>
      <c r="F126" s="19"/>
      <c r="G126" s="54" t="s">
        <v>390</v>
      </c>
      <c r="H126" s="83">
        <v>31033224</v>
      </c>
      <c r="I126" s="11">
        <v>28404701</v>
      </c>
      <c r="J126" s="11">
        <v>11961638</v>
      </c>
      <c r="K126" s="11">
        <v>1743000</v>
      </c>
      <c r="L126" s="11">
        <v>413900</v>
      </c>
      <c r="M126" s="60">
        <v>14286163</v>
      </c>
      <c r="N126" s="11">
        <v>2628523</v>
      </c>
      <c r="O126" s="11">
        <v>2628523</v>
      </c>
      <c r="P126" s="11">
        <v>0</v>
      </c>
      <c r="Q126" s="66">
        <v>91.52</v>
      </c>
      <c r="R126" s="66">
        <v>38.54</v>
      </c>
      <c r="S126" s="66">
        <v>5.61</v>
      </c>
      <c r="T126" s="66">
        <v>1.33</v>
      </c>
      <c r="U126" s="66">
        <v>46.03</v>
      </c>
      <c r="V126" s="67">
        <v>8.47</v>
      </c>
    </row>
    <row r="127" spans="1:22" ht="12.75">
      <c r="A127" s="227">
        <v>2</v>
      </c>
      <c r="B127" s="228">
        <v>4</v>
      </c>
      <c r="C127" s="228">
        <v>3</v>
      </c>
      <c r="D127" s="16">
        <v>2</v>
      </c>
      <c r="E127" s="16">
        <v>0</v>
      </c>
      <c r="F127" s="19"/>
      <c r="G127" s="54" t="s">
        <v>391</v>
      </c>
      <c r="H127" s="83">
        <v>15947022.11</v>
      </c>
      <c r="I127" s="11">
        <v>14323215.11</v>
      </c>
      <c r="J127" s="11">
        <v>6819752.28</v>
      </c>
      <c r="K127" s="11">
        <v>551368</v>
      </c>
      <c r="L127" s="11">
        <v>250700</v>
      </c>
      <c r="M127" s="60">
        <v>6701394.83</v>
      </c>
      <c r="N127" s="11">
        <v>1623807</v>
      </c>
      <c r="O127" s="11">
        <v>1613807</v>
      </c>
      <c r="P127" s="11">
        <v>0</v>
      </c>
      <c r="Q127" s="66">
        <v>89.81</v>
      </c>
      <c r="R127" s="66">
        <v>42.76</v>
      </c>
      <c r="S127" s="66">
        <v>3.45</v>
      </c>
      <c r="T127" s="66">
        <v>1.57</v>
      </c>
      <c r="U127" s="66">
        <v>42.02</v>
      </c>
      <c r="V127" s="67">
        <v>10.18</v>
      </c>
    </row>
    <row r="128" spans="1:22" ht="12.75">
      <c r="A128" s="227">
        <v>2</v>
      </c>
      <c r="B128" s="228">
        <v>8</v>
      </c>
      <c r="C128" s="228">
        <v>11</v>
      </c>
      <c r="D128" s="16">
        <v>2</v>
      </c>
      <c r="E128" s="16">
        <v>0</v>
      </c>
      <c r="F128" s="19"/>
      <c r="G128" s="54" t="s">
        <v>336</v>
      </c>
      <c r="H128" s="83">
        <v>34721382.55</v>
      </c>
      <c r="I128" s="11">
        <v>30137543.64</v>
      </c>
      <c r="J128" s="11">
        <v>12741812.93</v>
      </c>
      <c r="K128" s="11">
        <v>2361464</v>
      </c>
      <c r="L128" s="11">
        <v>1016856</v>
      </c>
      <c r="M128" s="60">
        <v>14017410.71</v>
      </c>
      <c r="N128" s="11">
        <v>4583838.91</v>
      </c>
      <c r="O128" s="11">
        <v>3997902.91</v>
      </c>
      <c r="P128" s="11">
        <v>368173</v>
      </c>
      <c r="Q128" s="66">
        <v>86.79</v>
      </c>
      <c r="R128" s="66">
        <v>36.69</v>
      </c>
      <c r="S128" s="66">
        <v>6.8</v>
      </c>
      <c r="T128" s="66">
        <v>2.92</v>
      </c>
      <c r="U128" s="66">
        <v>40.37</v>
      </c>
      <c r="V128" s="67">
        <v>13.2</v>
      </c>
    </row>
    <row r="129" spans="1:22" ht="12.75">
      <c r="A129" s="227">
        <v>2</v>
      </c>
      <c r="B129" s="228">
        <v>14</v>
      </c>
      <c r="C129" s="228">
        <v>6</v>
      </c>
      <c r="D129" s="16">
        <v>2</v>
      </c>
      <c r="E129" s="16">
        <v>0</v>
      </c>
      <c r="F129" s="19"/>
      <c r="G129" s="54" t="s">
        <v>337</v>
      </c>
      <c r="H129" s="83">
        <v>37883507.17</v>
      </c>
      <c r="I129" s="11">
        <v>32126072.43</v>
      </c>
      <c r="J129" s="11">
        <v>13211132.54</v>
      </c>
      <c r="K129" s="11">
        <v>2816447.07</v>
      </c>
      <c r="L129" s="11">
        <v>1000000</v>
      </c>
      <c r="M129" s="60">
        <v>15098492.82</v>
      </c>
      <c r="N129" s="11">
        <v>5757434.74</v>
      </c>
      <c r="O129" s="11">
        <v>4776300.58</v>
      </c>
      <c r="P129" s="11">
        <v>190000</v>
      </c>
      <c r="Q129" s="66">
        <v>84.8</v>
      </c>
      <c r="R129" s="66">
        <v>34.87</v>
      </c>
      <c r="S129" s="66">
        <v>7.43</v>
      </c>
      <c r="T129" s="66">
        <v>2.63</v>
      </c>
      <c r="U129" s="66">
        <v>39.85</v>
      </c>
      <c r="V129" s="67">
        <v>15.19</v>
      </c>
    </row>
    <row r="130" spans="1:22" ht="12.75">
      <c r="A130" s="227">
        <v>2</v>
      </c>
      <c r="B130" s="228">
        <v>15</v>
      </c>
      <c r="C130" s="228">
        <v>4</v>
      </c>
      <c r="D130" s="16">
        <v>2</v>
      </c>
      <c r="E130" s="16">
        <v>0</v>
      </c>
      <c r="F130" s="19"/>
      <c r="G130" s="54" t="s">
        <v>338</v>
      </c>
      <c r="H130" s="83">
        <v>57582780.65</v>
      </c>
      <c r="I130" s="11">
        <v>39845260.05</v>
      </c>
      <c r="J130" s="11">
        <v>16867835.4</v>
      </c>
      <c r="K130" s="11">
        <v>4119372</v>
      </c>
      <c r="L130" s="11">
        <v>910600</v>
      </c>
      <c r="M130" s="60">
        <v>17947452.65</v>
      </c>
      <c r="N130" s="11">
        <v>17737520.6</v>
      </c>
      <c r="O130" s="11">
        <v>17380866.6</v>
      </c>
      <c r="P130" s="11">
        <v>27500</v>
      </c>
      <c r="Q130" s="66">
        <v>69.19</v>
      </c>
      <c r="R130" s="66">
        <v>29.29</v>
      </c>
      <c r="S130" s="66">
        <v>7.15</v>
      </c>
      <c r="T130" s="66">
        <v>1.58</v>
      </c>
      <c r="U130" s="66">
        <v>31.16</v>
      </c>
      <c r="V130" s="67">
        <v>30.8</v>
      </c>
    </row>
    <row r="131" spans="1:22" ht="12.75">
      <c r="A131" s="227">
        <v>2</v>
      </c>
      <c r="B131" s="228">
        <v>1</v>
      </c>
      <c r="C131" s="228">
        <v>5</v>
      </c>
      <c r="D131" s="16">
        <v>2</v>
      </c>
      <c r="E131" s="16">
        <v>0</v>
      </c>
      <c r="F131" s="19"/>
      <c r="G131" s="54" t="s">
        <v>392</v>
      </c>
      <c r="H131" s="83">
        <v>27957991.82</v>
      </c>
      <c r="I131" s="11">
        <v>23583602.51</v>
      </c>
      <c r="J131" s="11">
        <v>9831980.46</v>
      </c>
      <c r="K131" s="11">
        <v>1469385</v>
      </c>
      <c r="L131" s="11">
        <v>224897</v>
      </c>
      <c r="M131" s="60">
        <v>12057340.05</v>
      </c>
      <c r="N131" s="11">
        <v>4374389.31</v>
      </c>
      <c r="O131" s="11">
        <v>4152389.31</v>
      </c>
      <c r="P131" s="11">
        <v>50000</v>
      </c>
      <c r="Q131" s="66">
        <v>84.35</v>
      </c>
      <c r="R131" s="66">
        <v>35.16</v>
      </c>
      <c r="S131" s="66">
        <v>5.25</v>
      </c>
      <c r="T131" s="66">
        <v>0.8</v>
      </c>
      <c r="U131" s="66">
        <v>43.12</v>
      </c>
      <c r="V131" s="67">
        <v>15.64</v>
      </c>
    </row>
    <row r="132" spans="1:22" ht="12.75">
      <c r="A132" s="227">
        <v>2</v>
      </c>
      <c r="B132" s="228">
        <v>5</v>
      </c>
      <c r="C132" s="228">
        <v>5</v>
      </c>
      <c r="D132" s="16">
        <v>2</v>
      </c>
      <c r="E132" s="16">
        <v>0</v>
      </c>
      <c r="F132" s="19"/>
      <c r="G132" s="54" t="s">
        <v>393</v>
      </c>
      <c r="H132" s="83">
        <v>12231970.07</v>
      </c>
      <c r="I132" s="11">
        <v>10746345.07</v>
      </c>
      <c r="J132" s="11">
        <v>5480997</v>
      </c>
      <c r="K132" s="11">
        <v>402780</v>
      </c>
      <c r="L132" s="11">
        <v>190000</v>
      </c>
      <c r="M132" s="60">
        <v>4672568.07</v>
      </c>
      <c r="N132" s="11">
        <v>1485625</v>
      </c>
      <c r="O132" s="11">
        <v>1485625</v>
      </c>
      <c r="P132" s="11">
        <v>0</v>
      </c>
      <c r="Q132" s="66">
        <v>87.85</v>
      </c>
      <c r="R132" s="66">
        <v>44.8</v>
      </c>
      <c r="S132" s="66">
        <v>3.29</v>
      </c>
      <c r="T132" s="66">
        <v>1.55</v>
      </c>
      <c r="U132" s="66">
        <v>38.19</v>
      </c>
      <c r="V132" s="67">
        <v>12.14</v>
      </c>
    </row>
    <row r="133" spans="1:22" ht="12.75">
      <c r="A133" s="227">
        <v>2</v>
      </c>
      <c r="B133" s="228">
        <v>3</v>
      </c>
      <c r="C133" s="228">
        <v>5</v>
      </c>
      <c r="D133" s="16">
        <v>2</v>
      </c>
      <c r="E133" s="16">
        <v>0</v>
      </c>
      <c r="F133" s="19"/>
      <c r="G133" s="54" t="s">
        <v>394</v>
      </c>
      <c r="H133" s="83">
        <v>9352037.14</v>
      </c>
      <c r="I133" s="11">
        <v>7721341.14</v>
      </c>
      <c r="J133" s="11">
        <v>2988101.83</v>
      </c>
      <c r="K133" s="11">
        <v>353600</v>
      </c>
      <c r="L133" s="11">
        <v>340000</v>
      </c>
      <c r="M133" s="60">
        <v>4039639.31</v>
      </c>
      <c r="N133" s="11">
        <v>1630696</v>
      </c>
      <c r="O133" s="11">
        <v>1524946</v>
      </c>
      <c r="P133" s="11">
        <v>105750</v>
      </c>
      <c r="Q133" s="66">
        <v>82.56</v>
      </c>
      <c r="R133" s="66">
        <v>31.95</v>
      </c>
      <c r="S133" s="66">
        <v>3.78</v>
      </c>
      <c r="T133" s="66">
        <v>3.63</v>
      </c>
      <c r="U133" s="66">
        <v>43.19</v>
      </c>
      <c r="V133" s="67">
        <v>17.43</v>
      </c>
    </row>
    <row r="134" spans="1:22" ht="12.75">
      <c r="A134" s="227">
        <v>2</v>
      </c>
      <c r="B134" s="228">
        <v>26</v>
      </c>
      <c r="C134" s="228">
        <v>3</v>
      </c>
      <c r="D134" s="16">
        <v>2</v>
      </c>
      <c r="E134" s="16">
        <v>0</v>
      </c>
      <c r="F134" s="19"/>
      <c r="G134" s="54" t="s">
        <v>395</v>
      </c>
      <c r="H134" s="83">
        <v>19904553.39</v>
      </c>
      <c r="I134" s="11">
        <v>15240770.68</v>
      </c>
      <c r="J134" s="11">
        <v>6457355.34</v>
      </c>
      <c r="K134" s="11">
        <v>844549</v>
      </c>
      <c r="L134" s="11">
        <v>309654</v>
      </c>
      <c r="M134" s="60">
        <v>7629212.34</v>
      </c>
      <c r="N134" s="11">
        <v>4663782.71</v>
      </c>
      <c r="O134" s="11">
        <v>4480782.71</v>
      </c>
      <c r="P134" s="11">
        <v>0</v>
      </c>
      <c r="Q134" s="66">
        <v>76.56</v>
      </c>
      <c r="R134" s="66">
        <v>32.44</v>
      </c>
      <c r="S134" s="66">
        <v>4.24</v>
      </c>
      <c r="T134" s="66">
        <v>1.55</v>
      </c>
      <c r="U134" s="66">
        <v>38.32</v>
      </c>
      <c r="V134" s="67">
        <v>23.43</v>
      </c>
    </row>
    <row r="135" spans="1:22" ht="12.75">
      <c r="A135" s="227">
        <v>2</v>
      </c>
      <c r="B135" s="228">
        <v>10</v>
      </c>
      <c r="C135" s="228">
        <v>6</v>
      </c>
      <c r="D135" s="16">
        <v>2</v>
      </c>
      <c r="E135" s="16">
        <v>0</v>
      </c>
      <c r="F135" s="19"/>
      <c r="G135" s="54" t="s">
        <v>396</v>
      </c>
      <c r="H135" s="83">
        <v>4952439.04</v>
      </c>
      <c r="I135" s="11">
        <v>4774968.04</v>
      </c>
      <c r="J135" s="11">
        <v>2209027.85</v>
      </c>
      <c r="K135" s="11">
        <v>233769</v>
      </c>
      <c r="L135" s="11">
        <v>59125</v>
      </c>
      <c r="M135" s="60">
        <v>2273046.19</v>
      </c>
      <c r="N135" s="11">
        <v>177471</v>
      </c>
      <c r="O135" s="11">
        <v>37471</v>
      </c>
      <c r="P135" s="11">
        <v>120000</v>
      </c>
      <c r="Q135" s="66">
        <v>96.41</v>
      </c>
      <c r="R135" s="66">
        <v>44.6</v>
      </c>
      <c r="S135" s="66">
        <v>4.72</v>
      </c>
      <c r="T135" s="66">
        <v>1.19</v>
      </c>
      <c r="U135" s="66">
        <v>45.89</v>
      </c>
      <c r="V135" s="67">
        <v>3.58</v>
      </c>
    </row>
    <row r="136" spans="1:22" ht="12.75">
      <c r="A136" s="227">
        <v>2</v>
      </c>
      <c r="B136" s="228">
        <v>6</v>
      </c>
      <c r="C136" s="228">
        <v>8</v>
      </c>
      <c r="D136" s="16">
        <v>2</v>
      </c>
      <c r="E136" s="16">
        <v>0</v>
      </c>
      <c r="F136" s="19"/>
      <c r="G136" s="54" t="s">
        <v>397</v>
      </c>
      <c r="H136" s="83">
        <v>25431760.08</v>
      </c>
      <c r="I136" s="11">
        <v>21097756.58</v>
      </c>
      <c r="J136" s="11">
        <v>7990436.64</v>
      </c>
      <c r="K136" s="11">
        <v>1462967</v>
      </c>
      <c r="L136" s="11">
        <v>598310.15</v>
      </c>
      <c r="M136" s="60">
        <v>11046042.79</v>
      </c>
      <c r="N136" s="11">
        <v>4334003.5</v>
      </c>
      <c r="O136" s="11">
        <v>4334003.5</v>
      </c>
      <c r="P136" s="11">
        <v>0</v>
      </c>
      <c r="Q136" s="66">
        <v>82.95</v>
      </c>
      <c r="R136" s="66">
        <v>31.41</v>
      </c>
      <c r="S136" s="66">
        <v>5.75</v>
      </c>
      <c r="T136" s="66">
        <v>2.35</v>
      </c>
      <c r="U136" s="66">
        <v>43.43</v>
      </c>
      <c r="V136" s="67">
        <v>17.04</v>
      </c>
    </row>
    <row r="137" spans="1:22" ht="12.75">
      <c r="A137" s="227">
        <v>2</v>
      </c>
      <c r="B137" s="228">
        <v>17</v>
      </c>
      <c r="C137" s="228">
        <v>3</v>
      </c>
      <c r="D137" s="16">
        <v>2</v>
      </c>
      <c r="E137" s="16">
        <v>0</v>
      </c>
      <c r="F137" s="19"/>
      <c r="G137" s="54" t="s">
        <v>398</v>
      </c>
      <c r="H137" s="83">
        <v>17080661.88</v>
      </c>
      <c r="I137" s="11">
        <v>12646746.88</v>
      </c>
      <c r="J137" s="11">
        <v>6153323.52</v>
      </c>
      <c r="K137" s="11">
        <v>611000</v>
      </c>
      <c r="L137" s="11">
        <v>140000</v>
      </c>
      <c r="M137" s="60">
        <v>5742423.36</v>
      </c>
      <c r="N137" s="11">
        <v>4433915</v>
      </c>
      <c r="O137" s="11">
        <v>4274564</v>
      </c>
      <c r="P137" s="11">
        <v>145351</v>
      </c>
      <c r="Q137" s="66">
        <v>74.04</v>
      </c>
      <c r="R137" s="66">
        <v>36.02</v>
      </c>
      <c r="S137" s="66">
        <v>3.57</v>
      </c>
      <c r="T137" s="66">
        <v>0.81</v>
      </c>
      <c r="U137" s="66">
        <v>33.61</v>
      </c>
      <c r="V137" s="67">
        <v>25.95</v>
      </c>
    </row>
    <row r="138" spans="1:22" ht="12.75">
      <c r="A138" s="227">
        <v>2</v>
      </c>
      <c r="B138" s="228">
        <v>16</v>
      </c>
      <c r="C138" s="228">
        <v>6</v>
      </c>
      <c r="D138" s="16">
        <v>2</v>
      </c>
      <c r="E138" s="16">
        <v>0</v>
      </c>
      <c r="F138" s="19"/>
      <c r="G138" s="54" t="s">
        <v>399</v>
      </c>
      <c r="H138" s="83">
        <v>21073774.28</v>
      </c>
      <c r="I138" s="11">
        <v>14475352.28</v>
      </c>
      <c r="J138" s="11">
        <v>7531916.8</v>
      </c>
      <c r="K138" s="11">
        <v>538500</v>
      </c>
      <c r="L138" s="11">
        <v>163694</v>
      </c>
      <c r="M138" s="60">
        <v>6241241.48</v>
      </c>
      <c r="N138" s="11">
        <v>6598422</v>
      </c>
      <c r="O138" s="11">
        <v>6426672</v>
      </c>
      <c r="P138" s="11">
        <v>171750</v>
      </c>
      <c r="Q138" s="66">
        <v>68.68</v>
      </c>
      <c r="R138" s="66">
        <v>35.74</v>
      </c>
      <c r="S138" s="66">
        <v>2.55</v>
      </c>
      <c r="T138" s="66">
        <v>0.77</v>
      </c>
      <c r="U138" s="66">
        <v>29.61</v>
      </c>
      <c r="V138" s="67">
        <v>31.31</v>
      </c>
    </row>
    <row r="139" spans="1:22" ht="12.75">
      <c r="A139" s="227">
        <v>2</v>
      </c>
      <c r="B139" s="228">
        <v>11</v>
      </c>
      <c r="C139" s="228">
        <v>3</v>
      </c>
      <c r="D139" s="16">
        <v>2</v>
      </c>
      <c r="E139" s="16">
        <v>0</v>
      </c>
      <c r="F139" s="19"/>
      <c r="G139" s="54" t="s">
        <v>400</v>
      </c>
      <c r="H139" s="83">
        <v>57595198</v>
      </c>
      <c r="I139" s="11">
        <v>40115343</v>
      </c>
      <c r="J139" s="11">
        <v>12038130</v>
      </c>
      <c r="K139" s="11">
        <v>5967243</v>
      </c>
      <c r="L139" s="11">
        <v>0</v>
      </c>
      <c r="M139" s="60">
        <v>22109970</v>
      </c>
      <c r="N139" s="11">
        <v>17479855</v>
      </c>
      <c r="O139" s="11">
        <v>15303517</v>
      </c>
      <c r="P139" s="11">
        <v>0</v>
      </c>
      <c r="Q139" s="66">
        <v>69.65</v>
      </c>
      <c r="R139" s="66">
        <v>20.9</v>
      </c>
      <c r="S139" s="66">
        <v>10.36</v>
      </c>
      <c r="T139" s="66">
        <v>0</v>
      </c>
      <c r="U139" s="66">
        <v>38.38</v>
      </c>
      <c r="V139" s="67">
        <v>30.34</v>
      </c>
    </row>
    <row r="140" spans="1:22" ht="12.75">
      <c r="A140" s="227">
        <v>2</v>
      </c>
      <c r="B140" s="228">
        <v>9</v>
      </c>
      <c r="C140" s="228">
        <v>8</v>
      </c>
      <c r="D140" s="16">
        <v>2</v>
      </c>
      <c r="E140" s="16">
        <v>0</v>
      </c>
      <c r="F140" s="19"/>
      <c r="G140" s="54" t="s">
        <v>401</v>
      </c>
      <c r="H140" s="83">
        <v>10352112.51</v>
      </c>
      <c r="I140" s="11">
        <v>8484626.51</v>
      </c>
      <c r="J140" s="11">
        <v>3825007.57</v>
      </c>
      <c r="K140" s="11">
        <v>49000</v>
      </c>
      <c r="L140" s="11">
        <v>180000</v>
      </c>
      <c r="M140" s="60">
        <v>4430618.94</v>
      </c>
      <c r="N140" s="11">
        <v>1867486</v>
      </c>
      <c r="O140" s="11">
        <v>1867486</v>
      </c>
      <c r="P140" s="11">
        <v>0</v>
      </c>
      <c r="Q140" s="66">
        <v>81.96</v>
      </c>
      <c r="R140" s="66">
        <v>36.94</v>
      </c>
      <c r="S140" s="66">
        <v>0.47</v>
      </c>
      <c r="T140" s="66">
        <v>1.73</v>
      </c>
      <c r="U140" s="66">
        <v>42.79</v>
      </c>
      <c r="V140" s="67">
        <v>18.03</v>
      </c>
    </row>
    <row r="141" spans="1:22" ht="12.75">
      <c r="A141" s="227">
        <v>2</v>
      </c>
      <c r="B141" s="228">
        <v>10</v>
      </c>
      <c r="C141" s="228">
        <v>7</v>
      </c>
      <c r="D141" s="16">
        <v>2</v>
      </c>
      <c r="E141" s="16">
        <v>0</v>
      </c>
      <c r="F141" s="19"/>
      <c r="G141" s="54" t="s">
        <v>402</v>
      </c>
      <c r="H141" s="83">
        <v>14865800.46</v>
      </c>
      <c r="I141" s="11">
        <v>12927062.75</v>
      </c>
      <c r="J141" s="11">
        <v>6116050.23</v>
      </c>
      <c r="K141" s="11">
        <v>556016</v>
      </c>
      <c r="L141" s="11">
        <v>158600</v>
      </c>
      <c r="M141" s="60">
        <v>6096396.52</v>
      </c>
      <c r="N141" s="11">
        <v>1938737.71</v>
      </c>
      <c r="O141" s="11">
        <v>1938737.71</v>
      </c>
      <c r="P141" s="11">
        <v>0</v>
      </c>
      <c r="Q141" s="66">
        <v>86.95</v>
      </c>
      <c r="R141" s="66">
        <v>41.14</v>
      </c>
      <c r="S141" s="66">
        <v>3.74</v>
      </c>
      <c r="T141" s="66">
        <v>1.06</v>
      </c>
      <c r="U141" s="66">
        <v>41</v>
      </c>
      <c r="V141" s="67">
        <v>13.04</v>
      </c>
    </row>
    <row r="142" spans="1:22" ht="12.75">
      <c r="A142" s="227">
        <v>2</v>
      </c>
      <c r="B142" s="228">
        <v>6</v>
      </c>
      <c r="C142" s="228">
        <v>9</v>
      </c>
      <c r="D142" s="16">
        <v>2</v>
      </c>
      <c r="E142" s="16">
        <v>0</v>
      </c>
      <c r="F142" s="19"/>
      <c r="G142" s="54" t="s">
        <v>403</v>
      </c>
      <c r="H142" s="83">
        <v>18178261.49</v>
      </c>
      <c r="I142" s="11">
        <v>14743117.34</v>
      </c>
      <c r="J142" s="11">
        <v>6891402.81</v>
      </c>
      <c r="K142" s="11">
        <v>471120</v>
      </c>
      <c r="L142" s="11">
        <v>672090</v>
      </c>
      <c r="M142" s="60">
        <v>6708504.53</v>
      </c>
      <c r="N142" s="11">
        <v>3435144.15</v>
      </c>
      <c r="O142" s="11">
        <v>3235144.15</v>
      </c>
      <c r="P142" s="11">
        <v>0</v>
      </c>
      <c r="Q142" s="66">
        <v>81.1</v>
      </c>
      <c r="R142" s="66">
        <v>37.91</v>
      </c>
      <c r="S142" s="66">
        <v>2.59</v>
      </c>
      <c r="T142" s="66">
        <v>3.69</v>
      </c>
      <c r="U142" s="66">
        <v>36.9</v>
      </c>
      <c r="V142" s="67">
        <v>18.89</v>
      </c>
    </row>
    <row r="143" spans="1:22" ht="12.75">
      <c r="A143" s="227">
        <v>2</v>
      </c>
      <c r="B143" s="228">
        <v>21</v>
      </c>
      <c r="C143" s="228">
        <v>7</v>
      </c>
      <c r="D143" s="16">
        <v>2</v>
      </c>
      <c r="E143" s="16">
        <v>0</v>
      </c>
      <c r="F143" s="19"/>
      <c r="G143" s="54" t="s">
        <v>404</v>
      </c>
      <c r="H143" s="83">
        <v>12153990</v>
      </c>
      <c r="I143" s="11">
        <v>11161990</v>
      </c>
      <c r="J143" s="11">
        <v>4698515</v>
      </c>
      <c r="K143" s="11">
        <v>692000</v>
      </c>
      <c r="L143" s="11">
        <v>147837</v>
      </c>
      <c r="M143" s="60">
        <v>5623638</v>
      </c>
      <c r="N143" s="11">
        <v>992000</v>
      </c>
      <c r="O143" s="11">
        <v>992000</v>
      </c>
      <c r="P143" s="11">
        <v>0</v>
      </c>
      <c r="Q143" s="66">
        <v>91.83</v>
      </c>
      <c r="R143" s="66">
        <v>38.65</v>
      </c>
      <c r="S143" s="66">
        <v>5.69</v>
      </c>
      <c r="T143" s="66">
        <v>1.21</v>
      </c>
      <c r="U143" s="66">
        <v>46.26</v>
      </c>
      <c r="V143" s="67">
        <v>8.16</v>
      </c>
    </row>
    <row r="144" spans="1:22" ht="12.75">
      <c r="A144" s="227">
        <v>2</v>
      </c>
      <c r="B144" s="228">
        <v>24</v>
      </c>
      <c r="C144" s="228">
        <v>4</v>
      </c>
      <c r="D144" s="16">
        <v>2</v>
      </c>
      <c r="E144" s="16">
        <v>0</v>
      </c>
      <c r="F144" s="19"/>
      <c r="G144" s="54" t="s">
        <v>405</v>
      </c>
      <c r="H144" s="83">
        <v>16859948.42</v>
      </c>
      <c r="I144" s="11">
        <v>12585104.42</v>
      </c>
      <c r="J144" s="11">
        <v>4860650</v>
      </c>
      <c r="K144" s="11">
        <v>1938424</v>
      </c>
      <c r="L144" s="11">
        <v>365281</v>
      </c>
      <c r="M144" s="60">
        <v>5420749.42</v>
      </c>
      <c r="N144" s="11">
        <v>4274844</v>
      </c>
      <c r="O144" s="11">
        <v>3484844</v>
      </c>
      <c r="P144" s="11">
        <v>0</v>
      </c>
      <c r="Q144" s="66">
        <v>74.64</v>
      </c>
      <c r="R144" s="66">
        <v>28.82</v>
      </c>
      <c r="S144" s="66">
        <v>11.49</v>
      </c>
      <c r="T144" s="66">
        <v>2.16</v>
      </c>
      <c r="U144" s="66">
        <v>32.15</v>
      </c>
      <c r="V144" s="67">
        <v>25.35</v>
      </c>
    </row>
    <row r="145" spans="1:22" ht="12.75">
      <c r="A145" s="227">
        <v>2</v>
      </c>
      <c r="B145" s="228">
        <v>25</v>
      </c>
      <c r="C145" s="228">
        <v>5</v>
      </c>
      <c r="D145" s="16">
        <v>2</v>
      </c>
      <c r="E145" s="16">
        <v>0</v>
      </c>
      <c r="F145" s="19"/>
      <c r="G145" s="54" t="s">
        <v>406</v>
      </c>
      <c r="H145" s="83">
        <v>21575128.4</v>
      </c>
      <c r="I145" s="11">
        <v>19780459.09</v>
      </c>
      <c r="J145" s="11">
        <v>7801770.42</v>
      </c>
      <c r="K145" s="11">
        <v>768492.37</v>
      </c>
      <c r="L145" s="11">
        <v>450000</v>
      </c>
      <c r="M145" s="60">
        <v>10760196.3</v>
      </c>
      <c r="N145" s="11">
        <v>1794669.31</v>
      </c>
      <c r="O145" s="11">
        <v>961925.31</v>
      </c>
      <c r="P145" s="11">
        <v>400000</v>
      </c>
      <c r="Q145" s="66">
        <v>91.68</v>
      </c>
      <c r="R145" s="66">
        <v>36.16</v>
      </c>
      <c r="S145" s="66">
        <v>3.56</v>
      </c>
      <c r="T145" s="66">
        <v>2.08</v>
      </c>
      <c r="U145" s="66">
        <v>49.87</v>
      </c>
      <c r="V145" s="67">
        <v>8.31</v>
      </c>
    </row>
    <row r="146" spans="1:22" ht="12.75">
      <c r="A146" s="227">
        <v>2</v>
      </c>
      <c r="B146" s="228">
        <v>19</v>
      </c>
      <c r="C146" s="228">
        <v>7</v>
      </c>
      <c r="D146" s="16">
        <v>2</v>
      </c>
      <c r="E146" s="16">
        <v>0</v>
      </c>
      <c r="F146" s="19"/>
      <c r="G146" s="54" t="s">
        <v>345</v>
      </c>
      <c r="H146" s="83">
        <v>52962399.22</v>
      </c>
      <c r="I146" s="11">
        <v>43444416.22</v>
      </c>
      <c r="J146" s="11">
        <v>20206963.2</v>
      </c>
      <c r="K146" s="11">
        <v>2845078</v>
      </c>
      <c r="L146" s="11">
        <v>846000</v>
      </c>
      <c r="M146" s="60">
        <v>19546375.02</v>
      </c>
      <c r="N146" s="11">
        <v>9517983</v>
      </c>
      <c r="O146" s="11">
        <v>8400530</v>
      </c>
      <c r="P146" s="11">
        <v>257453</v>
      </c>
      <c r="Q146" s="66">
        <v>82.02</v>
      </c>
      <c r="R146" s="66">
        <v>38.15</v>
      </c>
      <c r="S146" s="66">
        <v>5.37</v>
      </c>
      <c r="T146" s="66">
        <v>1.59</v>
      </c>
      <c r="U146" s="66">
        <v>36.9</v>
      </c>
      <c r="V146" s="67">
        <v>17.97</v>
      </c>
    </row>
    <row r="147" spans="1:22" ht="12.75">
      <c r="A147" s="227">
        <v>2</v>
      </c>
      <c r="B147" s="228">
        <v>18</v>
      </c>
      <c r="C147" s="228">
        <v>5</v>
      </c>
      <c r="D147" s="16">
        <v>2</v>
      </c>
      <c r="E147" s="16">
        <v>0</v>
      </c>
      <c r="F147" s="19"/>
      <c r="G147" s="54" t="s">
        <v>407</v>
      </c>
      <c r="H147" s="83">
        <v>18668520.54</v>
      </c>
      <c r="I147" s="11">
        <v>15389880.54</v>
      </c>
      <c r="J147" s="11">
        <v>6870646.21</v>
      </c>
      <c r="K147" s="11">
        <v>360000</v>
      </c>
      <c r="L147" s="11">
        <v>280000</v>
      </c>
      <c r="M147" s="60">
        <v>7879234.33</v>
      </c>
      <c r="N147" s="11">
        <v>3278640</v>
      </c>
      <c r="O147" s="11">
        <v>2678640</v>
      </c>
      <c r="P147" s="11">
        <v>600000</v>
      </c>
      <c r="Q147" s="66">
        <v>82.43</v>
      </c>
      <c r="R147" s="66">
        <v>36.8</v>
      </c>
      <c r="S147" s="66">
        <v>1.92</v>
      </c>
      <c r="T147" s="66">
        <v>1.49</v>
      </c>
      <c r="U147" s="66">
        <v>42.2</v>
      </c>
      <c r="V147" s="67">
        <v>17.56</v>
      </c>
    </row>
    <row r="148" spans="1:22" ht="12.75">
      <c r="A148" s="227">
        <v>2</v>
      </c>
      <c r="B148" s="228">
        <v>21</v>
      </c>
      <c r="C148" s="228">
        <v>8</v>
      </c>
      <c r="D148" s="16">
        <v>2</v>
      </c>
      <c r="E148" s="16">
        <v>0</v>
      </c>
      <c r="F148" s="19"/>
      <c r="G148" s="54" t="s">
        <v>408</v>
      </c>
      <c r="H148" s="83">
        <v>19802772.7</v>
      </c>
      <c r="I148" s="11">
        <v>15710757.12</v>
      </c>
      <c r="J148" s="11">
        <v>5949378.86</v>
      </c>
      <c r="K148" s="11">
        <v>528000</v>
      </c>
      <c r="L148" s="11">
        <v>540000</v>
      </c>
      <c r="M148" s="60">
        <v>8693378.26</v>
      </c>
      <c r="N148" s="11">
        <v>4092015.58</v>
      </c>
      <c r="O148" s="11">
        <v>4054015.58</v>
      </c>
      <c r="P148" s="11">
        <v>38000</v>
      </c>
      <c r="Q148" s="66">
        <v>79.33</v>
      </c>
      <c r="R148" s="66">
        <v>30.04</v>
      </c>
      <c r="S148" s="66">
        <v>2.66</v>
      </c>
      <c r="T148" s="66">
        <v>2.72</v>
      </c>
      <c r="U148" s="66">
        <v>43.89</v>
      </c>
      <c r="V148" s="67">
        <v>20.66</v>
      </c>
    </row>
    <row r="149" spans="1:22" ht="12.75">
      <c r="A149" s="227">
        <v>2</v>
      </c>
      <c r="B149" s="228">
        <v>1</v>
      </c>
      <c r="C149" s="228">
        <v>6</v>
      </c>
      <c r="D149" s="16">
        <v>2</v>
      </c>
      <c r="E149" s="16">
        <v>0</v>
      </c>
      <c r="F149" s="19"/>
      <c r="G149" s="54" t="s">
        <v>409</v>
      </c>
      <c r="H149" s="83">
        <v>26936044.44</v>
      </c>
      <c r="I149" s="11">
        <v>21177968.79</v>
      </c>
      <c r="J149" s="11">
        <v>8494529.76</v>
      </c>
      <c r="K149" s="11">
        <v>2223905.89</v>
      </c>
      <c r="L149" s="11">
        <v>0</v>
      </c>
      <c r="M149" s="60">
        <v>10459533.14</v>
      </c>
      <c r="N149" s="11">
        <v>5758075.65</v>
      </c>
      <c r="O149" s="11">
        <v>3701774.85</v>
      </c>
      <c r="P149" s="11">
        <v>361300.8</v>
      </c>
      <c r="Q149" s="66">
        <v>78.62</v>
      </c>
      <c r="R149" s="66">
        <v>31.53</v>
      </c>
      <c r="S149" s="66">
        <v>8.25</v>
      </c>
      <c r="T149" s="66">
        <v>0</v>
      </c>
      <c r="U149" s="66">
        <v>38.83</v>
      </c>
      <c r="V149" s="67">
        <v>21.37</v>
      </c>
    </row>
    <row r="150" spans="1:22" ht="12.75">
      <c r="A150" s="227">
        <v>2</v>
      </c>
      <c r="B150" s="228">
        <v>5</v>
      </c>
      <c r="C150" s="228">
        <v>6</v>
      </c>
      <c r="D150" s="16">
        <v>2</v>
      </c>
      <c r="E150" s="16">
        <v>0</v>
      </c>
      <c r="F150" s="19"/>
      <c r="G150" s="54" t="s">
        <v>410</v>
      </c>
      <c r="H150" s="83">
        <v>12072823.75</v>
      </c>
      <c r="I150" s="11">
        <v>10765267.31</v>
      </c>
      <c r="J150" s="11">
        <v>5300158.39</v>
      </c>
      <c r="K150" s="11">
        <v>574312</v>
      </c>
      <c r="L150" s="11">
        <v>293000</v>
      </c>
      <c r="M150" s="60">
        <v>4597796.92</v>
      </c>
      <c r="N150" s="11">
        <v>1307556.44</v>
      </c>
      <c r="O150" s="11">
        <v>1213556.44</v>
      </c>
      <c r="P150" s="11">
        <v>0</v>
      </c>
      <c r="Q150" s="66">
        <v>89.16</v>
      </c>
      <c r="R150" s="66">
        <v>43.9</v>
      </c>
      <c r="S150" s="66">
        <v>4.75</v>
      </c>
      <c r="T150" s="66">
        <v>2.42</v>
      </c>
      <c r="U150" s="66">
        <v>38.08</v>
      </c>
      <c r="V150" s="67">
        <v>10.83</v>
      </c>
    </row>
    <row r="151" spans="1:22" ht="12.75">
      <c r="A151" s="227">
        <v>2</v>
      </c>
      <c r="B151" s="228">
        <v>22</v>
      </c>
      <c r="C151" s="228">
        <v>2</v>
      </c>
      <c r="D151" s="16">
        <v>2</v>
      </c>
      <c r="E151" s="16">
        <v>0</v>
      </c>
      <c r="F151" s="19"/>
      <c r="G151" s="54" t="s">
        <v>411</v>
      </c>
      <c r="H151" s="83">
        <v>23158426.77</v>
      </c>
      <c r="I151" s="11">
        <v>21214352.77</v>
      </c>
      <c r="J151" s="11">
        <v>9213921.48</v>
      </c>
      <c r="K151" s="11">
        <v>1345739</v>
      </c>
      <c r="L151" s="11">
        <v>475000</v>
      </c>
      <c r="M151" s="60">
        <v>10179692.29</v>
      </c>
      <c r="N151" s="11">
        <v>1944074</v>
      </c>
      <c r="O151" s="11">
        <v>1647480</v>
      </c>
      <c r="P151" s="11">
        <v>0</v>
      </c>
      <c r="Q151" s="66">
        <v>91.6</v>
      </c>
      <c r="R151" s="66">
        <v>39.78</v>
      </c>
      <c r="S151" s="66">
        <v>5.81</v>
      </c>
      <c r="T151" s="66">
        <v>2.05</v>
      </c>
      <c r="U151" s="66">
        <v>43.95</v>
      </c>
      <c r="V151" s="67">
        <v>8.39</v>
      </c>
    </row>
    <row r="152" spans="1:22" ht="12.75">
      <c r="A152" s="227">
        <v>2</v>
      </c>
      <c r="B152" s="228">
        <v>20</v>
      </c>
      <c r="C152" s="228">
        <v>4</v>
      </c>
      <c r="D152" s="16">
        <v>2</v>
      </c>
      <c r="E152" s="16">
        <v>0</v>
      </c>
      <c r="F152" s="19"/>
      <c r="G152" s="54" t="s">
        <v>412</v>
      </c>
      <c r="H152" s="83">
        <v>30049474</v>
      </c>
      <c r="I152" s="11">
        <v>23664607</v>
      </c>
      <c r="J152" s="11">
        <v>10963452</v>
      </c>
      <c r="K152" s="11">
        <v>1807000</v>
      </c>
      <c r="L152" s="11">
        <v>687600</v>
      </c>
      <c r="M152" s="60">
        <v>10206555</v>
      </c>
      <c r="N152" s="11">
        <v>6384867</v>
      </c>
      <c r="O152" s="11">
        <v>6275867</v>
      </c>
      <c r="P152" s="11">
        <v>25000</v>
      </c>
      <c r="Q152" s="66">
        <v>78.75</v>
      </c>
      <c r="R152" s="66">
        <v>36.48</v>
      </c>
      <c r="S152" s="66">
        <v>6.01</v>
      </c>
      <c r="T152" s="66">
        <v>2.28</v>
      </c>
      <c r="U152" s="66">
        <v>33.96</v>
      </c>
      <c r="V152" s="67">
        <v>21.24</v>
      </c>
    </row>
    <row r="153" spans="1:22" ht="12.75">
      <c r="A153" s="227">
        <v>2</v>
      </c>
      <c r="B153" s="228">
        <v>26</v>
      </c>
      <c r="C153" s="228">
        <v>5</v>
      </c>
      <c r="D153" s="16">
        <v>2</v>
      </c>
      <c r="E153" s="16">
        <v>0</v>
      </c>
      <c r="F153" s="19"/>
      <c r="G153" s="54" t="s">
        <v>413</v>
      </c>
      <c r="H153" s="83">
        <v>22375650.33</v>
      </c>
      <c r="I153" s="11">
        <v>15777596.33</v>
      </c>
      <c r="J153" s="11">
        <v>6705220.27</v>
      </c>
      <c r="K153" s="11">
        <v>823864</v>
      </c>
      <c r="L153" s="11">
        <v>124394</v>
      </c>
      <c r="M153" s="60">
        <v>8124118.06</v>
      </c>
      <c r="N153" s="11">
        <v>6598054</v>
      </c>
      <c r="O153" s="11">
        <v>6365154</v>
      </c>
      <c r="P153" s="11">
        <v>0</v>
      </c>
      <c r="Q153" s="66">
        <v>70.51</v>
      </c>
      <c r="R153" s="66">
        <v>29.96</v>
      </c>
      <c r="S153" s="66">
        <v>3.68</v>
      </c>
      <c r="T153" s="66">
        <v>0.55</v>
      </c>
      <c r="U153" s="66">
        <v>36.3</v>
      </c>
      <c r="V153" s="67">
        <v>29.48</v>
      </c>
    </row>
    <row r="154" spans="1:22" ht="12.75">
      <c r="A154" s="227">
        <v>2</v>
      </c>
      <c r="B154" s="228">
        <v>20</v>
      </c>
      <c r="C154" s="228">
        <v>5</v>
      </c>
      <c r="D154" s="16">
        <v>2</v>
      </c>
      <c r="E154" s="16">
        <v>0</v>
      </c>
      <c r="F154" s="19"/>
      <c r="G154" s="54" t="s">
        <v>414</v>
      </c>
      <c r="H154" s="83">
        <v>17661163.23</v>
      </c>
      <c r="I154" s="11">
        <v>15595449.23</v>
      </c>
      <c r="J154" s="11">
        <v>6881727.99</v>
      </c>
      <c r="K154" s="11">
        <v>849191.2</v>
      </c>
      <c r="L154" s="11">
        <v>290000</v>
      </c>
      <c r="M154" s="60">
        <v>7574530.04</v>
      </c>
      <c r="N154" s="11">
        <v>2065714</v>
      </c>
      <c r="O154" s="11">
        <v>1947297</v>
      </c>
      <c r="P154" s="11">
        <v>98417</v>
      </c>
      <c r="Q154" s="66">
        <v>88.3</v>
      </c>
      <c r="R154" s="66">
        <v>38.96</v>
      </c>
      <c r="S154" s="66">
        <v>4.8</v>
      </c>
      <c r="T154" s="66">
        <v>1.64</v>
      </c>
      <c r="U154" s="66">
        <v>42.88</v>
      </c>
      <c r="V154" s="67">
        <v>11.69</v>
      </c>
    </row>
    <row r="155" spans="1:22" ht="12.75">
      <c r="A155" s="227">
        <v>2</v>
      </c>
      <c r="B155" s="228">
        <v>25</v>
      </c>
      <c r="C155" s="228">
        <v>7</v>
      </c>
      <c r="D155" s="16">
        <v>2</v>
      </c>
      <c r="E155" s="16">
        <v>0</v>
      </c>
      <c r="F155" s="19"/>
      <c r="G155" s="54" t="s">
        <v>350</v>
      </c>
      <c r="H155" s="83">
        <v>35554865.12</v>
      </c>
      <c r="I155" s="11">
        <v>25954962.77</v>
      </c>
      <c r="J155" s="11">
        <v>10518424.95</v>
      </c>
      <c r="K155" s="11">
        <v>3009044</v>
      </c>
      <c r="L155" s="11">
        <v>540000</v>
      </c>
      <c r="M155" s="60">
        <v>11887493.82</v>
      </c>
      <c r="N155" s="11">
        <v>9599902.35</v>
      </c>
      <c r="O155" s="11">
        <v>9388102.35</v>
      </c>
      <c r="P155" s="11">
        <v>0</v>
      </c>
      <c r="Q155" s="66">
        <v>72.99</v>
      </c>
      <c r="R155" s="66">
        <v>29.58</v>
      </c>
      <c r="S155" s="66">
        <v>8.46</v>
      </c>
      <c r="T155" s="66">
        <v>1.51</v>
      </c>
      <c r="U155" s="66">
        <v>33.43</v>
      </c>
      <c r="V155" s="67">
        <v>27</v>
      </c>
    </row>
    <row r="156" spans="1:22" ht="12.75">
      <c r="A156" s="227">
        <v>2</v>
      </c>
      <c r="B156" s="228">
        <v>26</v>
      </c>
      <c r="C156" s="228">
        <v>6</v>
      </c>
      <c r="D156" s="16">
        <v>2</v>
      </c>
      <c r="E156" s="16">
        <v>0</v>
      </c>
      <c r="F156" s="19"/>
      <c r="G156" s="54" t="s">
        <v>351</v>
      </c>
      <c r="H156" s="83">
        <v>28965601.1</v>
      </c>
      <c r="I156" s="11">
        <v>21149023.55</v>
      </c>
      <c r="J156" s="11">
        <v>9421653.11</v>
      </c>
      <c r="K156" s="11">
        <v>2296152.16</v>
      </c>
      <c r="L156" s="11">
        <v>400000</v>
      </c>
      <c r="M156" s="60">
        <v>9031218.28</v>
      </c>
      <c r="N156" s="11">
        <v>7816577.55</v>
      </c>
      <c r="O156" s="11">
        <v>6740424.55</v>
      </c>
      <c r="P156" s="11">
        <v>726153</v>
      </c>
      <c r="Q156" s="66">
        <v>73.01</v>
      </c>
      <c r="R156" s="66">
        <v>32.52</v>
      </c>
      <c r="S156" s="66">
        <v>7.92</v>
      </c>
      <c r="T156" s="66">
        <v>1.38</v>
      </c>
      <c r="U156" s="66">
        <v>31.17</v>
      </c>
      <c r="V156" s="67">
        <v>26.98</v>
      </c>
    </row>
    <row r="157" spans="1:22" ht="12.75">
      <c r="A157" s="227">
        <v>2</v>
      </c>
      <c r="B157" s="228">
        <v>23</v>
      </c>
      <c r="C157" s="228">
        <v>9</v>
      </c>
      <c r="D157" s="16">
        <v>2</v>
      </c>
      <c r="E157" s="16">
        <v>0</v>
      </c>
      <c r="F157" s="19"/>
      <c r="G157" s="54" t="s">
        <v>415</v>
      </c>
      <c r="H157" s="83">
        <v>28607020.38</v>
      </c>
      <c r="I157" s="11">
        <v>22965816.19</v>
      </c>
      <c r="J157" s="11">
        <v>11452337.3</v>
      </c>
      <c r="K157" s="11">
        <v>1874000</v>
      </c>
      <c r="L157" s="11">
        <v>500000</v>
      </c>
      <c r="M157" s="60">
        <v>9139478.89</v>
      </c>
      <c r="N157" s="11">
        <v>5641204.19</v>
      </c>
      <c r="O157" s="11">
        <v>4980987.05</v>
      </c>
      <c r="P157" s="11">
        <v>460217.14</v>
      </c>
      <c r="Q157" s="66">
        <v>80.28</v>
      </c>
      <c r="R157" s="66">
        <v>40.03</v>
      </c>
      <c r="S157" s="66">
        <v>6.55</v>
      </c>
      <c r="T157" s="66">
        <v>1.74</v>
      </c>
      <c r="U157" s="66">
        <v>31.94</v>
      </c>
      <c r="V157" s="67">
        <v>19.71</v>
      </c>
    </row>
    <row r="158" spans="1:22" ht="12.75">
      <c r="A158" s="227">
        <v>2</v>
      </c>
      <c r="B158" s="228">
        <v>3</v>
      </c>
      <c r="C158" s="228">
        <v>6</v>
      </c>
      <c r="D158" s="16">
        <v>2</v>
      </c>
      <c r="E158" s="16">
        <v>0</v>
      </c>
      <c r="F158" s="19"/>
      <c r="G158" s="54" t="s">
        <v>416</v>
      </c>
      <c r="H158" s="83">
        <v>13208261.5</v>
      </c>
      <c r="I158" s="11">
        <v>11010648.22</v>
      </c>
      <c r="J158" s="11">
        <v>4953243.04</v>
      </c>
      <c r="K158" s="11">
        <v>317482</v>
      </c>
      <c r="L158" s="11">
        <v>108000</v>
      </c>
      <c r="M158" s="60">
        <v>5631923.18</v>
      </c>
      <c r="N158" s="11">
        <v>2197613.28</v>
      </c>
      <c r="O158" s="11">
        <v>2177113.28</v>
      </c>
      <c r="P158" s="11">
        <v>1000</v>
      </c>
      <c r="Q158" s="66">
        <v>83.36</v>
      </c>
      <c r="R158" s="66">
        <v>37.5</v>
      </c>
      <c r="S158" s="66">
        <v>2.4</v>
      </c>
      <c r="T158" s="66">
        <v>0.81</v>
      </c>
      <c r="U158" s="66">
        <v>42.63</v>
      </c>
      <c r="V158" s="67">
        <v>16.63</v>
      </c>
    </row>
    <row r="159" spans="1:22" s="95" customFormat="1" ht="15">
      <c r="A159" s="231"/>
      <c r="B159" s="232"/>
      <c r="C159" s="232"/>
      <c r="D159" s="101"/>
      <c r="E159" s="101"/>
      <c r="F159" s="102" t="s">
        <v>417</v>
      </c>
      <c r="G159" s="291"/>
      <c r="H159" s="152">
        <v>2662229594.77</v>
      </c>
      <c r="I159" s="152">
        <v>2094098948.5700002</v>
      </c>
      <c r="J159" s="152">
        <v>860959770.8199999</v>
      </c>
      <c r="K159" s="152">
        <v>159517737.22</v>
      </c>
      <c r="L159" s="152">
        <v>59132519.81999999</v>
      </c>
      <c r="M159" s="152">
        <v>1014488920.7100003</v>
      </c>
      <c r="N159" s="152">
        <v>568130646.2</v>
      </c>
      <c r="O159" s="152">
        <v>507768521.8500001</v>
      </c>
      <c r="P159" s="152">
        <v>15000403.67</v>
      </c>
      <c r="Q159" s="128">
        <v>78.65959242147623</v>
      </c>
      <c r="R159" s="128">
        <v>32.33980166516711</v>
      </c>
      <c r="S159" s="128">
        <v>5.991885055044674</v>
      </c>
      <c r="T159" s="128">
        <v>2.221165294539845</v>
      </c>
      <c r="U159" s="128">
        <v>38.106740406724604</v>
      </c>
      <c r="V159" s="129">
        <v>21.34040757852378</v>
      </c>
    </row>
    <row r="160" spans="1:22" ht="12.75">
      <c r="A160" s="227">
        <v>2</v>
      </c>
      <c r="B160" s="228">
        <v>24</v>
      </c>
      <c r="C160" s="228">
        <v>1</v>
      </c>
      <c r="D160" s="16">
        <v>3</v>
      </c>
      <c r="E160" s="16">
        <v>0</v>
      </c>
      <c r="F160" s="19"/>
      <c r="G160" s="54" t="s">
        <v>418</v>
      </c>
      <c r="H160" s="83">
        <v>15906761.86</v>
      </c>
      <c r="I160" s="11">
        <v>13021260.86</v>
      </c>
      <c r="J160" s="11">
        <v>5365218.69</v>
      </c>
      <c r="K160" s="11">
        <v>1208579</v>
      </c>
      <c r="L160" s="11">
        <v>439000</v>
      </c>
      <c r="M160" s="60">
        <v>6008463.17</v>
      </c>
      <c r="N160" s="11">
        <v>2885501</v>
      </c>
      <c r="O160" s="11">
        <v>2179697</v>
      </c>
      <c r="P160" s="11">
        <v>0</v>
      </c>
      <c r="Q160" s="66">
        <v>81.85</v>
      </c>
      <c r="R160" s="66">
        <v>33.72</v>
      </c>
      <c r="S160" s="66">
        <v>7.59</v>
      </c>
      <c r="T160" s="66">
        <v>2.75</v>
      </c>
      <c r="U160" s="66">
        <v>37.77</v>
      </c>
      <c r="V160" s="67">
        <v>18.14</v>
      </c>
    </row>
    <row r="161" spans="1:22" ht="12.75">
      <c r="A161" s="227">
        <v>2</v>
      </c>
      <c r="B161" s="228">
        <v>14</v>
      </c>
      <c r="C161" s="228">
        <v>2</v>
      </c>
      <c r="D161" s="16">
        <v>3</v>
      </c>
      <c r="E161" s="16">
        <v>0</v>
      </c>
      <c r="F161" s="19"/>
      <c r="G161" s="54" t="s">
        <v>419</v>
      </c>
      <c r="H161" s="83">
        <v>28805626.12</v>
      </c>
      <c r="I161" s="11">
        <v>24223918.46</v>
      </c>
      <c r="J161" s="11">
        <v>10720344.87</v>
      </c>
      <c r="K161" s="11">
        <v>1101000</v>
      </c>
      <c r="L161" s="11">
        <v>900000</v>
      </c>
      <c r="M161" s="60">
        <v>11502573.59</v>
      </c>
      <c r="N161" s="11">
        <v>4581707.66</v>
      </c>
      <c r="O161" s="11">
        <v>3198207.66</v>
      </c>
      <c r="P161" s="11">
        <v>1178500</v>
      </c>
      <c r="Q161" s="66">
        <v>84.09</v>
      </c>
      <c r="R161" s="66">
        <v>37.21</v>
      </c>
      <c r="S161" s="66">
        <v>3.82</v>
      </c>
      <c r="T161" s="66">
        <v>3.12</v>
      </c>
      <c r="U161" s="66">
        <v>39.93</v>
      </c>
      <c r="V161" s="67">
        <v>15.9</v>
      </c>
    </row>
    <row r="162" spans="1:22" ht="12.75">
      <c r="A162" s="227">
        <v>2</v>
      </c>
      <c r="B162" s="228">
        <v>25</v>
      </c>
      <c r="C162" s="228">
        <v>3</v>
      </c>
      <c r="D162" s="16">
        <v>3</v>
      </c>
      <c r="E162" s="16">
        <v>0</v>
      </c>
      <c r="F162" s="19"/>
      <c r="G162" s="54" t="s">
        <v>420</v>
      </c>
      <c r="H162" s="83">
        <v>169595798.89</v>
      </c>
      <c r="I162" s="11">
        <v>133517203.42</v>
      </c>
      <c r="J162" s="11">
        <v>48195298.75</v>
      </c>
      <c r="K162" s="11">
        <v>10910201.13</v>
      </c>
      <c r="L162" s="11">
        <v>4483196.13</v>
      </c>
      <c r="M162" s="60">
        <v>69928507.41</v>
      </c>
      <c r="N162" s="11">
        <v>36078595.47</v>
      </c>
      <c r="O162" s="11">
        <v>33269960.6</v>
      </c>
      <c r="P162" s="11">
        <v>50000</v>
      </c>
      <c r="Q162" s="66">
        <v>78.72</v>
      </c>
      <c r="R162" s="66">
        <v>28.41</v>
      </c>
      <c r="S162" s="66">
        <v>6.43</v>
      </c>
      <c r="T162" s="66">
        <v>2.64</v>
      </c>
      <c r="U162" s="66">
        <v>41.23</v>
      </c>
      <c r="V162" s="67">
        <v>21.27</v>
      </c>
    </row>
    <row r="163" spans="1:22" ht="12.75">
      <c r="A163" s="227">
        <v>2</v>
      </c>
      <c r="B163" s="228">
        <v>5</v>
      </c>
      <c r="C163" s="228">
        <v>2</v>
      </c>
      <c r="D163" s="16">
        <v>3</v>
      </c>
      <c r="E163" s="16">
        <v>0</v>
      </c>
      <c r="F163" s="19"/>
      <c r="G163" s="54" t="s">
        <v>421</v>
      </c>
      <c r="H163" s="83">
        <v>28462674</v>
      </c>
      <c r="I163" s="11">
        <v>25128109.04</v>
      </c>
      <c r="J163" s="11">
        <v>11414170.05</v>
      </c>
      <c r="K163" s="11">
        <v>1501161</v>
      </c>
      <c r="L163" s="11">
        <v>540700</v>
      </c>
      <c r="M163" s="60">
        <v>11672077.99</v>
      </c>
      <c r="N163" s="11">
        <v>3334564.96</v>
      </c>
      <c r="O163" s="11">
        <v>3256564.96</v>
      </c>
      <c r="P163" s="11">
        <v>0</v>
      </c>
      <c r="Q163" s="66">
        <v>88.28</v>
      </c>
      <c r="R163" s="66">
        <v>40.1</v>
      </c>
      <c r="S163" s="66">
        <v>5.27</v>
      </c>
      <c r="T163" s="66">
        <v>1.89</v>
      </c>
      <c r="U163" s="66">
        <v>41</v>
      </c>
      <c r="V163" s="67">
        <v>11.71</v>
      </c>
    </row>
    <row r="164" spans="1:22" ht="12.75">
      <c r="A164" s="227">
        <v>2</v>
      </c>
      <c r="B164" s="228">
        <v>22</v>
      </c>
      <c r="C164" s="228">
        <v>1</v>
      </c>
      <c r="D164" s="16">
        <v>3</v>
      </c>
      <c r="E164" s="16">
        <v>0</v>
      </c>
      <c r="F164" s="19"/>
      <c r="G164" s="54" t="s">
        <v>422</v>
      </c>
      <c r="H164" s="83">
        <v>51097255</v>
      </c>
      <c r="I164" s="11">
        <v>43172812</v>
      </c>
      <c r="J164" s="11">
        <v>17060263</v>
      </c>
      <c r="K164" s="11">
        <v>4618614</v>
      </c>
      <c r="L164" s="11">
        <v>909000</v>
      </c>
      <c r="M164" s="60">
        <v>20584935</v>
      </c>
      <c r="N164" s="11">
        <v>7924443</v>
      </c>
      <c r="O164" s="11">
        <v>6598833</v>
      </c>
      <c r="P164" s="11">
        <v>957966</v>
      </c>
      <c r="Q164" s="66">
        <v>84.49</v>
      </c>
      <c r="R164" s="66">
        <v>33.38</v>
      </c>
      <c r="S164" s="66">
        <v>9.03</v>
      </c>
      <c r="T164" s="66">
        <v>1.77</v>
      </c>
      <c r="U164" s="66">
        <v>40.28</v>
      </c>
      <c r="V164" s="67">
        <v>15.5</v>
      </c>
    </row>
    <row r="165" spans="1:22" ht="12.75">
      <c r="A165" s="227">
        <v>2</v>
      </c>
      <c r="B165" s="228">
        <v>8</v>
      </c>
      <c r="C165" s="228">
        <v>6</v>
      </c>
      <c r="D165" s="16">
        <v>3</v>
      </c>
      <c r="E165" s="16">
        <v>0</v>
      </c>
      <c r="F165" s="19"/>
      <c r="G165" s="54" t="s">
        <v>423</v>
      </c>
      <c r="H165" s="83">
        <v>68104158.3</v>
      </c>
      <c r="I165" s="11">
        <v>57437605.95</v>
      </c>
      <c r="J165" s="11">
        <v>13270792.73</v>
      </c>
      <c r="K165" s="11">
        <v>4929335</v>
      </c>
      <c r="L165" s="11">
        <v>1761891</v>
      </c>
      <c r="M165" s="60">
        <v>37475587.22</v>
      </c>
      <c r="N165" s="11">
        <v>10666552.35</v>
      </c>
      <c r="O165" s="11">
        <v>9973396</v>
      </c>
      <c r="P165" s="11">
        <v>150000</v>
      </c>
      <c r="Q165" s="66">
        <v>84.33</v>
      </c>
      <c r="R165" s="66">
        <v>19.48</v>
      </c>
      <c r="S165" s="66">
        <v>7.23</v>
      </c>
      <c r="T165" s="66">
        <v>2.58</v>
      </c>
      <c r="U165" s="66">
        <v>55.02</v>
      </c>
      <c r="V165" s="67">
        <v>15.66</v>
      </c>
    </row>
    <row r="166" spans="1:22" ht="12.75">
      <c r="A166" s="227">
        <v>2</v>
      </c>
      <c r="B166" s="228">
        <v>16</v>
      </c>
      <c r="C166" s="228">
        <v>1</v>
      </c>
      <c r="D166" s="16">
        <v>3</v>
      </c>
      <c r="E166" s="16">
        <v>0</v>
      </c>
      <c r="F166" s="19"/>
      <c r="G166" s="54" t="s">
        <v>424</v>
      </c>
      <c r="H166" s="83">
        <v>38271590.34</v>
      </c>
      <c r="I166" s="11">
        <v>30414185.34</v>
      </c>
      <c r="J166" s="11">
        <v>14929336.5</v>
      </c>
      <c r="K166" s="11">
        <v>2002250</v>
      </c>
      <c r="L166" s="11">
        <v>891000</v>
      </c>
      <c r="M166" s="60">
        <v>12591598.84</v>
      </c>
      <c r="N166" s="11">
        <v>7857405</v>
      </c>
      <c r="O166" s="11">
        <v>7079155</v>
      </c>
      <c r="P166" s="11">
        <v>386250</v>
      </c>
      <c r="Q166" s="66">
        <v>79.46</v>
      </c>
      <c r="R166" s="66">
        <v>39</v>
      </c>
      <c r="S166" s="66">
        <v>5.23</v>
      </c>
      <c r="T166" s="66">
        <v>2.32</v>
      </c>
      <c r="U166" s="66">
        <v>32.9</v>
      </c>
      <c r="V166" s="67">
        <v>20.53</v>
      </c>
    </row>
    <row r="167" spans="1:22" ht="12.75">
      <c r="A167" s="227">
        <v>2</v>
      </c>
      <c r="B167" s="228">
        <v>21</v>
      </c>
      <c r="C167" s="228">
        <v>5</v>
      </c>
      <c r="D167" s="16">
        <v>3</v>
      </c>
      <c r="E167" s="16">
        <v>0</v>
      </c>
      <c r="F167" s="19"/>
      <c r="G167" s="54" t="s">
        <v>425</v>
      </c>
      <c r="H167" s="83">
        <v>29059053.41</v>
      </c>
      <c r="I167" s="11">
        <v>23494053.41</v>
      </c>
      <c r="J167" s="11">
        <v>10320664.19</v>
      </c>
      <c r="K167" s="11">
        <v>878000</v>
      </c>
      <c r="L167" s="11">
        <v>470000</v>
      </c>
      <c r="M167" s="60">
        <v>11825389.22</v>
      </c>
      <c r="N167" s="11">
        <v>5565000</v>
      </c>
      <c r="O167" s="11">
        <v>5565000</v>
      </c>
      <c r="P167" s="11">
        <v>0</v>
      </c>
      <c r="Q167" s="66">
        <v>80.84</v>
      </c>
      <c r="R167" s="66">
        <v>35.51</v>
      </c>
      <c r="S167" s="66">
        <v>3.02</v>
      </c>
      <c r="T167" s="66">
        <v>1.61</v>
      </c>
      <c r="U167" s="66">
        <v>40.69</v>
      </c>
      <c r="V167" s="67">
        <v>19.15</v>
      </c>
    </row>
    <row r="168" spans="1:22" ht="12.75">
      <c r="A168" s="227">
        <v>2</v>
      </c>
      <c r="B168" s="228">
        <v>4</v>
      </c>
      <c r="C168" s="228">
        <v>1</v>
      </c>
      <c r="D168" s="16">
        <v>3</v>
      </c>
      <c r="E168" s="16">
        <v>0</v>
      </c>
      <c r="F168" s="19"/>
      <c r="G168" s="54" t="s">
        <v>426</v>
      </c>
      <c r="H168" s="83">
        <v>74870667.67</v>
      </c>
      <c r="I168" s="11">
        <v>58563777.52</v>
      </c>
      <c r="J168" s="11">
        <v>26133139.47</v>
      </c>
      <c r="K168" s="11">
        <v>1762869</v>
      </c>
      <c r="L168" s="11">
        <v>1500000</v>
      </c>
      <c r="M168" s="60">
        <v>29167769.05</v>
      </c>
      <c r="N168" s="11">
        <v>16306890.15</v>
      </c>
      <c r="O168" s="11">
        <v>15978253.66</v>
      </c>
      <c r="P168" s="11">
        <v>98417</v>
      </c>
      <c r="Q168" s="66">
        <v>78.21</v>
      </c>
      <c r="R168" s="66">
        <v>34.9</v>
      </c>
      <c r="S168" s="66">
        <v>2.35</v>
      </c>
      <c r="T168" s="66">
        <v>2</v>
      </c>
      <c r="U168" s="66">
        <v>38.95</v>
      </c>
      <c r="V168" s="67">
        <v>21.78</v>
      </c>
    </row>
    <row r="169" spans="1:22" ht="12.75">
      <c r="A169" s="227">
        <v>2</v>
      </c>
      <c r="B169" s="228">
        <v>12</v>
      </c>
      <c r="C169" s="228">
        <v>1</v>
      </c>
      <c r="D169" s="16">
        <v>3</v>
      </c>
      <c r="E169" s="16">
        <v>0</v>
      </c>
      <c r="F169" s="19"/>
      <c r="G169" s="54" t="s">
        <v>427</v>
      </c>
      <c r="H169" s="83">
        <v>23927980.24</v>
      </c>
      <c r="I169" s="11">
        <v>23410840.24</v>
      </c>
      <c r="J169" s="11">
        <v>9234565.65</v>
      </c>
      <c r="K169" s="11">
        <v>1328214.87</v>
      </c>
      <c r="L169" s="11">
        <v>567000</v>
      </c>
      <c r="M169" s="60">
        <v>12281059.72</v>
      </c>
      <c r="N169" s="11">
        <v>517140</v>
      </c>
      <c r="O169" s="11">
        <v>517140</v>
      </c>
      <c r="P169" s="11">
        <v>0</v>
      </c>
      <c r="Q169" s="66">
        <v>97.83</v>
      </c>
      <c r="R169" s="66">
        <v>38.59</v>
      </c>
      <c r="S169" s="66">
        <v>5.55</v>
      </c>
      <c r="T169" s="66">
        <v>2.36</v>
      </c>
      <c r="U169" s="66">
        <v>51.32</v>
      </c>
      <c r="V169" s="67">
        <v>2.16</v>
      </c>
    </row>
    <row r="170" spans="1:22" ht="12.75">
      <c r="A170" s="227">
        <v>2</v>
      </c>
      <c r="B170" s="228">
        <v>19</v>
      </c>
      <c r="C170" s="228">
        <v>4</v>
      </c>
      <c r="D170" s="16">
        <v>3</v>
      </c>
      <c r="E170" s="16">
        <v>0</v>
      </c>
      <c r="F170" s="19"/>
      <c r="G170" s="54" t="s">
        <v>428</v>
      </c>
      <c r="H170" s="83">
        <v>33080205.28</v>
      </c>
      <c r="I170" s="11">
        <v>23061872.44</v>
      </c>
      <c r="J170" s="11">
        <v>10749917.93</v>
      </c>
      <c r="K170" s="11">
        <v>1728567</v>
      </c>
      <c r="L170" s="11">
        <v>965950</v>
      </c>
      <c r="M170" s="60">
        <v>9617437.51</v>
      </c>
      <c r="N170" s="11">
        <v>10018332.84</v>
      </c>
      <c r="O170" s="11">
        <v>9592767.85</v>
      </c>
      <c r="P170" s="11">
        <v>145</v>
      </c>
      <c r="Q170" s="66">
        <v>69.71</v>
      </c>
      <c r="R170" s="66">
        <v>32.49</v>
      </c>
      <c r="S170" s="66">
        <v>5.22</v>
      </c>
      <c r="T170" s="66">
        <v>2.92</v>
      </c>
      <c r="U170" s="66">
        <v>29.07</v>
      </c>
      <c r="V170" s="67">
        <v>30.28</v>
      </c>
    </row>
    <row r="171" spans="1:22" ht="12.75">
      <c r="A171" s="227">
        <v>2</v>
      </c>
      <c r="B171" s="228">
        <v>15</v>
      </c>
      <c r="C171" s="228">
        <v>3</v>
      </c>
      <c r="D171" s="16">
        <v>3</v>
      </c>
      <c r="E171" s="16">
        <v>0</v>
      </c>
      <c r="F171" s="19"/>
      <c r="G171" s="54" t="s">
        <v>429</v>
      </c>
      <c r="H171" s="83">
        <v>74403836.12</v>
      </c>
      <c r="I171" s="11">
        <v>54834781.12</v>
      </c>
      <c r="J171" s="11">
        <v>20381236.36</v>
      </c>
      <c r="K171" s="11">
        <v>6292945</v>
      </c>
      <c r="L171" s="11">
        <v>916267</v>
      </c>
      <c r="M171" s="60">
        <v>27244332.76</v>
      </c>
      <c r="N171" s="11">
        <v>19569055</v>
      </c>
      <c r="O171" s="11">
        <v>18117053</v>
      </c>
      <c r="P171" s="11">
        <v>195000</v>
      </c>
      <c r="Q171" s="66">
        <v>73.69</v>
      </c>
      <c r="R171" s="66">
        <v>27.39</v>
      </c>
      <c r="S171" s="66">
        <v>8.45</v>
      </c>
      <c r="T171" s="66">
        <v>1.23</v>
      </c>
      <c r="U171" s="66">
        <v>36.61</v>
      </c>
      <c r="V171" s="67">
        <v>26.3</v>
      </c>
    </row>
    <row r="172" spans="1:22" ht="12.75">
      <c r="A172" s="227">
        <v>2</v>
      </c>
      <c r="B172" s="228">
        <v>23</v>
      </c>
      <c r="C172" s="228">
        <v>4</v>
      </c>
      <c r="D172" s="16">
        <v>3</v>
      </c>
      <c r="E172" s="16">
        <v>0</v>
      </c>
      <c r="F172" s="19"/>
      <c r="G172" s="54" t="s">
        <v>430</v>
      </c>
      <c r="H172" s="83">
        <v>83155207.05</v>
      </c>
      <c r="I172" s="11">
        <v>65322640.69</v>
      </c>
      <c r="J172" s="11">
        <v>25047619.26</v>
      </c>
      <c r="K172" s="11">
        <v>7180950</v>
      </c>
      <c r="L172" s="11">
        <v>995000</v>
      </c>
      <c r="M172" s="60">
        <v>32099071.43</v>
      </c>
      <c r="N172" s="11">
        <v>17832566.36</v>
      </c>
      <c r="O172" s="11">
        <v>17183257.36</v>
      </c>
      <c r="P172" s="11">
        <v>187309</v>
      </c>
      <c r="Q172" s="66">
        <v>78.55</v>
      </c>
      <c r="R172" s="66">
        <v>30.12</v>
      </c>
      <c r="S172" s="66">
        <v>8.63</v>
      </c>
      <c r="T172" s="66">
        <v>1.19</v>
      </c>
      <c r="U172" s="66">
        <v>38.6</v>
      </c>
      <c r="V172" s="67">
        <v>21.44</v>
      </c>
    </row>
    <row r="173" spans="1:22" ht="12.75">
      <c r="A173" s="227">
        <v>2</v>
      </c>
      <c r="B173" s="228">
        <v>8</v>
      </c>
      <c r="C173" s="228">
        <v>8</v>
      </c>
      <c r="D173" s="16">
        <v>3</v>
      </c>
      <c r="E173" s="16">
        <v>0</v>
      </c>
      <c r="F173" s="19"/>
      <c r="G173" s="54" t="s">
        <v>431</v>
      </c>
      <c r="H173" s="83">
        <v>25503643.03</v>
      </c>
      <c r="I173" s="11">
        <v>22498024.03</v>
      </c>
      <c r="J173" s="11">
        <v>9745558</v>
      </c>
      <c r="K173" s="11">
        <v>1292700</v>
      </c>
      <c r="L173" s="11">
        <v>596299</v>
      </c>
      <c r="M173" s="60">
        <v>10863467.03</v>
      </c>
      <c r="N173" s="11">
        <v>3005619</v>
      </c>
      <c r="O173" s="11">
        <v>2809779</v>
      </c>
      <c r="P173" s="11">
        <v>195840</v>
      </c>
      <c r="Q173" s="66">
        <v>88.21</v>
      </c>
      <c r="R173" s="66">
        <v>38.21</v>
      </c>
      <c r="S173" s="66">
        <v>5.06</v>
      </c>
      <c r="T173" s="66">
        <v>2.33</v>
      </c>
      <c r="U173" s="66">
        <v>42.59</v>
      </c>
      <c r="V173" s="67">
        <v>11.78</v>
      </c>
    </row>
    <row r="174" spans="1:22" ht="12.75">
      <c r="A174" s="227">
        <v>2</v>
      </c>
      <c r="B174" s="228">
        <v>10</v>
      </c>
      <c r="C174" s="228">
        <v>3</v>
      </c>
      <c r="D174" s="16">
        <v>3</v>
      </c>
      <c r="E174" s="16">
        <v>0</v>
      </c>
      <c r="F174" s="19"/>
      <c r="G174" s="54" t="s">
        <v>432</v>
      </c>
      <c r="H174" s="83">
        <v>40101300.51</v>
      </c>
      <c r="I174" s="11">
        <v>30487798.86</v>
      </c>
      <c r="J174" s="11">
        <v>10545107.62</v>
      </c>
      <c r="K174" s="11">
        <v>1293290.28</v>
      </c>
      <c r="L174" s="11">
        <v>382345</v>
      </c>
      <c r="M174" s="60">
        <v>18267055.96</v>
      </c>
      <c r="N174" s="11">
        <v>9613501.65</v>
      </c>
      <c r="O174" s="11">
        <v>9260033.08</v>
      </c>
      <c r="P174" s="11">
        <v>305000</v>
      </c>
      <c r="Q174" s="66">
        <v>76.02</v>
      </c>
      <c r="R174" s="66">
        <v>26.29</v>
      </c>
      <c r="S174" s="66">
        <v>3.22</v>
      </c>
      <c r="T174" s="66">
        <v>0.95</v>
      </c>
      <c r="U174" s="66">
        <v>45.55</v>
      </c>
      <c r="V174" s="67">
        <v>23.97</v>
      </c>
    </row>
    <row r="175" spans="1:22" ht="12.75">
      <c r="A175" s="227">
        <v>2</v>
      </c>
      <c r="B175" s="228">
        <v>7</v>
      </c>
      <c r="C175" s="228">
        <v>3</v>
      </c>
      <c r="D175" s="16">
        <v>3</v>
      </c>
      <c r="E175" s="16">
        <v>0</v>
      </c>
      <c r="F175" s="19"/>
      <c r="G175" s="54" t="s">
        <v>433</v>
      </c>
      <c r="H175" s="83">
        <v>33287434.08</v>
      </c>
      <c r="I175" s="11">
        <v>25570045.08</v>
      </c>
      <c r="J175" s="11">
        <v>12243489.8</v>
      </c>
      <c r="K175" s="11">
        <v>1788151</v>
      </c>
      <c r="L175" s="11">
        <v>535673</v>
      </c>
      <c r="M175" s="60">
        <v>11002731.28</v>
      </c>
      <c r="N175" s="11">
        <v>7717389</v>
      </c>
      <c r="O175" s="11">
        <v>6897189</v>
      </c>
      <c r="P175" s="11">
        <v>0</v>
      </c>
      <c r="Q175" s="66">
        <v>76.81</v>
      </c>
      <c r="R175" s="66">
        <v>36.78</v>
      </c>
      <c r="S175" s="66">
        <v>5.37</v>
      </c>
      <c r="T175" s="66">
        <v>1.6</v>
      </c>
      <c r="U175" s="66">
        <v>33.05</v>
      </c>
      <c r="V175" s="67">
        <v>23.18</v>
      </c>
    </row>
    <row r="176" spans="1:22" ht="12.75">
      <c r="A176" s="227">
        <v>2</v>
      </c>
      <c r="B176" s="228">
        <v>12</v>
      </c>
      <c r="C176" s="228">
        <v>2</v>
      </c>
      <c r="D176" s="16">
        <v>3</v>
      </c>
      <c r="E176" s="16">
        <v>0</v>
      </c>
      <c r="F176" s="19"/>
      <c r="G176" s="54" t="s">
        <v>434</v>
      </c>
      <c r="H176" s="83">
        <v>21289644.1</v>
      </c>
      <c r="I176" s="11">
        <v>19718492.77</v>
      </c>
      <c r="J176" s="11">
        <v>8969990.99</v>
      </c>
      <c r="K176" s="11">
        <v>894345.01</v>
      </c>
      <c r="L176" s="11">
        <v>337000</v>
      </c>
      <c r="M176" s="60">
        <v>9517156.77</v>
      </c>
      <c r="N176" s="11">
        <v>1571151.33</v>
      </c>
      <c r="O176" s="11">
        <v>1310060.86</v>
      </c>
      <c r="P176" s="11">
        <v>147210.47</v>
      </c>
      <c r="Q176" s="66">
        <v>92.62</v>
      </c>
      <c r="R176" s="66">
        <v>42.13</v>
      </c>
      <c r="S176" s="66">
        <v>4.2</v>
      </c>
      <c r="T176" s="66">
        <v>1.58</v>
      </c>
      <c r="U176" s="66">
        <v>44.7</v>
      </c>
      <c r="V176" s="67">
        <v>7.37</v>
      </c>
    </row>
    <row r="177" spans="1:22" ht="12.75">
      <c r="A177" s="227">
        <v>2</v>
      </c>
      <c r="B177" s="228">
        <v>12</v>
      </c>
      <c r="C177" s="228">
        <v>3</v>
      </c>
      <c r="D177" s="16">
        <v>3</v>
      </c>
      <c r="E177" s="16">
        <v>0</v>
      </c>
      <c r="F177" s="19"/>
      <c r="G177" s="54" t="s">
        <v>435</v>
      </c>
      <c r="H177" s="83">
        <v>50146890.37</v>
      </c>
      <c r="I177" s="11">
        <v>42238942.37</v>
      </c>
      <c r="J177" s="11">
        <v>16841784.48</v>
      </c>
      <c r="K177" s="11">
        <v>2815486.41</v>
      </c>
      <c r="L177" s="11">
        <v>1066000</v>
      </c>
      <c r="M177" s="60">
        <v>21515671.48</v>
      </c>
      <c r="N177" s="11">
        <v>7907948</v>
      </c>
      <c r="O177" s="11">
        <v>7797948</v>
      </c>
      <c r="P177" s="11">
        <v>0</v>
      </c>
      <c r="Q177" s="66">
        <v>84.23</v>
      </c>
      <c r="R177" s="66">
        <v>33.58</v>
      </c>
      <c r="S177" s="66">
        <v>5.61</v>
      </c>
      <c r="T177" s="66">
        <v>2.12</v>
      </c>
      <c r="U177" s="66">
        <v>42.9</v>
      </c>
      <c r="V177" s="67">
        <v>15.76</v>
      </c>
    </row>
    <row r="178" spans="1:22" ht="12.75">
      <c r="A178" s="227">
        <v>2</v>
      </c>
      <c r="B178" s="228">
        <v>21</v>
      </c>
      <c r="C178" s="228">
        <v>6</v>
      </c>
      <c r="D178" s="16">
        <v>3</v>
      </c>
      <c r="E178" s="16">
        <v>0</v>
      </c>
      <c r="F178" s="19"/>
      <c r="G178" s="54" t="s">
        <v>436</v>
      </c>
      <c r="H178" s="83">
        <v>22266007.1</v>
      </c>
      <c r="I178" s="11">
        <v>21252909.1</v>
      </c>
      <c r="J178" s="11">
        <v>9883008.24</v>
      </c>
      <c r="K178" s="11">
        <v>1390173</v>
      </c>
      <c r="L178" s="11">
        <v>350000</v>
      </c>
      <c r="M178" s="60">
        <v>9629727.86</v>
      </c>
      <c r="N178" s="11">
        <v>1013098</v>
      </c>
      <c r="O178" s="11">
        <v>1013098</v>
      </c>
      <c r="P178" s="11">
        <v>0</v>
      </c>
      <c r="Q178" s="66">
        <v>95.45</v>
      </c>
      <c r="R178" s="66">
        <v>44.38</v>
      </c>
      <c r="S178" s="66">
        <v>6.24</v>
      </c>
      <c r="T178" s="66">
        <v>1.57</v>
      </c>
      <c r="U178" s="66">
        <v>43.24</v>
      </c>
      <c r="V178" s="67">
        <v>4.54</v>
      </c>
    </row>
    <row r="179" spans="1:22" ht="12.75">
      <c r="A179" s="227">
        <v>2</v>
      </c>
      <c r="B179" s="228">
        <v>14</v>
      </c>
      <c r="C179" s="228">
        <v>5</v>
      </c>
      <c r="D179" s="16">
        <v>3</v>
      </c>
      <c r="E179" s="16">
        <v>0</v>
      </c>
      <c r="F179" s="19"/>
      <c r="G179" s="54" t="s">
        <v>437</v>
      </c>
      <c r="H179" s="83">
        <v>21617146.69</v>
      </c>
      <c r="I179" s="11">
        <v>16747862.69</v>
      </c>
      <c r="J179" s="11">
        <v>8551467.47</v>
      </c>
      <c r="K179" s="11">
        <v>1023000</v>
      </c>
      <c r="L179" s="11">
        <v>279257</v>
      </c>
      <c r="M179" s="60">
        <v>6894138.22</v>
      </c>
      <c r="N179" s="11">
        <v>4869284</v>
      </c>
      <c r="O179" s="11">
        <v>4236027</v>
      </c>
      <c r="P179" s="11">
        <v>320457</v>
      </c>
      <c r="Q179" s="66">
        <v>77.47</v>
      </c>
      <c r="R179" s="66">
        <v>39.55</v>
      </c>
      <c r="S179" s="66">
        <v>4.73</v>
      </c>
      <c r="T179" s="66">
        <v>1.29</v>
      </c>
      <c r="U179" s="66">
        <v>31.89</v>
      </c>
      <c r="V179" s="67">
        <v>22.52</v>
      </c>
    </row>
    <row r="180" spans="1:22" ht="12.75">
      <c r="A180" s="227">
        <v>2</v>
      </c>
      <c r="B180" s="228">
        <v>8</v>
      </c>
      <c r="C180" s="228">
        <v>10</v>
      </c>
      <c r="D180" s="16">
        <v>3</v>
      </c>
      <c r="E180" s="16">
        <v>0</v>
      </c>
      <c r="F180" s="19"/>
      <c r="G180" s="54" t="s">
        <v>438</v>
      </c>
      <c r="H180" s="83">
        <v>22345062.62</v>
      </c>
      <c r="I180" s="11">
        <v>19484152.62</v>
      </c>
      <c r="J180" s="11">
        <v>8041594</v>
      </c>
      <c r="K180" s="11">
        <v>1181783</v>
      </c>
      <c r="L180" s="11">
        <v>788782</v>
      </c>
      <c r="M180" s="60">
        <v>9471993.62</v>
      </c>
      <c r="N180" s="11">
        <v>2860910</v>
      </c>
      <c r="O180" s="11">
        <v>2770910</v>
      </c>
      <c r="P180" s="11">
        <v>0</v>
      </c>
      <c r="Q180" s="66">
        <v>87.19</v>
      </c>
      <c r="R180" s="66">
        <v>35.98</v>
      </c>
      <c r="S180" s="66">
        <v>5.28</v>
      </c>
      <c r="T180" s="66">
        <v>3.53</v>
      </c>
      <c r="U180" s="66">
        <v>42.38</v>
      </c>
      <c r="V180" s="67">
        <v>12.8</v>
      </c>
    </row>
    <row r="181" spans="1:22" ht="12.75">
      <c r="A181" s="227">
        <v>2</v>
      </c>
      <c r="B181" s="228">
        <v>13</v>
      </c>
      <c r="C181" s="228">
        <v>3</v>
      </c>
      <c r="D181" s="16">
        <v>3</v>
      </c>
      <c r="E181" s="16">
        <v>0</v>
      </c>
      <c r="F181" s="19"/>
      <c r="G181" s="54" t="s">
        <v>439</v>
      </c>
      <c r="H181" s="83">
        <v>84575759.69</v>
      </c>
      <c r="I181" s="11">
        <v>64968405.69</v>
      </c>
      <c r="J181" s="11">
        <v>22740643</v>
      </c>
      <c r="K181" s="11">
        <v>7131096</v>
      </c>
      <c r="L181" s="11">
        <v>3905084</v>
      </c>
      <c r="M181" s="60">
        <v>31191582.69</v>
      </c>
      <c r="N181" s="11">
        <v>19607354</v>
      </c>
      <c r="O181" s="11">
        <v>19525354</v>
      </c>
      <c r="P181" s="11">
        <v>30000</v>
      </c>
      <c r="Q181" s="66">
        <v>76.81</v>
      </c>
      <c r="R181" s="66">
        <v>26.88</v>
      </c>
      <c r="S181" s="66">
        <v>8.43</v>
      </c>
      <c r="T181" s="66">
        <v>4.61</v>
      </c>
      <c r="U181" s="66">
        <v>36.88</v>
      </c>
      <c r="V181" s="67">
        <v>23.18</v>
      </c>
    </row>
    <row r="182" spans="1:22" ht="12.75">
      <c r="A182" s="227">
        <v>2</v>
      </c>
      <c r="B182" s="228">
        <v>12</v>
      </c>
      <c r="C182" s="228">
        <v>4</v>
      </c>
      <c r="D182" s="16">
        <v>3</v>
      </c>
      <c r="E182" s="16">
        <v>0</v>
      </c>
      <c r="F182" s="19"/>
      <c r="G182" s="54" t="s">
        <v>440</v>
      </c>
      <c r="H182" s="83">
        <v>34328333.34</v>
      </c>
      <c r="I182" s="11">
        <v>24547637.65</v>
      </c>
      <c r="J182" s="11">
        <v>11034521.6</v>
      </c>
      <c r="K182" s="11">
        <v>696719.3</v>
      </c>
      <c r="L182" s="11">
        <v>500000</v>
      </c>
      <c r="M182" s="60">
        <v>12316396.75</v>
      </c>
      <c r="N182" s="11">
        <v>9780695.69</v>
      </c>
      <c r="O182" s="11">
        <v>9181228.69</v>
      </c>
      <c r="P182" s="11">
        <v>179517</v>
      </c>
      <c r="Q182" s="66">
        <v>71.5</v>
      </c>
      <c r="R182" s="66">
        <v>32.14</v>
      </c>
      <c r="S182" s="66">
        <v>2.02</v>
      </c>
      <c r="T182" s="66">
        <v>1.45</v>
      </c>
      <c r="U182" s="66">
        <v>35.87</v>
      </c>
      <c r="V182" s="67">
        <v>28.49</v>
      </c>
    </row>
    <row r="183" spans="1:22" ht="12.75">
      <c r="A183" s="227">
        <v>2</v>
      </c>
      <c r="B183" s="228">
        <v>2</v>
      </c>
      <c r="C183" s="228">
        <v>7</v>
      </c>
      <c r="D183" s="16">
        <v>3</v>
      </c>
      <c r="E183" s="16">
        <v>0</v>
      </c>
      <c r="F183" s="19"/>
      <c r="G183" s="54" t="s">
        <v>441</v>
      </c>
      <c r="H183" s="83">
        <v>16179926</v>
      </c>
      <c r="I183" s="11">
        <v>15045401</v>
      </c>
      <c r="J183" s="11">
        <v>6547468</v>
      </c>
      <c r="K183" s="11">
        <v>1261114</v>
      </c>
      <c r="L183" s="11">
        <v>320000</v>
      </c>
      <c r="M183" s="60">
        <v>6916819</v>
      </c>
      <c r="N183" s="11">
        <v>1134525</v>
      </c>
      <c r="O183" s="11">
        <v>258525</v>
      </c>
      <c r="P183" s="11">
        <v>52000</v>
      </c>
      <c r="Q183" s="66">
        <v>92.98</v>
      </c>
      <c r="R183" s="66">
        <v>40.46</v>
      </c>
      <c r="S183" s="66">
        <v>7.79</v>
      </c>
      <c r="T183" s="66">
        <v>1.97</v>
      </c>
      <c r="U183" s="66">
        <v>42.74</v>
      </c>
      <c r="V183" s="67">
        <v>7.01</v>
      </c>
    </row>
    <row r="184" spans="1:22" ht="12.75">
      <c r="A184" s="227">
        <v>2</v>
      </c>
      <c r="B184" s="228">
        <v>1</v>
      </c>
      <c r="C184" s="228">
        <v>4</v>
      </c>
      <c r="D184" s="16">
        <v>3</v>
      </c>
      <c r="E184" s="16">
        <v>0</v>
      </c>
      <c r="F184" s="19"/>
      <c r="G184" s="54" t="s">
        <v>442</v>
      </c>
      <c r="H184" s="83">
        <v>41456856.03</v>
      </c>
      <c r="I184" s="11">
        <v>35678782.07</v>
      </c>
      <c r="J184" s="11">
        <v>17576543.11</v>
      </c>
      <c r="K184" s="11">
        <v>1642923.73</v>
      </c>
      <c r="L184" s="11">
        <v>630000</v>
      </c>
      <c r="M184" s="60">
        <v>15829315.23</v>
      </c>
      <c r="N184" s="11">
        <v>5778073.96</v>
      </c>
      <c r="O184" s="11">
        <v>3580456.96</v>
      </c>
      <c r="P184" s="11">
        <v>553417</v>
      </c>
      <c r="Q184" s="66">
        <v>86.06</v>
      </c>
      <c r="R184" s="66">
        <v>42.39</v>
      </c>
      <c r="S184" s="66">
        <v>3.96</v>
      </c>
      <c r="T184" s="66">
        <v>1.51</v>
      </c>
      <c r="U184" s="66">
        <v>38.18</v>
      </c>
      <c r="V184" s="67">
        <v>13.93</v>
      </c>
    </row>
    <row r="185" spans="1:22" ht="12.75">
      <c r="A185" s="227">
        <v>2</v>
      </c>
      <c r="B185" s="228">
        <v>20</v>
      </c>
      <c r="C185" s="228">
        <v>1</v>
      </c>
      <c r="D185" s="16">
        <v>3</v>
      </c>
      <c r="E185" s="16">
        <v>0</v>
      </c>
      <c r="F185" s="19"/>
      <c r="G185" s="54" t="s">
        <v>443</v>
      </c>
      <c r="H185" s="83">
        <v>55397977.46</v>
      </c>
      <c r="I185" s="11">
        <v>47318682.46</v>
      </c>
      <c r="J185" s="11">
        <v>21292497.97</v>
      </c>
      <c r="K185" s="11">
        <v>2924852</v>
      </c>
      <c r="L185" s="11">
        <v>1573800</v>
      </c>
      <c r="M185" s="60">
        <v>21527532.49</v>
      </c>
      <c r="N185" s="11">
        <v>8079295</v>
      </c>
      <c r="O185" s="11">
        <v>7560695</v>
      </c>
      <c r="P185" s="11">
        <v>488600</v>
      </c>
      <c r="Q185" s="66">
        <v>85.41</v>
      </c>
      <c r="R185" s="66">
        <v>38.43</v>
      </c>
      <c r="S185" s="66">
        <v>5.27</v>
      </c>
      <c r="T185" s="66">
        <v>2.84</v>
      </c>
      <c r="U185" s="66">
        <v>38.85</v>
      </c>
      <c r="V185" s="67">
        <v>14.58</v>
      </c>
    </row>
    <row r="186" spans="1:22" ht="12.75">
      <c r="A186" s="227">
        <v>2</v>
      </c>
      <c r="B186" s="228">
        <v>10</v>
      </c>
      <c r="C186" s="228">
        <v>5</v>
      </c>
      <c r="D186" s="16">
        <v>3</v>
      </c>
      <c r="E186" s="16">
        <v>0</v>
      </c>
      <c r="F186" s="19"/>
      <c r="G186" s="54" t="s">
        <v>444</v>
      </c>
      <c r="H186" s="83">
        <v>43348037.6</v>
      </c>
      <c r="I186" s="11">
        <v>21753805.6</v>
      </c>
      <c r="J186" s="11">
        <v>7762635</v>
      </c>
      <c r="K186" s="11">
        <v>437168</v>
      </c>
      <c r="L186" s="11">
        <v>314541</v>
      </c>
      <c r="M186" s="60">
        <v>13239461.6</v>
      </c>
      <c r="N186" s="11">
        <v>21594232</v>
      </c>
      <c r="O186" s="11">
        <v>21594232</v>
      </c>
      <c r="P186" s="11">
        <v>0</v>
      </c>
      <c r="Q186" s="66">
        <v>50.18</v>
      </c>
      <c r="R186" s="66">
        <v>17.9</v>
      </c>
      <c r="S186" s="66">
        <v>1</v>
      </c>
      <c r="T186" s="66">
        <v>0.72</v>
      </c>
      <c r="U186" s="66">
        <v>30.54</v>
      </c>
      <c r="V186" s="67">
        <v>49.81</v>
      </c>
    </row>
    <row r="187" spans="1:22" ht="12.75">
      <c r="A187" s="227">
        <v>2</v>
      </c>
      <c r="B187" s="228">
        <v>25</v>
      </c>
      <c r="C187" s="228">
        <v>4</v>
      </c>
      <c r="D187" s="16">
        <v>3</v>
      </c>
      <c r="E187" s="16">
        <v>0</v>
      </c>
      <c r="F187" s="19"/>
      <c r="G187" s="54" t="s">
        <v>445</v>
      </c>
      <c r="H187" s="83">
        <v>29791963.75</v>
      </c>
      <c r="I187" s="11">
        <v>22099490.75</v>
      </c>
      <c r="J187" s="11">
        <v>9871691.94</v>
      </c>
      <c r="K187" s="11">
        <v>1030400</v>
      </c>
      <c r="L187" s="11">
        <v>454636</v>
      </c>
      <c r="M187" s="60">
        <v>10742762.81</v>
      </c>
      <c r="N187" s="11">
        <v>7692473</v>
      </c>
      <c r="O187" s="11">
        <v>7154575</v>
      </c>
      <c r="P187" s="11">
        <v>400000</v>
      </c>
      <c r="Q187" s="66">
        <v>74.17</v>
      </c>
      <c r="R187" s="66">
        <v>33.13</v>
      </c>
      <c r="S187" s="66">
        <v>3.45</v>
      </c>
      <c r="T187" s="66">
        <v>1.52</v>
      </c>
      <c r="U187" s="66">
        <v>36.05</v>
      </c>
      <c r="V187" s="67">
        <v>25.82</v>
      </c>
    </row>
    <row r="188" spans="1:22" ht="12.75">
      <c r="A188" s="227">
        <v>2</v>
      </c>
      <c r="B188" s="228">
        <v>16</v>
      </c>
      <c r="C188" s="228">
        <v>4</v>
      </c>
      <c r="D188" s="16">
        <v>3</v>
      </c>
      <c r="E188" s="16">
        <v>0</v>
      </c>
      <c r="F188" s="19"/>
      <c r="G188" s="54" t="s">
        <v>446</v>
      </c>
      <c r="H188" s="83">
        <v>266349077.68</v>
      </c>
      <c r="I188" s="11">
        <v>204140687.68</v>
      </c>
      <c r="J188" s="11">
        <v>65369372.02</v>
      </c>
      <c r="K188" s="11">
        <v>20792823</v>
      </c>
      <c r="L188" s="11">
        <v>1900000</v>
      </c>
      <c r="M188" s="60">
        <v>116078492.66</v>
      </c>
      <c r="N188" s="11">
        <v>62208390</v>
      </c>
      <c r="O188" s="11">
        <v>45304417</v>
      </c>
      <c r="P188" s="11">
        <v>3138500</v>
      </c>
      <c r="Q188" s="66">
        <v>76.64</v>
      </c>
      <c r="R188" s="66">
        <v>24.54</v>
      </c>
      <c r="S188" s="66">
        <v>7.8</v>
      </c>
      <c r="T188" s="66">
        <v>0.71</v>
      </c>
      <c r="U188" s="66">
        <v>43.58</v>
      </c>
      <c r="V188" s="67">
        <v>23.35</v>
      </c>
    </row>
    <row r="189" spans="1:22" ht="12.75">
      <c r="A189" s="227">
        <v>2</v>
      </c>
      <c r="B189" s="228">
        <v>9</v>
      </c>
      <c r="C189" s="228">
        <v>7</v>
      </c>
      <c r="D189" s="16">
        <v>3</v>
      </c>
      <c r="E189" s="16">
        <v>0</v>
      </c>
      <c r="F189" s="19"/>
      <c r="G189" s="54" t="s">
        <v>447</v>
      </c>
      <c r="H189" s="83">
        <v>24874721.23</v>
      </c>
      <c r="I189" s="11">
        <v>20340630.23</v>
      </c>
      <c r="J189" s="11">
        <v>9696286.24</v>
      </c>
      <c r="K189" s="11">
        <v>1284500</v>
      </c>
      <c r="L189" s="11">
        <v>487840</v>
      </c>
      <c r="M189" s="60">
        <v>8872003.99</v>
      </c>
      <c r="N189" s="11">
        <v>4534091</v>
      </c>
      <c r="O189" s="11">
        <v>4534091</v>
      </c>
      <c r="P189" s="11">
        <v>0</v>
      </c>
      <c r="Q189" s="66">
        <v>81.77</v>
      </c>
      <c r="R189" s="66">
        <v>38.98</v>
      </c>
      <c r="S189" s="66">
        <v>5.16</v>
      </c>
      <c r="T189" s="66">
        <v>1.96</v>
      </c>
      <c r="U189" s="66">
        <v>35.66</v>
      </c>
      <c r="V189" s="67">
        <v>18.22</v>
      </c>
    </row>
    <row r="190" spans="1:22" ht="12.75">
      <c r="A190" s="227">
        <v>2</v>
      </c>
      <c r="B190" s="228">
        <v>20</v>
      </c>
      <c r="C190" s="228">
        <v>2</v>
      </c>
      <c r="D190" s="16">
        <v>3</v>
      </c>
      <c r="E190" s="16">
        <v>0</v>
      </c>
      <c r="F190" s="19"/>
      <c r="G190" s="54" t="s">
        <v>448</v>
      </c>
      <c r="H190" s="83">
        <v>45887363.47</v>
      </c>
      <c r="I190" s="11">
        <v>24439876.47</v>
      </c>
      <c r="J190" s="11">
        <v>9587220.15</v>
      </c>
      <c r="K190" s="11">
        <v>2450784</v>
      </c>
      <c r="L190" s="11">
        <v>930000</v>
      </c>
      <c r="M190" s="60">
        <v>11471872.32</v>
      </c>
      <c r="N190" s="11">
        <v>21447487</v>
      </c>
      <c r="O190" s="11">
        <v>17905736</v>
      </c>
      <c r="P190" s="11">
        <v>787651</v>
      </c>
      <c r="Q190" s="66">
        <v>53.26</v>
      </c>
      <c r="R190" s="66">
        <v>20.89</v>
      </c>
      <c r="S190" s="66">
        <v>5.34</v>
      </c>
      <c r="T190" s="66">
        <v>2.02</v>
      </c>
      <c r="U190" s="66">
        <v>25</v>
      </c>
      <c r="V190" s="67">
        <v>46.73</v>
      </c>
    </row>
    <row r="191" spans="1:22" ht="12.75">
      <c r="A191" s="227">
        <v>2</v>
      </c>
      <c r="B191" s="228">
        <v>16</v>
      </c>
      <c r="C191" s="228">
        <v>5</v>
      </c>
      <c r="D191" s="16">
        <v>3</v>
      </c>
      <c r="E191" s="16">
        <v>0</v>
      </c>
      <c r="F191" s="19"/>
      <c r="G191" s="54" t="s">
        <v>449</v>
      </c>
      <c r="H191" s="83">
        <v>31453571.93</v>
      </c>
      <c r="I191" s="11">
        <v>26749975.73</v>
      </c>
      <c r="J191" s="11">
        <v>11684140.03</v>
      </c>
      <c r="K191" s="11">
        <v>1008204</v>
      </c>
      <c r="L191" s="11">
        <v>2570002</v>
      </c>
      <c r="M191" s="60">
        <v>11487629.7</v>
      </c>
      <c r="N191" s="11">
        <v>4703596.2</v>
      </c>
      <c r="O191" s="11">
        <v>4288146.2</v>
      </c>
      <c r="P191" s="11">
        <v>397650</v>
      </c>
      <c r="Q191" s="66">
        <v>85.04</v>
      </c>
      <c r="R191" s="66">
        <v>37.14</v>
      </c>
      <c r="S191" s="66">
        <v>3.2</v>
      </c>
      <c r="T191" s="66">
        <v>8.17</v>
      </c>
      <c r="U191" s="66">
        <v>36.52</v>
      </c>
      <c r="V191" s="67">
        <v>14.95</v>
      </c>
    </row>
    <row r="192" spans="1:22" ht="12.75">
      <c r="A192" s="227">
        <v>2</v>
      </c>
      <c r="B192" s="228">
        <v>8</v>
      </c>
      <c r="C192" s="228">
        <v>12</v>
      </c>
      <c r="D192" s="16">
        <v>3</v>
      </c>
      <c r="E192" s="16">
        <v>0</v>
      </c>
      <c r="F192" s="19"/>
      <c r="G192" s="54" t="s">
        <v>450</v>
      </c>
      <c r="H192" s="83">
        <v>35617730.9</v>
      </c>
      <c r="I192" s="11">
        <v>26327294.9</v>
      </c>
      <c r="J192" s="11">
        <v>11951888.57</v>
      </c>
      <c r="K192" s="11">
        <v>1251629</v>
      </c>
      <c r="L192" s="11">
        <v>900000</v>
      </c>
      <c r="M192" s="60">
        <v>12223777.33</v>
      </c>
      <c r="N192" s="11">
        <v>9290436</v>
      </c>
      <c r="O192" s="11">
        <v>9009677</v>
      </c>
      <c r="P192" s="11">
        <v>280759</v>
      </c>
      <c r="Q192" s="66">
        <v>73.91</v>
      </c>
      <c r="R192" s="66">
        <v>33.55</v>
      </c>
      <c r="S192" s="66">
        <v>3.51</v>
      </c>
      <c r="T192" s="66">
        <v>2.52</v>
      </c>
      <c r="U192" s="66">
        <v>34.31</v>
      </c>
      <c r="V192" s="67">
        <v>26.08</v>
      </c>
    </row>
    <row r="193" spans="1:22" ht="12.75">
      <c r="A193" s="227">
        <v>2</v>
      </c>
      <c r="B193" s="228">
        <v>23</v>
      </c>
      <c r="C193" s="228">
        <v>8</v>
      </c>
      <c r="D193" s="16">
        <v>3</v>
      </c>
      <c r="E193" s="16">
        <v>0</v>
      </c>
      <c r="F193" s="19"/>
      <c r="G193" s="54" t="s">
        <v>451</v>
      </c>
      <c r="H193" s="83">
        <v>86479301.09</v>
      </c>
      <c r="I193" s="11">
        <v>62790012.41</v>
      </c>
      <c r="J193" s="11">
        <v>26472596.76</v>
      </c>
      <c r="K193" s="11">
        <v>8731172.65</v>
      </c>
      <c r="L193" s="11">
        <v>2067552</v>
      </c>
      <c r="M193" s="60">
        <v>25518691</v>
      </c>
      <c r="N193" s="11">
        <v>23689288.68</v>
      </c>
      <c r="O193" s="11">
        <v>22540488.68</v>
      </c>
      <c r="P193" s="11">
        <v>262800</v>
      </c>
      <c r="Q193" s="66">
        <v>72.6</v>
      </c>
      <c r="R193" s="66">
        <v>30.61</v>
      </c>
      <c r="S193" s="66">
        <v>10.09</v>
      </c>
      <c r="T193" s="66">
        <v>2.39</v>
      </c>
      <c r="U193" s="66">
        <v>29.5</v>
      </c>
      <c r="V193" s="67">
        <v>27.39</v>
      </c>
    </row>
    <row r="194" spans="1:22" ht="12.75">
      <c r="A194" s="227">
        <v>2</v>
      </c>
      <c r="B194" s="228">
        <v>23</v>
      </c>
      <c r="C194" s="228">
        <v>7</v>
      </c>
      <c r="D194" s="16">
        <v>3</v>
      </c>
      <c r="E194" s="16">
        <v>0</v>
      </c>
      <c r="F194" s="19"/>
      <c r="G194" s="54" t="s">
        <v>452</v>
      </c>
      <c r="H194" s="83">
        <v>38182813.51</v>
      </c>
      <c r="I194" s="11">
        <v>32248444.51</v>
      </c>
      <c r="J194" s="11">
        <v>14322182.97</v>
      </c>
      <c r="K194" s="11">
        <v>2552900</v>
      </c>
      <c r="L194" s="11">
        <v>104000</v>
      </c>
      <c r="M194" s="60">
        <v>15269361.54</v>
      </c>
      <c r="N194" s="11">
        <v>5934369</v>
      </c>
      <c r="O194" s="11">
        <v>5634302</v>
      </c>
      <c r="P194" s="11">
        <v>56000</v>
      </c>
      <c r="Q194" s="66">
        <v>84.45</v>
      </c>
      <c r="R194" s="66">
        <v>37.5</v>
      </c>
      <c r="S194" s="66">
        <v>6.68</v>
      </c>
      <c r="T194" s="66">
        <v>0.27</v>
      </c>
      <c r="U194" s="66">
        <v>39.99</v>
      </c>
      <c r="V194" s="67">
        <v>15.54</v>
      </c>
    </row>
    <row r="195" spans="1:22" ht="12.75">
      <c r="A195" s="227">
        <v>2</v>
      </c>
      <c r="B195" s="228">
        <v>8</v>
      </c>
      <c r="C195" s="228">
        <v>13</v>
      </c>
      <c r="D195" s="16">
        <v>3</v>
      </c>
      <c r="E195" s="16">
        <v>0</v>
      </c>
      <c r="F195" s="19"/>
      <c r="G195" s="54" t="s">
        <v>453</v>
      </c>
      <c r="H195" s="83">
        <v>24022076</v>
      </c>
      <c r="I195" s="11">
        <v>17337760</v>
      </c>
      <c r="J195" s="11">
        <v>7315252</v>
      </c>
      <c r="K195" s="11">
        <v>853004</v>
      </c>
      <c r="L195" s="11">
        <v>750000</v>
      </c>
      <c r="M195" s="60">
        <v>8419504</v>
      </c>
      <c r="N195" s="11">
        <v>6684316</v>
      </c>
      <c r="O195" s="11">
        <v>6283141</v>
      </c>
      <c r="P195" s="11">
        <v>10000</v>
      </c>
      <c r="Q195" s="66">
        <v>72.17</v>
      </c>
      <c r="R195" s="66">
        <v>30.45</v>
      </c>
      <c r="S195" s="66">
        <v>3.55</v>
      </c>
      <c r="T195" s="66">
        <v>3.12</v>
      </c>
      <c r="U195" s="66">
        <v>35.04</v>
      </c>
      <c r="V195" s="67">
        <v>27.82</v>
      </c>
    </row>
    <row r="196" spans="1:22" ht="12.75">
      <c r="A196" s="227">
        <v>2</v>
      </c>
      <c r="B196" s="228">
        <v>19</v>
      </c>
      <c r="C196" s="228">
        <v>6</v>
      </c>
      <c r="D196" s="16">
        <v>3</v>
      </c>
      <c r="E196" s="16">
        <v>0</v>
      </c>
      <c r="F196" s="19"/>
      <c r="G196" s="54" t="s">
        <v>454</v>
      </c>
      <c r="H196" s="83">
        <v>86339205</v>
      </c>
      <c r="I196" s="11">
        <v>67062615</v>
      </c>
      <c r="J196" s="11">
        <v>30367837</v>
      </c>
      <c r="K196" s="11">
        <v>5194168</v>
      </c>
      <c r="L196" s="11">
        <v>2500000</v>
      </c>
      <c r="M196" s="60">
        <v>29000610</v>
      </c>
      <c r="N196" s="11">
        <v>19276590</v>
      </c>
      <c r="O196" s="11">
        <v>17382727</v>
      </c>
      <c r="P196" s="11">
        <v>1141070</v>
      </c>
      <c r="Q196" s="66">
        <v>77.67</v>
      </c>
      <c r="R196" s="66">
        <v>35.17</v>
      </c>
      <c r="S196" s="66">
        <v>6.01</v>
      </c>
      <c r="T196" s="66">
        <v>2.89</v>
      </c>
      <c r="U196" s="66">
        <v>33.58</v>
      </c>
      <c r="V196" s="67">
        <v>22.32</v>
      </c>
    </row>
    <row r="197" spans="1:22" ht="12.75">
      <c r="A197" s="227">
        <v>2</v>
      </c>
      <c r="B197" s="228">
        <v>17</v>
      </c>
      <c r="C197" s="228">
        <v>4</v>
      </c>
      <c r="D197" s="16">
        <v>3</v>
      </c>
      <c r="E197" s="16">
        <v>0</v>
      </c>
      <c r="F197" s="19"/>
      <c r="G197" s="54" t="s">
        <v>455</v>
      </c>
      <c r="H197" s="83">
        <v>73368538</v>
      </c>
      <c r="I197" s="11">
        <v>59197258</v>
      </c>
      <c r="J197" s="11">
        <v>26303760</v>
      </c>
      <c r="K197" s="11">
        <v>5515753</v>
      </c>
      <c r="L197" s="11">
        <v>2200000</v>
      </c>
      <c r="M197" s="60">
        <v>25177745</v>
      </c>
      <c r="N197" s="11">
        <v>14171280</v>
      </c>
      <c r="O197" s="11">
        <v>13401280</v>
      </c>
      <c r="P197" s="11">
        <v>0</v>
      </c>
      <c r="Q197" s="66">
        <v>80.68</v>
      </c>
      <c r="R197" s="66">
        <v>35.85</v>
      </c>
      <c r="S197" s="66">
        <v>7.51</v>
      </c>
      <c r="T197" s="66">
        <v>2.99</v>
      </c>
      <c r="U197" s="66">
        <v>34.31</v>
      </c>
      <c r="V197" s="67">
        <v>19.31</v>
      </c>
    </row>
    <row r="198" spans="1:22" ht="12.75">
      <c r="A198" s="227">
        <v>2</v>
      </c>
      <c r="B198" s="228">
        <v>14</v>
      </c>
      <c r="C198" s="228">
        <v>7</v>
      </c>
      <c r="D198" s="16">
        <v>3</v>
      </c>
      <c r="E198" s="16">
        <v>0</v>
      </c>
      <c r="F198" s="19"/>
      <c r="G198" s="54" t="s">
        <v>456</v>
      </c>
      <c r="H198" s="83">
        <v>41547166.33</v>
      </c>
      <c r="I198" s="11">
        <v>36182852.33</v>
      </c>
      <c r="J198" s="11">
        <v>17688969.88</v>
      </c>
      <c r="K198" s="11">
        <v>1662454</v>
      </c>
      <c r="L198" s="11">
        <v>1000000</v>
      </c>
      <c r="M198" s="60">
        <v>15831428.45</v>
      </c>
      <c r="N198" s="11">
        <v>5364314</v>
      </c>
      <c r="O198" s="11">
        <v>4376614</v>
      </c>
      <c r="P198" s="11">
        <v>260700</v>
      </c>
      <c r="Q198" s="66">
        <v>87.08</v>
      </c>
      <c r="R198" s="66">
        <v>42.57</v>
      </c>
      <c r="S198" s="66">
        <v>4</v>
      </c>
      <c r="T198" s="66">
        <v>2.4</v>
      </c>
      <c r="U198" s="66">
        <v>38.1</v>
      </c>
      <c r="V198" s="67">
        <v>12.91</v>
      </c>
    </row>
    <row r="199" spans="1:22" ht="12.75">
      <c r="A199" s="227">
        <v>2</v>
      </c>
      <c r="B199" s="228">
        <v>8</v>
      </c>
      <c r="C199" s="228">
        <v>14</v>
      </c>
      <c r="D199" s="16">
        <v>3</v>
      </c>
      <c r="E199" s="16">
        <v>0</v>
      </c>
      <c r="F199" s="19"/>
      <c r="G199" s="54" t="s">
        <v>457</v>
      </c>
      <c r="H199" s="83">
        <v>17963998.29</v>
      </c>
      <c r="I199" s="11">
        <v>16842962.29</v>
      </c>
      <c r="J199" s="11">
        <v>7079933.24</v>
      </c>
      <c r="K199" s="11">
        <v>1042431</v>
      </c>
      <c r="L199" s="11">
        <v>562000</v>
      </c>
      <c r="M199" s="60">
        <v>8158598.05</v>
      </c>
      <c r="N199" s="11">
        <v>1121036</v>
      </c>
      <c r="O199" s="11">
        <v>1090267</v>
      </c>
      <c r="P199" s="11">
        <v>0</v>
      </c>
      <c r="Q199" s="66">
        <v>93.75</v>
      </c>
      <c r="R199" s="66">
        <v>39.41</v>
      </c>
      <c r="S199" s="66">
        <v>5.8</v>
      </c>
      <c r="T199" s="66">
        <v>3.12</v>
      </c>
      <c r="U199" s="66">
        <v>45.41</v>
      </c>
      <c r="V199" s="67">
        <v>6.24</v>
      </c>
    </row>
    <row r="200" spans="1:22" ht="12.75">
      <c r="A200" s="227">
        <v>2</v>
      </c>
      <c r="B200" s="228">
        <v>11</v>
      </c>
      <c r="C200" s="228">
        <v>4</v>
      </c>
      <c r="D200" s="16">
        <v>3</v>
      </c>
      <c r="E200" s="16">
        <v>0</v>
      </c>
      <c r="F200" s="19"/>
      <c r="G200" s="54" t="s">
        <v>458</v>
      </c>
      <c r="H200" s="83">
        <v>28036058.75</v>
      </c>
      <c r="I200" s="11">
        <v>23379064.02</v>
      </c>
      <c r="J200" s="11">
        <v>10023905.97</v>
      </c>
      <c r="K200" s="11">
        <v>1362365.94</v>
      </c>
      <c r="L200" s="11">
        <v>741156</v>
      </c>
      <c r="M200" s="60">
        <v>11251636.11</v>
      </c>
      <c r="N200" s="11">
        <v>4656994.73</v>
      </c>
      <c r="O200" s="11">
        <v>4212220.73</v>
      </c>
      <c r="P200" s="11">
        <v>0</v>
      </c>
      <c r="Q200" s="66">
        <v>83.38</v>
      </c>
      <c r="R200" s="66">
        <v>35.75</v>
      </c>
      <c r="S200" s="66">
        <v>4.85</v>
      </c>
      <c r="T200" s="66">
        <v>2.64</v>
      </c>
      <c r="U200" s="66">
        <v>40.13</v>
      </c>
      <c r="V200" s="67">
        <v>16.61</v>
      </c>
    </row>
    <row r="201" spans="1:22" ht="12.75">
      <c r="A201" s="227">
        <v>2</v>
      </c>
      <c r="B201" s="228">
        <v>18</v>
      </c>
      <c r="C201" s="228">
        <v>4</v>
      </c>
      <c r="D201" s="16">
        <v>3</v>
      </c>
      <c r="E201" s="16">
        <v>0</v>
      </c>
      <c r="F201" s="19"/>
      <c r="G201" s="54" t="s">
        <v>459</v>
      </c>
      <c r="H201" s="83">
        <v>66521177</v>
      </c>
      <c r="I201" s="11">
        <v>50234568</v>
      </c>
      <c r="J201" s="11">
        <v>23748647</v>
      </c>
      <c r="K201" s="11">
        <v>4524113</v>
      </c>
      <c r="L201" s="11">
        <v>1010000</v>
      </c>
      <c r="M201" s="60">
        <v>20951808</v>
      </c>
      <c r="N201" s="11">
        <v>16286609</v>
      </c>
      <c r="O201" s="11">
        <v>13234407</v>
      </c>
      <c r="P201" s="11">
        <v>785702</v>
      </c>
      <c r="Q201" s="66">
        <v>75.51</v>
      </c>
      <c r="R201" s="66">
        <v>35.7</v>
      </c>
      <c r="S201" s="66">
        <v>6.8</v>
      </c>
      <c r="T201" s="66">
        <v>1.51</v>
      </c>
      <c r="U201" s="66">
        <v>31.49</v>
      </c>
      <c r="V201" s="67">
        <v>24.48</v>
      </c>
    </row>
    <row r="202" spans="1:22" ht="12.75">
      <c r="A202" s="227">
        <v>2</v>
      </c>
      <c r="B202" s="228">
        <v>26</v>
      </c>
      <c r="C202" s="228">
        <v>4</v>
      </c>
      <c r="D202" s="16">
        <v>3</v>
      </c>
      <c r="E202" s="16">
        <v>0</v>
      </c>
      <c r="F202" s="19"/>
      <c r="G202" s="54" t="s">
        <v>460</v>
      </c>
      <c r="H202" s="83">
        <v>29305072.91</v>
      </c>
      <c r="I202" s="11">
        <v>22821921.66</v>
      </c>
      <c r="J202" s="11">
        <v>8632795.17</v>
      </c>
      <c r="K202" s="11">
        <v>1036410</v>
      </c>
      <c r="L202" s="11">
        <v>483480</v>
      </c>
      <c r="M202" s="60">
        <v>12669236.49</v>
      </c>
      <c r="N202" s="11">
        <v>6483151.25</v>
      </c>
      <c r="O202" s="11">
        <v>6193771.05</v>
      </c>
      <c r="P202" s="11">
        <v>23380.2</v>
      </c>
      <c r="Q202" s="66">
        <v>77.87</v>
      </c>
      <c r="R202" s="66">
        <v>29.45</v>
      </c>
      <c r="S202" s="66">
        <v>3.53</v>
      </c>
      <c r="T202" s="66">
        <v>1.64</v>
      </c>
      <c r="U202" s="66">
        <v>43.23</v>
      </c>
      <c r="V202" s="67">
        <v>22.12</v>
      </c>
    </row>
    <row r="203" spans="1:22" ht="12.75">
      <c r="A203" s="227">
        <v>2</v>
      </c>
      <c r="B203" s="228">
        <v>20</v>
      </c>
      <c r="C203" s="228">
        <v>3</v>
      </c>
      <c r="D203" s="16">
        <v>3</v>
      </c>
      <c r="E203" s="16">
        <v>0</v>
      </c>
      <c r="F203" s="19"/>
      <c r="G203" s="54" t="s">
        <v>461</v>
      </c>
      <c r="H203" s="83">
        <v>73004286.61</v>
      </c>
      <c r="I203" s="11">
        <v>56493666.61</v>
      </c>
      <c r="J203" s="11">
        <v>25822904.09</v>
      </c>
      <c r="K203" s="11">
        <v>5281363</v>
      </c>
      <c r="L203" s="11">
        <v>2532328</v>
      </c>
      <c r="M203" s="60">
        <v>22857071.52</v>
      </c>
      <c r="N203" s="11">
        <v>16510620</v>
      </c>
      <c r="O203" s="11">
        <v>14966588</v>
      </c>
      <c r="P203" s="11">
        <v>98417</v>
      </c>
      <c r="Q203" s="66">
        <v>77.38</v>
      </c>
      <c r="R203" s="66">
        <v>35.37</v>
      </c>
      <c r="S203" s="66">
        <v>7.23</v>
      </c>
      <c r="T203" s="66">
        <v>3.46</v>
      </c>
      <c r="U203" s="66">
        <v>31.3</v>
      </c>
      <c r="V203" s="67">
        <v>22.61</v>
      </c>
    </row>
    <row r="204" spans="1:22" ht="12.75">
      <c r="A204" s="227">
        <v>2</v>
      </c>
      <c r="B204" s="228">
        <v>14</v>
      </c>
      <c r="C204" s="228">
        <v>8</v>
      </c>
      <c r="D204" s="16">
        <v>3</v>
      </c>
      <c r="E204" s="16">
        <v>0</v>
      </c>
      <c r="F204" s="19"/>
      <c r="G204" s="54" t="s">
        <v>462</v>
      </c>
      <c r="H204" s="83">
        <v>44978995.91</v>
      </c>
      <c r="I204" s="11">
        <v>29244058.91</v>
      </c>
      <c r="J204" s="11">
        <v>13551765.37</v>
      </c>
      <c r="K204" s="11">
        <v>1017926</v>
      </c>
      <c r="L204" s="11">
        <v>684419</v>
      </c>
      <c r="M204" s="60">
        <v>13989948.54</v>
      </c>
      <c r="N204" s="11">
        <v>15734937</v>
      </c>
      <c r="O204" s="11">
        <v>12054974</v>
      </c>
      <c r="P204" s="11">
        <v>2550</v>
      </c>
      <c r="Q204" s="66">
        <v>65.01</v>
      </c>
      <c r="R204" s="66">
        <v>30.12</v>
      </c>
      <c r="S204" s="66">
        <v>2.26</v>
      </c>
      <c r="T204" s="66">
        <v>1.52</v>
      </c>
      <c r="U204" s="66">
        <v>31.1</v>
      </c>
      <c r="V204" s="67">
        <v>34.98</v>
      </c>
    </row>
    <row r="205" spans="1:22" ht="12.75">
      <c r="A205" s="227">
        <v>2</v>
      </c>
      <c r="B205" s="228">
        <v>4</v>
      </c>
      <c r="C205" s="228">
        <v>4</v>
      </c>
      <c r="D205" s="16">
        <v>3</v>
      </c>
      <c r="E205" s="16">
        <v>0</v>
      </c>
      <c r="F205" s="19"/>
      <c r="G205" s="54" t="s">
        <v>463</v>
      </c>
      <c r="H205" s="83">
        <v>27013775.25</v>
      </c>
      <c r="I205" s="11">
        <v>20418725.25</v>
      </c>
      <c r="J205" s="11">
        <v>9878536.3</v>
      </c>
      <c r="K205" s="11">
        <v>865025</v>
      </c>
      <c r="L205" s="11">
        <v>386031</v>
      </c>
      <c r="M205" s="60">
        <v>9289132.95</v>
      </c>
      <c r="N205" s="11">
        <v>6595050</v>
      </c>
      <c r="O205" s="11">
        <v>6331550</v>
      </c>
      <c r="P205" s="11">
        <v>0</v>
      </c>
      <c r="Q205" s="66">
        <v>75.58</v>
      </c>
      <c r="R205" s="66">
        <v>36.56</v>
      </c>
      <c r="S205" s="66">
        <v>3.2</v>
      </c>
      <c r="T205" s="66">
        <v>1.42</v>
      </c>
      <c r="U205" s="66">
        <v>34.38</v>
      </c>
      <c r="V205" s="67">
        <v>24.41</v>
      </c>
    </row>
    <row r="206" spans="1:22" ht="12.75">
      <c r="A206" s="227">
        <v>2</v>
      </c>
      <c r="B206" s="228">
        <v>25</v>
      </c>
      <c r="C206" s="228">
        <v>6</v>
      </c>
      <c r="D206" s="16">
        <v>3</v>
      </c>
      <c r="E206" s="16">
        <v>0</v>
      </c>
      <c r="F206" s="19"/>
      <c r="G206" s="54" t="s">
        <v>464</v>
      </c>
      <c r="H206" s="83">
        <v>26834590.62</v>
      </c>
      <c r="I206" s="11">
        <v>21690056.62</v>
      </c>
      <c r="J206" s="11">
        <v>9858501.76</v>
      </c>
      <c r="K206" s="11">
        <v>1585961</v>
      </c>
      <c r="L206" s="11">
        <v>442549</v>
      </c>
      <c r="M206" s="60">
        <v>9803044.86</v>
      </c>
      <c r="N206" s="11">
        <v>5144534</v>
      </c>
      <c r="O206" s="11">
        <v>4982189</v>
      </c>
      <c r="P206" s="11">
        <v>100000</v>
      </c>
      <c r="Q206" s="66">
        <v>80.82</v>
      </c>
      <c r="R206" s="66">
        <v>36.73</v>
      </c>
      <c r="S206" s="66">
        <v>5.91</v>
      </c>
      <c r="T206" s="66">
        <v>1.64</v>
      </c>
      <c r="U206" s="66">
        <v>36.53</v>
      </c>
      <c r="V206" s="67">
        <v>19.17</v>
      </c>
    </row>
    <row r="207" spans="1:22" ht="12.75">
      <c r="A207" s="227">
        <v>2</v>
      </c>
      <c r="B207" s="228">
        <v>17</v>
      </c>
      <c r="C207" s="228">
        <v>5</v>
      </c>
      <c r="D207" s="16">
        <v>3</v>
      </c>
      <c r="E207" s="16">
        <v>0</v>
      </c>
      <c r="F207" s="19"/>
      <c r="G207" s="54" t="s">
        <v>465</v>
      </c>
      <c r="H207" s="83">
        <v>23174748.32</v>
      </c>
      <c r="I207" s="11">
        <v>21424751.67</v>
      </c>
      <c r="J207" s="11">
        <v>10248517.03</v>
      </c>
      <c r="K207" s="11">
        <v>590799</v>
      </c>
      <c r="L207" s="11">
        <v>784000</v>
      </c>
      <c r="M207" s="60">
        <v>9801435.64</v>
      </c>
      <c r="N207" s="11">
        <v>1749996.65</v>
      </c>
      <c r="O207" s="11">
        <v>1564796.65</v>
      </c>
      <c r="P207" s="11">
        <v>135200</v>
      </c>
      <c r="Q207" s="66">
        <v>92.44</v>
      </c>
      <c r="R207" s="66">
        <v>44.22</v>
      </c>
      <c r="S207" s="66">
        <v>2.54</v>
      </c>
      <c r="T207" s="66">
        <v>3.38</v>
      </c>
      <c r="U207" s="66">
        <v>42.29</v>
      </c>
      <c r="V207" s="67">
        <v>7.55</v>
      </c>
    </row>
    <row r="208" spans="1:22" ht="12.75">
      <c r="A208" s="227">
        <v>2</v>
      </c>
      <c r="B208" s="228">
        <v>12</v>
      </c>
      <c r="C208" s="228">
        <v>5</v>
      </c>
      <c r="D208" s="16">
        <v>3</v>
      </c>
      <c r="E208" s="16">
        <v>0</v>
      </c>
      <c r="F208" s="19"/>
      <c r="G208" s="54" t="s">
        <v>466</v>
      </c>
      <c r="H208" s="83">
        <v>13599730.13</v>
      </c>
      <c r="I208" s="11">
        <v>10518953.78</v>
      </c>
      <c r="J208" s="11">
        <v>4820915.8</v>
      </c>
      <c r="K208" s="11">
        <v>656002.87</v>
      </c>
      <c r="L208" s="11">
        <v>217000</v>
      </c>
      <c r="M208" s="60">
        <v>4825035.11</v>
      </c>
      <c r="N208" s="11">
        <v>3080776.35</v>
      </c>
      <c r="O208" s="11">
        <v>2015485.72</v>
      </c>
      <c r="P208" s="11">
        <v>200000</v>
      </c>
      <c r="Q208" s="66">
        <v>77.34</v>
      </c>
      <c r="R208" s="66">
        <v>35.44</v>
      </c>
      <c r="S208" s="66">
        <v>4.82</v>
      </c>
      <c r="T208" s="66">
        <v>1.59</v>
      </c>
      <c r="U208" s="66">
        <v>35.47</v>
      </c>
      <c r="V208" s="67">
        <v>22.65</v>
      </c>
    </row>
    <row r="209" spans="1:22" ht="12.75">
      <c r="A209" s="227">
        <v>2</v>
      </c>
      <c r="B209" s="228">
        <v>22</v>
      </c>
      <c r="C209" s="228">
        <v>3</v>
      </c>
      <c r="D209" s="16">
        <v>3</v>
      </c>
      <c r="E209" s="16">
        <v>0</v>
      </c>
      <c r="F209" s="19"/>
      <c r="G209" s="54" t="s">
        <v>467</v>
      </c>
      <c r="H209" s="83">
        <v>64269684.32</v>
      </c>
      <c r="I209" s="11">
        <v>53333761.32</v>
      </c>
      <c r="J209" s="11">
        <v>21284578.92</v>
      </c>
      <c r="K209" s="11">
        <v>4202815</v>
      </c>
      <c r="L209" s="11">
        <v>1790000</v>
      </c>
      <c r="M209" s="60">
        <v>26056367.4</v>
      </c>
      <c r="N209" s="11">
        <v>10935923</v>
      </c>
      <c r="O209" s="11">
        <v>9817623</v>
      </c>
      <c r="P209" s="11">
        <v>0</v>
      </c>
      <c r="Q209" s="66">
        <v>82.98</v>
      </c>
      <c r="R209" s="66">
        <v>33.11</v>
      </c>
      <c r="S209" s="66">
        <v>6.53</v>
      </c>
      <c r="T209" s="66">
        <v>2.78</v>
      </c>
      <c r="U209" s="66">
        <v>40.54</v>
      </c>
      <c r="V209" s="67">
        <v>17.01</v>
      </c>
    </row>
    <row r="210" spans="1:22" ht="12.75">
      <c r="A210" s="227">
        <v>2</v>
      </c>
      <c r="B210" s="228">
        <v>24</v>
      </c>
      <c r="C210" s="228">
        <v>5</v>
      </c>
      <c r="D210" s="16">
        <v>3</v>
      </c>
      <c r="E210" s="16">
        <v>0</v>
      </c>
      <c r="F210" s="19"/>
      <c r="G210" s="54" t="s">
        <v>468</v>
      </c>
      <c r="H210" s="83">
        <v>76173917.43</v>
      </c>
      <c r="I210" s="11">
        <v>56985630.43</v>
      </c>
      <c r="J210" s="11">
        <v>28486188.77</v>
      </c>
      <c r="K210" s="11">
        <v>2385417.22</v>
      </c>
      <c r="L210" s="11">
        <v>1300000</v>
      </c>
      <c r="M210" s="60">
        <v>24814024.44</v>
      </c>
      <c r="N210" s="11">
        <v>19188287</v>
      </c>
      <c r="O210" s="11">
        <v>16417662.22</v>
      </c>
      <c r="P210" s="11">
        <v>1089896</v>
      </c>
      <c r="Q210" s="66">
        <v>74.8</v>
      </c>
      <c r="R210" s="66">
        <v>37.39</v>
      </c>
      <c r="S210" s="66">
        <v>3.13</v>
      </c>
      <c r="T210" s="66">
        <v>1.7</v>
      </c>
      <c r="U210" s="66">
        <v>32.57</v>
      </c>
      <c r="V210" s="67">
        <v>25.19</v>
      </c>
    </row>
    <row r="211" spans="1:22" ht="12.75">
      <c r="A211" s="227">
        <v>2</v>
      </c>
      <c r="B211" s="228">
        <v>24</v>
      </c>
      <c r="C211" s="228">
        <v>6</v>
      </c>
      <c r="D211" s="16">
        <v>3</v>
      </c>
      <c r="E211" s="16">
        <v>0</v>
      </c>
      <c r="F211" s="19"/>
      <c r="G211" s="54" t="s">
        <v>469</v>
      </c>
      <c r="H211" s="83">
        <v>46484656.83</v>
      </c>
      <c r="I211" s="11">
        <v>40781246.95</v>
      </c>
      <c r="J211" s="11">
        <v>18276024.75</v>
      </c>
      <c r="K211" s="11">
        <v>1990852</v>
      </c>
      <c r="L211" s="11">
        <v>1150000</v>
      </c>
      <c r="M211" s="60">
        <v>19364370.2</v>
      </c>
      <c r="N211" s="11">
        <v>5703409.88</v>
      </c>
      <c r="O211" s="11">
        <v>5516609.88</v>
      </c>
      <c r="P211" s="11">
        <v>164000</v>
      </c>
      <c r="Q211" s="66">
        <v>87.73</v>
      </c>
      <c r="R211" s="66">
        <v>39.31</v>
      </c>
      <c r="S211" s="66">
        <v>4.28</v>
      </c>
      <c r="T211" s="66">
        <v>2.47</v>
      </c>
      <c r="U211" s="66">
        <v>41.65</v>
      </c>
      <c r="V211" s="67">
        <v>12.26</v>
      </c>
    </row>
    <row r="212" spans="1:22" ht="12.75">
      <c r="A212" s="227">
        <v>2</v>
      </c>
      <c r="B212" s="228">
        <v>24</v>
      </c>
      <c r="C212" s="228">
        <v>7</v>
      </c>
      <c r="D212" s="16">
        <v>3</v>
      </c>
      <c r="E212" s="16">
        <v>0</v>
      </c>
      <c r="F212" s="19"/>
      <c r="G212" s="54" t="s">
        <v>470</v>
      </c>
      <c r="H212" s="83">
        <v>15680673</v>
      </c>
      <c r="I212" s="11">
        <v>13097348</v>
      </c>
      <c r="J212" s="11">
        <v>5187786</v>
      </c>
      <c r="K212" s="11">
        <v>1414958</v>
      </c>
      <c r="L212" s="11">
        <v>340000</v>
      </c>
      <c r="M212" s="60">
        <v>6154604</v>
      </c>
      <c r="N212" s="11">
        <v>2583325</v>
      </c>
      <c r="O212" s="11">
        <v>2553325</v>
      </c>
      <c r="P212" s="11">
        <v>0</v>
      </c>
      <c r="Q212" s="66">
        <v>83.52</v>
      </c>
      <c r="R212" s="66">
        <v>33.08</v>
      </c>
      <c r="S212" s="66">
        <v>9.02</v>
      </c>
      <c r="T212" s="66">
        <v>2.16</v>
      </c>
      <c r="U212" s="66">
        <v>39.24</v>
      </c>
      <c r="V212" s="67">
        <v>16.47</v>
      </c>
    </row>
    <row r="213" spans="1:22" ht="12.75">
      <c r="A213" s="227">
        <v>2</v>
      </c>
      <c r="B213" s="228">
        <v>19</v>
      </c>
      <c r="C213" s="228">
        <v>8</v>
      </c>
      <c r="D213" s="16">
        <v>3</v>
      </c>
      <c r="E213" s="16">
        <v>0</v>
      </c>
      <c r="F213" s="19"/>
      <c r="G213" s="54" t="s">
        <v>471</v>
      </c>
      <c r="H213" s="83">
        <v>43338265</v>
      </c>
      <c r="I213" s="11">
        <v>33610835</v>
      </c>
      <c r="J213" s="11">
        <v>12715952.49</v>
      </c>
      <c r="K213" s="11">
        <v>2519980</v>
      </c>
      <c r="L213" s="11">
        <v>1522924</v>
      </c>
      <c r="M213" s="60">
        <v>16851978.51</v>
      </c>
      <c r="N213" s="11">
        <v>9727430</v>
      </c>
      <c r="O213" s="11">
        <v>9706930</v>
      </c>
      <c r="P213" s="11">
        <v>20500</v>
      </c>
      <c r="Q213" s="66">
        <v>77.55</v>
      </c>
      <c r="R213" s="66">
        <v>29.34</v>
      </c>
      <c r="S213" s="66">
        <v>5.81</v>
      </c>
      <c r="T213" s="66">
        <v>3.51</v>
      </c>
      <c r="U213" s="66">
        <v>38.88</v>
      </c>
      <c r="V213" s="67">
        <v>22.44</v>
      </c>
    </row>
    <row r="214" spans="1:22" ht="12.75">
      <c r="A214" s="227">
        <v>2</v>
      </c>
      <c r="B214" s="228">
        <v>20</v>
      </c>
      <c r="C214" s="228">
        <v>6</v>
      </c>
      <c r="D214" s="16">
        <v>3</v>
      </c>
      <c r="E214" s="16">
        <v>0</v>
      </c>
      <c r="F214" s="19"/>
      <c r="G214" s="54" t="s">
        <v>472</v>
      </c>
      <c r="H214" s="83">
        <v>51351602.61</v>
      </c>
      <c r="I214" s="11">
        <v>41390497.57</v>
      </c>
      <c r="J214" s="11">
        <v>16112743.87</v>
      </c>
      <c r="K214" s="11">
        <v>5498038.81</v>
      </c>
      <c r="L214" s="11">
        <v>2404817.69</v>
      </c>
      <c r="M214" s="60">
        <v>17374897.2</v>
      </c>
      <c r="N214" s="11">
        <v>9961105.04</v>
      </c>
      <c r="O214" s="11">
        <v>8990105.04</v>
      </c>
      <c r="P214" s="11">
        <v>170000</v>
      </c>
      <c r="Q214" s="66">
        <v>80.6</v>
      </c>
      <c r="R214" s="66">
        <v>31.37</v>
      </c>
      <c r="S214" s="66">
        <v>10.7</v>
      </c>
      <c r="T214" s="66">
        <v>4.68</v>
      </c>
      <c r="U214" s="66">
        <v>33.83</v>
      </c>
      <c r="V214" s="67">
        <v>19.39</v>
      </c>
    </row>
    <row r="215" spans="1:22" s="95" customFormat="1" ht="15">
      <c r="A215" s="231"/>
      <c r="B215" s="232"/>
      <c r="C215" s="232"/>
      <c r="D215" s="101"/>
      <c r="E215" s="101"/>
      <c r="F215" s="102" t="s">
        <v>473</v>
      </c>
      <c r="G215" s="291"/>
      <c r="H215" s="152">
        <v>141236675.97</v>
      </c>
      <c r="I215" s="152">
        <v>105622836.97</v>
      </c>
      <c r="J215" s="152">
        <v>5528142</v>
      </c>
      <c r="K215" s="152">
        <v>496628</v>
      </c>
      <c r="L215" s="152">
        <v>6684200</v>
      </c>
      <c r="M215" s="152">
        <v>92913866.97</v>
      </c>
      <c r="N215" s="152">
        <v>35613839</v>
      </c>
      <c r="O215" s="152">
        <v>34214874</v>
      </c>
      <c r="P215" s="152">
        <v>0</v>
      </c>
      <c r="Q215" s="128">
        <v>74.78428407111146</v>
      </c>
      <c r="R215" s="128">
        <v>3.914098064141802</v>
      </c>
      <c r="S215" s="128">
        <v>0.3516282131317566</v>
      </c>
      <c r="T215" s="128">
        <v>4.732623416753158</v>
      </c>
      <c r="U215" s="128">
        <v>65.78593437708473</v>
      </c>
      <c r="V215" s="129">
        <v>25.215715928888553</v>
      </c>
    </row>
    <row r="216" spans="1:22" ht="25.5">
      <c r="A216" s="227">
        <v>2</v>
      </c>
      <c r="B216" s="228">
        <v>15</v>
      </c>
      <c r="C216" s="228">
        <v>1</v>
      </c>
      <c r="D216" s="16" t="s">
        <v>474</v>
      </c>
      <c r="E216" s="16">
        <v>8</v>
      </c>
      <c r="F216" s="19"/>
      <c r="G216" s="54" t="s">
        <v>475</v>
      </c>
      <c r="H216" s="83">
        <v>402033</v>
      </c>
      <c r="I216" s="11">
        <v>402033</v>
      </c>
      <c r="J216" s="11">
        <v>67500</v>
      </c>
      <c r="K216" s="11">
        <v>0</v>
      </c>
      <c r="L216" s="11">
        <v>0</v>
      </c>
      <c r="M216" s="60">
        <v>334533</v>
      </c>
      <c r="N216" s="11">
        <v>0</v>
      </c>
      <c r="O216" s="11">
        <v>0</v>
      </c>
      <c r="P216" s="11">
        <v>0</v>
      </c>
      <c r="Q216" s="66">
        <v>100</v>
      </c>
      <c r="R216" s="66">
        <v>16.78</v>
      </c>
      <c r="S216" s="66">
        <v>0</v>
      </c>
      <c r="T216" s="66">
        <v>0</v>
      </c>
      <c r="U216" s="66">
        <v>83.21</v>
      </c>
      <c r="V216" s="67">
        <v>0</v>
      </c>
    </row>
    <row r="217" spans="1:22" ht="25.5">
      <c r="A217" s="227">
        <v>2</v>
      </c>
      <c r="B217" s="228">
        <v>63</v>
      </c>
      <c r="C217" s="228">
        <v>1</v>
      </c>
      <c r="D217" s="16" t="s">
        <v>474</v>
      </c>
      <c r="E217" s="16">
        <v>8</v>
      </c>
      <c r="F217" s="19"/>
      <c r="G217" s="54" t="s">
        <v>476</v>
      </c>
      <c r="H217" s="83">
        <v>86861309</v>
      </c>
      <c r="I217" s="11">
        <v>77861309</v>
      </c>
      <c r="J217" s="11">
        <v>1323604</v>
      </c>
      <c r="K217" s="11">
        <v>0</v>
      </c>
      <c r="L217" s="11">
        <v>6649200</v>
      </c>
      <c r="M217" s="60">
        <v>69888505</v>
      </c>
      <c r="N217" s="11">
        <v>9000000</v>
      </c>
      <c r="O217" s="11">
        <v>9000000</v>
      </c>
      <c r="P217" s="11">
        <v>0</v>
      </c>
      <c r="Q217" s="66">
        <v>89.63</v>
      </c>
      <c r="R217" s="66">
        <v>1.52</v>
      </c>
      <c r="S217" s="66">
        <v>0</v>
      </c>
      <c r="T217" s="66">
        <v>7.65</v>
      </c>
      <c r="U217" s="66">
        <v>80.45</v>
      </c>
      <c r="V217" s="67">
        <v>10.36</v>
      </c>
    </row>
    <row r="218" spans="1:22" ht="12.75">
      <c r="A218" s="227">
        <v>2</v>
      </c>
      <c r="B218" s="228">
        <v>9</v>
      </c>
      <c r="C218" s="228">
        <v>7</v>
      </c>
      <c r="D218" s="16" t="s">
        <v>474</v>
      </c>
      <c r="E218" s="16">
        <v>8</v>
      </c>
      <c r="F218" s="19"/>
      <c r="G218" s="54" t="s">
        <v>477</v>
      </c>
      <c r="H218" s="83">
        <v>1231966.23</v>
      </c>
      <c r="I218" s="11">
        <v>1189966.23</v>
      </c>
      <c r="J218" s="11">
        <v>340700</v>
      </c>
      <c r="K218" s="11">
        <v>0</v>
      </c>
      <c r="L218" s="11">
        <v>0</v>
      </c>
      <c r="M218" s="60">
        <v>849266.23</v>
      </c>
      <c r="N218" s="11">
        <v>42000</v>
      </c>
      <c r="O218" s="11">
        <v>42000</v>
      </c>
      <c r="P218" s="11">
        <v>0</v>
      </c>
      <c r="Q218" s="66">
        <v>96.59</v>
      </c>
      <c r="R218" s="66">
        <v>27.65</v>
      </c>
      <c r="S218" s="66">
        <v>0</v>
      </c>
      <c r="T218" s="66">
        <v>0</v>
      </c>
      <c r="U218" s="66">
        <v>68.93</v>
      </c>
      <c r="V218" s="67">
        <v>3.4</v>
      </c>
    </row>
    <row r="219" spans="1:22" ht="12.75">
      <c r="A219" s="227">
        <v>2</v>
      </c>
      <c r="B219" s="228">
        <v>10</v>
      </c>
      <c r="C219" s="228">
        <v>1</v>
      </c>
      <c r="D219" s="16" t="s">
        <v>474</v>
      </c>
      <c r="E219" s="16">
        <v>8</v>
      </c>
      <c r="F219" s="19"/>
      <c r="G219" s="54" t="s">
        <v>478</v>
      </c>
      <c r="H219" s="83">
        <v>857779</v>
      </c>
      <c r="I219" s="11">
        <v>646533</v>
      </c>
      <c r="J219" s="11">
        <v>59628</v>
      </c>
      <c r="K219" s="11">
        <v>0</v>
      </c>
      <c r="L219" s="11">
        <v>0</v>
      </c>
      <c r="M219" s="60">
        <v>586905</v>
      </c>
      <c r="N219" s="11">
        <v>211246</v>
      </c>
      <c r="O219" s="11">
        <v>211246</v>
      </c>
      <c r="P219" s="11">
        <v>0</v>
      </c>
      <c r="Q219" s="66">
        <v>75.37</v>
      </c>
      <c r="R219" s="66">
        <v>6.95</v>
      </c>
      <c r="S219" s="66">
        <v>0</v>
      </c>
      <c r="T219" s="66">
        <v>0</v>
      </c>
      <c r="U219" s="66">
        <v>68.42</v>
      </c>
      <c r="V219" s="67">
        <v>24.62</v>
      </c>
    </row>
    <row r="220" spans="1:22" ht="12.75">
      <c r="A220" s="227">
        <v>2</v>
      </c>
      <c r="B220" s="228">
        <v>20</v>
      </c>
      <c r="C220" s="228">
        <v>2</v>
      </c>
      <c r="D220" s="16" t="s">
        <v>474</v>
      </c>
      <c r="E220" s="16">
        <v>8</v>
      </c>
      <c r="F220" s="19"/>
      <c r="G220" s="54" t="s">
        <v>479</v>
      </c>
      <c r="H220" s="83">
        <v>838322.74</v>
      </c>
      <c r="I220" s="11">
        <v>726322.74</v>
      </c>
      <c r="J220" s="11">
        <v>87000</v>
      </c>
      <c r="K220" s="11">
        <v>0</v>
      </c>
      <c r="L220" s="11">
        <v>0</v>
      </c>
      <c r="M220" s="60">
        <v>639322.74</v>
      </c>
      <c r="N220" s="11">
        <v>112000</v>
      </c>
      <c r="O220" s="11">
        <v>112000</v>
      </c>
      <c r="P220" s="11">
        <v>0</v>
      </c>
      <c r="Q220" s="66">
        <v>86.63</v>
      </c>
      <c r="R220" s="66">
        <v>10.37</v>
      </c>
      <c r="S220" s="66">
        <v>0</v>
      </c>
      <c r="T220" s="66">
        <v>0</v>
      </c>
      <c r="U220" s="66">
        <v>76.26</v>
      </c>
      <c r="V220" s="67">
        <v>13.36</v>
      </c>
    </row>
    <row r="221" spans="1:22" ht="12.75">
      <c r="A221" s="227">
        <v>2</v>
      </c>
      <c r="B221" s="228">
        <v>61</v>
      </c>
      <c r="C221" s="228">
        <v>1</v>
      </c>
      <c r="D221" s="16" t="s">
        <v>474</v>
      </c>
      <c r="E221" s="16">
        <v>8</v>
      </c>
      <c r="F221" s="19"/>
      <c r="G221" s="54" t="s">
        <v>480</v>
      </c>
      <c r="H221" s="83">
        <v>7798204</v>
      </c>
      <c r="I221" s="11">
        <v>1811489</v>
      </c>
      <c r="J221" s="11">
        <v>786490</v>
      </c>
      <c r="K221" s="11">
        <v>0</v>
      </c>
      <c r="L221" s="11">
        <v>35000</v>
      </c>
      <c r="M221" s="60">
        <v>989999</v>
      </c>
      <c r="N221" s="11">
        <v>5986715</v>
      </c>
      <c r="O221" s="11">
        <v>5986715</v>
      </c>
      <c r="P221" s="11">
        <v>0</v>
      </c>
      <c r="Q221" s="66">
        <v>23.22</v>
      </c>
      <c r="R221" s="66">
        <v>10.08</v>
      </c>
      <c r="S221" s="66">
        <v>0</v>
      </c>
      <c r="T221" s="66">
        <v>0.44</v>
      </c>
      <c r="U221" s="66">
        <v>12.69</v>
      </c>
      <c r="V221" s="67">
        <v>76.77</v>
      </c>
    </row>
    <row r="222" spans="1:22" ht="38.25">
      <c r="A222" s="227">
        <v>2</v>
      </c>
      <c r="B222" s="228">
        <v>2</v>
      </c>
      <c r="C222" s="228">
        <v>5</v>
      </c>
      <c r="D222" s="16" t="s">
        <v>474</v>
      </c>
      <c r="E222" s="16">
        <v>8</v>
      </c>
      <c r="F222" s="19"/>
      <c r="G222" s="54" t="s">
        <v>481</v>
      </c>
      <c r="H222" s="83">
        <v>3422912</v>
      </c>
      <c r="I222" s="11">
        <v>3402912</v>
      </c>
      <c r="J222" s="11">
        <v>266700</v>
      </c>
      <c r="K222" s="11">
        <v>0</v>
      </c>
      <c r="L222" s="11">
        <v>0</v>
      </c>
      <c r="M222" s="60">
        <v>3136212</v>
      </c>
      <c r="N222" s="11">
        <v>20000</v>
      </c>
      <c r="O222" s="11">
        <v>20000</v>
      </c>
      <c r="P222" s="11">
        <v>0</v>
      </c>
      <c r="Q222" s="66">
        <v>99.41</v>
      </c>
      <c r="R222" s="66">
        <v>7.79</v>
      </c>
      <c r="S222" s="66">
        <v>0</v>
      </c>
      <c r="T222" s="66">
        <v>0</v>
      </c>
      <c r="U222" s="66">
        <v>91.62</v>
      </c>
      <c r="V222" s="67">
        <v>0.58</v>
      </c>
    </row>
    <row r="223" spans="1:22" ht="12.75">
      <c r="A223" s="227">
        <v>2</v>
      </c>
      <c r="B223" s="228">
        <v>8</v>
      </c>
      <c r="C223" s="228">
        <v>6</v>
      </c>
      <c r="D223" s="16" t="s">
        <v>474</v>
      </c>
      <c r="E223" s="16">
        <v>8</v>
      </c>
      <c r="F223" s="19"/>
      <c r="G223" s="54" t="s">
        <v>482</v>
      </c>
      <c r="H223" s="83">
        <v>162000</v>
      </c>
      <c r="I223" s="11">
        <v>162000</v>
      </c>
      <c r="J223" s="11">
        <v>143179</v>
      </c>
      <c r="K223" s="11">
        <v>0</v>
      </c>
      <c r="L223" s="11">
        <v>0</v>
      </c>
      <c r="M223" s="60">
        <v>18821</v>
      </c>
      <c r="N223" s="11">
        <v>0</v>
      </c>
      <c r="O223" s="11">
        <v>0</v>
      </c>
      <c r="P223" s="11">
        <v>0</v>
      </c>
      <c r="Q223" s="66">
        <v>100</v>
      </c>
      <c r="R223" s="66">
        <v>88.38</v>
      </c>
      <c r="S223" s="66">
        <v>0</v>
      </c>
      <c r="T223" s="66">
        <v>0</v>
      </c>
      <c r="U223" s="66">
        <v>11.61</v>
      </c>
      <c r="V223" s="67">
        <v>0</v>
      </c>
    </row>
    <row r="224" spans="1:22" ht="12.75">
      <c r="A224" s="227">
        <v>2</v>
      </c>
      <c r="B224" s="228">
        <v>16</v>
      </c>
      <c r="C224" s="228">
        <v>4</v>
      </c>
      <c r="D224" s="16" t="s">
        <v>474</v>
      </c>
      <c r="E224" s="16">
        <v>8</v>
      </c>
      <c r="F224" s="19"/>
      <c r="G224" s="54" t="s">
        <v>483</v>
      </c>
      <c r="H224" s="83">
        <v>27184764</v>
      </c>
      <c r="I224" s="11">
        <v>8396851</v>
      </c>
      <c r="J224" s="11">
        <v>1492570</v>
      </c>
      <c r="K224" s="11">
        <v>0</v>
      </c>
      <c r="L224" s="11">
        <v>0</v>
      </c>
      <c r="M224" s="60">
        <v>6904281</v>
      </c>
      <c r="N224" s="11">
        <v>18787913</v>
      </c>
      <c r="O224" s="11">
        <v>18787913</v>
      </c>
      <c r="P224" s="11">
        <v>0</v>
      </c>
      <c r="Q224" s="66">
        <v>30.88</v>
      </c>
      <c r="R224" s="66">
        <v>5.49</v>
      </c>
      <c r="S224" s="66">
        <v>0</v>
      </c>
      <c r="T224" s="66">
        <v>0</v>
      </c>
      <c r="U224" s="66">
        <v>25.39</v>
      </c>
      <c r="V224" s="67">
        <v>69.11</v>
      </c>
    </row>
    <row r="225" spans="1:22" ht="12.75">
      <c r="A225" s="227">
        <v>2</v>
      </c>
      <c r="B225" s="228">
        <v>25</v>
      </c>
      <c r="C225" s="228">
        <v>2</v>
      </c>
      <c r="D225" s="16" t="s">
        <v>474</v>
      </c>
      <c r="E225" s="16">
        <v>8</v>
      </c>
      <c r="F225" s="19"/>
      <c r="G225" s="54" t="s">
        <v>484</v>
      </c>
      <c r="H225" s="83">
        <v>669171</v>
      </c>
      <c r="I225" s="11">
        <v>669171</v>
      </c>
      <c r="J225" s="11">
        <v>116251</v>
      </c>
      <c r="K225" s="11">
        <v>496628</v>
      </c>
      <c r="L225" s="11">
        <v>0</v>
      </c>
      <c r="M225" s="60">
        <v>56292</v>
      </c>
      <c r="N225" s="11">
        <v>0</v>
      </c>
      <c r="O225" s="11">
        <v>0</v>
      </c>
      <c r="P225" s="11">
        <v>0</v>
      </c>
      <c r="Q225" s="66">
        <v>100</v>
      </c>
      <c r="R225" s="66">
        <v>17.37</v>
      </c>
      <c r="S225" s="66">
        <v>74.21</v>
      </c>
      <c r="T225" s="66">
        <v>0</v>
      </c>
      <c r="U225" s="66">
        <v>8.41</v>
      </c>
      <c r="V225" s="67">
        <v>0</v>
      </c>
    </row>
    <row r="226" spans="1:22" ht="25.5">
      <c r="A226" s="227">
        <v>2</v>
      </c>
      <c r="B226" s="228">
        <v>19</v>
      </c>
      <c r="C226" s="228">
        <v>1</v>
      </c>
      <c r="D226" s="16" t="s">
        <v>474</v>
      </c>
      <c r="E226" s="16">
        <v>8</v>
      </c>
      <c r="F226" s="19"/>
      <c r="G226" s="54" t="s">
        <v>485</v>
      </c>
      <c r="H226" s="83">
        <v>0</v>
      </c>
      <c r="I226" s="11">
        <v>0</v>
      </c>
      <c r="J226" s="11">
        <v>0</v>
      </c>
      <c r="K226" s="11">
        <v>0</v>
      </c>
      <c r="L226" s="11">
        <v>0</v>
      </c>
      <c r="M226" s="60">
        <v>0</v>
      </c>
      <c r="N226" s="11">
        <v>0</v>
      </c>
      <c r="O226" s="11">
        <v>0</v>
      </c>
      <c r="P226" s="11">
        <v>0</v>
      </c>
      <c r="Q226" s="66">
        <v>0</v>
      </c>
      <c r="R226" s="66">
        <v>0</v>
      </c>
      <c r="S226" s="66">
        <v>0</v>
      </c>
      <c r="T226" s="66">
        <v>0</v>
      </c>
      <c r="U226" s="66">
        <v>0</v>
      </c>
      <c r="V226" s="67">
        <v>0</v>
      </c>
    </row>
    <row r="227" spans="1:22" ht="12.75">
      <c r="A227" s="227">
        <v>2</v>
      </c>
      <c r="B227" s="228">
        <v>1</v>
      </c>
      <c r="C227" s="228">
        <v>1</v>
      </c>
      <c r="D227" s="16" t="s">
        <v>474</v>
      </c>
      <c r="E227" s="16">
        <v>8</v>
      </c>
      <c r="F227" s="19"/>
      <c r="G227" s="54" t="s">
        <v>486</v>
      </c>
      <c r="H227" s="83">
        <v>54000</v>
      </c>
      <c r="I227" s="11">
        <v>54000</v>
      </c>
      <c r="J227" s="11">
        <v>35800</v>
      </c>
      <c r="K227" s="11">
        <v>0</v>
      </c>
      <c r="L227" s="11">
        <v>0</v>
      </c>
      <c r="M227" s="60">
        <v>18200</v>
      </c>
      <c r="N227" s="11">
        <v>0</v>
      </c>
      <c r="O227" s="11">
        <v>0</v>
      </c>
      <c r="P227" s="11">
        <v>0</v>
      </c>
      <c r="Q227" s="66">
        <v>100</v>
      </c>
      <c r="R227" s="66">
        <v>66.29</v>
      </c>
      <c r="S227" s="66">
        <v>0</v>
      </c>
      <c r="T227" s="66">
        <v>0</v>
      </c>
      <c r="U227" s="66">
        <v>33.7</v>
      </c>
      <c r="V227" s="67">
        <v>0</v>
      </c>
    </row>
    <row r="228" spans="1:22" ht="25.5">
      <c r="A228" s="227">
        <v>2</v>
      </c>
      <c r="B228" s="228">
        <v>17</v>
      </c>
      <c r="C228" s="228">
        <v>4</v>
      </c>
      <c r="D228" s="16" t="s">
        <v>474</v>
      </c>
      <c r="E228" s="16">
        <v>8</v>
      </c>
      <c r="F228" s="19"/>
      <c r="G228" s="54" t="s">
        <v>487</v>
      </c>
      <c r="H228" s="83">
        <v>11754215</v>
      </c>
      <c r="I228" s="11">
        <v>10300250</v>
      </c>
      <c r="J228" s="11">
        <v>808720</v>
      </c>
      <c r="K228" s="11">
        <v>0</v>
      </c>
      <c r="L228" s="11">
        <v>0</v>
      </c>
      <c r="M228" s="60">
        <v>9491530</v>
      </c>
      <c r="N228" s="11">
        <v>1453965</v>
      </c>
      <c r="O228" s="11">
        <v>55000</v>
      </c>
      <c r="P228" s="11">
        <v>0</v>
      </c>
      <c r="Q228" s="66">
        <v>87.63</v>
      </c>
      <c r="R228" s="66">
        <v>6.88</v>
      </c>
      <c r="S228" s="66">
        <v>0</v>
      </c>
      <c r="T228" s="66">
        <v>0</v>
      </c>
      <c r="U228" s="66">
        <v>80.75</v>
      </c>
      <c r="V228" s="67">
        <v>12.36</v>
      </c>
    </row>
    <row r="229" spans="1:22" ht="12.75">
      <c r="A229" s="227"/>
      <c r="B229" s="228"/>
      <c r="C229" s="228"/>
      <c r="D229" s="16"/>
      <c r="E229" s="16"/>
      <c r="F229" s="19"/>
      <c r="G229" s="54"/>
      <c r="H229" s="83"/>
      <c r="I229" s="11"/>
      <c r="J229" s="11"/>
      <c r="K229" s="11"/>
      <c r="L229" s="11"/>
      <c r="M229" s="60"/>
      <c r="N229" s="11"/>
      <c r="O229" s="11"/>
      <c r="P229" s="11"/>
      <c r="Q229" s="66"/>
      <c r="R229" s="66"/>
      <c r="S229" s="66"/>
      <c r="T229" s="66"/>
      <c r="U229" s="66"/>
      <c r="V229" s="67"/>
    </row>
    <row r="230" spans="1:22" ht="12.75">
      <c r="A230" s="227"/>
      <c r="B230" s="228"/>
      <c r="C230" s="228"/>
      <c r="D230" s="16"/>
      <c r="E230" s="16"/>
      <c r="F230" s="19"/>
      <c r="G230" s="54"/>
      <c r="H230" s="83"/>
      <c r="I230" s="11"/>
      <c r="J230" s="11"/>
      <c r="K230" s="11"/>
      <c r="L230" s="11"/>
      <c r="M230" s="60"/>
      <c r="N230" s="11"/>
      <c r="O230" s="11"/>
      <c r="P230" s="11"/>
      <c r="Q230" s="66"/>
      <c r="R230" s="66"/>
      <c r="S230" s="66"/>
      <c r="T230" s="66"/>
      <c r="U230" s="66"/>
      <c r="V230" s="67"/>
    </row>
    <row r="231" spans="1:22" ht="12.75">
      <c r="A231" s="227"/>
      <c r="B231" s="228"/>
      <c r="C231" s="228"/>
      <c r="D231" s="16"/>
      <c r="E231" s="16"/>
      <c r="F231" s="19"/>
      <c r="G231" s="54"/>
      <c r="H231" s="83"/>
      <c r="I231" s="11"/>
      <c r="J231" s="11"/>
      <c r="K231" s="11"/>
      <c r="L231" s="11"/>
      <c r="M231" s="60"/>
      <c r="N231" s="11"/>
      <c r="O231" s="11"/>
      <c r="P231" s="11"/>
      <c r="Q231" s="66"/>
      <c r="R231" s="66"/>
      <c r="S231" s="66"/>
      <c r="T231" s="66"/>
      <c r="U231" s="66"/>
      <c r="V231" s="67"/>
    </row>
    <row r="232" spans="1:22" ht="12.75">
      <c r="A232" s="227"/>
      <c r="B232" s="228"/>
      <c r="C232" s="228"/>
      <c r="D232" s="16"/>
      <c r="E232" s="16"/>
      <c r="F232" s="19"/>
      <c r="G232" s="54"/>
      <c r="H232" s="83"/>
      <c r="I232" s="11"/>
      <c r="J232" s="11"/>
      <c r="K232" s="11"/>
      <c r="L232" s="11"/>
      <c r="M232" s="60"/>
      <c r="N232" s="11"/>
      <c r="O232" s="11"/>
      <c r="P232" s="11"/>
      <c r="Q232" s="66"/>
      <c r="R232" s="66"/>
      <c r="S232" s="66"/>
      <c r="T232" s="66"/>
      <c r="U232" s="66"/>
      <c r="V232" s="67"/>
    </row>
    <row r="233" spans="1:22" ht="12.75">
      <c r="A233" s="227"/>
      <c r="B233" s="228"/>
      <c r="C233" s="228"/>
      <c r="D233" s="16"/>
      <c r="E233" s="16"/>
      <c r="F233" s="19"/>
      <c r="G233" s="54"/>
      <c r="H233" s="83"/>
      <c r="I233" s="11"/>
      <c r="J233" s="11"/>
      <c r="K233" s="11"/>
      <c r="L233" s="11"/>
      <c r="M233" s="60"/>
      <c r="N233" s="11"/>
      <c r="O233" s="11"/>
      <c r="P233" s="11"/>
      <c r="Q233" s="66"/>
      <c r="R233" s="66"/>
      <c r="S233" s="66"/>
      <c r="T233" s="66"/>
      <c r="U233" s="66"/>
      <c r="V233" s="67"/>
    </row>
    <row r="234" spans="1:22" ht="13.5" thickBot="1">
      <c r="A234" s="241"/>
      <c r="B234" s="242"/>
      <c r="C234" s="242"/>
      <c r="D234" s="17"/>
      <c r="E234" s="17"/>
      <c r="F234" s="20"/>
      <c r="G234" s="57"/>
      <c r="H234" s="84"/>
      <c r="I234" s="12"/>
      <c r="J234" s="12"/>
      <c r="K234" s="12"/>
      <c r="L234" s="12"/>
      <c r="M234" s="71"/>
      <c r="N234" s="12"/>
      <c r="O234" s="12"/>
      <c r="P234" s="12"/>
      <c r="Q234" s="68"/>
      <c r="R234" s="68"/>
      <c r="S234" s="68"/>
      <c r="T234" s="68"/>
      <c r="U234" s="68"/>
      <c r="V234" s="69"/>
    </row>
    <row r="235" spans="1:22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</row>
    <row r="236" spans="1:22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</row>
    <row r="237" spans="1:22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</row>
    <row r="238" spans="1:22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</row>
    <row r="239" spans="1:22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</row>
    <row r="240" spans="1:22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</row>
    <row r="241" spans="1:22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</row>
    <row r="242" spans="1:22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</row>
    <row r="243" spans="1:22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</row>
    <row r="244" spans="1:22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</row>
    <row r="245" spans="1:22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  <row r="256" spans="1:22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</row>
    <row r="257" spans="1:22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</row>
    <row r="258" spans="1:22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</row>
    <row r="259" spans="1:22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</row>
    <row r="260" spans="1:22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</row>
    <row r="261" spans="1:22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</row>
    <row r="262" spans="1:22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</row>
    <row r="263" spans="1:22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</row>
    <row r="264" spans="1:22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</row>
    <row r="265" spans="1:22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</row>
  </sheetData>
  <sheetProtection/>
  <mergeCells count="28">
    <mergeCell ref="Q7:V7"/>
    <mergeCell ref="O7:P7"/>
    <mergeCell ref="S8:S10"/>
    <mergeCell ref="K8:K10"/>
    <mergeCell ref="L8:L10"/>
    <mergeCell ref="M8:M10"/>
    <mergeCell ref="R8:R10"/>
    <mergeCell ref="O8:O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5"/>
  <sheetViews>
    <sheetView zoomScale="75" zoomScaleNormal="75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1" sqref="A1:L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7" width="16.375" style="0" customWidth="1"/>
    <col min="18" max="23" width="8.375" style="0" customWidth="1"/>
    <col min="24" max="24" width="18.125" style="0" customWidth="1"/>
    <col min="25" max="26" width="14.25390625" style="0" customWidth="1"/>
  </cols>
  <sheetData>
    <row r="1" spans="1:23" ht="21" customHeight="1">
      <c r="A1" s="357" t="s">
        <v>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51" t="s">
        <v>88</v>
      </c>
      <c r="N1" s="48"/>
      <c r="O1" s="50" t="str">
        <f>1!P1</f>
        <v>14.11.2011</v>
      </c>
      <c r="P1" s="48"/>
      <c r="Q1" s="48"/>
      <c r="R1" s="48"/>
      <c r="S1" s="48"/>
      <c r="T1" s="48"/>
      <c r="U1" s="48"/>
      <c r="V1" s="48"/>
      <c r="W1" s="49"/>
    </row>
    <row r="2" spans="1:25" ht="21" customHeight="1">
      <c r="A2" s="358" t="s">
        <v>91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51" t="s">
        <v>89</v>
      </c>
      <c r="N2" s="48"/>
      <c r="O2" s="50">
        <f>1!P2</f>
        <v>1</v>
      </c>
      <c r="P2" s="48"/>
      <c r="Q2" s="48"/>
      <c r="R2" s="48"/>
      <c r="S2" s="48"/>
      <c r="T2" s="48"/>
      <c r="U2" s="48"/>
      <c r="V2" s="48"/>
      <c r="W2" s="49"/>
      <c r="X2" s="29"/>
      <c r="Y2" s="29"/>
    </row>
    <row r="3" spans="1:23" ht="21" customHeight="1">
      <c r="A3" s="359" t="s">
        <v>84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51" t="s">
        <v>90</v>
      </c>
      <c r="N3" s="48"/>
      <c r="O3" s="50" t="str">
        <f>1!P3</f>
        <v>14.11.2011</v>
      </c>
      <c r="P3" s="48"/>
      <c r="Q3" s="48"/>
      <c r="R3" s="48"/>
      <c r="S3" s="48"/>
      <c r="T3" s="48"/>
      <c r="U3" s="48"/>
      <c r="V3" s="48"/>
      <c r="W3" s="49"/>
    </row>
    <row r="4" spans="20:26" ht="12.75">
      <c r="T4" s="29"/>
      <c r="U4" s="29"/>
      <c r="V4" s="29"/>
      <c r="W4" s="29"/>
      <c r="X4" s="29"/>
      <c r="Y4" s="29"/>
      <c r="Z4" s="29"/>
    </row>
    <row r="5" spans="1:23" s="29" customFormat="1" ht="18">
      <c r="A5" s="28" t="str">
        <f>'Spis tabel'!B15</f>
        <v>Tabela 7. Struktura wydatków ogółem budżetów jst woj. dolnośląskiego wg stanu na koniec III kwartału 2013 roku    (wykonanie)</v>
      </c>
      <c r="O5" s="28"/>
      <c r="V5" s="30"/>
      <c r="W5" s="30" t="s">
        <v>87</v>
      </c>
    </row>
    <row r="6" spans="1:2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9"/>
      <c r="U6" s="29"/>
      <c r="V6" s="29"/>
      <c r="W6" s="29"/>
      <c r="X6" s="29"/>
      <c r="Y6" s="29"/>
      <c r="Z6" s="29"/>
    </row>
    <row r="7" spans="1:23" s="29" customFormat="1" ht="17.25" customHeight="1">
      <c r="A7" s="428" t="s">
        <v>0</v>
      </c>
      <c r="B7" s="431" t="s">
        <v>1</v>
      </c>
      <c r="C7" s="431" t="s">
        <v>2</v>
      </c>
      <c r="D7" s="431" t="s">
        <v>3</v>
      </c>
      <c r="E7" s="431" t="s">
        <v>4</v>
      </c>
      <c r="F7" s="378" t="s">
        <v>5</v>
      </c>
      <c r="G7" s="435"/>
      <c r="H7" s="406" t="s">
        <v>38</v>
      </c>
      <c r="I7" s="335" t="s">
        <v>77</v>
      </c>
      <c r="J7" s="352" t="s">
        <v>39</v>
      </c>
      <c r="K7" s="352"/>
      <c r="L7" s="352"/>
      <c r="M7" s="353"/>
      <c r="N7" s="445" t="s">
        <v>40</v>
      </c>
      <c r="O7" s="451" t="s">
        <v>100</v>
      </c>
      <c r="P7" s="452"/>
      <c r="Q7" s="453" t="s">
        <v>281</v>
      </c>
      <c r="R7" s="343" t="s">
        <v>41</v>
      </c>
      <c r="S7" s="352"/>
      <c r="T7" s="352"/>
      <c r="U7" s="352"/>
      <c r="V7" s="352"/>
      <c r="W7" s="344"/>
    </row>
    <row r="8" spans="1:23" s="29" customFormat="1" ht="16.5" customHeight="1">
      <c r="A8" s="429"/>
      <c r="B8" s="432"/>
      <c r="C8" s="432"/>
      <c r="D8" s="432"/>
      <c r="E8" s="432"/>
      <c r="F8" s="436"/>
      <c r="G8" s="437"/>
      <c r="H8" s="420"/>
      <c r="I8" s="420"/>
      <c r="J8" s="407" t="s">
        <v>51</v>
      </c>
      <c r="K8" s="407" t="s">
        <v>42</v>
      </c>
      <c r="L8" s="407" t="s">
        <v>158</v>
      </c>
      <c r="M8" s="407" t="s">
        <v>78</v>
      </c>
      <c r="N8" s="446"/>
      <c r="O8" s="448" t="s">
        <v>114</v>
      </c>
      <c r="P8" s="448" t="s">
        <v>101</v>
      </c>
      <c r="Q8" s="446"/>
      <c r="R8" s="440" t="s">
        <v>31</v>
      </c>
      <c r="S8" s="440" t="s">
        <v>32</v>
      </c>
      <c r="T8" s="440" t="s">
        <v>33</v>
      </c>
      <c r="U8" s="440" t="s">
        <v>36</v>
      </c>
      <c r="V8" s="441" t="s">
        <v>37</v>
      </c>
      <c r="W8" s="443" t="s">
        <v>79</v>
      </c>
    </row>
    <row r="9" spans="1:26" s="29" customFormat="1" ht="34.5" customHeight="1">
      <c r="A9" s="429"/>
      <c r="B9" s="432"/>
      <c r="C9" s="432"/>
      <c r="D9" s="432"/>
      <c r="E9" s="432"/>
      <c r="F9" s="436"/>
      <c r="G9" s="437"/>
      <c r="H9" s="420"/>
      <c r="I9" s="420"/>
      <c r="J9" s="407"/>
      <c r="K9" s="407"/>
      <c r="L9" s="407"/>
      <c r="M9" s="407"/>
      <c r="N9" s="446"/>
      <c r="O9" s="449"/>
      <c r="P9" s="449"/>
      <c r="Q9" s="446"/>
      <c r="R9" s="440"/>
      <c r="S9" s="440"/>
      <c r="T9" s="440"/>
      <c r="U9" s="440"/>
      <c r="V9" s="441"/>
      <c r="W9" s="443"/>
      <c r="X9"/>
      <c r="Y9"/>
      <c r="Z9"/>
    </row>
    <row r="10" spans="1:26" s="29" customFormat="1" ht="34.5" customHeight="1" thickBot="1">
      <c r="A10" s="430"/>
      <c r="B10" s="433"/>
      <c r="C10" s="433"/>
      <c r="D10" s="433"/>
      <c r="E10" s="433"/>
      <c r="F10" s="438"/>
      <c r="G10" s="439"/>
      <c r="H10" s="434"/>
      <c r="I10" s="434"/>
      <c r="J10" s="329"/>
      <c r="K10" s="329"/>
      <c r="L10" s="329"/>
      <c r="M10" s="329"/>
      <c r="N10" s="447"/>
      <c r="O10" s="450"/>
      <c r="P10" s="450"/>
      <c r="Q10" s="447"/>
      <c r="R10" s="410"/>
      <c r="S10" s="410"/>
      <c r="T10" s="410"/>
      <c r="U10" s="410"/>
      <c r="V10" s="442"/>
      <c r="W10" s="444"/>
      <c r="X10"/>
      <c r="Y10"/>
      <c r="Z10"/>
    </row>
    <row r="11" spans="1:26" s="29" customFormat="1" ht="13.5" thickBot="1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426">
        <v>6</v>
      </c>
      <c r="G11" s="427"/>
      <c r="H11" s="43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  <c r="R11" s="41">
        <v>17</v>
      </c>
      <c r="S11" s="41">
        <v>18</v>
      </c>
      <c r="T11" s="41">
        <v>19</v>
      </c>
      <c r="U11" s="41">
        <v>20</v>
      </c>
      <c r="V11" s="42">
        <v>21</v>
      </c>
      <c r="W11" s="44">
        <v>22</v>
      </c>
      <c r="X11"/>
      <c r="Y11"/>
      <c r="Z11"/>
    </row>
    <row r="12" spans="1:26" s="82" customFormat="1" ht="15">
      <c r="A12" s="221"/>
      <c r="B12" s="222"/>
      <c r="C12" s="222"/>
      <c r="D12" s="90"/>
      <c r="E12" s="90"/>
      <c r="F12" s="91" t="s">
        <v>284</v>
      </c>
      <c r="G12" s="287"/>
      <c r="H12" s="146">
        <v>9946072702.060001</v>
      </c>
      <c r="I12" s="146">
        <v>8563571137.169999</v>
      </c>
      <c r="J12" s="146">
        <v>3675440103.7000003</v>
      </c>
      <c r="K12" s="146">
        <v>999815047.5899999</v>
      </c>
      <c r="L12" s="146">
        <v>198174810.49</v>
      </c>
      <c r="M12" s="146">
        <v>3690141175.3899994</v>
      </c>
      <c r="N12" s="146">
        <v>1382501564.8899999</v>
      </c>
      <c r="O12" s="146">
        <v>1026233835.0600002</v>
      </c>
      <c r="P12" s="146">
        <v>67685092.22</v>
      </c>
      <c r="Q12" s="146">
        <v>0</v>
      </c>
      <c r="R12" s="115">
        <v>86.10002554471914</v>
      </c>
      <c r="S12" s="115">
        <v>36.95368226032325</v>
      </c>
      <c r="T12" s="115">
        <v>10.052360137915754</v>
      </c>
      <c r="U12" s="115">
        <v>1.9924930817060549</v>
      </c>
      <c r="V12" s="115">
        <v>37.10149006477409</v>
      </c>
      <c r="W12" s="116">
        <v>13.899974455280828</v>
      </c>
      <c r="X12" s="95"/>
      <c r="Y12" s="95"/>
      <c r="Z12" s="95"/>
    </row>
    <row r="13" spans="1:23" ht="12.75">
      <c r="A13" s="223">
        <v>2</v>
      </c>
      <c r="B13" s="224">
        <v>0</v>
      </c>
      <c r="C13" s="224">
        <v>0</v>
      </c>
      <c r="D13" s="85">
        <v>0</v>
      </c>
      <c r="E13" s="85">
        <v>0</v>
      </c>
      <c r="F13" s="86"/>
      <c r="G13" s="288" t="s">
        <v>285</v>
      </c>
      <c r="H13" s="150">
        <v>841206716.84</v>
      </c>
      <c r="I13" s="87">
        <v>637822598.66</v>
      </c>
      <c r="J13" s="87">
        <v>160722200.11</v>
      </c>
      <c r="K13" s="87">
        <v>255402195.05</v>
      </c>
      <c r="L13" s="87">
        <v>20716482.38</v>
      </c>
      <c r="M13" s="88">
        <v>200981721.12</v>
      </c>
      <c r="N13" s="87">
        <v>203384118.18</v>
      </c>
      <c r="O13" s="87">
        <v>125901657.96</v>
      </c>
      <c r="P13" s="87">
        <v>49908235.95</v>
      </c>
      <c r="Q13" s="87">
        <v>0</v>
      </c>
      <c r="R13" s="113">
        <v>75.82</v>
      </c>
      <c r="S13" s="113">
        <v>19.1</v>
      </c>
      <c r="T13" s="113">
        <v>30.36</v>
      </c>
      <c r="U13" s="113">
        <v>2.46</v>
      </c>
      <c r="V13" s="113">
        <v>23.89</v>
      </c>
      <c r="W13" s="114">
        <v>24.17</v>
      </c>
    </row>
    <row r="14" spans="1:23" s="95" customFormat="1" ht="15">
      <c r="A14" s="225"/>
      <c r="B14" s="226"/>
      <c r="C14" s="226"/>
      <c r="D14" s="96"/>
      <c r="E14" s="96"/>
      <c r="F14" s="97" t="s">
        <v>286</v>
      </c>
      <c r="G14" s="289"/>
      <c r="H14" s="151">
        <v>1306479961.0700002</v>
      </c>
      <c r="I14" s="151">
        <v>1225706558.94</v>
      </c>
      <c r="J14" s="151">
        <v>721516323.5300002</v>
      </c>
      <c r="K14" s="151">
        <v>95943086.85999998</v>
      </c>
      <c r="L14" s="151">
        <v>25536101.589999996</v>
      </c>
      <c r="M14" s="151">
        <v>382711046.96000004</v>
      </c>
      <c r="N14" s="151">
        <v>80773402.13000003</v>
      </c>
      <c r="O14" s="151">
        <v>77176096.13000001</v>
      </c>
      <c r="P14" s="151">
        <v>1081320.57</v>
      </c>
      <c r="Q14" s="151">
        <v>0</v>
      </c>
      <c r="R14" s="122">
        <v>93.81747868035825</v>
      </c>
      <c r="S14" s="122">
        <v>55.225977055100195</v>
      </c>
      <c r="T14" s="122">
        <v>7.343632487208078</v>
      </c>
      <c r="U14" s="122">
        <v>1.954572771945623</v>
      </c>
      <c r="V14" s="122">
        <v>29.29329636610436</v>
      </c>
      <c r="W14" s="123">
        <v>6.1825213196417526</v>
      </c>
    </row>
    <row r="15" spans="1:23" ht="12.75">
      <c r="A15" s="227">
        <v>2</v>
      </c>
      <c r="B15" s="228">
        <v>1</v>
      </c>
      <c r="C15" s="228">
        <v>0</v>
      </c>
      <c r="D15" s="10">
        <v>0</v>
      </c>
      <c r="E15" s="10">
        <v>1</v>
      </c>
      <c r="F15" s="18"/>
      <c r="G15" s="290" t="s">
        <v>287</v>
      </c>
      <c r="H15" s="83">
        <v>48780295.38</v>
      </c>
      <c r="I15" s="11">
        <v>44399705.71</v>
      </c>
      <c r="J15" s="11">
        <v>28412922.29</v>
      </c>
      <c r="K15" s="11">
        <v>2083050.76</v>
      </c>
      <c r="L15" s="11">
        <v>504370.06</v>
      </c>
      <c r="M15" s="60">
        <v>13399362.6</v>
      </c>
      <c r="N15" s="11">
        <v>4380589.67</v>
      </c>
      <c r="O15" s="11">
        <v>4380589.67</v>
      </c>
      <c r="P15" s="11">
        <v>0</v>
      </c>
      <c r="Q15" s="11">
        <v>0</v>
      </c>
      <c r="R15" s="66">
        <v>91.01</v>
      </c>
      <c r="S15" s="66">
        <v>58.24</v>
      </c>
      <c r="T15" s="66">
        <v>4.27</v>
      </c>
      <c r="U15" s="66">
        <v>1.03</v>
      </c>
      <c r="V15" s="66">
        <v>27.46</v>
      </c>
      <c r="W15" s="67">
        <v>8.98</v>
      </c>
    </row>
    <row r="16" spans="1:23" ht="12.75">
      <c r="A16" s="227">
        <v>2</v>
      </c>
      <c r="B16" s="228">
        <v>2</v>
      </c>
      <c r="C16" s="228">
        <v>0</v>
      </c>
      <c r="D16" s="11">
        <v>0</v>
      </c>
      <c r="E16" s="11">
        <v>1</v>
      </c>
      <c r="F16" s="37"/>
      <c r="G16" s="297" t="s">
        <v>288</v>
      </c>
      <c r="H16" s="83">
        <v>63233998.61</v>
      </c>
      <c r="I16" s="11">
        <v>57189666.55</v>
      </c>
      <c r="J16" s="11">
        <v>35643013.98</v>
      </c>
      <c r="K16" s="11">
        <v>4166536.78</v>
      </c>
      <c r="L16" s="11">
        <v>268082.76</v>
      </c>
      <c r="M16" s="60">
        <v>17112033.03</v>
      </c>
      <c r="N16" s="11">
        <v>6044332.06</v>
      </c>
      <c r="O16" s="11">
        <v>5365583.69</v>
      </c>
      <c r="P16" s="11">
        <v>566748.37</v>
      </c>
      <c r="Q16" s="11">
        <v>0</v>
      </c>
      <c r="R16" s="66">
        <v>90.44</v>
      </c>
      <c r="S16" s="66">
        <v>56.36</v>
      </c>
      <c r="T16" s="66">
        <v>6.58</v>
      </c>
      <c r="U16" s="66">
        <v>0.42</v>
      </c>
      <c r="V16" s="66">
        <v>27.06</v>
      </c>
      <c r="W16" s="67">
        <v>9.55</v>
      </c>
    </row>
    <row r="17" spans="1:23" ht="12.75">
      <c r="A17" s="227">
        <v>2</v>
      </c>
      <c r="B17" s="228">
        <v>3</v>
      </c>
      <c r="C17" s="228">
        <v>0</v>
      </c>
      <c r="D17" s="16">
        <v>0</v>
      </c>
      <c r="E17" s="16">
        <v>1</v>
      </c>
      <c r="F17" s="19"/>
      <c r="G17" s="54" t="s">
        <v>289</v>
      </c>
      <c r="H17" s="83">
        <v>77176604.96</v>
      </c>
      <c r="I17" s="11">
        <v>69289480.06</v>
      </c>
      <c r="J17" s="11">
        <v>45535051.49</v>
      </c>
      <c r="K17" s="11">
        <v>3909286.51</v>
      </c>
      <c r="L17" s="11">
        <v>1288636.31</v>
      </c>
      <c r="M17" s="60">
        <v>18556505.75</v>
      </c>
      <c r="N17" s="11">
        <v>7887124.9</v>
      </c>
      <c r="O17" s="11">
        <v>7626702</v>
      </c>
      <c r="P17" s="11">
        <v>65422.9</v>
      </c>
      <c r="Q17" s="11">
        <v>0</v>
      </c>
      <c r="R17" s="66">
        <v>89.78</v>
      </c>
      <c r="S17" s="66">
        <v>59</v>
      </c>
      <c r="T17" s="66">
        <v>5.06</v>
      </c>
      <c r="U17" s="66">
        <v>1.66</v>
      </c>
      <c r="V17" s="66">
        <v>24.04</v>
      </c>
      <c r="W17" s="67">
        <v>10.21</v>
      </c>
    </row>
    <row r="18" spans="1:23" ht="12.75">
      <c r="A18" s="227">
        <v>2</v>
      </c>
      <c r="B18" s="228">
        <v>4</v>
      </c>
      <c r="C18" s="228">
        <v>0</v>
      </c>
      <c r="D18" s="16">
        <v>0</v>
      </c>
      <c r="E18" s="16">
        <v>1</v>
      </c>
      <c r="F18" s="19"/>
      <c r="G18" s="54" t="s">
        <v>290</v>
      </c>
      <c r="H18" s="83">
        <v>33603464.24</v>
      </c>
      <c r="I18" s="11">
        <v>33603464.24</v>
      </c>
      <c r="J18" s="11">
        <v>18183345.19</v>
      </c>
      <c r="K18" s="11">
        <v>279178.61</v>
      </c>
      <c r="L18" s="11">
        <v>273411.16</v>
      </c>
      <c r="M18" s="60">
        <v>14867529.28</v>
      </c>
      <c r="N18" s="11">
        <v>0</v>
      </c>
      <c r="O18" s="11">
        <v>0</v>
      </c>
      <c r="P18" s="11">
        <v>0</v>
      </c>
      <c r="Q18" s="11">
        <v>0</v>
      </c>
      <c r="R18" s="66">
        <v>100</v>
      </c>
      <c r="S18" s="66">
        <v>54.11</v>
      </c>
      <c r="T18" s="66">
        <v>0.83</v>
      </c>
      <c r="U18" s="66">
        <v>0.81</v>
      </c>
      <c r="V18" s="66">
        <v>44.24</v>
      </c>
      <c r="W18" s="67">
        <v>0</v>
      </c>
    </row>
    <row r="19" spans="1:23" ht="12.75">
      <c r="A19" s="227">
        <v>2</v>
      </c>
      <c r="B19" s="228">
        <v>5</v>
      </c>
      <c r="C19" s="228">
        <v>0</v>
      </c>
      <c r="D19" s="16">
        <v>0</v>
      </c>
      <c r="E19" s="16">
        <v>1</v>
      </c>
      <c r="F19" s="19"/>
      <c r="G19" s="54" t="s">
        <v>291</v>
      </c>
      <c r="H19" s="83">
        <v>35364478.64</v>
      </c>
      <c r="I19" s="11">
        <v>35061980.72</v>
      </c>
      <c r="J19" s="11">
        <v>23419867.81</v>
      </c>
      <c r="K19" s="11">
        <v>478504.9</v>
      </c>
      <c r="L19" s="11">
        <v>624080.15</v>
      </c>
      <c r="M19" s="60">
        <v>10539527.86</v>
      </c>
      <c r="N19" s="11">
        <v>302497.92</v>
      </c>
      <c r="O19" s="11">
        <v>262497.92</v>
      </c>
      <c r="P19" s="11">
        <v>40000</v>
      </c>
      <c r="Q19" s="11">
        <v>0</v>
      </c>
      <c r="R19" s="66">
        <v>99.14</v>
      </c>
      <c r="S19" s="66">
        <v>66.22</v>
      </c>
      <c r="T19" s="66">
        <v>1.35</v>
      </c>
      <c r="U19" s="66">
        <v>1.76</v>
      </c>
      <c r="V19" s="66">
        <v>29.8</v>
      </c>
      <c r="W19" s="67">
        <v>0.85</v>
      </c>
    </row>
    <row r="20" spans="1:23" ht="12.75">
      <c r="A20" s="227">
        <v>2</v>
      </c>
      <c r="B20" s="228">
        <v>6</v>
      </c>
      <c r="C20" s="228">
        <v>0</v>
      </c>
      <c r="D20" s="16">
        <v>0</v>
      </c>
      <c r="E20" s="16">
        <v>1</v>
      </c>
      <c r="F20" s="19"/>
      <c r="G20" s="54" t="s">
        <v>292</v>
      </c>
      <c r="H20" s="83">
        <v>43303678.15</v>
      </c>
      <c r="I20" s="11">
        <v>43056542.21</v>
      </c>
      <c r="J20" s="11">
        <v>24192549.95</v>
      </c>
      <c r="K20" s="11">
        <v>4071898.57</v>
      </c>
      <c r="L20" s="11">
        <v>540866.07</v>
      </c>
      <c r="M20" s="60">
        <v>14251227.62</v>
      </c>
      <c r="N20" s="11">
        <v>247135.94</v>
      </c>
      <c r="O20" s="11">
        <v>247135.94</v>
      </c>
      <c r="P20" s="11">
        <v>0</v>
      </c>
      <c r="Q20" s="11">
        <v>0</v>
      </c>
      <c r="R20" s="66">
        <v>99.42</v>
      </c>
      <c r="S20" s="66">
        <v>55.86</v>
      </c>
      <c r="T20" s="66">
        <v>9.4</v>
      </c>
      <c r="U20" s="66">
        <v>1.24</v>
      </c>
      <c r="V20" s="66">
        <v>32.9</v>
      </c>
      <c r="W20" s="67">
        <v>0.57</v>
      </c>
    </row>
    <row r="21" spans="1:23" ht="12.75">
      <c r="A21" s="227">
        <v>2</v>
      </c>
      <c r="B21" s="228">
        <v>7</v>
      </c>
      <c r="C21" s="228">
        <v>0</v>
      </c>
      <c r="D21" s="16">
        <v>0</v>
      </c>
      <c r="E21" s="16">
        <v>1</v>
      </c>
      <c r="F21" s="19"/>
      <c r="G21" s="54" t="s">
        <v>293</v>
      </c>
      <c r="H21" s="83">
        <v>26907760.15</v>
      </c>
      <c r="I21" s="11">
        <v>26690548.15</v>
      </c>
      <c r="J21" s="11">
        <v>16541922.43</v>
      </c>
      <c r="K21" s="11">
        <v>152134.78</v>
      </c>
      <c r="L21" s="11">
        <v>225719.51</v>
      </c>
      <c r="M21" s="60">
        <v>9770771.43</v>
      </c>
      <c r="N21" s="11">
        <v>217212</v>
      </c>
      <c r="O21" s="11">
        <v>217212</v>
      </c>
      <c r="P21" s="11">
        <v>0</v>
      </c>
      <c r="Q21" s="11">
        <v>0</v>
      </c>
      <c r="R21" s="66">
        <v>99.19</v>
      </c>
      <c r="S21" s="66">
        <v>61.47</v>
      </c>
      <c r="T21" s="66">
        <v>0.56</v>
      </c>
      <c r="U21" s="66">
        <v>0.83</v>
      </c>
      <c r="V21" s="66">
        <v>36.31</v>
      </c>
      <c r="W21" s="67">
        <v>0.8</v>
      </c>
    </row>
    <row r="22" spans="1:23" ht="12.75">
      <c r="A22" s="227">
        <v>2</v>
      </c>
      <c r="B22" s="228">
        <v>8</v>
      </c>
      <c r="C22" s="228">
        <v>0</v>
      </c>
      <c r="D22" s="16">
        <v>0</v>
      </c>
      <c r="E22" s="16">
        <v>1</v>
      </c>
      <c r="F22" s="19"/>
      <c r="G22" s="54" t="s">
        <v>294</v>
      </c>
      <c r="H22" s="83">
        <v>117268882.18</v>
      </c>
      <c r="I22" s="11">
        <v>115058659.32</v>
      </c>
      <c r="J22" s="11">
        <v>60419979.64</v>
      </c>
      <c r="K22" s="11">
        <v>18497832.49</v>
      </c>
      <c r="L22" s="11">
        <v>3303141.19</v>
      </c>
      <c r="M22" s="60">
        <v>32837706</v>
      </c>
      <c r="N22" s="11">
        <v>2210222.86</v>
      </c>
      <c r="O22" s="11">
        <v>2210222.86</v>
      </c>
      <c r="P22" s="11">
        <v>0</v>
      </c>
      <c r="Q22" s="11">
        <v>0</v>
      </c>
      <c r="R22" s="66">
        <v>98.11</v>
      </c>
      <c r="S22" s="66">
        <v>51.52</v>
      </c>
      <c r="T22" s="66">
        <v>15.77</v>
      </c>
      <c r="U22" s="66">
        <v>2.81</v>
      </c>
      <c r="V22" s="66">
        <v>28</v>
      </c>
      <c r="W22" s="67">
        <v>1.88</v>
      </c>
    </row>
    <row r="23" spans="1:23" ht="12.75">
      <c r="A23" s="227">
        <v>2</v>
      </c>
      <c r="B23" s="228">
        <v>9</v>
      </c>
      <c r="C23" s="228">
        <v>0</v>
      </c>
      <c r="D23" s="16">
        <v>0</v>
      </c>
      <c r="E23" s="16">
        <v>1</v>
      </c>
      <c r="F23" s="19"/>
      <c r="G23" s="54" t="s">
        <v>295</v>
      </c>
      <c r="H23" s="83">
        <v>43709968.86</v>
      </c>
      <c r="I23" s="11">
        <v>38834380.95</v>
      </c>
      <c r="J23" s="11">
        <v>21119888.42</v>
      </c>
      <c r="K23" s="11">
        <v>1034001.43</v>
      </c>
      <c r="L23" s="11">
        <v>855032.63</v>
      </c>
      <c r="M23" s="60">
        <v>15825458.47</v>
      </c>
      <c r="N23" s="11">
        <v>4875587.91</v>
      </c>
      <c r="O23" s="11">
        <v>4872587.91</v>
      </c>
      <c r="P23" s="11">
        <v>0</v>
      </c>
      <c r="Q23" s="11">
        <v>0</v>
      </c>
      <c r="R23" s="66">
        <v>88.84</v>
      </c>
      <c r="S23" s="66">
        <v>48.31</v>
      </c>
      <c r="T23" s="66">
        <v>2.36</v>
      </c>
      <c r="U23" s="66">
        <v>1.95</v>
      </c>
      <c r="V23" s="66">
        <v>36.2</v>
      </c>
      <c r="W23" s="67">
        <v>11.15</v>
      </c>
    </row>
    <row r="24" spans="1:23" ht="12.75">
      <c r="A24" s="227">
        <v>2</v>
      </c>
      <c r="B24" s="228">
        <v>10</v>
      </c>
      <c r="C24" s="228">
        <v>0</v>
      </c>
      <c r="D24" s="16">
        <v>0</v>
      </c>
      <c r="E24" s="16">
        <v>1</v>
      </c>
      <c r="F24" s="19"/>
      <c r="G24" s="54" t="s">
        <v>296</v>
      </c>
      <c r="H24" s="83">
        <v>38482982.68</v>
      </c>
      <c r="I24" s="11">
        <v>37711227.29</v>
      </c>
      <c r="J24" s="11">
        <v>24143233.08</v>
      </c>
      <c r="K24" s="11">
        <v>2404372.56</v>
      </c>
      <c r="L24" s="11">
        <v>632788.03</v>
      </c>
      <c r="M24" s="60">
        <v>10530833.62</v>
      </c>
      <c r="N24" s="11">
        <v>771755.39</v>
      </c>
      <c r="O24" s="11">
        <v>766755.39</v>
      </c>
      <c r="P24" s="11">
        <v>0</v>
      </c>
      <c r="Q24" s="11">
        <v>0</v>
      </c>
      <c r="R24" s="66">
        <v>97.99</v>
      </c>
      <c r="S24" s="66">
        <v>62.73</v>
      </c>
      <c r="T24" s="66">
        <v>6.24</v>
      </c>
      <c r="U24" s="66">
        <v>1.64</v>
      </c>
      <c r="V24" s="66">
        <v>27.36</v>
      </c>
      <c r="W24" s="67">
        <v>2</v>
      </c>
    </row>
    <row r="25" spans="1:23" ht="12.75">
      <c r="A25" s="227">
        <v>2</v>
      </c>
      <c r="B25" s="228">
        <v>11</v>
      </c>
      <c r="C25" s="228">
        <v>0</v>
      </c>
      <c r="D25" s="16">
        <v>0</v>
      </c>
      <c r="E25" s="16">
        <v>1</v>
      </c>
      <c r="F25" s="19"/>
      <c r="G25" s="54" t="s">
        <v>297</v>
      </c>
      <c r="H25" s="83">
        <v>53559222.42</v>
      </c>
      <c r="I25" s="11">
        <v>51714021.76</v>
      </c>
      <c r="J25" s="11">
        <v>23750107.22</v>
      </c>
      <c r="K25" s="11">
        <v>6356851.44</v>
      </c>
      <c r="L25" s="11">
        <v>1994598.31</v>
      </c>
      <c r="M25" s="60">
        <v>19612464.79</v>
      </c>
      <c r="N25" s="11">
        <v>1845200.66</v>
      </c>
      <c r="O25" s="11">
        <v>245200.66</v>
      </c>
      <c r="P25" s="11">
        <v>0</v>
      </c>
      <c r="Q25" s="11">
        <v>0</v>
      </c>
      <c r="R25" s="66">
        <v>96.55</v>
      </c>
      <c r="S25" s="66">
        <v>44.34</v>
      </c>
      <c r="T25" s="66">
        <v>11.86</v>
      </c>
      <c r="U25" s="66">
        <v>3.72</v>
      </c>
      <c r="V25" s="66">
        <v>36.61</v>
      </c>
      <c r="W25" s="67">
        <v>3.44</v>
      </c>
    </row>
    <row r="26" spans="1:23" ht="12.75">
      <c r="A26" s="227">
        <v>2</v>
      </c>
      <c r="B26" s="228">
        <v>12</v>
      </c>
      <c r="C26" s="228">
        <v>0</v>
      </c>
      <c r="D26" s="16">
        <v>0</v>
      </c>
      <c r="E26" s="16">
        <v>1</v>
      </c>
      <c r="F26" s="19"/>
      <c r="G26" s="54" t="s">
        <v>298</v>
      </c>
      <c r="H26" s="83">
        <v>40473252.91</v>
      </c>
      <c r="I26" s="11">
        <v>32468419.84</v>
      </c>
      <c r="J26" s="11">
        <v>20883259.33</v>
      </c>
      <c r="K26" s="11">
        <v>981479.57</v>
      </c>
      <c r="L26" s="11">
        <v>378447.1</v>
      </c>
      <c r="M26" s="60">
        <v>10225233.84</v>
      </c>
      <c r="N26" s="11">
        <v>8004833.07</v>
      </c>
      <c r="O26" s="11">
        <v>8004833.07</v>
      </c>
      <c r="P26" s="11">
        <v>0</v>
      </c>
      <c r="Q26" s="11">
        <v>0</v>
      </c>
      <c r="R26" s="66">
        <v>80.22</v>
      </c>
      <c r="S26" s="66">
        <v>51.59</v>
      </c>
      <c r="T26" s="66">
        <v>2.42</v>
      </c>
      <c r="U26" s="66">
        <v>0.93</v>
      </c>
      <c r="V26" s="66">
        <v>25.26</v>
      </c>
      <c r="W26" s="67">
        <v>19.77</v>
      </c>
    </row>
    <row r="27" spans="1:23" ht="12.75">
      <c r="A27" s="227">
        <v>2</v>
      </c>
      <c r="B27" s="228">
        <v>13</v>
      </c>
      <c r="C27" s="228">
        <v>0</v>
      </c>
      <c r="D27" s="16">
        <v>0</v>
      </c>
      <c r="E27" s="16">
        <v>1</v>
      </c>
      <c r="F27" s="19"/>
      <c r="G27" s="54" t="s">
        <v>299</v>
      </c>
      <c r="H27" s="83">
        <v>35260567.98</v>
      </c>
      <c r="I27" s="11">
        <v>32818163.76</v>
      </c>
      <c r="J27" s="11">
        <v>18630532.12</v>
      </c>
      <c r="K27" s="11">
        <v>3599379.31</v>
      </c>
      <c r="L27" s="11">
        <v>1150446.54</v>
      </c>
      <c r="M27" s="60">
        <v>9437805.79</v>
      </c>
      <c r="N27" s="11">
        <v>2442404.22</v>
      </c>
      <c r="O27" s="11">
        <v>2442404.22</v>
      </c>
      <c r="P27" s="11">
        <v>0</v>
      </c>
      <c r="Q27" s="11">
        <v>0</v>
      </c>
      <c r="R27" s="66">
        <v>93.07</v>
      </c>
      <c r="S27" s="66">
        <v>52.83</v>
      </c>
      <c r="T27" s="66">
        <v>10.2</v>
      </c>
      <c r="U27" s="66">
        <v>3.26</v>
      </c>
      <c r="V27" s="66">
        <v>26.76</v>
      </c>
      <c r="W27" s="67">
        <v>6.92</v>
      </c>
    </row>
    <row r="28" spans="1:23" ht="12.75">
      <c r="A28" s="227">
        <v>2</v>
      </c>
      <c r="B28" s="228">
        <v>14</v>
      </c>
      <c r="C28" s="228">
        <v>0</v>
      </c>
      <c r="D28" s="16">
        <v>0</v>
      </c>
      <c r="E28" s="16">
        <v>1</v>
      </c>
      <c r="F28" s="19"/>
      <c r="G28" s="54" t="s">
        <v>300</v>
      </c>
      <c r="H28" s="83">
        <v>70007238.35</v>
      </c>
      <c r="I28" s="11">
        <v>63954050.4</v>
      </c>
      <c r="J28" s="11">
        <v>38797285.01</v>
      </c>
      <c r="K28" s="11">
        <v>5073233.89</v>
      </c>
      <c r="L28" s="11">
        <v>1698604.71</v>
      </c>
      <c r="M28" s="60">
        <v>18384926.79</v>
      </c>
      <c r="N28" s="11">
        <v>6053187.95</v>
      </c>
      <c r="O28" s="11">
        <v>5478187.95</v>
      </c>
      <c r="P28" s="11">
        <v>375000</v>
      </c>
      <c r="Q28" s="11">
        <v>0</v>
      </c>
      <c r="R28" s="66">
        <v>91.35</v>
      </c>
      <c r="S28" s="66">
        <v>55.41</v>
      </c>
      <c r="T28" s="66">
        <v>7.24</v>
      </c>
      <c r="U28" s="66">
        <v>2.42</v>
      </c>
      <c r="V28" s="66">
        <v>26.26</v>
      </c>
      <c r="W28" s="67">
        <v>8.64</v>
      </c>
    </row>
    <row r="29" spans="1:23" ht="12.75">
      <c r="A29" s="227">
        <v>2</v>
      </c>
      <c r="B29" s="228">
        <v>15</v>
      </c>
      <c r="C29" s="228">
        <v>0</v>
      </c>
      <c r="D29" s="16">
        <v>0</v>
      </c>
      <c r="E29" s="16">
        <v>1</v>
      </c>
      <c r="F29" s="19"/>
      <c r="G29" s="54" t="s">
        <v>301</v>
      </c>
      <c r="H29" s="83">
        <v>40966756.59</v>
      </c>
      <c r="I29" s="11">
        <v>37505769.83</v>
      </c>
      <c r="J29" s="11">
        <v>25433193.85</v>
      </c>
      <c r="K29" s="11">
        <v>968166.33</v>
      </c>
      <c r="L29" s="11">
        <v>335985.62</v>
      </c>
      <c r="M29" s="60">
        <v>10768424.03</v>
      </c>
      <c r="N29" s="11">
        <v>3460986.76</v>
      </c>
      <c r="O29" s="11">
        <v>3322763.91</v>
      </c>
      <c r="P29" s="11">
        <v>15000</v>
      </c>
      <c r="Q29" s="11">
        <v>0</v>
      </c>
      <c r="R29" s="66">
        <v>91.55</v>
      </c>
      <c r="S29" s="66">
        <v>62.08</v>
      </c>
      <c r="T29" s="66">
        <v>2.36</v>
      </c>
      <c r="U29" s="66">
        <v>0.82</v>
      </c>
      <c r="V29" s="66">
        <v>26.28</v>
      </c>
      <c r="W29" s="67">
        <v>8.44</v>
      </c>
    </row>
    <row r="30" spans="1:23" ht="12.75">
      <c r="A30" s="227">
        <v>2</v>
      </c>
      <c r="B30" s="228">
        <v>16</v>
      </c>
      <c r="C30" s="228">
        <v>0</v>
      </c>
      <c r="D30" s="16">
        <v>0</v>
      </c>
      <c r="E30" s="16">
        <v>1</v>
      </c>
      <c r="F30" s="19"/>
      <c r="G30" s="54" t="s">
        <v>302</v>
      </c>
      <c r="H30" s="83">
        <v>38397945.03</v>
      </c>
      <c r="I30" s="11">
        <v>37257246.7</v>
      </c>
      <c r="J30" s="11">
        <v>18306799.1</v>
      </c>
      <c r="K30" s="11">
        <v>842437.65</v>
      </c>
      <c r="L30" s="11">
        <v>563850.06</v>
      </c>
      <c r="M30" s="60">
        <v>17544159.89</v>
      </c>
      <c r="N30" s="11">
        <v>1140698.33</v>
      </c>
      <c r="O30" s="11">
        <v>1120828.2</v>
      </c>
      <c r="P30" s="11">
        <v>0</v>
      </c>
      <c r="Q30" s="11">
        <v>0</v>
      </c>
      <c r="R30" s="66">
        <v>97.02</v>
      </c>
      <c r="S30" s="66">
        <v>47.67</v>
      </c>
      <c r="T30" s="66">
        <v>2.19</v>
      </c>
      <c r="U30" s="66">
        <v>1.46</v>
      </c>
      <c r="V30" s="66">
        <v>45.69</v>
      </c>
      <c r="W30" s="67">
        <v>2.97</v>
      </c>
    </row>
    <row r="31" spans="1:23" ht="12.75">
      <c r="A31" s="227">
        <v>2</v>
      </c>
      <c r="B31" s="228">
        <v>17</v>
      </c>
      <c r="C31" s="228">
        <v>0</v>
      </c>
      <c r="D31" s="16">
        <v>0</v>
      </c>
      <c r="E31" s="16">
        <v>1</v>
      </c>
      <c r="F31" s="19"/>
      <c r="G31" s="54" t="s">
        <v>303</v>
      </c>
      <c r="H31" s="83">
        <v>33969603.38</v>
      </c>
      <c r="I31" s="11">
        <v>31867643.49</v>
      </c>
      <c r="J31" s="11">
        <v>18953658.42</v>
      </c>
      <c r="K31" s="11">
        <v>2815097.47</v>
      </c>
      <c r="L31" s="11">
        <v>629790.13</v>
      </c>
      <c r="M31" s="60">
        <v>9469097.47</v>
      </c>
      <c r="N31" s="11">
        <v>2101959.89</v>
      </c>
      <c r="O31" s="11">
        <v>2100765.33</v>
      </c>
      <c r="P31" s="11">
        <v>0</v>
      </c>
      <c r="Q31" s="11">
        <v>0</v>
      </c>
      <c r="R31" s="66">
        <v>93.81</v>
      </c>
      <c r="S31" s="66">
        <v>55.79</v>
      </c>
      <c r="T31" s="66">
        <v>8.28</v>
      </c>
      <c r="U31" s="66">
        <v>1.85</v>
      </c>
      <c r="V31" s="66">
        <v>27.87</v>
      </c>
      <c r="W31" s="67">
        <v>6.18</v>
      </c>
    </row>
    <row r="32" spans="1:23" ht="12.75">
      <c r="A32" s="227">
        <v>2</v>
      </c>
      <c r="B32" s="228">
        <v>18</v>
      </c>
      <c r="C32" s="228">
        <v>0</v>
      </c>
      <c r="D32" s="16">
        <v>0</v>
      </c>
      <c r="E32" s="16">
        <v>1</v>
      </c>
      <c r="F32" s="19"/>
      <c r="G32" s="54" t="s">
        <v>304</v>
      </c>
      <c r="H32" s="83">
        <v>27906055.49</v>
      </c>
      <c r="I32" s="11">
        <v>24411087.46</v>
      </c>
      <c r="J32" s="11">
        <v>15479671.43</v>
      </c>
      <c r="K32" s="11">
        <v>946316.46</v>
      </c>
      <c r="L32" s="11">
        <v>522118.54</v>
      </c>
      <c r="M32" s="60">
        <v>7462981.03</v>
      </c>
      <c r="N32" s="11">
        <v>3494968.03</v>
      </c>
      <c r="O32" s="11">
        <v>3494584.67</v>
      </c>
      <c r="P32" s="11">
        <v>0</v>
      </c>
      <c r="Q32" s="11">
        <v>0</v>
      </c>
      <c r="R32" s="66">
        <v>87.47</v>
      </c>
      <c r="S32" s="66">
        <v>55.47</v>
      </c>
      <c r="T32" s="66">
        <v>3.39</v>
      </c>
      <c r="U32" s="66">
        <v>1.87</v>
      </c>
      <c r="V32" s="66">
        <v>26.74</v>
      </c>
      <c r="W32" s="67">
        <v>12.52</v>
      </c>
    </row>
    <row r="33" spans="1:23" ht="12.75">
      <c r="A33" s="227">
        <v>2</v>
      </c>
      <c r="B33" s="228">
        <v>19</v>
      </c>
      <c r="C33" s="228">
        <v>0</v>
      </c>
      <c r="D33" s="16">
        <v>0</v>
      </c>
      <c r="E33" s="16">
        <v>1</v>
      </c>
      <c r="F33" s="19"/>
      <c r="G33" s="54" t="s">
        <v>305</v>
      </c>
      <c r="H33" s="83">
        <v>106840087.36</v>
      </c>
      <c r="I33" s="11">
        <v>96941646.74</v>
      </c>
      <c r="J33" s="11">
        <v>63760984.27</v>
      </c>
      <c r="K33" s="11">
        <v>4544879.98</v>
      </c>
      <c r="L33" s="11">
        <v>3797491.45</v>
      </c>
      <c r="M33" s="60">
        <v>24838291.04</v>
      </c>
      <c r="N33" s="11">
        <v>9898440.62</v>
      </c>
      <c r="O33" s="11">
        <v>9867291.32</v>
      </c>
      <c r="P33" s="11">
        <v>19149.3</v>
      </c>
      <c r="Q33" s="11">
        <v>0</v>
      </c>
      <c r="R33" s="66">
        <v>90.73</v>
      </c>
      <c r="S33" s="66">
        <v>59.67</v>
      </c>
      <c r="T33" s="66">
        <v>4.25</v>
      </c>
      <c r="U33" s="66">
        <v>3.55</v>
      </c>
      <c r="V33" s="66">
        <v>23.24</v>
      </c>
      <c r="W33" s="67">
        <v>9.26</v>
      </c>
    </row>
    <row r="34" spans="1:23" ht="12.75">
      <c r="A34" s="227">
        <v>2</v>
      </c>
      <c r="B34" s="228">
        <v>20</v>
      </c>
      <c r="C34" s="228">
        <v>0</v>
      </c>
      <c r="D34" s="16">
        <v>0</v>
      </c>
      <c r="E34" s="16">
        <v>1</v>
      </c>
      <c r="F34" s="19"/>
      <c r="G34" s="54" t="s">
        <v>306</v>
      </c>
      <c r="H34" s="83">
        <v>45464377.95</v>
      </c>
      <c r="I34" s="11">
        <v>44978553.19</v>
      </c>
      <c r="J34" s="11">
        <v>29015452.44</v>
      </c>
      <c r="K34" s="11">
        <v>1028391.39</v>
      </c>
      <c r="L34" s="11">
        <v>915684.84</v>
      </c>
      <c r="M34" s="60">
        <v>14019024.52</v>
      </c>
      <c r="N34" s="11">
        <v>485824.76</v>
      </c>
      <c r="O34" s="11">
        <v>430694.73</v>
      </c>
      <c r="P34" s="11">
        <v>0</v>
      </c>
      <c r="Q34" s="11">
        <v>0</v>
      </c>
      <c r="R34" s="66">
        <v>98.93</v>
      </c>
      <c r="S34" s="66">
        <v>63.82</v>
      </c>
      <c r="T34" s="66">
        <v>2.26</v>
      </c>
      <c r="U34" s="66">
        <v>2.01</v>
      </c>
      <c r="V34" s="66">
        <v>30.83</v>
      </c>
      <c r="W34" s="67">
        <v>1.06</v>
      </c>
    </row>
    <row r="35" spans="1:23" ht="12.75">
      <c r="A35" s="227">
        <v>2</v>
      </c>
      <c r="B35" s="228">
        <v>21</v>
      </c>
      <c r="C35" s="228">
        <v>0</v>
      </c>
      <c r="D35" s="16">
        <v>0</v>
      </c>
      <c r="E35" s="16">
        <v>1</v>
      </c>
      <c r="F35" s="19"/>
      <c r="G35" s="54" t="s">
        <v>307</v>
      </c>
      <c r="H35" s="83">
        <v>33749634.56</v>
      </c>
      <c r="I35" s="11">
        <v>33729874.56</v>
      </c>
      <c r="J35" s="11">
        <v>14677259.15</v>
      </c>
      <c r="K35" s="11">
        <v>2292743.55</v>
      </c>
      <c r="L35" s="11">
        <v>545.68</v>
      </c>
      <c r="M35" s="60">
        <v>16759326.18</v>
      </c>
      <c r="N35" s="11">
        <v>19760</v>
      </c>
      <c r="O35" s="11">
        <v>19760</v>
      </c>
      <c r="P35" s="11">
        <v>0</v>
      </c>
      <c r="Q35" s="11">
        <v>0</v>
      </c>
      <c r="R35" s="66">
        <v>99.94</v>
      </c>
      <c r="S35" s="66">
        <v>43.48</v>
      </c>
      <c r="T35" s="66">
        <v>6.79</v>
      </c>
      <c r="U35" s="66">
        <v>0</v>
      </c>
      <c r="V35" s="66">
        <v>49.65</v>
      </c>
      <c r="W35" s="67">
        <v>0.05</v>
      </c>
    </row>
    <row r="36" spans="1:23" ht="12.75">
      <c r="A36" s="227">
        <v>2</v>
      </c>
      <c r="B36" s="228">
        <v>22</v>
      </c>
      <c r="C36" s="228">
        <v>0</v>
      </c>
      <c r="D36" s="16">
        <v>0</v>
      </c>
      <c r="E36" s="16">
        <v>1</v>
      </c>
      <c r="F36" s="19"/>
      <c r="G36" s="54" t="s">
        <v>308</v>
      </c>
      <c r="H36" s="83">
        <v>40196491.8</v>
      </c>
      <c r="I36" s="11">
        <v>37409100.65</v>
      </c>
      <c r="J36" s="11">
        <v>22876203.95</v>
      </c>
      <c r="K36" s="11">
        <v>2280642.82</v>
      </c>
      <c r="L36" s="11">
        <v>944669.83</v>
      </c>
      <c r="M36" s="60">
        <v>11307584.05</v>
      </c>
      <c r="N36" s="11">
        <v>2787391.15</v>
      </c>
      <c r="O36" s="11">
        <v>2787391.15</v>
      </c>
      <c r="P36" s="11">
        <v>0</v>
      </c>
      <c r="Q36" s="11">
        <v>0</v>
      </c>
      <c r="R36" s="66">
        <v>93.06</v>
      </c>
      <c r="S36" s="66">
        <v>56.91</v>
      </c>
      <c r="T36" s="66">
        <v>5.67</v>
      </c>
      <c r="U36" s="66">
        <v>2.35</v>
      </c>
      <c r="V36" s="66">
        <v>28.13</v>
      </c>
      <c r="W36" s="67">
        <v>6.93</v>
      </c>
    </row>
    <row r="37" spans="1:23" ht="12.75">
      <c r="A37" s="227">
        <v>2</v>
      </c>
      <c r="B37" s="228">
        <v>23</v>
      </c>
      <c r="C37" s="228">
        <v>0</v>
      </c>
      <c r="D37" s="16">
        <v>0</v>
      </c>
      <c r="E37" s="16">
        <v>1</v>
      </c>
      <c r="F37" s="19"/>
      <c r="G37" s="54" t="s">
        <v>309</v>
      </c>
      <c r="H37" s="83">
        <v>60594696.41</v>
      </c>
      <c r="I37" s="11">
        <v>54585493.68</v>
      </c>
      <c r="J37" s="11">
        <v>21437224.97</v>
      </c>
      <c r="K37" s="11">
        <v>17087941.88</v>
      </c>
      <c r="L37" s="11">
        <v>1077662.41</v>
      </c>
      <c r="M37" s="60">
        <v>14982664.42</v>
      </c>
      <c r="N37" s="11">
        <v>6009202.73</v>
      </c>
      <c r="O37" s="11">
        <v>6009202.73</v>
      </c>
      <c r="P37" s="11">
        <v>0</v>
      </c>
      <c r="Q37" s="11">
        <v>0</v>
      </c>
      <c r="R37" s="66">
        <v>90.08</v>
      </c>
      <c r="S37" s="66">
        <v>35.37</v>
      </c>
      <c r="T37" s="66">
        <v>28.2</v>
      </c>
      <c r="U37" s="66">
        <v>1.77</v>
      </c>
      <c r="V37" s="66">
        <v>24.72</v>
      </c>
      <c r="W37" s="67">
        <v>9.91</v>
      </c>
    </row>
    <row r="38" spans="1:23" ht="12.75">
      <c r="A38" s="227">
        <v>2</v>
      </c>
      <c r="B38" s="228">
        <v>24</v>
      </c>
      <c r="C38" s="228">
        <v>0</v>
      </c>
      <c r="D38" s="16">
        <v>0</v>
      </c>
      <c r="E38" s="16">
        <v>1</v>
      </c>
      <c r="F38" s="19"/>
      <c r="G38" s="54" t="s">
        <v>310</v>
      </c>
      <c r="H38" s="83">
        <v>54204807.52</v>
      </c>
      <c r="I38" s="11">
        <v>53959843.23</v>
      </c>
      <c r="J38" s="11">
        <v>32960173.87</v>
      </c>
      <c r="K38" s="11">
        <v>4379814.41</v>
      </c>
      <c r="L38" s="11">
        <v>1362194.49</v>
      </c>
      <c r="M38" s="60">
        <v>15257660.46</v>
      </c>
      <c r="N38" s="11">
        <v>244964.29</v>
      </c>
      <c r="O38" s="11">
        <v>114964.29</v>
      </c>
      <c r="P38" s="11">
        <v>0</v>
      </c>
      <c r="Q38" s="11">
        <v>0</v>
      </c>
      <c r="R38" s="66">
        <v>99.54</v>
      </c>
      <c r="S38" s="66">
        <v>60.8</v>
      </c>
      <c r="T38" s="66">
        <v>8.08</v>
      </c>
      <c r="U38" s="66">
        <v>2.51</v>
      </c>
      <c r="V38" s="66">
        <v>28.14</v>
      </c>
      <c r="W38" s="67">
        <v>0.45</v>
      </c>
    </row>
    <row r="39" spans="1:23" ht="12.75">
      <c r="A39" s="227">
        <v>2</v>
      </c>
      <c r="B39" s="228">
        <v>25</v>
      </c>
      <c r="C39" s="228">
        <v>0</v>
      </c>
      <c r="D39" s="16">
        <v>0</v>
      </c>
      <c r="E39" s="16">
        <v>1</v>
      </c>
      <c r="F39" s="19"/>
      <c r="G39" s="54" t="s">
        <v>311</v>
      </c>
      <c r="H39" s="83">
        <v>60693462.69</v>
      </c>
      <c r="I39" s="11">
        <v>59496234.51</v>
      </c>
      <c r="J39" s="11">
        <v>39327149.52</v>
      </c>
      <c r="K39" s="11">
        <v>4767349.79</v>
      </c>
      <c r="L39" s="11">
        <v>449263.77</v>
      </c>
      <c r="M39" s="60">
        <v>14952471.43</v>
      </c>
      <c r="N39" s="11">
        <v>1197228.18</v>
      </c>
      <c r="O39" s="11">
        <v>1138043.68</v>
      </c>
      <c r="P39" s="11">
        <v>0</v>
      </c>
      <c r="Q39" s="11">
        <v>0</v>
      </c>
      <c r="R39" s="66">
        <v>98.02</v>
      </c>
      <c r="S39" s="66">
        <v>64.79</v>
      </c>
      <c r="T39" s="66">
        <v>7.85</v>
      </c>
      <c r="U39" s="66">
        <v>0.74</v>
      </c>
      <c r="V39" s="66">
        <v>24.63</v>
      </c>
      <c r="W39" s="67">
        <v>1.97</v>
      </c>
    </row>
    <row r="40" spans="1:23" ht="12.75">
      <c r="A40" s="227">
        <v>2</v>
      </c>
      <c r="B40" s="228">
        <v>26</v>
      </c>
      <c r="C40" s="228">
        <v>0</v>
      </c>
      <c r="D40" s="16">
        <v>0</v>
      </c>
      <c r="E40" s="16">
        <v>1</v>
      </c>
      <c r="F40" s="19"/>
      <c r="G40" s="54" t="s">
        <v>312</v>
      </c>
      <c r="H40" s="83">
        <v>36363646.78</v>
      </c>
      <c r="I40" s="11">
        <v>31713753.94</v>
      </c>
      <c r="J40" s="11">
        <v>19615594.6</v>
      </c>
      <c r="K40" s="11">
        <v>901563.53</v>
      </c>
      <c r="L40" s="11">
        <v>1198620.24</v>
      </c>
      <c r="M40" s="60">
        <v>9997975.57</v>
      </c>
      <c r="N40" s="11">
        <v>4649892.84</v>
      </c>
      <c r="O40" s="11">
        <v>4649892.84</v>
      </c>
      <c r="P40" s="11">
        <v>0</v>
      </c>
      <c r="Q40" s="11">
        <v>0</v>
      </c>
      <c r="R40" s="66">
        <v>87.21</v>
      </c>
      <c r="S40" s="66">
        <v>53.94</v>
      </c>
      <c r="T40" s="66">
        <v>2.47</v>
      </c>
      <c r="U40" s="66">
        <v>3.29</v>
      </c>
      <c r="V40" s="66">
        <v>27.49</v>
      </c>
      <c r="W40" s="67">
        <v>12.78</v>
      </c>
    </row>
    <row r="41" spans="1:23" s="95" customFormat="1" ht="15">
      <c r="A41" s="231"/>
      <c r="B41" s="232"/>
      <c r="C41" s="232"/>
      <c r="D41" s="101"/>
      <c r="E41" s="101"/>
      <c r="F41" s="102" t="s">
        <v>313</v>
      </c>
      <c r="G41" s="291"/>
      <c r="H41" s="152">
        <v>3405073905.26</v>
      </c>
      <c r="I41" s="152">
        <v>2865049360.12</v>
      </c>
      <c r="J41" s="152">
        <v>1102767815.88</v>
      </c>
      <c r="K41" s="152">
        <v>311028399.2</v>
      </c>
      <c r="L41" s="152">
        <v>70254173.96000001</v>
      </c>
      <c r="M41" s="152">
        <v>1380998971.08</v>
      </c>
      <c r="N41" s="152">
        <v>540024545.14</v>
      </c>
      <c r="O41" s="152">
        <v>345420055.87</v>
      </c>
      <c r="P41" s="152">
        <v>54794.42999999999</v>
      </c>
      <c r="Q41" s="152">
        <v>0</v>
      </c>
      <c r="R41" s="128">
        <v>84.14059253440004</v>
      </c>
      <c r="S41" s="128">
        <v>32.386017060495966</v>
      </c>
      <c r="T41" s="128">
        <v>9.134262804679151</v>
      </c>
      <c r="U41" s="128">
        <v>2.063220238816979</v>
      </c>
      <c r="V41" s="128">
        <v>40.55709243040795</v>
      </c>
      <c r="W41" s="129">
        <v>15.859407465599942</v>
      </c>
    </row>
    <row r="42" spans="1:23" ht="12.75">
      <c r="A42" s="227">
        <v>2</v>
      </c>
      <c r="B42" s="228">
        <v>61</v>
      </c>
      <c r="C42" s="228">
        <v>0</v>
      </c>
      <c r="D42" s="16">
        <v>0</v>
      </c>
      <c r="E42" s="16">
        <v>2</v>
      </c>
      <c r="F42" s="19"/>
      <c r="G42" s="54" t="s">
        <v>314</v>
      </c>
      <c r="H42" s="83">
        <v>253517711.38</v>
      </c>
      <c r="I42" s="11">
        <v>220798981.88</v>
      </c>
      <c r="J42" s="11">
        <v>101796801.25</v>
      </c>
      <c r="K42" s="11">
        <v>31629368.89</v>
      </c>
      <c r="L42" s="11">
        <v>4324067.49</v>
      </c>
      <c r="M42" s="60">
        <v>83048744.25</v>
      </c>
      <c r="N42" s="11">
        <v>32718729.5</v>
      </c>
      <c r="O42" s="11">
        <v>31248070.31</v>
      </c>
      <c r="P42" s="11">
        <v>39416.42</v>
      </c>
      <c r="Q42" s="11">
        <v>0</v>
      </c>
      <c r="R42" s="66">
        <v>87.09</v>
      </c>
      <c r="S42" s="66">
        <v>40.15</v>
      </c>
      <c r="T42" s="66">
        <v>12.47</v>
      </c>
      <c r="U42" s="66">
        <v>1.7</v>
      </c>
      <c r="V42" s="66">
        <v>32.75</v>
      </c>
      <c r="W42" s="67">
        <v>12.9</v>
      </c>
    </row>
    <row r="43" spans="1:23" ht="12.75">
      <c r="A43" s="227">
        <v>2</v>
      </c>
      <c r="B43" s="228">
        <v>62</v>
      </c>
      <c r="C43" s="228">
        <v>0</v>
      </c>
      <c r="D43" s="16">
        <v>0</v>
      </c>
      <c r="E43" s="16">
        <v>2</v>
      </c>
      <c r="F43" s="19"/>
      <c r="G43" s="54" t="s">
        <v>315</v>
      </c>
      <c r="H43" s="83">
        <v>283084064.48</v>
      </c>
      <c r="I43" s="11">
        <v>266499903.71</v>
      </c>
      <c r="J43" s="11">
        <v>136092301.31</v>
      </c>
      <c r="K43" s="11">
        <v>32660873.3</v>
      </c>
      <c r="L43" s="11">
        <v>5839215.75</v>
      </c>
      <c r="M43" s="60">
        <v>91907513.35</v>
      </c>
      <c r="N43" s="11">
        <v>16584160.77</v>
      </c>
      <c r="O43" s="11">
        <v>15324242.17</v>
      </c>
      <c r="P43" s="11">
        <v>11286.6</v>
      </c>
      <c r="Q43" s="11">
        <v>0</v>
      </c>
      <c r="R43" s="66">
        <v>94.14</v>
      </c>
      <c r="S43" s="66">
        <v>48.07</v>
      </c>
      <c r="T43" s="66">
        <v>11.53</v>
      </c>
      <c r="U43" s="66">
        <v>2.06</v>
      </c>
      <c r="V43" s="66">
        <v>32.46</v>
      </c>
      <c r="W43" s="67">
        <v>5.85</v>
      </c>
    </row>
    <row r="44" spans="1:23" ht="12.75">
      <c r="A44" s="227">
        <v>2</v>
      </c>
      <c r="B44" s="228">
        <v>65</v>
      </c>
      <c r="C44" s="228">
        <v>0</v>
      </c>
      <c r="D44" s="16">
        <v>0</v>
      </c>
      <c r="E44" s="16">
        <v>2</v>
      </c>
      <c r="F44" s="19"/>
      <c r="G44" s="54" t="s">
        <v>316</v>
      </c>
      <c r="H44" s="83">
        <v>347848186.39</v>
      </c>
      <c r="I44" s="11">
        <v>298883710.67</v>
      </c>
      <c r="J44" s="11">
        <v>99864234.65</v>
      </c>
      <c r="K44" s="11">
        <v>25964763.45</v>
      </c>
      <c r="L44" s="11">
        <v>9572980.48</v>
      </c>
      <c r="M44" s="60">
        <v>163481732.09</v>
      </c>
      <c r="N44" s="11">
        <v>48964475.72</v>
      </c>
      <c r="O44" s="11">
        <v>47382492.62</v>
      </c>
      <c r="P44" s="11">
        <v>4091.41</v>
      </c>
      <c r="Q44" s="11">
        <v>0</v>
      </c>
      <c r="R44" s="66">
        <v>85.92</v>
      </c>
      <c r="S44" s="66">
        <v>28.7</v>
      </c>
      <c r="T44" s="66">
        <v>7.46</v>
      </c>
      <c r="U44" s="66">
        <v>2.75</v>
      </c>
      <c r="V44" s="66">
        <v>46.99</v>
      </c>
      <c r="W44" s="67">
        <v>14.07</v>
      </c>
    </row>
    <row r="45" spans="1:23" s="286" customFormat="1" ht="12.75">
      <c r="A45" s="278">
        <v>2</v>
      </c>
      <c r="B45" s="279">
        <v>64</v>
      </c>
      <c r="C45" s="279">
        <v>0</v>
      </c>
      <c r="D45" s="280">
        <v>0</v>
      </c>
      <c r="E45" s="280">
        <v>2</v>
      </c>
      <c r="F45" s="281"/>
      <c r="G45" s="292" t="s">
        <v>317</v>
      </c>
      <c r="H45" s="311">
        <v>2520623943.01</v>
      </c>
      <c r="I45" s="311">
        <v>2078866763.86</v>
      </c>
      <c r="J45" s="311">
        <v>765014478.67</v>
      </c>
      <c r="K45" s="311">
        <v>220773393.56</v>
      </c>
      <c r="L45" s="311">
        <v>50517910.24</v>
      </c>
      <c r="M45" s="311">
        <v>1042560981.39</v>
      </c>
      <c r="N45" s="311">
        <v>441757179.15</v>
      </c>
      <c r="O45" s="311">
        <v>251465250.77</v>
      </c>
      <c r="P45" s="311">
        <v>0</v>
      </c>
      <c r="Q45" s="311">
        <v>0</v>
      </c>
      <c r="R45" s="302">
        <v>82.47</v>
      </c>
      <c r="S45" s="302">
        <v>30.35</v>
      </c>
      <c r="T45" s="302">
        <v>8.75</v>
      </c>
      <c r="U45" s="302">
        <v>2</v>
      </c>
      <c r="V45" s="302">
        <v>41.36</v>
      </c>
      <c r="W45" s="303">
        <v>17.52</v>
      </c>
    </row>
    <row r="46" spans="1:23" s="95" customFormat="1" ht="15">
      <c r="A46" s="231"/>
      <c r="B46" s="232"/>
      <c r="C46" s="232"/>
      <c r="D46" s="101"/>
      <c r="E46" s="101"/>
      <c r="F46" s="102" t="s">
        <v>318</v>
      </c>
      <c r="G46" s="291"/>
      <c r="H46" s="152">
        <v>4393312118.89</v>
      </c>
      <c r="I46" s="152">
        <v>3834992619.45</v>
      </c>
      <c r="J46" s="152">
        <v>1690433764.1799998</v>
      </c>
      <c r="K46" s="152">
        <v>337441366.48</v>
      </c>
      <c r="L46" s="152">
        <v>81668052.56000002</v>
      </c>
      <c r="M46" s="152">
        <v>1725449436.2299998</v>
      </c>
      <c r="N46" s="152">
        <v>558319499.4399999</v>
      </c>
      <c r="O46" s="152">
        <v>477736025.1000001</v>
      </c>
      <c r="P46" s="152">
        <v>16640741.27</v>
      </c>
      <c r="Q46" s="152">
        <v>0</v>
      </c>
      <c r="R46" s="128">
        <v>87.29160404881354</v>
      </c>
      <c r="S46" s="128">
        <v>38.477433845676764</v>
      </c>
      <c r="T46" s="128">
        <v>7.680796568700356</v>
      </c>
      <c r="U46" s="128">
        <v>1.8589176081719865</v>
      </c>
      <c r="V46" s="128">
        <v>39.274456026264446</v>
      </c>
      <c r="W46" s="129">
        <v>12.708395951186438</v>
      </c>
    </row>
    <row r="47" spans="1:23" s="95" customFormat="1" ht="15">
      <c r="A47" s="231"/>
      <c r="B47" s="232"/>
      <c r="C47" s="232"/>
      <c r="D47" s="101"/>
      <c r="E47" s="101"/>
      <c r="F47" s="102" t="s">
        <v>319</v>
      </c>
      <c r="G47" s="291"/>
      <c r="H47" s="152">
        <v>1444356675.3899999</v>
      </c>
      <c r="I47" s="103">
        <v>1281306855.1599998</v>
      </c>
      <c r="J47" s="103">
        <v>568214816.39</v>
      </c>
      <c r="K47" s="103">
        <v>126590709.83</v>
      </c>
      <c r="L47" s="103">
        <v>28841161.530000005</v>
      </c>
      <c r="M47" s="104">
        <v>557660167.4100001</v>
      </c>
      <c r="N47" s="103">
        <v>163049820.23</v>
      </c>
      <c r="O47" s="103">
        <v>138404865.42</v>
      </c>
      <c r="P47" s="103">
        <v>1963026.7799999998</v>
      </c>
      <c r="Q47" s="103">
        <v>0</v>
      </c>
      <c r="R47" s="128">
        <v>88.71124958203458</v>
      </c>
      <c r="S47" s="128">
        <v>39.34033927157035</v>
      </c>
      <c r="T47" s="128">
        <v>8.764504778282584</v>
      </c>
      <c r="U47" s="128">
        <v>1.9968171312125809</v>
      </c>
      <c r="V47" s="128">
        <v>38.60958840096909</v>
      </c>
      <c r="W47" s="129">
        <v>11.288750417965415</v>
      </c>
    </row>
    <row r="48" spans="1:23" ht="12.75">
      <c r="A48" s="227">
        <v>2</v>
      </c>
      <c r="B48" s="228">
        <v>2</v>
      </c>
      <c r="C48" s="228">
        <v>1</v>
      </c>
      <c r="D48" s="16">
        <v>1</v>
      </c>
      <c r="E48" s="16">
        <v>0</v>
      </c>
      <c r="F48" s="19"/>
      <c r="G48" s="54" t="s">
        <v>320</v>
      </c>
      <c r="H48" s="83">
        <v>65179211.48</v>
      </c>
      <c r="I48" s="11">
        <v>57500810.27</v>
      </c>
      <c r="J48" s="11">
        <v>16698446.73</v>
      </c>
      <c r="K48" s="11">
        <v>7853459.02</v>
      </c>
      <c r="L48" s="11">
        <v>1495537.06</v>
      </c>
      <c r="M48" s="60">
        <v>31453367.46</v>
      </c>
      <c r="N48" s="11">
        <v>7678401.21</v>
      </c>
      <c r="O48" s="11">
        <v>5640442.91</v>
      </c>
      <c r="P48" s="11">
        <v>0</v>
      </c>
      <c r="Q48" s="11">
        <v>0</v>
      </c>
      <c r="R48" s="66">
        <v>88.21</v>
      </c>
      <c r="S48" s="66">
        <v>25.61</v>
      </c>
      <c r="T48" s="66">
        <v>12.04</v>
      </c>
      <c r="U48" s="66">
        <v>2.29</v>
      </c>
      <c r="V48" s="66">
        <v>48.25</v>
      </c>
      <c r="W48" s="67">
        <v>11.78</v>
      </c>
    </row>
    <row r="49" spans="1:23" ht="12.75">
      <c r="A49" s="227">
        <v>2</v>
      </c>
      <c r="B49" s="228">
        <v>21</v>
      </c>
      <c r="C49" s="228">
        <v>1</v>
      </c>
      <c r="D49" s="16">
        <v>1</v>
      </c>
      <c r="E49" s="16">
        <v>0</v>
      </c>
      <c r="F49" s="19"/>
      <c r="G49" s="54" t="s">
        <v>321</v>
      </c>
      <c r="H49" s="83">
        <v>35908873.37</v>
      </c>
      <c r="I49" s="11">
        <v>30039902.7</v>
      </c>
      <c r="J49" s="11">
        <v>9571138.65</v>
      </c>
      <c r="K49" s="11">
        <v>1519385.74</v>
      </c>
      <c r="L49" s="11">
        <v>345696.57</v>
      </c>
      <c r="M49" s="60">
        <v>18603681.74</v>
      </c>
      <c r="N49" s="11">
        <v>5868970.67</v>
      </c>
      <c r="O49" s="11">
        <v>5868970.67</v>
      </c>
      <c r="P49" s="11">
        <v>0</v>
      </c>
      <c r="Q49" s="11">
        <v>0</v>
      </c>
      <c r="R49" s="66">
        <v>83.65</v>
      </c>
      <c r="S49" s="66">
        <v>26.65</v>
      </c>
      <c r="T49" s="66">
        <v>4.23</v>
      </c>
      <c r="U49" s="66">
        <v>0.96</v>
      </c>
      <c r="V49" s="66">
        <v>51.8</v>
      </c>
      <c r="W49" s="67">
        <v>16.34</v>
      </c>
    </row>
    <row r="50" spans="1:23" ht="12.75">
      <c r="A50" s="227">
        <v>2</v>
      </c>
      <c r="B50" s="228">
        <v>1</v>
      </c>
      <c r="C50" s="228">
        <v>1</v>
      </c>
      <c r="D50" s="16">
        <v>1</v>
      </c>
      <c r="E50" s="16">
        <v>0</v>
      </c>
      <c r="F50" s="19"/>
      <c r="G50" s="54" t="s">
        <v>322</v>
      </c>
      <c r="H50" s="83">
        <v>82240876.47</v>
      </c>
      <c r="I50" s="11">
        <v>73432867.92</v>
      </c>
      <c r="J50" s="11">
        <v>30417343.99</v>
      </c>
      <c r="K50" s="11">
        <v>7141138.39</v>
      </c>
      <c r="L50" s="11">
        <v>1739288.31</v>
      </c>
      <c r="M50" s="60">
        <v>34135097.23</v>
      </c>
      <c r="N50" s="11">
        <v>8808008.55</v>
      </c>
      <c r="O50" s="11">
        <v>8497820.38</v>
      </c>
      <c r="P50" s="11">
        <v>55000</v>
      </c>
      <c r="Q50" s="11">
        <v>0</v>
      </c>
      <c r="R50" s="66">
        <v>89.28</v>
      </c>
      <c r="S50" s="66">
        <v>36.98</v>
      </c>
      <c r="T50" s="66">
        <v>8.68</v>
      </c>
      <c r="U50" s="66">
        <v>2.11</v>
      </c>
      <c r="V50" s="66">
        <v>41.5</v>
      </c>
      <c r="W50" s="67">
        <v>10.71</v>
      </c>
    </row>
    <row r="51" spans="1:23" ht="12.75">
      <c r="A51" s="227">
        <v>2</v>
      </c>
      <c r="B51" s="228">
        <v>9</v>
      </c>
      <c r="C51" s="228">
        <v>1</v>
      </c>
      <c r="D51" s="16">
        <v>1</v>
      </c>
      <c r="E51" s="16">
        <v>0</v>
      </c>
      <c r="F51" s="19"/>
      <c r="G51" s="54" t="s">
        <v>323</v>
      </c>
      <c r="H51" s="83">
        <v>25503909.72</v>
      </c>
      <c r="I51" s="11">
        <v>24213395.51</v>
      </c>
      <c r="J51" s="11">
        <v>13682569.2</v>
      </c>
      <c r="K51" s="11">
        <v>1344155.06</v>
      </c>
      <c r="L51" s="11">
        <v>178694.52</v>
      </c>
      <c r="M51" s="60">
        <v>9007976.73</v>
      </c>
      <c r="N51" s="11">
        <v>1290514.21</v>
      </c>
      <c r="O51" s="11">
        <v>1215280.67</v>
      </c>
      <c r="P51" s="11">
        <v>0</v>
      </c>
      <c r="Q51" s="11">
        <v>0</v>
      </c>
      <c r="R51" s="66">
        <v>94.93</v>
      </c>
      <c r="S51" s="66">
        <v>53.64</v>
      </c>
      <c r="T51" s="66">
        <v>5.27</v>
      </c>
      <c r="U51" s="66">
        <v>0.7</v>
      </c>
      <c r="V51" s="66">
        <v>35.31</v>
      </c>
      <c r="W51" s="67">
        <v>5.06</v>
      </c>
    </row>
    <row r="52" spans="1:23" ht="12.75">
      <c r="A52" s="227">
        <v>2</v>
      </c>
      <c r="B52" s="228">
        <v>8</v>
      </c>
      <c r="C52" s="228">
        <v>1</v>
      </c>
      <c r="D52" s="16">
        <v>1</v>
      </c>
      <c r="E52" s="16">
        <v>0</v>
      </c>
      <c r="F52" s="19"/>
      <c r="G52" s="54" t="s">
        <v>324</v>
      </c>
      <c r="H52" s="83">
        <v>12870917.48</v>
      </c>
      <c r="I52" s="11">
        <v>11640834.59</v>
      </c>
      <c r="J52" s="11">
        <v>5108179.68</v>
      </c>
      <c r="K52" s="11">
        <v>1161045.14</v>
      </c>
      <c r="L52" s="11">
        <v>331439.05</v>
      </c>
      <c r="M52" s="60">
        <v>5040170.72</v>
      </c>
      <c r="N52" s="11">
        <v>1230082.89</v>
      </c>
      <c r="O52" s="11">
        <v>1007263.01</v>
      </c>
      <c r="P52" s="11">
        <v>0</v>
      </c>
      <c r="Q52" s="11">
        <v>0</v>
      </c>
      <c r="R52" s="66">
        <v>90.44</v>
      </c>
      <c r="S52" s="66">
        <v>39.68</v>
      </c>
      <c r="T52" s="66">
        <v>9.02</v>
      </c>
      <c r="U52" s="66">
        <v>2.57</v>
      </c>
      <c r="V52" s="66">
        <v>39.15</v>
      </c>
      <c r="W52" s="67">
        <v>9.55</v>
      </c>
    </row>
    <row r="53" spans="1:23" ht="12.75">
      <c r="A53" s="227">
        <v>2</v>
      </c>
      <c r="B53" s="228">
        <v>2</v>
      </c>
      <c r="C53" s="228">
        <v>2</v>
      </c>
      <c r="D53" s="16">
        <v>1</v>
      </c>
      <c r="E53" s="16">
        <v>0</v>
      </c>
      <c r="F53" s="19"/>
      <c r="G53" s="54" t="s">
        <v>325</v>
      </c>
      <c r="H53" s="83">
        <v>60870191.66</v>
      </c>
      <c r="I53" s="11">
        <v>55472978.83</v>
      </c>
      <c r="J53" s="11">
        <v>21502218.44</v>
      </c>
      <c r="K53" s="11">
        <v>10026587.8</v>
      </c>
      <c r="L53" s="11">
        <v>1282787.33</v>
      </c>
      <c r="M53" s="60">
        <v>22661385.26</v>
      </c>
      <c r="N53" s="11">
        <v>5397212.83</v>
      </c>
      <c r="O53" s="11">
        <v>3558883.83</v>
      </c>
      <c r="P53" s="11">
        <v>414173</v>
      </c>
      <c r="Q53" s="11">
        <v>0</v>
      </c>
      <c r="R53" s="66">
        <v>91.13</v>
      </c>
      <c r="S53" s="66">
        <v>35.32</v>
      </c>
      <c r="T53" s="66">
        <v>16.47</v>
      </c>
      <c r="U53" s="66">
        <v>2.1</v>
      </c>
      <c r="V53" s="66">
        <v>37.22</v>
      </c>
      <c r="W53" s="67">
        <v>8.86</v>
      </c>
    </row>
    <row r="54" spans="1:23" ht="12.75">
      <c r="A54" s="227">
        <v>2</v>
      </c>
      <c r="B54" s="228">
        <v>3</v>
      </c>
      <c r="C54" s="228">
        <v>1</v>
      </c>
      <c r="D54" s="16">
        <v>1</v>
      </c>
      <c r="E54" s="16">
        <v>0</v>
      </c>
      <c r="F54" s="19"/>
      <c r="G54" s="54" t="s">
        <v>326</v>
      </c>
      <c r="H54" s="83">
        <v>152849898.01</v>
      </c>
      <c r="I54" s="11">
        <v>131418305.53</v>
      </c>
      <c r="J54" s="11">
        <v>58946042.9</v>
      </c>
      <c r="K54" s="11">
        <v>15563126.37</v>
      </c>
      <c r="L54" s="11">
        <v>3281693.38</v>
      </c>
      <c r="M54" s="60">
        <v>53627442.88</v>
      </c>
      <c r="N54" s="11">
        <v>21431592.48</v>
      </c>
      <c r="O54" s="11">
        <v>19256938.19</v>
      </c>
      <c r="P54" s="11">
        <v>42826</v>
      </c>
      <c r="Q54" s="11">
        <v>0</v>
      </c>
      <c r="R54" s="66">
        <v>85.97</v>
      </c>
      <c r="S54" s="66">
        <v>38.56</v>
      </c>
      <c r="T54" s="66">
        <v>10.18</v>
      </c>
      <c r="U54" s="66">
        <v>2.14</v>
      </c>
      <c r="V54" s="66">
        <v>35.08</v>
      </c>
      <c r="W54" s="67">
        <v>14.02</v>
      </c>
    </row>
    <row r="55" spans="1:23" ht="12.75">
      <c r="A55" s="227">
        <v>2</v>
      </c>
      <c r="B55" s="228">
        <v>5</v>
      </c>
      <c r="C55" s="228">
        <v>1</v>
      </c>
      <c r="D55" s="16">
        <v>1</v>
      </c>
      <c r="E55" s="16">
        <v>0</v>
      </c>
      <c r="F55" s="19"/>
      <c r="G55" s="54" t="s">
        <v>327</v>
      </c>
      <c r="H55" s="83">
        <v>45717999.56</v>
      </c>
      <c r="I55" s="11">
        <v>41141930.54</v>
      </c>
      <c r="J55" s="11">
        <v>20775870.07</v>
      </c>
      <c r="K55" s="11">
        <v>4432032.3</v>
      </c>
      <c r="L55" s="11">
        <v>919413.48</v>
      </c>
      <c r="M55" s="60">
        <v>15014614.69</v>
      </c>
      <c r="N55" s="11">
        <v>4576069.02</v>
      </c>
      <c r="O55" s="11">
        <v>4403635.27</v>
      </c>
      <c r="P55" s="11">
        <v>81333.75</v>
      </c>
      <c r="Q55" s="11">
        <v>0</v>
      </c>
      <c r="R55" s="66">
        <v>89.99</v>
      </c>
      <c r="S55" s="66">
        <v>45.44</v>
      </c>
      <c r="T55" s="66">
        <v>9.69</v>
      </c>
      <c r="U55" s="66">
        <v>2.01</v>
      </c>
      <c r="V55" s="66">
        <v>32.84</v>
      </c>
      <c r="W55" s="67">
        <v>10</v>
      </c>
    </row>
    <row r="56" spans="1:23" ht="12.75">
      <c r="A56" s="227">
        <v>2</v>
      </c>
      <c r="B56" s="228">
        <v>21</v>
      </c>
      <c r="C56" s="228">
        <v>2</v>
      </c>
      <c r="D56" s="16">
        <v>1</v>
      </c>
      <c r="E56" s="16">
        <v>0</v>
      </c>
      <c r="F56" s="19"/>
      <c r="G56" s="54" t="s">
        <v>328</v>
      </c>
      <c r="H56" s="83">
        <v>10488617.58</v>
      </c>
      <c r="I56" s="11">
        <v>10082879.43</v>
      </c>
      <c r="J56" s="11">
        <v>4055191.01</v>
      </c>
      <c r="K56" s="11">
        <v>801000</v>
      </c>
      <c r="L56" s="11">
        <v>368841.65</v>
      </c>
      <c r="M56" s="60">
        <v>4857846.77</v>
      </c>
      <c r="N56" s="11">
        <v>405738.15</v>
      </c>
      <c r="O56" s="11">
        <v>405738.15</v>
      </c>
      <c r="P56" s="11">
        <v>0</v>
      </c>
      <c r="Q56" s="11">
        <v>0</v>
      </c>
      <c r="R56" s="66">
        <v>96.13</v>
      </c>
      <c r="S56" s="66">
        <v>38.66</v>
      </c>
      <c r="T56" s="66">
        <v>7.63</v>
      </c>
      <c r="U56" s="66">
        <v>3.51</v>
      </c>
      <c r="V56" s="66">
        <v>46.31</v>
      </c>
      <c r="W56" s="67">
        <v>3.86</v>
      </c>
    </row>
    <row r="57" spans="1:23" ht="12.75">
      <c r="A57" s="227">
        <v>2</v>
      </c>
      <c r="B57" s="228">
        <v>7</v>
      </c>
      <c r="C57" s="228">
        <v>1</v>
      </c>
      <c r="D57" s="16">
        <v>1</v>
      </c>
      <c r="E57" s="16">
        <v>0</v>
      </c>
      <c r="F57" s="19"/>
      <c r="G57" s="54" t="s">
        <v>329</v>
      </c>
      <c r="H57" s="83">
        <v>38842294.15</v>
      </c>
      <c r="I57" s="11">
        <v>38143431.33</v>
      </c>
      <c r="J57" s="11">
        <v>17048399.21</v>
      </c>
      <c r="K57" s="11">
        <v>2129594.69</v>
      </c>
      <c r="L57" s="11">
        <v>1133184.11</v>
      </c>
      <c r="M57" s="60">
        <v>17832253.32</v>
      </c>
      <c r="N57" s="11">
        <v>698862.82</v>
      </c>
      <c r="O57" s="11">
        <v>398862.82</v>
      </c>
      <c r="P57" s="11">
        <v>0</v>
      </c>
      <c r="Q57" s="11">
        <v>0</v>
      </c>
      <c r="R57" s="66">
        <v>98.2</v>
      </c>
      <c r="S57" s="66">
        <v>43.89</v>
      </c>
      <c r="T57" s="66">
        <v>5.48</v>
      </c>
      <c r="U57" s="66">
        <v>2.91</v>
      </c>
      <c r="V57" s="66">
        <v>45.9</v>
      </c>
      <c r="W57" s="67">
        <v>1.79</v>
      </c>
    </row>
    <row r="58" spans="1:23" ht="12.75">
      <c r="A58" s="227">
        <v>2</v>
      </c>
      <c r="B58" s="228">
        <v>6</v>
      </c>
      <c r="C58" s="228">
        <v>1</v>
      </c>
      <c r="D58" s="16">
        <v>1</v>
      </c>
      <c r="E58" s="16">
        <v>0</v>
      </c>
      <c r="F58" s="19"/>
      <c r="G58" s="54" t="s">
        <v>330</v>
      </c>
      <c r="H58" s="83">
        <v>25679989.98</v>
      </c>
      <c r="I58" s="11">
        <v>16259949.11</v>
      </c>
      <c r="J58" s="11">
        <v>6531721.34</v>
      </c>
      <c r="K58" s="11">
        <v>1384874.73</v>
      </c>
      <c r="L58" s="11">
        <v>447734.18</v>
      </c>
      <c r="M58" s="60">
        <v>7895618.86</v>
      </c>
      <c r="N58" s="11">
        <v>9420040.87</v>
      </c>
      <c r="O58" s="11">
        <v>9414940.87</v>
      </c>
      <c r="P58" s="11">
        <v>0</v>
      </c>
      <c r="Q58" s="11">
        <v>0</v>
      </c>
      <c r="R58" s="66">
        <v>63.31</v>
      </c>
      <c r="S58" s="66">
        <v>25.43</v>
      </c>
      <c r="T58" s="66">
        <v>5.39</v>
      </c>
      <c r="U58" s="66">
        <v>1.74</v>
      </c>
      <c r="V58" s="66">
        <v>30.74</v>
      </c>
      <c r="W58" s="67">
        <v>36.68</v>
      </c>
    </row>
    <row r="59" spans="1:23" ht="12.75">
      <c r="A59" s="227">
        <v>2</v>
      </c>
      <c r="B59" s="228">
        <v>8</v>
      </c>
      <c r="C59" s="228">
        <v>2</v>
      </c>
      <c r="D59" s="16">
        <v>1</v>
      </c>
      <c r="E59" s="16">
        <v>0</v>
      </c>
      <c r="F59" s="19"/>
      <c r="G59" s="54" t="s">
        <v>331</v>
      </c>
      <c r="H59" s="83">
        <v>59530523.17</v>
      </c>
      <c r="I59" s="11">
        <v>54073503.86</v>
      </c>
      <c r="J59" s="11">
        <v>22871585.12</v>
      </c>
      <c r="K59" s="11">
        <v>7084790.89</v>
      </c>
      <c r="L59" s="11">
        <v>1443589.8</v>
      </c>
      <c r="M59" s="60">
        <v>22673538.05</v>
      </c>
      <c r="N59" s="11">
        <v>5457019.31</v>
      </c>
      <c r="O59" s="11">
        <v>2657019.31</v>
      </c>
      <c r="P59" s="11">
        <v>0</v>
      </c>
      <c r="Q59" s="11">
        <v>0</v>
      </c>
      <c r="R59" s="66">
        <v>90.83</v>
      </c>
      <c r="S59" s="66">
        <v>38.41</v>
      </c>
      <c r="T59" s="66">
        <v>11.9</v>
      </c>
      <c r="U59" s="66">
        <v>2.42</v>
      </c>
      <c r="V59" s="66">
        <v>38.08</v>
      </c>
      <c r="W59" s="67">
        <v>9.16</v>
      </c>
    </row>
    <row r="60" spans="1:23" ht="12.75">
      <c r="A60" s="227">
        <v>2</v>
      </c>
      <c r="B60" s="228">
        <v>6</v>
      </c>
      <c r="C60" s="228">
        <v>2</v>
      </c>
      <c r="D60" s="16">
        <v>1</v>
      </c>
      <c r="E60" s="16">
        <v>0</v>
      </c>
      <c r="F60" s="19"/>
      <c r="G60" s="54" t="s">
        <v>332</v>
      </c>
      <c r="H60" s="83">
        <v>21050140.2</v>
      </c>
      <c r="I60" s="11">
        <v>19870450.65</v>
      </c>
      <c r="J60" s="11">
        <v>6643462.08</v>
      </c>
      <c r="K60" s="11">
        <v>2758748.04</v>
      </c>
      <c r="L60" s="11">
        <v>311447.75</v>
      </c>
      <c r="M60" s="60">
        <v>10156792.78</v>
      </c>
      <c r="N60" s="11">
        <v>1179689.55</v>
      </c>
      <c r="O60" s="11">
        <v>565221.92</v>
      </c>
      <c r="P60" s="11">
        <v>0</v>
      </c>
      <c r="Q60" s="11">
        <v>0</v>
      </c>
      <c r="R60" s="66">
        <v>94.39</v>
      </c>
      <c r="S60" s="66">
        <v>31.56</v>
      </c>
      <c r="T60" s="66">
        <v>13.1</v>
      </c>
      <c r="U60" s="66">
        <v>1.47</v>
      </c>
      <c r="V60" s="66">
        <v>48.25</v>
      </c>
      <c r="W60" s="67">
        <v>5.6</v>
      </c>
    </row>
    <row r="61" spans="1:23" ht="12.75">
      <c r="A61" s="227">
        <v>2</v>
      </c>
      <c r="B61" s="228">
        <v>8</v>
      </c>
      <c r="C61" s="228">
        <v>3</v>
      </c>
      <c r="D61" s="16">
        <v>1</v>
      </c>
      <c r="E61" s="16">
        <v>0</v>
      </c>
      <c r="F61" s="19"/>
      <c r="G61" s="54" t="s">
        <v>333</v>
      </c>
      <c r="H61" s="83">
        <v>24701185.06</v>
      </c>
      <c r="I61" s="11">
        <v>21135658.46</v>
      </c>
      <c r="J61" s="11">
        <v>8337956.13</v>
      </c>
      <c r="K61" s="11">
        <v>1633850.98</v>
      </c>
      <c r="L61" s="11">
        <v>529276.18</v>
      </c>
      <c r="M61" s="60">
        <v>10634575.17</v>
      </c>
      <c r="N61" s="11">
        <v>3565526.6</v>
      </c>
      <c r="O61" s="11">
        <v>3397109.6</v>
      </c>
      <c r="P61" s="11">
        <v>168417</v>
      </c>
      <c r="Q61" s="11">
        <v>0</v>
      </c>
      <c r="R61" s="66">
        <v>85.56</v>
      </c>
      <c r="S61" s="66">
        <v>33.75</v>
      </c>
      <c r="T61" s="66">
        <v>6.61</v>
      </c>
      <c r="U61" s="66">
        <v>2.14</v>
      </c>
      <c r="V61" s="66">
        <v>43.05</v>
      </c>
      <c r="W61" s="67">
        <v>14.43</v>
      </c>
    </row>
    <row r="62" spans="1:23" ht="12.75">
      <c r="A62" s="227">
        <v>2</v>
      </c>
      <c r="B62" s="228">
        <v>10</v>
      </c>
      <c r="C62" s="228">
        <v>1</v>
      </c>
      <c r="D62" s="16">
        <v>1</v>
      </c>
      <c r="E62" s="16">
        <v>0</v>
      </c>
      <c r="F62" s="19"/>
      <c r="G62" s="54" t="s">
        <v>334</v>
      </c>
      <c r="H62" s="83">
        <v>42484094.09</v>
      </c>
      <c r="I62" s="11">
        <v>38014747.79</v>
      </c>
      <c r="J62" s="11">
        <v>18256102.01</v>
      </c>
      <c r="K62" s="11">
        <v>2608162.94</v>
      </c>
      <c r="L62" s="11">
        <v>964703.54</v>
      </c>
      <c r="M62" s="60">
        <v>16185779.3</v>
      </c>
      <c r="N62" s="11">
        <v>4469346.3</v>
      </c>
      <c r="O62" s="11">
        <v>2919346.3</v>
      </c>
      <c r="P62" s="11">
        <v>0</v>
      </c>
      <c r="Q62" s="11">
        <v>0</v>
      </c>
      <c r="R62" s="66">
        <v>89.47</v>
      </c>
      <c r="S62" s="66">
        <v>42.97</v>
      </c>
      <c r="T62" s="66">
        <v>6.13</v>
      </c>
      <c r="U62" s="66">
        <v>2.27</v>
      </c>
      <c r="V62" s="66">
        <v>38.09</v>
      </c>
      <c r="W62" s="67">
        <v>10.52</v>
      </c>
    </row>
    <row r="63" spans="1:23" ht="12.75">
      <c r="A63" s="227">
        <v>2</v>
      </c>
      <c r="B63" s="228">
        <v>11</v>
      </c>
      <c r="C63" s="228">
        <v>1</v>
      </c>
      <c r="D63" s="16">
        <v>1</v>
      </c>
      <c r="E63" s="16">
        <v>0</v>
      </c>
      <c r="F63" s="19"/>
      <c r="G63" s="54" t="s">
        <v>335</v>
      </c>
      <c r="H63" s="83">
        <v>181127222.98</v>
      </c>
      <c r="I63" s="11">
        <v>170516937.25</v>
      </c>
      <c r="J63" s="11">
        <v>94965172.16</v>
      </c>
      <c r="K63" s="11">
        <v>13821306.1</v>
      </c>
      <c r="L63" s="11">
        <v>3249184.32</v>
      </c>
      <c r="M63" s="60">
        <v>58481274.67</v>
      </c>
      <c r="N63" s="11">
        <v>10610285.73</v>
      </c>
      <c r="O63" s="11">
        <v>7419519.68</v>
      </c>
      <c r="P63" s="11">
        <v>255757.15</v>
      </c>
      <c r="Q63" s="11">
        <v>0</v>
      </c>
      <c r="R63" s="66">
        <v>94.14</v>
      </c>
      <c r="S63" s="66">
        <v>52.43</v>
      </c>
      <c r="T63" s="66">
        <v>7.63</v>
      </c>
      <c r="U63" s="66">
        <v>1.79</v>
      </c>
      <c r="V63" s="66">
        <v>32.28</v>
      </c>
      <c r="W63" s="67">
        <v>5.85</v>
      </c>
    </row>
    <row r="64" spans="1:23" ht="12.75">
      <c r="A64" s="227">
        <v>2</v>
      </c>
      <c r="B64" s="228">
        <v>8</v>
      </c>
      <c r="C64" s="228">
        <v>4</v>
      </c>
      <c r="D64" s="16">
        <v>1</v>
      </c>
      <c r="E64" s="16">
        <v>0</v>
      </c>
      <c r="F64" s="19"/>
      <c r="G64" s="54" t="s">
        <v>336</v>
      </c>
      <c r="H64" s="83">
        <v>34920679.66</v>
      </c>
      <c r="I64" s="11">
        <v>33791106.8</v>
      </c>
      <c r="J64" s="11">
        <v>14488790.77</v>
      </c>
      <c r="K64" s="11">
        <v>3123417.76</v>
      </c>
      <c r="L64" s="11">
        <v>617049.92</v>
      </c>
      <c r="M64" s="60">
        <v>15561848.35</v>
      </c>
      <c r="N64" s="11">
        <v>1129572.86</v>
      </c>
      <c r="O64" s="11">
        <v>1127788.68</v>
      </c>
      <c r="P64" s="11">
        <v>0</v>
      </c>
      <c r="Q64" s="11">
        <v>0</v>
      </c>
      <c r="R64" s="66">
        <v>96.76</v>
      </c>
      <c r="S64" s="66">
        <v>41.49</v>
      </c>
      <c r="T64" s="66">
        <v>8.94</v>
      </c>
      <c r="U64" s="66">
        <v>1.76</v>
      </c>
      <c r="V64" s="66">
        <v>44.56</v>
      </c>
      <c r="W64" s="67">
        <v>3.23</v>
      </c>
    </row>
    <row r="65" spans="1:23" ht="12.75">
      <c r="A65" s="227">
        <v>2</v>
      </c>
      <c r="B65" s="228">
        <v>14</v>
      </c>
      <c r="C65" s="228">
        <v>1</v>
      </c>
      <c r="D65" s="16">
        <v>1</v>
      </c>
      <c r="E65" s="16">
        <v>0</v>
      </c>
      <c r="F65" s="19"/>
      <c r="G65" s="54" t="s">
        <v>337</v>
      </c>
      <c r="H65" s="83">
        <v>67321777.49</v>
      </c>
      <c r="I65" s="11">
        <v>59611773.09</v>
      </c>
      <c r="J65" s="11">
        <v>26280571.4</v>
      </c>
      <c r="K65" s="11">
        <v>5451515.43</v>
      </c>
      <c r="L65" s="11">
        <v>960110.84</v>
      </c>
      <c r="M65" s="60">
        <v>26919575.42</v>
      </c>
      <c r="N65" s="11">
        <v>7710004.4</v>
      </c>
      <c r="O65" s="11">
        <v>4943140.97</v>
      </c>
      <c r="P65" s="11">
        <v>0</v>
      </c>
      <c r="Q65" s="11">
        <v>0</v>
      </c>
      <c r="R65" s="66">
        <v>88.54</v>
      </c>
      <c r="S65" s="66">
        <v>39.03</v>
      </c>
      <c r="T65" s="66">
        <v>8.09</v>
      </c>
      <c r="U65" s="66">
        <v>1.42</v>
      </c>
      <c r="V65" s="66">
        <v>39.98</v>
      </c>
      <c r="W65" s="67">
        <v>11.45</v>
      </c>
    </row>
    <row r="66" spans="1:23" ht="12.75">
      <c r="A66" s="227">
        <v>2</v>
      </c>
      <c r="B66" s="228">
        <v>15</v>
      </c>
      <c r="C66" s="228">
        <v>1</v>
      </c>
      <c r="D66" s="16">
        <v>1</v>
      </c>
      <c r="E66" s="16">
        <v>0</v>
      </c>
      <c r="F66" s="19"/>
      <c r="G66" s="54" t="s">
        <v>338</v>
      </c>
      <c r="H66" s="83">
        <v>63903951.2</v>
      </c>
      <c r="I66" s="11">
        <v>56280346.46</v>
      </c>
      <c r="J66" s="11">
        <v>27512649.59</v>
      </c>
      <c r="K66" s="11">
        <v>2883447.09</v>
      </c>
      <c r="L66" s="11">
        <v>1060167.11</v>
      </c>
      <c r="M66" s="60">
        <v>24824082.67</v>
      </c>
      <c r="N66" s="11">
        <v>7623604.74</v>
      </c>
      <c r="O66" s="11">
        <v>5013609.74</v>
      </c>
      <c r="P66" s="11">
        <v>0</v>
      </c>
      <c r="Q66" s="11">
        <v>0</v>
      </c>
      <c r="R66" s="66">
        <v>88.07</v>
      </c>
      <c r="S66" s="66">
        <v>43.05</v>
      </c>
      <c r="T66" s="66">
        <v>4.51</v>
      </c>
      <c r="U66" s="66">
        <v>1.65</v>
      </c>
      <c r="V66" s="66">
        <v>38.84</v>
      </c>
      <c r="W66" s="67">
        <v>11.92</v>
      </c>
    </row>
    <row r="67" spans="1:23" ht="12.75">
      <c r="A67" s="227">
        <v>2</v>
      </c>
      <c r="B67" s="228">
        <v>6</v>
      </c>
      <c r="C67" s="228">
        <v>3</v>
      </c>
      <c r="D67" s="16">
        <v>1</v>
      </c>
      <c r="E67" s="16">
        <v>0</v>
      </c>
      <c r="F67" s="19"/>
      <c r="G67" s="54" t="s">
        <v>339</v>
      </c>
      <c r="H67" s="83">
        <v>13066386.41</v>
      </c>
      <c r="I67" s="11">
        <v>12015055.79</v>
      </c>
      <c r="J67" s="11">
        <v>5099921.49</v>
      </c>
      <c r="K67" s="11">
        <v>761844.7</v>
      </c>
      <c r="L67" s="11">
        <v>260686.67</v>
      </c>
      <c r="M67" s="60">
        <v>5892602.93</v>
      </c>
      <c r="N67" s="11">
        <v>1051330.62</v>
      </c>
      <c r="O67" s="11">
        <v>988717.62</v>
      </c>
      <c r="P67" s="11">
        <v>62613</v>
      </c>
      <c r="Q67" s="11">
        <v>0</v>
      </c>
      <c r="R67" s="66">
        <v>91.95</v>
      </c>
      <c r="S67" s="66">
        <v>39.03</v>
      </c>
      <c r="T67" s="66">
        <v>5.83</v>
      </c>
      <c r="U67" s="66">
        <v>1.99</v>
      </c>
      <c r="V67" s="66">
        <v>45.09</v>
      </c>
      <c r="W67" s="67">
        <v>8.04</v>
      </c>
    </row>
    <row r="68" spans="1:23" ht="12.75">
      <c r="A68" s="227">
        <v>2</v>
      </c>
      <c r="B68" s="228">
        <v>2</v>
      </c>
      <c r="C68" s="228">
        <v>3</v>
      </c>
      <c r="D68" s="16">
        <v>1</v>
      </c>
      <c r="E68" s="16">
        <v>0</v>
      </c>
      <c r="F68" s="19"/>
      <c r="G68" s="54" t="s">
        <v>340</v>
      </c>
      <c r="H68" s="83">
        <v>17511405.24</v>
      </c>
      <c r="I68" s="11">
        <v>14074733.72</v>
      </c>
      <c r="J68" s="11">
        <v>5417997.8</v>
      </c>
      <c r="K68" s="11">
        <v>2090883.5</v>
      </c>
      <c r="L68" s="11">
        <v>350366.51</v>
      </c>
      <c r="M68" s="60">
        <v>6215485.91</v>
      </c>
      <c r="N68" s="11">
        <v>3436671.52</v>
      </c>
      <c r="O68" s="11">
        <v>2857098.64</v>
      </c>
      <c r="P68" s="11">
        <v>157572.88</v>
      </c>
      <c r="Q68" s="11">
        <v>0</v>
      </c>
      <c r="R68" s="66">
        <v>80.37</v>
      </c>
      <c r="S68" s="66">
        <v>30.93</v>
      </c>
      <c r="T68" s="66">
        <v>11.94</v>
      </c>
      <c r="U68" s="66">
        <v>2</v>
      </c>
      <c r="V68" s="66">
        <v>35.49</v>
      </c>
      <c r="W68" s="67">
        <v>19.62</v>
      </c>
    </row>
    <row r="69" spans="1:23" ht="12.75">
      <c r="A69" s="227">
        <v>2</v>
      </c>
      <c r="B69" s="228">
        <v>2</v>
      </c>
      <c r="C69" s="228">
        <v>4</v>
      </c>
      <c r="D69" s="16">
        <v>1</v>
      </c>
      <c r="E69" s="16">
        <v>0</v>
      </c>
      <c r="F69" s="19"/>
      <c r="G69" s="54" t="s">
        <v>341</v>
      </c>
      <c r="H69" s="83">
        <v>10973123.88</v>
      </c>
      <c r="I69" s="11">
        <v>10001797.89</v>
      </c>
      <c r="J69" s="11">
        <v>4601953.06</v>
      </c>
      <c r="K69" s="11">
        <v>648212.62</v>
      </c>
      <c r="L69" s="11">
        <v>152649.9</v>
      </c>
      <c r="M69" s="60">
        <v>4598982.31</v>
      </c>
      <c r="N69" s="11">
        <v>971325.99</v>
      </c>
      <c r="O69" s="11">
        <v>943825.99</v>
      </c>
      <c r="P69" s="11">
        <v>0</v>
      </c>
      <c r="Q69" s="11">
        <v>0</v>
      </c>
      <c r="R69" s="66">
        <v>91.14</v>
      </c>
      <c r="S69" s="66">
        <v>41.93</v>
      </c>
      <c r="T69" s="66">
        <v>5.9</v>
      </c>
      <c r="U69" s="66">
        <v>1.39</v>
      </c>
      <c r="V69" s="66">
        <v>41.91</v>
      </c>
      <c r="W69" s="67">
        <v>8.85</v>
      </c>
    </row>
    <row r="70" spans="1:23" ht="12.75">
      <c r="A70" s="227">
        <v>2</v>
      </c>
      <c r="B70" s="228">
        <v>8</v>
      </c>
      <c r="C70" s="228">
        <v>5</v>
      </c>
      <c r="D70" s="16">
        <v>1</v>
      </c>
      <c r="E70" s="16">
        <v>0</v>
      </c>
      <c r="F70" s="19"/>
      <c r="G70" s="54" t="s">
        <v>342</v>
      </c>
      <c r="H70" s="83">
        <v>15899896.83</v>
      </c>
      <c r="I70" s="11">
        <v>14202136.92</v>
      </c>
      <c r="J70" s="11">
        <v>5206221.64</v>
      </c>
      <c r="K70" s="11">
        <v>2026014.4</v>
      </c>
      <c r="L70" s="11">
        <v>280277.1</v>
      </c>
      <c r="M70" s="60">
        <v>6689623.78</v>
      </c>
      <c r="N70" s="11">
        <v>1697759.91</v>
      </c>
      <c r="O70" s="11">
        <v>1648260</v>
      </c>
      <c r="P70" s="11">
        <v>0</v>
      </c>
      <c r="Q70" s="11">
        <v>0</v>
      </c>
      <c r="R70" s="66">
        <v>89.32</v>
      </c>
      <c r="S70" s="66">
        <v>32.74</v>
      </c>
      <c r="T70" s="66">
        <v>12.74</v>
      </c>
      <c r="U70" s="66">
        <v>1.76</v>
      </c>
      <c r="V70" s="66">
        <v>42.07</v>
      </c>
      <c r="W70" s="67">
        <v>10.67</v>
      </c>
    </row>
    <row r="71" spans="1:23" ht="12.75">
      <c r="A71" s="227">
        <v>2</v>
      </c>
      <c r="B71" s="228">
        <v>21</v>
      </c>
      <c r="C71" s="228">
        <v>3</v>
      </c>
      <c r="D71" s="16">
        <v>1</v>
      </c>
      <c r="E71" s="16">
        <v>0</v>
      </c>
      <c r="F71" s="19"/>
      <c r="G71" s="54" t="s">
        <v>343</v>
      </c>
      <c r="H71" s="83">
        <v>15117738.63</v>
      </c>
      <c r="I71" s="11">
        <v>14848973.78</v>
      </c>
      <c r="J71" s="11">
        <v>6294139.77</v>
      </c>
      <c r="K71" s="11">
        <v>986313.07</v>
      </c>
      <c r="L71" s="11">
        <v>0</v>
      </c>
      <c r="M71" s="60">
        <v>7568520.94</v>
      </c>
      <c r="N71" s="11">
        <v>268764.85</v>
      </c>
      <c r="O71" s="11">
        <v>268764.85</v>
      </c>
      <c r="P71" s="11">
        <v>0</v>
      </c>
      <c r="Q71" s="11">
        <v>0</v>
      </c>
      <c r="R71" s="66">
        <v>98.22</v>
      </c>
      <c r="S71" s="66">
        <v>41.63</v>
      </c>
      <c r="T71" s="66">
        <v>6.52</v>
      </c>
      <c r="U71" s="66">
        <v>0</v>
      </c>
      <c r="V71" s="66">
        <v>50.06</v>
      </c>
      <c r="W71" s="67">
        <v>1.77</v>
      </c>
    </row>
    <row r="72" spans="1:23" ht="12.75">
      <c r="A72" s="227">
        <v>2</v>
      </c>
      <c r="B72" s="228">
        <v>6</v>
      </c>
      <c r="C72" s="228">
        <v>4</v>
      </c>
      <c r="D72" s="16">
        <v>1</v>
      </c>
      <c r="E72" s="16">
        <v>0</v>
      </c>
      <c r="F72" s="19"/>
      <c r="G72" s="54" t="s">
        <v>344</v>
      </c>
      <c r="H72" s="83">
        <v>19965706.55</v>
      </c>
      <c r="I72" s="11">
        <v>17756735.31</v>
      </c>
      <c r="J72" s="11">
        <v>6099133.62</v>
      </c>
      <c r="K72" s="11">
        <v>2818968</v>
      </c>
      <c r="L72" s="11">
        <v>358604.25</v>
      </c>
      <c r="M72" s="60">
        <v>8480029.44</v>
      </c>
      <c r="N72" s="11">
        <v>2208971.24</v>
      </c>
      <c r="O72" s="11">
        <v>1581420.24</v>
      </c>
      <c r="P72" s="11">
        <v>0</v>
      </c>
      <c r="Q72" s="11">
        <v>0</v>
      </c>
      <c r="R72" s="66">
        <v>88.93</v>
      </c>
      <c r="S72" s="66">
        <v>30.54</v>
      </c>
      <c r="T72" s="66">
        <v>14.11</v>
      </c>
      <c r="U72" s="66">
        <v>1.79</v>
      </c>
      <c r="V72" s="66">
        <v>42.47</v>
      </c>
      <c r="W72" s="67">
        <v>11.06</v>
      </c>
    </row>
    <row r="73" spans="1:23" ht="12.75">
      <c r="A73" s="227">
        <v>2</v>
      </c>
      <c r="B73" s="228">
        <v>19</v>
      </c>
      <c r="C73" s="228">
        <v>1</v>
      </c>
      <c r="D73" s="16">
        <v>1</v>
      </c>
      <c r="E73" s="16">
        <v>0</v>
      </c>
      <c r="F73" s="19"/>
      <c r="G73" s="54" t="s">
        <v>345</v>
      </c>
      <c r="H73" s="83">
        <v>107773675.05</v>
      </c>
      <c r="I73" s="11">
        <v>99787889.19</v>
      </c>
      <c r="J73" s="11">
        <v>43058516.27</v>
      </c>
      <c r="K73" s="11">
        <v>11537840.85</v>
      </c>
      <c r="L73" s="11">
        <v>2655043.42</v>
      </c>
      <c r="M73" s="60">
        <v>42536488.65</v>
      </c>
      <c r="N73" s="11">
        <v>7985785.86</v>
      </c>
      <c r="O73" s="11">
        <v>7833868.86</v>
      </c>
      <c r="P73" s="11">
        <v>126917</v>
      </c>
      <c r="Q73" s="11">
        <v>0</v>
      </c>
      <c r="R73" s="66">
        <v>92.59</v>
      </c>
      <c r="S73" s="66">
        <v>39.95</v>
      </c>
      <c r="T73" s="66">
        <v>10.7</v>
      </c>
      <c r="U73" s="66">
        <v>2.46</v>
      </c>
      <c r="V73" s="66">
        <v>39.46</v>
      </c>
      <c r="W73" s="67">
        <v>7.4</v>
      </c>
    </row>
    <row r="74" spans="1:23" ht="12.75">
      <c r="A74" s="227">
        <v>2</v>
      </c>
      <c r="B74" s="228">
        <v>19</v>
      </c>
      <c r="C74" s="228">
        <v>2</v>
      </c>
      <c r="D74" s="16">
        <v>1</v>
      </c>
      <c r="E74" s="16">
        <v>0</v>
      </c>
      <c r="F74" s="19"/>
      <c r="G74" s="54" t="s">
        <v>346</v>
      </c>
      <c r="H74" s="83">
        <v>47105824.72</v>
      </c>
      <c r="I74" s="11">
        <v>41214373.27</v>
      </c>
      <c r="J74" s="11">
        <v>18262055.68</v>
      </c>
      <c r="K74" s="11">
        <v>3039059.25</v>
      </c>
      <c r="L74" s="11">
        <v>532813.1</v>
      </c>
      <c r="M74" s="60">
        <v>19380445.24</v>
      </c>
      <c r="N74" s="11">
        <v>5891451.45</v>
      </c>
      <c r="O74" s="11">
        <v>5811536.96</v>
      </c>
      <c r="P74" s="11">
        <v>0</v>
      </c>
      <c r="Q74" s="11">
        <v>0</v>
      </c>
      <c r="R74" s="66">
        <v>87.49</v>
      </c>
      <c r="S74" s="66">
        <v>38.76</v>
      </c>
      <c r="T74" s="66">
        <v>6.45</v>
      </c>
      <c r="U74" s="66">
        <v>1.13</v>
      </c>
      <c r="V74" s="66">
        <v>41.14</v>
      </c>
      <c r="W74" s="67">
        <v>12.5</v>
      </c>
    </row>
    <row r="75" spans="1:23" ht="12.75">
      <c r="A75" s="227">
        <v>2</v>
      </c>
      <c r="B75" s="228">
        <v>10</v>
      </c>
      <c r="C75" s="228">
        <v>2</v>
      </c>
      <c r="D75" s="16">
        <v>1</v>
      </c>
      <c r="E75" s="16">
        <v>0</v>
      </c>
      <c r="F75" s="19"/>
      <c r="G75" s="54" t="s">
        <v>347</v>
      </c>
      <c r="H75" s="83">
        <v>17347742.64</v>
      </c>
      <c r="I75" s="11">
        <v>14528068.09</v>
      </c>
      <c r="J75" s="11">
        <v>5547704.72</v>
      </c>
      <c r="K75" s="11">
        <v>342550</v>
      </c>
      <c r="L75" s="11">
        <v>615541.32</v>
      </c>
      <c r="M75" s="60">
        <v>8022272.05</v>
      </c>
      <c r="N75" s="11">
        <v>2819674.55</v>
      </c>
      <c r="O75" s="11">
        <v>2819674.55</v>
      </c>
      <c r="P75" s="11">
        <v>0</v>
      </c>
      <c r="Q75" s="11">
        <v>0</v>
      </c>
      <c r="R75" s="66">
        <v>83.74</v>
      </c>
      <c r="S75" s="66">
        <v>31.97</v>
      </c>
      <c r="T75" s="66">
        <v>1.97</v>
      </c>
      <c r="U75" s="66">
        <v>3.54</v>
      </c>
      <c r="V75" s="66">
        <v>46.24</v>
      </c>
      <c r="W75" s="67">
        <v>16.25</v>
      </c>
    </row>
    <row r="76" spans="1:23" ht="12.75">
      <c r="A76" s="227">
        <v>2</v>
      </c>
      <c r="B76" s="228">
        <v>26</v>
      </c>
      <c r="C76" s="228">
        <v>1</v>
      </c>
      <c r="D76" s="16">
        <v>1</v>
      </c>
      <c r="E76" s="16">
        <v>0</v>
      </c>
      <c r="F76" s="19"/>
      <c r="G76" s="54" t="s">
        <v>348</v>
      </c>
      <c r="H76" s="83">
        <v>10910620.94</v>
      </c>
      <c r="I76" s="11">
        <v>9002641.17</v>
      </c>
      <c r="J76" s="11">
        <v>3576309.71</v>
      </c>
      <c r="K76" s="11">
        <v>173020</v>
      </c>
      <c r="L76" s="11">
        <v>137141.38</v>
      </c>
      <c r="M76" s="60">
        <v>5116170.08</v>
      </c>
      <c r="N76" s="11">
        <v>1907979.77</v>
      </c>
      <c r="O76" s="11">
        <v>1809562.77</v>
      </c>
      <c r="P76" s="11">
        <v>98417</v>
      </c>
      <c r="Q76" s="11">
        <v>0</v>
      </c>
      <c r="R76" s="66">
        <v>82.51</v>
      </c>
      <c r="S76" s="66">
        <v>32.77</v>
      </c>
      <c r="T76" s="66">
        <v>1.58</v>
      </c>
      <c r="U76" s="66">
        <v>1.25</v>
      </c>
      <c r="V76" s="66">
        <v>46.89</v>
      </c>
      <c r="W76" s="67">
        <v>17.48</v>
      </c>
    </row>
    <row r="77" spans="1:23" ht="12.75">
      <c r="A77" s="227">
        <v>2</v>
      </c>
      <c r="B77" s="228">
        <v>25</v>
      </c>
      <c r="C77" s="228">
        <v>1</v>
      </c>
      <c r="D77" s="16">
        <v>1</v>
      </c>
      <c r="E77" s="16">
        <v>0</v>
      </c>
      <c r="F77" s="19"/>
      <c r="G77" s="54" t="s">
        <v>349</v>
      </c>
      <c r="H77" s="83">
        <v>7555803.55</v>
      </c>
      <c r="I77" s="11">
        <v>7322453.52</v>
      </c>
      <c r="J77" s="11">
        <v>4087128.66</v>
      </c>
      <c r="K77" s="11">
        <v>360190</v>
      </c>
      <c r="L77" s="11">
        <v>177895.23</v>
      </c>
      <c r="M77" s="60">
        <v>2697239.63</v>
      </c>
      <c r="N77" s="11">
        <v>233350.03</v>
      </c>
      <c r="O77" s="11">
        <v>230670.72</v>
      </c>
      <c r="P77" s="11">
        <v>0</v>
      </c>
      <c r="Q77" s="11">
        <v>0</v>
      </c>
      <c r="R77" s="66">
        <v>96.91</v>
      </c>
      <c r="S77" s="66">
        <v>54.09</v>
      </c>
      <c r="T77" s="66">
        <v>4.76</v>
      </c>
      <c r="U77" s="66">
        <v>2.35</v>
      </c>
      <c r="V77" s="66">
        <v>35.69</v>
      </c>
      <c r="W77" s="67">
        <v>3.08</v>
      </c>
    </row>
    <row r="78" spans="1:23" ht="12.75">
      <c r="A78" s="227">
        <v>2</v>
      </c>
      <c r="B78" s="228">
        <v>25</v>
      </c>
      <c r="C78" s="228">
        <v>2</v>
      </c>
      <c r="D78" s="16">
        <v>1</v>
      </c>
      <c r="E78" s="16">
        <v>0</v>
      </c>
      <c r="F78" s="19"/>
      <c r="G78" s="54" t="s">
        <v>350</v>
      </c>
      <c r="H78" s="83">
        <v>78053035.62</v>
      </c>
      <c r="I78" s="11">
        <v>53539195.18</v>
      </c>
      <c r="J78" s="11">
        <v>23926674.25</v>
      </c>
      <c r="K78" s="11">
        <v>6872397.89</v>
      </c>
      <c r="L78" s="11">
        <v>1695500.04</v>
      </c>
      <c r="M78" s="60">
        <v>21044623</v>
      </c>
      <c r="N78" s="11">
        <v>24513840.44</v>
      </c>
      <c r="O78" s="11">
        <v>22387560.44</v>
      </c>
      <c r="P78" s="11">
        <v>500000</v>
      </c>
      <c r="Q78" s="11">
        <v>0</v>
      </c>
      <c r="R78" s="66">
        <v>68.59</v>
      </c>
      <c r="S78" s="66">
        <v>30.65</v>
      </c>
      <c r="T78" s="66">
        <v>8.8</v>
      </c>
      <c r="U78" s="66">
        <v>2.17</v>
      </c>
      <c r="V78" s="66">
        <v>26.96</v>
      </c>
      <c r="W78" s="67">
        <v>31.4</v>
      </c>
    </row>
    <row r="79" spans="1:23" ht="12.75">
      <c r="A79" s="227">
        <v>2</v>
      </c>
      <c r="B79" s="228">
        <v>26</v>
      </c>
      <c r="C79" s="228">
        <v>2</v>
      </c>
      <c r="D79" s="16">
        <v>1</v>
      </c>
      <c r="E79" s="16">
        <v>0</v>
      </c>
      <c r="F79" s="19"/>
      <c r="G79" s="54" t="s">
        <v>351</v>
      </c>
      <c r="H79" s="83">
        <v>31883362.02</v>
      </c>
      <c r="I79" s="11">
        <v>30370991.21</v>
      </c>
      <c r="J79" s="11">
        <v>13343649.24</v>
      </c>
      <c r="K79" s="11">
        <v>2211777.08</v>
      </c>
      <c r="L79" s="11">
        <v>964803.51</v>
      </c>
      <c r="M79" s="60">
        <v>13850761.38</v>
      </c>
      <c r="N79" s="11">
        <v>1512370.81</v>
      </c>
      <c r="O79" s="11">
        <v>1512370.81</v>
      </c>
      <c r="P79" s="11">
        <v>0</v>
      </c>
      <c r="Q79" s="11">
        <v>0</v>
      </c>
      <c r="R79" s="66">
        <v>95.25</v>
      </c>
      <c r="S79" s="66">
        <v>41.85</v>
      </c>
      <c r="T79" s="66">
        <v>6.93</v>
      </c>
      <c r="U79" s="66">
        <v>3.02</v>
      </c>
      <c r="V79" s="66">
        <v>43.44</v>
      </c>
      <c r="W79" s="67">
        <v>4.74</v>
      </c>
    </row>
    <row r="80" spans="1:23" s="95" customFormat="1" ht="15">
      <c r="A80" s="231"/>
      <c r="B80" s="232"/>
      <c r="C80" s="232"/>
      <c r="D80" s="101"/>
      <c r="E80" s="101"/>
      <c r="F80" s="102" t="s">
        <v>352</v>
      </c>
      <c r="G80" s="291"/>
      <c r="H80" s="152">
        <v>1262319485.2600005</v>
      </c>
      <c r="I80" s="152">
        <v>1085902618.77</v>
      </c>
      <c r="J80" s="152">
        <v>482828257.5599999</v>
      </c>
      <c r="K80" s="152">
        <v>89538444.22000004</v>
      </c>
      <c r="L80" s="152">
        <v>20274593.000000004</v>
      </c>
      <c r="M80" s="152">
        <v>493261323.9899999</v>
      </c>
      <c r="N80" s="152">
        <v>176416866.48999995</v>
      </c>
      <c r="O80" s="152">
        <v>153458785.67000008</v>
      </c>
      <c r="P80" s="152">
        <v>5246245.54</v>
      </c>
      <c r="Q80" s="152">
        <v>0</v>
      </c>
      <c r="R80" s="128">
        <v>86.02438855218465</v>
      </c>
      <c r="S80" s="128">
        <v>38.249291340104094</v>
      </c>
      <c r="T80" s="128">
        <v>7.093168192801665</v>
      </c>
      <c r="U80" s="128">
        <v>1.6061380052153784</v>
      </c>
      <c r="V80" s="128">
        <v>39.0757910140635</v>
      </c>
      <c r="W80" s="129">
        <v>13.97561144781531</v>
      </c>
    </row>
    <row r="81" spans="1:23" ht="12.75">
      <c r="A81" s="227">
        <v>2</v>
      </c>
      <c r="B81" s="228">
        <v>1</v>
      </c>
      <c r="C81" s="228">
        <v>2</v>
      </c>
      <c r="D81" s="16">
        <v>2</v>
      </c>
      <c r="E81" s="16">
        <v>0</v>
      </c>
      <c r="F81" s="19"/>
      <c r="G81" s="54" t="s">
        <v>322</v>
      </c>
      <c r="H81" s="83">
        <v>23359258.12</v>
      </c>
      <c r="I81" s="11">
        <v>19483235.59</v>
      </c>
      <c r="J81" s="11">
        <v>7142835.94</v>
      </c>
      <c r="K81" s="11">
        <v>3253761.3</v>
      </c>
      <c r="L81" s="11">
        <v>0</v>
      </c>
      <c r="M81" s="60">
        <v>9086638.35</v>
      </c>
      <c r="N81" s="11">
        <v>3876022.53</v>
      </c>
      <c r="O81" s="11">
        <v>3722605.53</v>
      </c>
      <c r="P81" s="11">
        <v>153417</v>
      </c>
      <c r="Q81" s="11">
        <v>0</v>
      </c>
      <c r="R81" s="66">
        <v>83.4</v>
      </c>
      <c r="S81" s="66">
        <v>30.57</v>
      </c>
      <c r="T81" s="66">
        <v>13.92</v>
      </c>
      <c r="U81" s="66">
        <v>0</v>
      </c>
      <c r="V81" s="66">
        <v>38.89</v>
      </c>
      <c r="W81" s="67">
        <v>16.59</v>
      </c>
    </row>
    <row r="82" spans="1:23" ht="12.75">
      <c r="A82" s="227">
        <v>2</v>
      </c>
      <c r="B82" s="228">
        <v>17</v>
      </c>
      <c r="C82" s="228">
        <v>1</v>
      </c>
      <c r="D82" s="16">
        <v>2</v>
      </c>
      <c r="E82" s="16">
        <v>0</v>
      </c>
      <c r="F82" s="19"/>
      <c r="G82" s="54" t="s">
        <v>353</v>
      </c>
      <c r="H82" s="83">
        <v>11007581.27</v>
      </c>
      <c r="I82" s="11">
        <v>9643984.92</v>
      </c>
      <c r="J82" s="11">
        <v>4886129.97</v>
      </c>
      <c r="K82" s="11">
        <v>529872.39</v>
      </c>
      <c r="L82" s="11">
        <v>140777.36</v>
      </c>
      <c r="M82" s="60">
        <v>4087205.2</v>
      </c>
      <c r="N82" s="11">
        <v>1363596.35</v>
      </c>
      <c r="O82" s="11">
        <v>1169719.3</v>
      </c>
      <c r="P82" s="11">
        <v>46866.67</v>
      </c>
      <c r="Q82" s="11">
        <v>0</v>
      </c>
      <c r="R82" s="66">
        <v>87.61</v>
      </c>
      <c r="S82" s="66">
        <v>44.38</v>
      </c>
      <c r="T82" s="66">
        <v>4.81</v>
      </c>
      <c r="U82" s="66">
        <v>1.27</v>
      </c>
      <c r="V82" s="66">
        <v>37.13</v>
      </c>
      <c r="W82" s="67">
        <v>12.38</v>
      </c>
    </row>
    <row r="83" spans="1:23" ht="12.75">
      <c r="A83" s="227">
        <v>2</v>
      </c>
      <c r="B83" s="228">
        <v>9</v>
      </c>
      <c r="C83" s="228">
        <v>2</v>
      </c>
      <c r="D83" s="16">
        <v>2</v>
      </c>
      <c r="E83" s="16">
        <v>0</v>
      </c>
      <c r="F83" s="19"/>
      <c r="G83" s="54" t="s">
        <v>323</v>
      </c>
      <c r="H83" s="83">
        <v>17343500.32</v>
      </c>
      <c r="I83" s="11">
        <v>16412249.59</v>
      </c>
      <c r="J83" s="11">
        <v>6669032.54</v>
      </c>
      <c r="K83" s="11">
        <v>1945867.78</v>
      </c>
      <c r="L83" s="11">
        <v>318232.36</v>
      </c>
      <c r="M83" s="60">
        <v>7479116.91</v>
      </c>
      <c r="N83" s="11">
        <v>931250.73</v>
      </c>
      <c r="O83" s="11">
        <v>749641.73</v>
      </c>
      <c r="P83" s="11">
        <v>98417</v>
      </c>
      <c r="Q83" s="11">
        <v>0</v>
      </c>
      <c r="R83" s="66">
        <v>94.63</v>
      </c>
      <c r="S83" s="66">
        <v>38.45</v>
      </c>
      <c r="T83" s="66">
        <v>11.21</v>
      </c>
      <c r="U83" s="66">
        <v>1.83</v>
      </c>
      <c r="V83" s="66">
        <v>43.12</v>
      </c>
      <c r="W83" s="67">
        <v>5.36</v>
      </c>
    </row>
    <row r="84" spans="1:23" ht="12.75">
      <c r="A84" s="227">
        <v>2</v>
      </c>
      <c r="B84" s="228">
        <v>24</v>
      </c>
      <c r="C84" s="228">
        <v>2</v>
      </c>
      <c r="D84" s="16">
        <v>2</v>
      </c>
      <c r="E84" s="16">
        <v>0</v>
      </c>
      <c r="F84" s="19"/>
      <c r="G84" s="54" t="s">
        <v>354</v>
      </c>
      <c r="H84" s="83">
        <v>9264063.59</v>
      </c>
      <c r="I84" s="11">
        <v>5642504.95</v>
      </c>
      <c r="J84" s="11">
        <v>2818963.62</v>
      </c>
      <c r="K84" s="11">
        <v>249392.94</v>
      </c>
      <c r="L84" s="11">
        <v>129847.95</v>
      </c>
      <c r="M84" s="60">
        <v>2444300.44</v>
      </c>
      <c r="N84" s="11">
        <v>3621558.64</v>
      </c>
      <c r="O84" s="11">
        <v>3593091.97</v>
      </c>
      <c r="P84" s="11">
        <v>28466.67</v>
      </c>
      <c r="Q84" s="11">
        <v>0</v>
      </c>
      <c r="R84" s="66">
        <v>60.9</v>
      </c>
      <c r="S84" s="66">
        <v>30.42</v>
      </c>
      <c r="T84" s="66">
        <v>2.69</v>
      </c>
      <c r="U84" s="66">
        <v>1.4</v>
      </c>
      <c r="V84" s="66">
        <v>26.38</v>
      </c>
      <c r="W84" s="67">
        <v>39.09</v>
      </c>
    </row>
    <row r="85" spans="1:23" ht="12.75">
      <c r="A85" s="227">
        <v>2</v>
      </c>
      <c r="B85" s="228">
        <v>13</v>
      </c>
      <c r="C85" s="228">
        <v>1</v>
      </c>
      <c r="D85" s="16">
        <v>2</v>
      </c>
      <c r="E85" s="16">
        <v>0</v>
      </c>
      <c r="F85" s="19"/>
      <c r="G85" s="54" t="s">
        <v>355</v>
      </c>
      <c r="H85" s="83">
        <v>9636240.98</v>
      </c>
      <c r="I85" s="11">
        <v>9558935.92</v>
      </c>
      <c r="J85" s="11">
        <v>4625721.83</v>
      </c>
      <c r="K85" s="11">
        <v>376155.04</v>
      </c>
      <c r="L85" s="11">
        <v>220470.27</v>
      </c>
      <c r="M85" s="60">
        <v>4336588.78</v>
      </c>
      <c r="N85" s="11">
        <v>77305.06</v>
      </c>
      <c r="O85" s="11">
        <v>70023.89</v>
      </c>
      <c r="P85" s="11">
        <v>0</v>
      </c>
      <c r="Q85" s="11">
        <v>0</v>
      </c>
      <c r="R85" s="66">
        <v>99.19</v>
      </c>
      <c r="S85" s="66">
        <v>48</v>
      </c>
      <c r="T85" s="66">
        <v>3.9</v>
      </c>
      <c r="U85" s="66">
        <v>2.28</v>
      </c>
      <c r="V85" s="66">
        <v>45</v>
      </c>
      <c r="W85" s="67">
        <v>0.8</v>
      </c>
    </row>
    <row r="86" spans="1:23" ht="12.75">
      <c r="A86" s="227">
        <v>2</v>
      </c>
      <c r="B86" s="228">
        <v>21</v>
      </c>
      <c r="C86" s="228">
        <v>4</v>
      </c>
      <c r="D86" s="16">
        <v>2</v>
      </c>
      <c r="E86" s="16">
        <v>0</v>
      </c>
      <c r="F86" s="19"/>
      <c r="G86" s="54" t="s">
        <v>356</v>
      </c>
      <c r="H86" s="83">
        <v>11876851.88</v>
      </c>
      <c r="I86" s="11">
        <v>10711490.81</v>
      </c>
      <c r="J86" s="11">
        <v>4938251.27</v>
      </c>
      <c r="K86" s="11">
        <v>628150</v>
      </c>
      <c r="L86" s="11">
        <v>1793.77</v>
      </c>
      <c r="M86" s="60">
        <v>5143295.77</v>
      </c>
      <c r="N86" s="11">
        <v>1165361.07</v>
      </c>
      <c r="O86" s="11">
        <v>987851.9</v>
      </c>
      <c r="P86" s="11">
        <v>0</v>
      </c>
      <c r="Q86" s="11">
        <v>0</v>
      </c>
      <c r="R86" s="66">
        <v>90.18</v>
      </c>
      <c r="S86" s="66">
        <v>41.57</v>
      </c>
      <c r="T86" s="66">
        <v>5.28</v>
      </c>
      <c r="U86" s="66">
        <v>0.01</v>
      </c>
      <c r="V86" s="66">
        <v>43.3</v>
      </c>
      <c r="W86" s="67">
        <v>9.81</v>
      </c>
    </row>
    <row r="87" spans="1:23" ht="12.75">
      <c r="A87" s="227">
        <v>2</v>
      </c>
      <c r="B87" s="228">
        <v>23</v>
      </c>
      <c r="C87" s="228">
        <v>1</v>
      </c>
      <c r="D87" s="16">
        <v>2</v>
      </c>
      <c r="E87" s="16">
        <v>0</v>
      </c>
      <c r="F87" s="19"/>
      <c r="G87" s="54" t="s">
        <v>357</v>
      </c>
      <c r="H87" s="83">
        <v>28111791.33</v>
      </c>
      <c r="I87" s="11">
        <v>25428354.9</v>
      </c>
      <c r="J87" s="11">
        <v>12577903.25</v>
      </c>
      <c r="K87" s="11">
        <v>2693014.44</v>
      </c>
      <c r="L87" s="11">
        <v>376754.85</v>
      </c>
      <c r="M87" s="60">
        <v>9780682.36</v>
      </c>
      <c r="N87" s="11">
        <v>2683436.43</v>
      </c>
      <c r="O87" s="11">
        <v>1780639.04</v>
      </c>
      <c r="P87" s="11">
        <v>137900</v>
      </c>
      <c r="Q87" s="11">
        <v>0</v>
      </c>
      <c r="R87" s="66">
        <v>90.45</v>
      </c>
      <c r="S87" s="66">
        <v>44.74</v>
      </c>
      <c r="T87" s="66">
        <v>9.57</v>
      </c>
      <c r="U87" s="66">
        <v>1.34</v>
      </c>
      <c r="V87" s="66">
        <v>34.79</v>
      </c>
      <c r="W87" s="67">
        <v>9.54</v>
      </c>
    </row>
    <row r="88" spans="1:23" ht="12.75">
      <c r="A88" s="227">
        <v>2</v>
      </c>
      <c r="B88" s="228">
        <v>23</v>
      </c>
      <c r="C88" s="228">
        <v>2</v>
      </c>
      <c r="D88" s="16">
        <v>2</v>
      </c>
      <c r="E88" s="16">
        <v>0</v>
      </c>
      <c r="F88" s="19"/>
      <c r="G88" s="54" t="s">
        <v>358</v>
      </c>
      <c r="H88" s="83">
        <v>58661615.65</v>
      </c>
      <c r="I88" s="11">
        <v>45237137.34</v>
      </c>
      <c r="J88" s="11">
        <v>20703069.94</v>
      </c>
      <c r="K88" s="11">
        <v>6009346.33</v>
      </c>
      <c r="L88" s="11">
        <v>1298004.58</v>
      </c>
      <c r="M88" s="60">
        <v>17226716.49</v>
      </c>
      <c r="N88" s="11">
        <v>13424478.31</v>
      </c>
      <c r="O88" s="11">
        <v>13254561.31</v>
      </c>
      <c r="P88" s="11">
        <v>98417</v>
      </c>
      <c r="Q88" s="11">
        <v>0</v>
      </c>
      <c r="R88" s="66">
        <v>77.11</v>
      </c>
      <c r="S88" s="66">
        <v>35.29</v>
      </c>
      <c r="T88" s="66">
        <v>10.24</v>
      </c>
      <c r="U88" s="66">
        <v>2.21</v>
      </c>
      <c r="V88" s="66">
        <v>29.36</v>
      </c>
      <c r="W88" s="67">
        <v>22.88</v>
      </c>
    </row>
    <row r="89" spans="1:23" ht="12.75">
      <c r="A89" s="227">
        <v>2</v>
      </c>
      <c r="B89" s="228">
        <v>19</v>
      </c>
      <c r="C89" s="228">
        <v>3</v>
      </c>
      <c r="D89" s="16">
        <v>2</v>
      </c>
      <c r="E89" s="16">
        <v>0</v>
      </c>
      <c r="F89" s="19"/>
      <c r="G89" s="54" t="s">
        <v>359</v>
      </c>
      <c r="H89" s="83">
        <v>13102196.01</v>
      </c>
      <c r="I89" s="11">
        <v>11325766.46</v>
      </c>
      <c r="J89" s="11">
        <v>5146735.15</v>
      </c>
      <c r="K89" s="11">
        <v>571522</v>
      </c>
      <c r="L89" s="11">
        <v>296841.21</v>
      </c>
      <c r="M89" s="60">
        <v>5310668.1</v>
      </c>
      <c r="N89" s="11">
        <v>1776429.55</v>
      </c>
      <c r="O89" s="11">
        <v>1776429.55</v>
      </c>
      <c r="P89" s="11">
        <v>0</v>
      </c>
      <c r="Q89" s="11">
        <v>0</v>
      </c>
      <c r="R89" s="66">
        <v>86.44</v>
      </c>
      <c r="S89" s="66">
        <v>39.28</v>
      </c>
      <c r="T89" s="66">
        <v>4.36</v>
      </c>
      <c r="U89" s="66">
        <v>2.26</v>
      </c>
      <c r="V89" s="66">
        <v>40.53</v>
      </c>
      <c r="W89" s="67">
        <v>13.55</v>
      </c>
    </row>
    <row r="90" spans="1:23" ht="12.75">
      <c r="A90" s="227">
        <v>2</v>
      </c>
      <c r="B90" s="228">
        <v>14</v>
      </c>
      <c r="C90" s="228">
        <v>3</v>
      </c>
      <c r="D90" s="16">
        <v>2</v>
      </c>
      <c r="E90" s="16">
        <v>0</v>
      </c>
      <c r="F90" s="19"/>
      <c r="G90" s="54" t="s">
        <v>360</v>
      </c>
      <c r="H90" s="83">
        <v>15967132.91</v>
      </c>
      <c r="I90" s="11">
        <v>11159664.85</v>
      </c>
      <c r="J90" s="11">
        <v>5357510</v>
      </c>
      <c r="K90" s="11">
        <v>650924</v>
      </c>
      <c r="L90" s="11">
        <v>320247.19</v>
      </c>
      <c r="M90" s="60">
        <v>4830983.66</v>
      </c>
      <c r="N90" s="11">
        <v>4807468.06</v>
      </c>
      <c r="O90" s="11">
        <v>4068181.51</v>
      </c>
      <c r="P90" s="11">
        <v>98417</v>
      </c>
      <c r="Q90" s="11">
        <v>0</v>
      </c>
      <c r="R90" s="66">
        <v>69.89</v>
      </c>
      <c r="S90" s="66">
        <v>33.55</v>
      </c>
      <c r="T90" s="66">
        <v>4.07</v>
      </c>
      <c r="U90" s="66">
        <v>2</v>
      </c>
      <c r="V90" s="66">
        <v>30.25</v>
      </c>
      <c r="W90" s="67">
        <v>30.1</v>
      </c>
    </row>
    <row r="91" spans="1:23" ht="12.75">
      <c r="A91" s="227">
        <v>2</v>
      </c>
      <c r="B91" s="228">
        <v>15</v>
      </c>
      <c r="C91" s="228">
        <v>2</v>
      </c>
      <c r="D91" s="16">
        <v>2</v>
      </c>
      <c r="E91" s="16">
        <v>0</v>
      </c>
      <c r="F91" s="19"/>
      <c r="G91" s="54" t="s">
        <v>361</v>
      </c>
      <c r="H91" s="83">
        <v>11085874.16</v>
      </c>
      <c r="I91" s="11">
        <v>10392412.39</v>
      </c>
      <c r="J91" s="11">
        <v>5775059.87</v>
      </c>
      <c r="K91" s="11">
        <v>400468.88</v>
      </c>
      <c r="L91" s="11">
        <v>278230.87</v>
      </c>
      <c r="M91" s="60">
        <v>3938652.77</v>
      </c>
      <c r="N91" s="11">
        <v>693461.77</v>
      </c>
      <c r="O91" s="11">
        <v>464448.62</v>
      </c>
      <c r="P91" s="11">
        <v>212975.4</v>
      </c>
      <c r="Q91" s="11">
        <v>0</v>
      </c>
      <c r="R91" s="66">
        <v>93.74</v>
      </c>
      <c r="S91" s="66">
        <v>52.09</v>
      </c>
      <c r="T91" s="66">
        <v>3.61</v>
      </c>
      <c r="U91" s="66">
        <v>2.5</v>
      </c>
      <c r="V91" s="66">
        <v>35.52</v>
      </c>
      <c r="W91" s="67">
        <v>6.25</v>
      </c>
    </row>
    <row r="92" spans="1:23" ht="12.75">
      <c r="A92" s="227">
        <v>2</v>
      </c>
      <c r="B92" s="228">
        <v>14</v>
      </c>
      <c r="C92" s="228">
        <v>4</v>
      </c>
      <c r="D92" s="16">
        <v>2</v>
      </c>
      <c r="E92" s="16">
        <v>0</v>
      </c>
      <c r="F92" s="19"/>
      <c r="G92" s="54" t="s">
        <v>362</v>
      </c>
      <c r="H92" s="83">
        <v>9760178.23</v>
      </c>
      <c r="I92" s="11">
        <v>9407086.04</v>
      </c>
      <c r="J92" s="11">
        <v>5016164.96</v>
      </c>
      <c r="K92" s="11">
        <v>304884</v>
      </c>
      <c r="L92" s="11">
        <v>267483.56</v>
      </c>
      <c r="M92" s="60">
        <v>3818553.52</v>
      </c>
      <c r="N92" s="11">
        <v>353092.19</v>
      </c>
      <c r="O92" s="11">
        <v>0</v>
      </c>
      <c r="P92" s="11">
        <v>101807</v>
      </c>
      <c r="Q92" s="11">
        <v>0</v>
      </c>
      <c r="R92" s="66">
        <v>96.38</v>
      </c>
      <c r="S92" s="66">
        <v>51.39</v>
      </c>
      <c r="T92" s="66">
        <v>3.12</v>
      </c>
      <c r="U92" s="66">
        <v>2.74</v>
      </c>
      <c r="V92" s="66">
        <v>39.12</v>
      </c>
      <c r="W92" s="67">
        <v>3.61</v>
      </c>
    </row>
    <row r="93" spans="1:23" ht="12.75">
      <c r="A93" s="227">
        <v>2</v>
      </c>
      <c r="B93" s="228">
        <v>2</v>
      </c>
      <c r="C93" s="228">
        <v>5</v>
      </c>
      <c r="D93" s="16">
        <v>2</v>
      </c>
      <c r="E93" s="16">
        <v>0</v>
      </c>
      <c r="F93" s="19"/>
      <c r="G93" s="54" t="s">
        <v>325</v>
      </c>
      <c r="H93" s="83">
        <v>19215033.08</v>
      </c>
      <c r="I93" s="11">
        <v>15486951.61</v>
      </c>
      <c r="J93" s="11">
        <v>7103539.58</v>
      </c>
      <c r="K93" s="11">
        <v>1269787.69</v>
      </c>
      <c r="L93" s="11">
        <v>302869.96</v>
      </c>
      <c r="M93" s="60">
        <v>6810754.38</v>
      </c>
      <c r="N93" s="11">
        <v>3728081.47</v>
      </c>
      <c r="O93" s="11">
        <v>1864003.48</v>
      </c>
      <c r="P93" s="11">
        <v>256683.5</v>
      </c>
      <c r="Q93" s="11">
        <v>0</v>
      </c>
      <c r="R93" s="66">
        <v>80.59</v>
      </c>
      <c r="S93" s="66">
        <v>36.96</v>
      </c>
      <c r="T93" s="66">
        <v>6.6</v>
      </c>
      <c r="U93" s="66">
        <v>1.57</v>
      </c>
      <c r="V93" s="66">
        <v>35.44</v>
      </c>
      <c r="W93" s="67">
        <v>19.4</v>
      </c>
    </row>
    <row r="94" spans="1:23" ht="12.75">
      <c r="A94" s="227">
        <v>2</v>
      </c>
      <c r="B94" s="228">
        <v>16</v>
      </c>
      <c r="C94" s="228">
        <v>2</v>
      </c>
      <c r="D94" s="16">
        <v>2</v>
      </c>
      <c r="E94" s="16">
        <v>0</v>
      </c>
      <c r="F94" s="19"/>
      <c r="G94" s="54" t="s">
        <v>363</v>
      </c>
      <c r="H94" s="83">
        <v>9242952.58</v>
      </c>
      <c r="I94" s="11">
        <v>7784837.86</v>
      </c>
      <c r="J94" s="11">
        <v>3556788.01</v>
      </c>
      <c r="K94" s="11">
        <v>431204.66</v>
      </c>
      <c r="L94" s="11">
        <v>58521.97</v>
      </c>
      <c r="M94" s="60">
        <v>3738323.22</v>
      </c>
      <c r="N94" s="11">
        <v>1458114.72</v>
      </c>
      <c r="O94" s="11">
        <v>1331364.72</v>
      </c>
      <c r="P94" s="11">
        <v>126750</v>
      </c>
      <c r="Q94" s="11">
        <v>0</v>
      </c>
      <c r="R94" s="66">
        <v>84.22</v>
      </c>
      <c r="S94" s="66">
        <v>38.48</v>
      </c>
      <c r="T94" s="66">
        <v>4.66</v>
      </c>
      <c r="U94" s="66">
        <v>0.63</v>
      </c>
      <c r="V94" s="66">
        <v>40.44</v>
      </c>
      <c r="W94" s="67">
        <v>15.77</v>
      </c>
    </row>
    <row r="95" spans="1:23" ht="12.75">
      <c r="A95" s="227">
        <v>2</v>
      </c>
      <c r="B95" s="228">
        <v>3</v>
      </c>
      <c r="C95" s="228">
        <v>2</v>
      </c>
      <c r="D95" s="16">
        <v>2</v>
      </c>
      <c r="E95" s="16">
        <v>0</v>
      </c>
      <c r="F95" s="19"/>
      <c r="G95" s="54" t="s">
        <v>326</v>
      </c>
      <c r="H95" s="83">
        <v>13266890.45</v>
      </c>
      <c r="I95" s="11">
        <v>12786689.1</v>
      </c>
      <c r="J95" s="11">
        <v>5479664.45</v>
      </c>
      <c r="K95" s="11">
        <v>1064513.1</v>
      </c>
      <c r="L95" s="11">
        <v>168094.37</v>
      </c>
      <c r="M95" s="60">
        <v>6074417.18</v>
      </c>
      <c r="N95" s="11">
        <v>480201.35</v>
      </c>
      <c r="O95" s="11">
        <v>462394.81</v>
      </c>
      <c r="P95" s="11">
        <v>14070</v>
      </c>
      <c r="Q95" s="11">
        <v>0</v>
      </c>
      <c r="R95" s="66">
        <v>96.38</v>
      </c>
      <c r="S95" s="66">
        <v>41.3</v>
      </c>
      <c r="T95" s="66">
        <v>8.02</v>
      </c>
      <c r="U95" s="66">
        <v>1.26</v>
      </c>
      <c r="V95" s="66">
        <v>45.78</v>
      </c>
      <c r="W95" s="67">
        <v>3.61</v>
      </c>
    </row>
    <row r="96" spans="1:23" ht="12.75">
      <c r="A96" s="227">
        <v>2</v>
      </c>
      <c r="B96" s="228">
        <v>16</v>
      </c>
      <c r="C96" s="228">
        <v>3</v>
      </c>
      <c r="D96" s="16">
        <v>2</v>
      </c>
      <c r="E96" s="16">
        <v>0</v>
      </c>
      <c r="F96" s="19"/>
      <c r="G96" s="54" t="s">
        <v>364</v>
      </c>
      <c r="H96" s="83">
        <v>20919984.43</v>
      </c>
      <c r="I96" s="11">
        <v>16541786.71</v>
      </c>
      <c r="J96" s="11">
        <v>6803616.23</v>
      </c>
      <c r="K96" s="11">
        <v>1330808</v>
      </c>
      <c r="L96" s="11">
        <v>13291.18</v>
      </c>
      <c r="M96" s="60">
        <v>8394071.3</v>
      </c>
      <c r="N96" s="11">
        <v>4378197.72</v>
      </c>
      <c r="O96" s="11">
        <v>3477850.46</v>
      </c>
      <c r="P96" s="11">
        <v>761707.26</v>
      </c>
      <c r="Q96" s="11">
        <v>0</v>
      </c>
      <c r="R96" s="66">
        <v>79.07</v>
      </c>
      <c r="S96" s="66">
        <v>32.52</v>
      </c>
      <c r="T96" s="66">
        <v>6.36</v>
      </c>
      <c r="U96" s="66">
        <v>0.06</v>
      </c>
      <c r="V96" s="66">
        <v>40.12</v>
      </c>
      <c r="W96" s="67">
        <v>20.92</v>
      </c>
    </row>
    <row r="97" spans="1:23" ht="12.75">
      <c r="A97" s="227">
        <v>2</v>
      </c>
      <c r="B97" s="228">
        <v>1</v>
      </c>
      <c r="C97" s="228">
        <v>3</v>
      </c>
      <c r="D97" s="16">
        <v>2</v>
      </c>
      <c r="E97" s="16">
        <v>0</v>
      </c>
      <c r="F97" s="19"/>
      <c r="G97" s="54" t="s">
        <v>365</v>
      </c>
      <c r="H97" s="83">
        <v>14175424.62</v>
      </c>
      <c r="I97" s="11">
        <v>11596690.79</v>
      </c>
      <c r="J97" s="11">
        <v>5163064.77</v>
      </c>
      <c r="K97" s="11">
        <v>649024.89</v>
      </c>
      <c r="L97" s="11">
        <v>225581.83</v>
      </c>
      <c r="M97" s="60">
        <v>5559019.3</v>
      </c>
      <c r="N97" s="11">
        <v>2578733.83</v>
      </c>
      <c r="O97" s="11">
        <v>329480.81</v>
      </c>
      <c r="P97" s="11">
        <v>0</v>
      </c>
      <c r="Q97" s="11">
        <v>0</v>
      </c>
      <c r="R97" s="66">
        <v>81.8</v>
      </c>
      <c r="S97" s="66">
        <v>36.42</v>
      </c>
      <c r="T97" s="66">
        <v>4.57</v>
      </c>
      <c r="U97" s="66">
        <v>1.59</v>
      </c>
      <c r="V97" s="66">
        <v>39.21</v>
      </c>
      <c r="W97" s="67">
        <v>18.19</v>
      </c>
    </row>
    <row r="98" spans="1:23" ht="12.75">
      <c r="A98" s="227">
        <v>2</v>
      </c>
      <c r="B98" s="228">
        <v>6</v>
      </c>
      <c r="C98" s="228">
        <v>5</v>
      </c>
      <c r="D98" s="16">
        <v>2</v>
      </c>
      <c r="E98" s="16">
        <v>0</v>
      </c>
      <c r="F98" s="19"/>
      <c r="G98" s="54" t="s">
        <v>366</v>
      </c>
      <c r="H98" s="83">
        <v>7596129.61</v>
      </c>
      <c r="I98" s="11">
        <v>7438850.05</v>
      </c>
      <c r="J98" s="11">
        <v>2935517.56</v>
      </c>
      <c r="K98" s="11">
        <v>342065.25</v>
      </c>
      <c r="L98" s="11">
        <v>313134.87</v>
      </c>
      <c r="M98" s="60">
        <v>3848132.37</v>
      </c>
      <c r="N98" s="11">
        <v>157279.56</v>
      </c>
      <c r="O98" s="11">
        <v>157279.56</v>
      </c>
      <c r="P98" s="11">
        <v>0</v>
      </c>
      <c r="Q98" s="11">
        <v>0</v>
      </c>
      <c r="R98" s="66">
        <v>97.92</v>
      </c>
      <c r="S98" s="66">
        <v>38.64</v>
      </c>
      <c r="T98" s="66">
        <v>4.5</v>
      </c>
      <c r="U98" s="66">
        <v>4.12</v>
      </c>
      <c r="V98" s="66">
        <v>50.65</v>
      </c>
      <c r="W98" s="67">
        <v>2.07</v>
      </c>
    </row>
    <row r="99" spans="1:23" ht="12.75">
      <c r="A99" s="227">
        <v>2</v>
      </c>
      <c r="B99" s="228">
        <v>4</v>
      </c>
      <c r="C99" s="228">
        <v>2</v>
      </c>
      <c r="D99" s="16">
        <v>2</v>
      </c>
      <c r="E99" s="16">
        <v>0</v>
      </c>
      <c r="F99" s="19"/>
      <c r="G99" s="54" t="s">
        <v>367</v>
      </c>
      <c r="H99" s="83">
        <v>8244700.05</v>
      </c>
      <c r="I99" s="11">
        <v>7308908.35</v>
      </c>
      <c r="J99" s="11">
        <v>3275424.6</v>
      </c>
      <c r="K99" s="11">
        <v>238495</v>
      </c>
      <c r="L99" s="11">
        <v>202692.54</v>
      </c>
      <c r="M99" s="60">
        <v>3592296.21</v>
      </c>
      <c r="N99" s="11">
        <v>935791.7</v>
      </c>
      <c r="O99" s="11">
        <v>927791.7</v>
      </c>
      <c r="P99" s="11">
        <v>0</v>
      </c>
      <c r="Q99" s="11">
        <v>0</v>
      </c>
      <c r="R99" s="66">
        <v>88.64</v>
      </c>
      <c r="S99" s="66">
        <v>39.72</v>
      </c>
      <c r="T99" s="66">
        <v>2.89</v>
      </c>
      <c r="U99" s="66">
        <v>2.45</v>
      </c>
      <c r="V99" s="66">
        <v>43.57</v>
      </c>
      <c r="W99" s="67">
        <v>11.35</v>
      </c>
    </row>
    <row r="100" spans="1:23" ht="12.75">
      <c r="A100" s="227">
        <v>2</v>
      </c>
      <c r="B100" s="228">
        <v>3</v>
      </c>
      <c r="C100" s="228">
        <v>3</v>
      </c>
      <c r="D100" s="16">
        <v>2</v>
      </c>
      <c r="E100" s="16">
        <v>0</v>
      </c>
      <c r="F100" s="19"/>
      <c r="G100" s="54" t="s">
        <v>368</v>
      </c>
      <c r="H100" s="83">
        <v>19520939.91</v>
      </c>
      <c r="I100" s="11">
        <v>16299396.69</v>
      </c>
      <c r="J100" s="11">
        <v>6292328.99</v>
      </c>
      <c r="K100" s="11">
        <v>1055231</v>
      </c>
      <c r="L100" s="11">
        <v>145504.92</v>
      </c>
      <c r="M100" s="60">
        <v>8806331.78</v>
      </c>
      <c r="N100" s="11">
        <v>3221543.22</v>
      </c>
      <c r="O100" s="11">
        <v>2894293.22</v>
      </c>
      <c r="P100" s="11">
        <v>227250</v>
      </c>
      <c r="Q100" s="11">
        <v>0</v>
      </c>
      <c r="R100" s="66">
        <v>83.49</v>
      </c>
      <c r="S100" s="66">
        <v>32.23</v>
      </c>
      <c r="T100" s="66">
        <v>5.4</v>
      </c>
      <c r="U100" s="66">
        <v>0.74</v>
      </c>
      <c r="V100" s="66">
        <v>45.11</v>
      </c>
      <c r="W100" s="67">
        <v>16.5</v>
      </c>
    </row>
    <row r="101" spans="1:23" ht="12.75">
      <c r="A101" s="227">
        <v>2</v>
      </c>
      <c r="B101" s="228">
        <v>6</v>
      </c>
      <c r="C101" s="228">
        <v>6</v>
      </c>
      <c r="D101" s="16">
        <v>2</v>
      </c>
      <c r="E101" s="16">
        <v>0</v>
      </c>
      <c r="F101" s="19"/>
      <c r="G101" s="54" t="s">
        <v>369</v>
      </c>
      <c r="H101" s="83">
        <v>15189009.7</v>
      </c>
      <c r="I101" s="11">
        <v>11284899.51</v>
      </c>
      <c r="J101" s="11">
        <v>4361507.57</v>
      </c>
      <c r="K101" s="11">
        <v>1035731.02</v>
      </c>
      <c r="L101" s="11">
        <v>326237.74</v>
      </c>
      <c r="M101" s="60">
        <v>5561423.18</v>
      </c>
      <c r="N101" s="11">
        <v>3904110.19</v>
      </c>
      <c r="O101" s="11">
        <v>3895110.19</v>
      </c>
      <c r="P101" s="11">
        <v>0</v>
      </c>
      <c r="Q101" s="11">
        <v>0</v>
      </c>
      <c r="R101" s="66">
        <v>74.29</v>
      </c>
      <c r="S101" s="66">
        <v>28.71</v>
      </c>
      <c r="T101" s="66">
        <v>6.81</v>
      </c>
      <c r="U101" s="66">
        <v>2.14</v>
      </c>
      <c r="V101" s="66">
        <v>36.61</v>
      </c>
      <c r="W101" s="67">
        <v>25.7</v>
      </c>
    </row>
    <row r="102" spans="1:23" ht="12.75">
      <c r="A102" s="227">
        <v>2</v>
      </c>
      <c r="B102" s="228">
        <v>23</v>
      </c>
      <c r="C102" s="228">
        <v>3</v>
      </c>
      <c r="D102" s="16">
        <v>2</v>
      </c>
      <c r="E102" s="16">
        <v>0</v>
      </c>
      <c r="F102" s="19"/>
      <c r="G102" s="54" t="s">
        <v>370</v>
      </c>
      <c r="H102" s="83">
        <v>5930393.46</v>
      </c>
      <c r="I102" s="11">
        <v>5481907.23</v>
      </c>
      <c r="J102" s="11">
        <v>3043932.18</v>
      </c>
      <c r="K102" s="11">
        <v>133231.22</v>
      </c>
      <c r="L102" s="11">
        <v>83318.45</v>
      </c>
      <c r="M102" s="60">
        <v>2221425.38</v>
      </c>
      <c r="N102" s="11">
        <v>448486.23</v>
      </c>
      <c r="O102" s="11">
        <v>448486.23</v>
      </c>
      <c r="P102" s="11">
        <v>0</v>
      </c>
      <c r="Q102" s="11">
        <v>0</v>
      </c>
      <c r="R102" s="66">
        <v>92.43</v>
      </c>
      <c r="S102" s="66">
        <v>51.32</v>
      </c>
      <c r="T102" s="66">
        <v>2.24</v>
      </c>
      <c r="U102" s="66">
        <v>1.4</v>
      </c>
      <c r="V102" s="66">
        <v>37.45</v>
      </c>
      <c r="W102" s="67">
        <v>7.56</v>
      </c>
    </row>
    <row r="103" spans="1:23" ht="12.75">
      <c r="A103" s="227">
        <v>2</v>
      </c>
      <c r="B103" s="228">
        <v>24</v>
      </c>
      <c r="C103" s="228">
        <v>3</v>
      </c>
      <c r="D103" s="16">
        <v>2</v>
      </c>
      <c r="E103" s="16">
        <v>0</v>
      </c>
      <c r="F103" s="19"/>
      <c r="G103" s="54" t="s">
        <v>371</v>
      </c>
      <c r="H103" s="83">
        <v>16017820.07</v>
      </c>
      <c r="I103" s="11">
        <v>14257604.42</v>
      </c>
      <c r="J103" s="11">
        <v>6389524.78</v>
      </c>
      <c r="K103" s="11">
        <v>709426.25</v>
      </c>
      <c r="L103" s="11">
        <v>0</v>
      </c>
      <c r="M103" s="60">
        <v>7158653.39</v>
      </c>
      <c r="N103" s="11">
        <v>1760215.65</v>
      </c>
      <c r="O103" s="11">
        <v>1756715.65</v>
      </c>
      <c r="P103" s="11">
        <v>0</v>
      </c>
      <c r="Q103" s="11">
        <v>0</v>
      </c>
      <c r="R103" s="66">
        <v>89.01</v>
      </c>
      <c r="S103" s="66">
        <v>39.89</v>
      </c>
      <c r="T103" s="66">
        <v>4.42</v>
      </c>
      <c r="U103" s="66">
        <v>0</v>
      </c>
      <c r="V103" s="66">
        <v>44.69</v>
      </c>
      <c r="W103" s="67">
        <v>10.98</v>
      </c>
    </row>
    <row r="104" spans="1:23" ht="12.75">
      <c r="A104" s="227">
        <v>2</v>
      </c>
      <c r="B104" s="228">
        <v>7</v>
      </c>
      <c r="C104" s="228">
        <v>2</v>
      </c>
      <c r="D104" s="16">
        <v>2</v>
      </c>
      <c r="E104" s="16">
        <v>0</v>
      </c>
      <c r="F104" s="19"/>
      <c r="G104" s="54" t="s">
        <v>329</v>
      </c>
      <c r="H104" s="83">
        <v>18435186.83</v>
      </c>
      <c r="I104" s="11">
        <v>16942152.97</v>
      </c>
      <c r="J104" s="11">
        <v>8090655.49</v>
      </c>
      <c r="K104" s="11">
        <v>846084.72</v>
      </c>
      <c r="L104" s="11">
        <v>159041.05</v>
      </c>
      <c r="M104" s="60">
        <v>7846371.71</v>
      </c>
      <c r="N104" s="11">
        <v>1493033.86</v>
      </c>
      <c r="O104" s="11">
        <v>1393033.86</v>
      </c>
      <c r="P104" s="11">
        <v>100000</v>
      </c>
      <c r="Q104" s="11">
        <v>0</v>
      </c>
      <c r="R104" s="66">
        <v>91.9</v>
      </c>
      <c r="S104" s="66">
        <v>43.88</v>
      </c>
      <c r="T104" s="66">
        <v>4.58</v>
      </c>
      <c r="U104" s="66">
        <v>0.86</v>
      </c>
      <c r="V104" s="66">
        <v>42.56</v>
      </c>
      <c r="W104" s="67">
        <v>8.09</v>
      </c>
    </row>
    <row r="105" spans="1:23" ht="12.75">
      <c r="A105" s="227">
        <v>2</v>
      </c>
      <c r="B105" s="228">
        <v>8</v>
      </c>
      <c r="C105" s="228">
        <v>7</v>
      </c>
      <c r="D105" s="16">
        <v>2</v>
      </c>
      <c r="E105" s="16">
        <v>0</v>
      </c>
      <c r="F105" s="19"/>
      <c r="G105" s="54" t="s">
        <v>331</v>
      </c>
      <c r="H105" s="83">
        <v>33123416.79</v>
      </c>
      <c r="I105" s="11">
        <v>30317014.66</v>
      </c>
      <c r="J105" s="11">
        <v>13429672.83</v>
      </c>
      <c r="K105" s="11">
        <v>2140964.69</v>
      </c>
      <c r="L105" s="11">
        <v>1127894.38</v>
      </c>
      <c r="M105" s="60">
        <v>13618482.76</v>
      </c>
      <c r="N105" s="11">
        <v>2806402.13</v>
      </c>
      <c r="O105" s="11">
        <v>2680385.13</v>
      </c>
      <c r="P105" s="11">
        <v>98417</v>
      </c>
      <c r="Q105" s="11">
        <v>0</v>
      </c>
      <c r="R105" s="66">
        <v>91.52</v>
      </c>
      <c r="S105" s="66">
        <v>40.54</v>
      </c>
      <c r="T105" s="66">
        <v>6.46</v>
      </c>
      <c r="U105" s="66">
        <v>3.4</v>
      </c>
      <c r="V105" s="66">
        <v>41.11</v>
      </c>
      <c r="W105" s="67">
        <v>8.47</v>
      </c>
    </row>
    <row r="106" spans="1:23" ht="12.75">
      <c r="A106" s="227">
        <v>2</v>
      </c>
      <c r="B106" s="228">
        <v>23</v>
      </c>
      <c r="C106" s="228">
        <v>5</v>
      </c>
      <c r="D106" s="16">
        <v>2</v>
      </c>
      <c r="E106" s="16">
        <v>0</v>
      </c>
      <c r="F106" s="19"/>
      <c r="G106" s="54" t="s">
        <v>372</v>
      </c>
      <c r="H106" s="83">
        <v>65390157.53</v>
      </c>
      <c r="I106" s="11">
        <v>50944460.22</v>
      </c>
      <c r="J106" s="11">
        <v>17947011.51</v>
      </c>
      <c r="K106" s="11">
        <v>6297439.37</v>
      </c>
      <c r="L106" s="11">
        <v>50444</v>
      </c>
      <c r="M106" s="60">
        <v>26649565.34</v>
      </c>
      <c r="N106" s="11">
        <v>14445697.31</v>
      </c>
      <c r="O106" s="11">
        <v>14053719.78</v>
      </c>
      <c r="P106" s="11">
        <v>39000</v>
      </c>
      <c r="Q106" s="11">
        <v>0</v>
      </c>
      <c r="R106" s="66">
        <v>77.9</v>
      </c>
      <c r="S106" s="66">
        <v>27.44</v>
      </c>
      <c r="T106" s="66">
        <v>9.63</v>
      </c>
      <c r="U106" s="66">
        <v>0.07</v>
      </c>
      <c r="V106" s="66">
        <v>40.75</v>
      </c>
      <c r="W106" s="67">
        <v>22.09</v>
      </c>
    </row>
    <row r="107" spans="1:23" ht="12.75">
      <c r="A107" s="227">
        <v>2</v>
      </c>
      <c r="B107" s="228">
        <v>17</v>
      </c>
      <c r="C107" s="228">
        <v>2</v>
      </c>
      <c r="D107" s="16">
        <v>2</v>
      </c>
      <c r="E107" s="16">
        <v>0</v>
      </c>
      <c r="F107" s="19"/>
      <c r="G107" s="54" t="s">
        <v>373</v>
      </c>
      <c r="H107" s="83">
        <v>11291985.95</v>
      </c>
      <c r="I107" s="11">
        <v>8816785.26</v>
      </c>
      <c r="J107" s="11">
        <v>3851361.36</v>
      </c>
      <c r="K107" s="11">
        <v>817283.74</v>
      </c>
      <c r="L107" s="11">
        <v>130488.52</v>
      </c>
      <c r="M107" s="60">
        <v>4017651.64</v>
      </c>
      <c r="N107" s="11">
        <v>2475200.69</v>
      </c>
      <c r="O107" s="11">
        <v>2459547.71</v>
      </c>
      <c r="P107" s="11">
        <v>0</v>
      </c>
      <c r="Q107" s="11">
        <v>0</v>
      </c>
      <c r="R107" s="66">
        <v>78.08</v>
      </c>
      <c r="S107" s="66">
        <v>34.1</v>
      </c>
      <c r="T107" s="66">
        <v>7.23</v>
      </c>
      <c r="U107" s="66">
        <v>1.15</v>
      </c>
      <c r="V107" s="66">
        <v>35.57</v>
      </c>
      <c r="W107" s="67">
        <v>21.91</v>
      </c>
    </row>
    <row r="108" spans="1:23" ht="12.75">
      <c r="A108" s="227">
        <v>2</v>
      </c>
      <c r="B108" s="228">
        <v>18</v>
      </c>
      <c r="C108" s="228">
        <v>1</v>
      </c>
      <c r="D108" s="16">
        <v>2</v>
      </c>
      <c r="E108" s="16">
        <v>0</v>
      </c>
      <c r="F108" s="19"/>
      <c r="G108" s="54" t="s">
        <v>374</v>
      </c>
      <c r="H108" s="83">
        <v>13528676.72</v>
      </c>
      <c r="I108" s="11">
        <v>12405848.57</v>
      </c>
      <c r="J108" s="11">
        <v>6077895.54</v>
      </c>
      <c r="K108" s="11">
        <v>888987.1</v>
      </c>
      <c r="L108" s="11">
        <v>244194.37</v>
      </c>
      <c r="M108" s="60">
        <v>5194771.56</v>
      </c>
      <c r="N108" s="11">
        <v>1122828.15</v>
      </c>
      <c r="O108" s="11">
        <v>1114648.65</v>
      </c>
      <c r="P108" s="11">
        <v>0</v>
      </c>
      <c r="Q108" s="11">
        <v>0</v>
      </c>
      <c r="R108" s="66">
        <v>91.7</v>
      </c>
      <c r="S108" s="66">
        <v>44.92</v>
      </c>
      <c r="T108" s="66">
        <v>6.57</v>
      </c>
      <c r="U108" s="66">
        <v>1.8</v>
      </c>
      <c r="V108" s="66">
        <v>38.39</v>
      </c>
      <c r="W108" s="67">
        <v>8.29</v>
      </c>
    </row>
    <row r="109" spans="1:23" ht="12.75">
      <c r="A109" s="227">
        <v>2</v>
      </c>
      <c r="B109" s="228">
        <v>3</v>
      </c>
      <c r="C109" s="228">
        <v>4</v>
      </c>
      <c r="D109" s="16">
        <v>2</v>
      </c>
      <c r="E109" s="16">
        <v>0</v>
      </c>
      <c r="F109" s="19"/>
      <c r="G109" s="54" t="s">
        <v>375</v>
      </c>
      <c r="H109" s="83">
        <v>10692471.02</v>
      </c>
      <c r="I109" s="11">
        <v>9092552.54</v>
      </c>
      <c r="J109" s="11">
        <v>4582506.15</v>
      </c>
      <c r="K109" s="11">
        <v>370968.25</v>
      </c>
      <c r="L109" s="11">
        <v>138857.49</v>
      </c>
      <c r="M109" s="60">
        <v>4000220.65</v>
      </c>
      <c r="N109" s="11">
        <v>1599918.48</v>
      </c>
      <c r="O109" s="11">
        <v>1596918.48</v>
      </c>
      <c r="P109" s="11">
        <v>0</v>
      </c>
      <c r="Q109" s="11">
        <v>0</v>
      </c>
      <c r="R109" s="66">
        <v>85.03</v>
      </c>
      <c r="S109" s="66">
        <v>42.85</v>
      </c>
      <c r="T109" s="66">
        <v>3.46</v>
      </c>
      <c r="U109" s="66">
        <v>1.29</v>
      </c>
      <c r="V109" s="66">
        <v>37.41</v>
      </c>
      <c r="W109" s="67">
        <v>14.96</v>
      </c>
    </row>
    <row r="110" spans="1:23" ht="12.75">
      <c r="A110" s="227">
        <v>2</v>
      </c>
      <c r="B110" s="228">
        <v>13</v>
      </c>
      <c r="C110" s="228">
        <v>2</v>
      </c>
      <c r="D110" s="16">
        <v>2</v>
      </c>
      <c r="E110" s="16">
        <v>0</v>
      </c>
      <c r="F110" s="19"/>
      <c r="G110" s="54" t="s">
        <v>376</v>
      </c>
      <c r="H110" s="83">
        <v>25591044.04</v>
      </c>
      <c r="I110" s="11">
        <v>17988363.02</v>
      </c>
      <c r="J110" s="11">
        <v>7837876.65</v>
      </c>
      <c r="K110" s="11">
        <v>860471.2</v>
      </c>
      <c r="L110" s="11">
        <v>934762.88</v>
      </c>
      <c r="M110" s="60">
        <v>8355252.29</v>
      </c>
      <c r="N110" s="11">
        <v>7602681.02</v>
      </c>
      <c r="O110" s="11">
        <v>7595743.82</v>
      </c>
      <c r="P110" s="11">
        <v>6937.2</v>
      </c>
      <c r="Q110" s="11">
        <v>0</v>
      </c>
      <c r="R110" s="66">
        <v>70.29</v>
      </c>
      <c r="S110" s="66">
        <v>30.62</v>
      </c>
      <c r="T110" s="66">
        <v>3.36</v>
      </c>
      <c r="U110" s="66">
        <v>3.65</v>
      </c>
      <c r="V110" s="66">
        <v>32.64</v>
      </c>
      <c r="W110" s="67">
        <v>29.7</v>
      </c>
    </row>
    <row r="111" spans="1:23" ht="12.75">
      <c r="A111" s="227">
        <v>2</v>
      </c>
      <c r="B111" s="228">
        <v>9</v>
      </c>
      <c r="C111" s="228">
        <v>3</v>
      </c>
      <c r="D111" s="16">
        <v>2</v>
      </c>
      <c r="E111" s="16">
        <v>0</v>
      </c>
      <c r="F111" s="19"/>
      <c r="G111" s="54" t="s">
        <v>377</v>
      </c>
      <c r="H111" s="83">
        <v>7778398.53</v>
      </c>
      <c r="I111" s="11">
        <v>7232064.59</v>
      </c>
      <c r="J111" s="11">
        <v>3225694.22</v>
      </c>
      <c r="K111" s="11">
        <v>236479.28</v>
      </c>
      <c r="L111" s="11">
        <v>81801.84</v>
      </c>
      <c r="M111" s="60">
        <v>3688089.25</v>
      </c>
      <c r="N111" s="11">
        <v>546333.94</v>
      </c>
      <c r="O111" s="11">
        <v>546333.94</v>
      </c>
      <c r="P111" s="11">
        <v>0</v>
      </c>
      <c r="Q111" s="11">
        <v>0</v>
      </c>
      <c r="R111" s="66">
        <v>92.97</v>
      </c>
      <c r="S111" s="66">
        <v>41.46</v>
      </c>
      <c r="T111" s="66">
        <v>3.04</v>
      </c>
      <c r="U111" s="66">
        <v>1.05</v>
      </c>
      <c r="V111" s="66">
        <v>47.41</v>
      </c>
      <c r="W111" s="67">
        <v>7.02</v>
      </c>
    </row>
    <row r="112" spans="1:23" ht="12.75">
      <c r="A112" s="227">
        <v>2</v>
      </c>
      <c r="B112" s="228">
        <v>9</v>
      </c>
      <c r="C112" s="228">
        <v>4</v>
      </c>
      <c r="D112" s="16">
        <v>2</v>
      </c>
      <c r="E112" s="16">
        <v>0</v>
      </c>
      <c r="F112" s="19"/>
      <c r="G112" s="54" t="s">
        <v>378</v>
      </c>
      <c r="H112" s="83">
        <v>13869087.67</v>
      </c>
      <c r="I112" s="11">
        <v>13017823.6</v>
      </c>
      <c r="J112" s="11">
        <v>5021697.69</v>
      </c>
      <c r="K112" s="11">
        <v>1124650</v>
      </c>
      <c r="L112" s="11">
        <v>315415.46</v>
      </c>
      <c r="M112" s="60">
        <v>6556060.45</v>
      </c>
      <c r="N112" s="11">
        <v>851264.07</v>
      </c>
      <c r="O112" s="11">
        <v>851264.07</v>
      </c>
      <c r="P112" s="11">
        <v>0</v>
      </c>
      <c r="Q112" s="11">
        <v>0</v>
      </c>
      <c r="R112" s="66">
        <v>93.86</v>
      </c>
      <c r="S112" s="66">
        <v>36.2</v>
      </c>
      <c r="T112" s="66">
        <v>8.1</v>
      </c>
      <c r="U112" s="66">
        <v>2.27</v>
      </c>
      <c r="V112" s="66">
        <v>47.27</v>
      </c>
      <c r="W112" s="67">
        <v>6.13</v>
      </c>
    </row>
    <row r="113" spans="1:23" ht="12.75">
      <c r="A113" s="227">
        <v>2</v>
      </c>
      <c r="B113" s="228">
        <v>9</v>
      </c>
      <c r="C113" s="228">
        <v>5</v>
      </c>
      <c r="D113" s="16">
        <v>2</v>
      </c>
      <c r="E113" s="16">
        <v>0</v>
      </c>
      <c r="F113" s="19"/>
      <c r="G113" s="54" t="s">
        <v>379</v>
      </c>
      <c r="H113" s="83">
        <v>13567198.3</v>
      </c>
      <c r="I113" s="11">
        <v>12240381.91</v>
      </c>
      <c r="J113" s="11">
        <v>4453609.26</v>
      </c>
      <c r="K113" s="11">
        <v>1358028</v>
      </c>
      <c r="L113" s="11">
        <v>166620.23</v>
      </c>
      <c r="M113" s="60">
        <v>6262124.42</v>
      </c>
      <c r="N113" s="11">
        <v>1326816.39</v>
      </c>
      <c r="O113" s="11">
        <v>1278816.39</v>
      </c>
      <c r="P113" s="11">
        <v>0</v>
      </c>
      <c r="Q113" s="11">
        <v>0</v>
      </c>
      <c r="R113" s="66">
        <v>90.22</v>
      </c>
      <c r="S113" s="66">
        <v>32.82</v>
      </c>
      <c r="T113" s="66">
        <v>10</v>
      </c>
      <c r="U113" s="66">
        <v>1.22</v>
      </c>
      <c r="V113" s="66">
        <v>46.15</v>
      </c>
      <c r="W113" s="67">
        <v>9.77</v>
      </c>
    </row>
    <row r="114" spans="1:23" ht="12.75">
      <c r="A114" s="227">
        <v>2</v>
      </c>
      <c r="B114" s="228">
        <v>8</v>
      </c>
      <c r="C114" s="228">
        <v>9</v>
      </c>
      <c r="D114" s="16">
        <v>2</v>
      </c>
      <c r="E114" s="16">
        <v>0</v>
      </c>
      <c r="F114" s="19"/>
      <c r="G114" s="54" t="s">
        <v>380</v>
      </c>
      <c r="H114" s="83">
        <v>5334429.71</v>
      </c>
      <c r="I114" s="11">
        <v>4519572.36</v>
      </c>
      <c r="J114" s="11">
        <v>2578333.3</v>
      </c>
      <c r="K114" s="11">
        <v>139700</v>
      </c>
      <c r="L114" s="11">
        <v>135867.25</v>
      </c>
      <c r="M114" s="60">
        <v>1665671.81</v>
      </c>
      <c r="N114" s="11">
        <v>814857.35</v>
      </c>
      <c r="O114" s="11">
        <v>814857.35</v>
      </c>
      <c r="P114" s="11">
        <v>0</v>
      </c>
      <c r="Q114" s="11">
        <v>0</v>
      </c>
      <c r="R114" s="66">
        <v>84.72</v>
      </c>
      <c r="S114" s="66">
        <v>48.33</v>
      </c>
      <c r="T114" s="66">
        <v>2.61</v>
      </c>
      <c r="U114" s="66">
        <v>2.54</v>
      </c>
      <c r="V114" s="66">
        <v>31.22</v>
      </c>
      <c r="W114" s="67">
        <v>15.27</v>
      </c>
    </row>
    <row r="115" spans="1:23" ht="12.75">
      <c r="A115" s="227">
        <v>2</v>
      </c>
      <c r="B115" s="228">
        <v>10</v>
      </c>
      <c r="C115" s="228">
        <v>4</v>
      </c>
      <c r="D115" s="16">
        <v>2</v>
      </c>
      <c r="E115" s="16">
        <v>0</v>
      </c>
      <c r="F115" s="19"/>
      <c r="G115" s="54" t="s">
        <v>334</v>
      </c>
      <c r="H115" s="83">
        <v>12738586.12</v>
      </c>
      <c r="I115" s="11">
        <v>11400175.93</v>
      </c>
      <c r="J115" s="11">
        <v>5879622.35</v>
      </c>
      <c r="K115" s="11">
        <v>621617.28</v>
      </c>
      <c r="L115" s="11">
        <v>73101.42</v>
      </c>
      <c r="M115" s="60">
        <v>4825834.88</v>
      </c>
      <c r="N115" s="11">
        <v>1338410.19</v>
      </c>
      <c r="O115" s="11">
        <v>1281410.19</v>
      </c>
      <c r="P115" s="11">
        <v>55000</v>
      </c>
      <c r="Q115" s="11">
        <v>0</v>
      </c>
      <c r="R115" s="66">
        <v>89.49</v>
      </c>
      <c r="S115" s="66">
        <v>46.15</v>
      </c>
      <c r="T115" s="66">
        <v>4.87</v>
      </c>
      <c r="U115" s="66">
        <v>0.57</v>
      </c>
      <c r="V115" s="66">
        <v>37.88</v>
      </c>
      <c r="W115" s="67">
        <v>10.5</v>
      </c>
    </row>
    <row r="116" spans="1:23" ht="12.75">
      <c r="A116" s="227">
        <v>2</v>
      </c>
      <c r="B116" s="228">
        <v>11</v>
      </c>
      <c r="C116" s="228">
        <v>2</v>
      </c>
      <c r="D116" s="16">
        <v>2</v>
      </c>
      <c r="E116" s="16">
        <v>0</v>
      </c>
      <c r="F116" s="19"/>
      <c r="G116" s="54" t="s">
        <v>335</v>
      </c>
      <c r="H116" s="83">
        <v>35518177.87</v>
      </c>
      <c r="I116" s="11">
        <v>31683381.01</v>
      </c>
      <c r="J116" s="11">
        <v>12144859.92</v>
      </c>
      <c r="K116" s="11">
        <v>5794054.27</v>
      </c>
      <c r="L116" s="11">
        <v>255819.09</v>
      </c>
      <c r="M116" s="60">
        <v>13488647.73</v>
      </c>
      <c r="N116" s="11">
        <v>3834796.86</v>
      </c>
      <c r="O116" s="11">
        <v>2900017.87</v>
      </c>
      <c r="P116" s="11">
        <v>4498.91</v>
      </c>
      <c r="Q116" s="11">
        <v>0</v>
      </c>
      <c r="R116" s="66">
        <v>89.2</v>
      </c>
      <c r="S116" s="66">
        <v>34.19</v>
      </c>
      <c r="T116" s="66">
        <v>16.31</v>
      </c>
      <c r="U116" s="66">
        <v>0.72</v>
      </c>
      <c r="V116" s="66">
        <v>37.97</v>
      </c>
      <c r="W116" s="67">
        <v>10.79</v>
      </c>
    </row>
    <row r="117" spans="1:23" ht="12.75">
      <c r="A117" s="227">
        <v>2</v>
      </c>
      <c r="B117" s="228">
        <v>2</v>
      </c>
      <c r="C117" s="228">
        <v>6</v>
      </c>
      <c r="D117" s="16">
        <v>2</v>
      </c>
      <c r="E117" s="16">
        <v>0</v>
      </c>
      <c r="F117" s="19"/>
      <c r="G117" s="54" t="s">
        <v>381</v>
      </c>
      <c r="H117" s="83">
        <v>17680119.34</v>
      </c>
      <c r="I117" s="11">
        <v>13399932.83</v>
      </c>
      <c r="J117" s="11">
        <v>6914030.41</v>
      </c>
      <c r="K117" s="11">
        <v>940741.16</v>
      </c>
      <c r="L117" s="11">
        <v>168956.59</v>
      </c>
      <c r="M117" s="60">
        <v>5376204.67</v>
      </c>
      <c r="N117" s="11">
        <v>4280186.51</v>
      </c>
      <c r="O117" s="11">
        <v>3998905.65</v>
      </c>
      <c r="P117" s="11">
        <v>211280.86</v>
      </c>
      <c r="Q117" s="11">
        <v>0</v>
      </c>
      <c r="R117" s="66">
        <v>75.79</v>
      </c>
      <c r="S117" s="66">
        <v>39.1</v>
      </c>
      <c r="T117" s="66">
        <v>5.32</v>
      </c>
      <c r="U117" s="66">
        <v>0.95</v>
      </c>
      <c r="V117" s="66">
        <v>30.4</v>
      </c>
      <c r="W117" s="67">
        <v>24.2</v>
      </c>
    </row>
    <row r="118" spans="1:23" ht="12.75">
      <c r="A118" s="227">
        <v>2</v>
      </c>
      <c r="B118" s="228">
        <v>18</v>
      </c>
      <c r="C118" s="228">
        <v>2</v>
      </c>
      <c r="D118" s="16">
        <v>2</v>
      </c>
      <c r="E118" s="16">
        <v>0</v>
      </c>
      <c r="F118" s="19"/>
      <c r="G118" s="54" t="s">
        <v>382</v>
      </c>
      <c r="H118" s="83">
        <v>9576059.34</v>
      </c>
      <c r="I118" s="11">
        <v>9312013.04</v>
      </c>
      <c r="J118" s="11">
        <v>4482022.35</v>
      </c>
      <c r="K118" s="11">
        <v>629854.69</v>
      </c>
      <c r="L118" s="11">
        <v>185338.61</v>
      </c>
      <c r="M118" s="60">
        <v>4014797.39</v>
      </c>
      <c r="N118" s="11">
        <v>264046.3</v>
      </c>
      <c r="O118" s="11">
        <v>264046.3</v>
      </c>
      <c r="P118" s="11">
        <v>0</v>
      </c>
      <c r="Q118" s="11">
        <v>0</v>
      </c>
      <c r="R118" s="66">
        <v>97.24</v>
      </c>
      <c r="S118" s="66">
        <v>46.8</v>
      </c>
      <c r="T118" s="66">
        <v>6.57</v>
      </c>
      <c r="U118" s="66">
        <v>1.93</v>
      </c>
      <c r="V118" s="66">
        <v>41.92</v>
      </c>
      <c r="W118" s="67">
        <v>2.75</v>
      </c>
    </row>
    <row r="119" spans="1:23" ht="12.75">
      <c r="A119" s="227">
        <v>2</v>
      </c>
      <c r="B119" s="228">
        <v>19</v>
      </c>
      <c r="C119" s="228">
        <v>5</v>
      </c>
      <c r="D119" s="16">
        <v>2</v>
      </c>
      <c r="E119" s="16">
        <v>0</v>
      </c>
      <c r="F119" s="19"/>
      <c r="G119" s="54" t="s">
        <v>383</v>
      </c>
      <c r="H119" s="83">
        <v>15352377.72</v>
      </c>
      <c r="I119" s="11">
        <v>11906960.94</v>
      </c>
      <c r="J119" s="11">
        <v>5327257.26</v>
      </c>
      <c r="K119" s="11">
        <v>940134.24</v>
      </c>
      <c r="L119" s="11">
        <v>281896.46</v>
      </c>
      <c r="M119" s="60">
        <v>5357672.98</v>
      </c>
      <c r="N119" s="11">
        <v>3445416.78</v>
      </c>
      <c r="O119" s="11">
        <v>429916.78</v>
      </c>
      <c r="P119" s="11">
        <v>10000</v>
      </c>
      <c r="Q119" s="11">
        <v>0</v>
      </c>
      <c r="R119" s="66">
        <v>77.55</v>
      </c>
      <c r="S119" s="66">
        <v>34.69</v>
      </c>
      <c r="T119" s="66">
        <v>6.12</v>
      </c>
      <c r="U119" s="66">
        <v>1.83</v>
      </c>
      <c r="V119" s="66">
        <v>34.89</v>
      </c>
      <c r="W119" s="67">
        <v>22.44</v>
      </c>
    </row>
    <row r="120" spans="1:23" ht="12.75">
      <c r="A120" s="227">
        <v>2</v>
      </c>
      <c r="B120" s="228">
        <v>7</v>
      </c>
      <c r="C120" s="228">
        <v>4</v>
      </c>
      <c r="D120" s="16">
        <v>2</v>
      </c>
      <c r="E120" s="16">
        <v>0</v>
      </c>
      <c r="F120" s="19"/>
      <c r="G120" s="54" t="s">
        <v>384</v>
      </c>
      <c r="H120" s="83">
        <v>8341591.69</v>
      </c>
      <c r="I120" s="11">
        <v>8316453.64</v>
      </c>
      <c r="J120" s="11">
        <v>4133347.17</v>
      </c>
      <c r="K120" s="11">
        <v>66721.73</v>
      </c>
      <c r="L120" s="11">
        <v>189518.83</v>
      </c>
      <c r="M120" s="60">
        <v>3926865.91</v>
      </c>
      <c r="N120" s="11">
        <v>25138.05</v>
      </c>
      <c r="O120" s="11">
        <v>22939.42</v>
      </c>
      <c r="P120" s="11">
        <v>0</v>
      </c>
      <c r="Q120" s="11">
        <v>0</v>
      </c>
      <c r="R120" s="66">
        <v>99.69</v>
      </c>
      <c r="S120" s="66">
        <v>49.55</v>
      </c>
      <c r="T120" s="66">
        <v>0.79</v>
      </c>
      <c r="U120" s="66">
        <v>2.27</v>
      </c>
      <c r="V120" s="66">
        <v>47.07</v>
      </c>
      <c r="W120" s="67">
        <v>0.3</v>
      </c>
    </row>
    <row r="121" spans="1:23" ht="12.75">
      <c r="A121" s="227">
        <v>2</v>
      </c>
      <c r="B121" s="228">
        <v>5</v>
      </c>
      <c r="C121" s="228">
        <v>3</v>
      </c>
      <c r="D121" s="16">
        <v>2</v>
      </c>
      <c r="E121" s="16">
        <v>0</v>
      </c>
      <c r="F121" s="19"/>
      <c r="G121" s="54" t="s">
        <v>385</v>
      </c>
      <c r="H121" s="83">
        <v>10892709.12</v>
      </c>
      <c r="I121" s="11">
        <v>9627123.86</v>
      </c>
      <c r="J121" s="11">
        <v>4079033.29</v>
      </c>
      <c r="K121" s="11">
        <v>262813.72</v>
      </c>
      <c r="L121" s="11">
        <v>252415.05</v>
      </c>
      <c r="M121" s="60">
        <v>5032861.8</v>
      </c>
      <c r="N121" s="11">
        <v>1265585.26</v>
      </c>
      <c r="O121" s="11">
        <v>1265585.26</v>
      </c>
      <c r="P121" s="11">
        <v>0</v>
      </c>
      <c r="Q121" s="11">
        <v>0</v>
      </c>
      <c r="R121" s="66">
        <v>88.38</v>
      </c>
      <c r="S121" s="66">
        <v>37.44</v>
      </c>
      <c r="T121" s="66">
        <v>2.41</v>
      </c>
      <c r="U121" s="66">
        <v>2.31</v>
      </c>
      <c r="V121" s="66">
        <v>46.2</v>
      </c>
      <c r="W121" s="67">
        <v>11.61</v>
      </c>
    </row>
    <row r="122" spans="1:23" ht="12.75">
      <c r="A122" s="227">
        <v>2</v>
      </c>
      <c r="B122" s="228">
        <v>23</v>
      </c>
      <c r="C122" s="228">
        <v>6</v>
      </c>
      <c r="D122" s="16">
        <v>2</v>
      </c>
      <c r="E122" s="16">
        <v>0</v>
      </c>
      <c r="F122" s="19"/>
      <c r="G122" s="54" t="s">
        <v>386</v>
      </c>
      <c r="H122" s="83">
        <v>9986657.58</v>
      </c>
      <c r="I122" s="11">
        <v>8627735.74</v>
      </c>
      <c r="J122" s="11">
        <v>3931722.56</v>
      </c>
      <c r="K122" s="11">
        <v>776791.1</v>
      </c>
      <c r="L122" s="11">
        <v>80855.49</v>
      </c>
      <c r="M122" s="60">
        <v>3838366.59</v>
      </c>
      <c r="N122" s="11">
        <v>1358921.84</v>
      </c>
      <c r="O122" s="11">
        <v>1223961.74</v>
      </c>
      <c r="P122" s="11">
        <v>0</v>
      </c>
      <c r="Q122" s="11">
        <v>0</v>
      </c>
      <c r="R122" s="66">
        <v>86.39</v>
      </c>
      <c r="S122" s="66">
        <v>39.36</v>
      </c>
      <c r="T122" s="66">
        <v>7.77</v>
      </c>
      <c r="U122" s="66">
        <v>0.8</v>
      </c>
      <c r="V122" s="66">
        <v>38.43</v>
      </c>
      <c r="W122" s="67">
        <v>13.6</v>
      </c>
    </row>
    <row r="123" spans="1:23" ht="12.75">
      <c r="A123" s="227">
        <v>2</v>
      </c>
      <c r="B123" s="228">
        <v>18</v>
      </c>
      <c r="C123" s="228">
        <v>3</v>
      </c>
      <c r="D123" s="16">
        <v>2</v>
      </c>
      <c r="E123" s="16">
        <v>0</v>
      </c>
      <c r="F123" s="19"/>
      <c r="G123" s="54" t="s">
        <v>387</v>
      </c>
      <c r="H123" s="83">
        <v>27359106.13</v>
      </c>
      <c r="I123" s="11">
        <v>23134696.51</v>
      </c>
      <c r="J123" s="11">
        <v>10736867.23</v>
      </c>
      <c r="K123" s="11">
        <v>2544555.6</v>
      </c>
      <c r="L123" s="11">
        <v>689727.08</v>
      </c>
      <c r="M123" s="60">
        <v>9163546.6</v>
      </c>
      <c r="N123" s="11">
        <v>4224409.62</v>
      </c>
      <c r="O123" s="11">
        <v>2201127.06</v>
      </c>
      <c r="P123" s="11">
        <v>98417</v>
      </c>
      <c r="Q123" s="11">
        <v>0</v>
      </c>
      <c r="R123" s="66">
        <v>84.55</v>
      </c>
      <c r="S123" s="66">
        <v>39.24</v>
      </c>
      <c r="T123" s="66">
        <v>9.3</v>
      </c>
      <c r="U123" s="66">
        <v>2.52</v>
      </c>
      <c r="V123" s="66">
        <v>33.49</v>
      </c>
      <c r="W123" s="67">
        <v>15.44</v>
      </c>
    </row>
    <row r="124" spans="1:23" ht="12.75">
      <c r="A124" s="227">
        <v>2</v>
      </c>
      <c r="B124" s="228">
        <v>9</v>
      </c>
      <c r="C124" s="228">
        <v>6</v>
      </c>
      <c r="D124" s="16">
        <v>2</v>
      </c>
      <c r="E124" s="16">
        <v>0</v>
      </c>
      <c r="F124" s="19"/>
      <c r="G124" s="54" t="s">
        <v>388</v>
      </c>
      <c r="H124" s="83">
        <v>13971940.95</v>
      </c>
      <c r="I124" s="11">
        <v>11178939.71</v>
      </c>
      <c r="J124" s="11">
        <v>4510492.87</v>
      </c>
      <c r="K124" s="11">
        <v>1479449.49</v>
      </c>
      <c r="L124" s="11">
        <v>250480.48</v>
      </c>
      <c r="M124" s="60">
        <v>4938516.87</v>
      </c>
      <c r="N124" s="11">
        <v>2793001.24</v>
      </c>
      <c r="O124" s="11">
        <v>2681089.02</v>
      </c>
      <c r="P124" s="11">
        <v>28536</v>
      </c>
      <c r="Q124" s="11">
        <v>0</v>
      </c>
      <c r="R124" s="66">
        <v>80</v>
      </c>
      <c r="S124" s="66">
        <v>32.28</v>
      </c>
      <c r="T124" s="66">
        <v>10.58</v>
      </c>
      <c r="U124" s="66">
        <v>1.79</v>
      </c>
      <c r="V124" s="66">
        <v>35.34</v>
      </c>
      <c r="W124" s="67">
        <v>19.99</v>
      </c>
    </row>
    <row r="125" spans="1:23" ht="12.75">
      <c r="A125" s="227">
        <v>2</v>
      </c>
      <c r="B125" s="228">
        <v>5</v>
      </c>
      <c r="C125" s="228">
        <v>4</v>
      </c>
      <c r="D125" s="16">
        <v>2</v>
      </c>
      <c r="E125" s="16">
        <v>0</v>
      </c>
      <c r="F125" s="19"/>
      <c r="G125" s="54" t="s">
        <v>389</v>
      </c>
      <c r="H125" s="83">
        <v>7961969.95</v>
      </c>
      <c r="I125" s="11">
        <v>7255218.41</v>
      </c>
      <c r="J125" s="11">
        <v>3577626.02</v>
      </c>
      <c r="K125" s="11">
        <v>284376.94</v>
      </c>
      <c r="L125" s="11">
        <v>242617.04</v>
      </c>
      <c r="M125" s="60">
        <v>3150598.41</v>
      </c>
      <c r="N125" s="11">
        <v>706751.54</v>
      </c>
      <c r="O125" s="11">
        <v>691751.54</v>
      </c>
      <c r="P125" s="11">
        <v>0</v>
      </c>
      <c r="Q125" s="11">
        <v>0</v>
      </c>
      <c r="R125" s="66">
        <v>91.12</v>
      </c>
      <c r="S125" s="66">
        <v>44.93</v>
      </c>
      <c r="T125" s="66">
        <v>3.57</v>
      </c>
      <c r="U125" s="66">
        <v>3.04</v>
      </c>
      <c r="V125" s="66">
        <v>39.57</v>
      </c>
      <c r="W125" s="67">
        <v>8.87</v>
      </c>
    </row>
    <row r="126" spans="1:23" ht="12.75">
      <c r="A126" s="227">
        <v>2</v>
      </c>
      <c r="B126" s="228">
        <v>6</v>
      </c>
      <c r="C126" s="228">
        <v>7</v>
      </c>
      <c r="D126" s="16">
        <v>2</v>
      </c>
      <c r="E126" s="16">
        <v>0</v>
      </c>
      <c r="F126" s="19"/>
      <c r="G126" s="54" t="s">
        <v>390</v>
      </c>
      <c r="H126" s="83">
        <v>21722238.04</v>
      </c>
      <c r="I126" s="11">
        <v>21279786.62</v>
      </c>
      <c r="J126" s="11">
        <v>8998844.18</v>
      </c>
      <c r="K126" s="11">
        <v>892462.49</v>
      </c>
      <c r="L126" s="11">
        <v>404436.09</v>
      </c>
      <c r="M126" s="60">
        <v>10984043.86</v>
      </c>
      <c r="N126" s="11">
        <v>442451.42</v>
      </c>
      <c r="O126" s="11">
        <v>442451.42</v>
      </c>
      <c r="P126" s="11">
        <v>0</v>
      </c>
      <c r="Q126" s="11">
        <v>0</v>
      </c>
      <c r="R126" s="66">
        <v>97.96</v>
      </c>
      <c r="S126" s="66">
        <v>41.42</v>
      </c>
      <c r="T126" s="66">
        <v>4.1</v>
      </c>
      <c r="U126" s="66">
        <v>1.86</v>
      </c>
      <c r="V126" s="66">
        <v>50.56</v>
      </c>
      <c r="W126" s="67">
        <v>2.03</v>
      </c>
    </row>
    <row r="127" spans="1:23" ht="12.75">
      <c r="A127" s="227">
        <v>2</v>
      </c>
      <c r="B127" s="228">
        <v>4</v>
      </c>
      <c r="C127" s="228">
        <v>3</v>
      </c>
      <c r="D127" s="16">
        <v>2</v>
      </c>
      <c r="E127" s="16">
        <v>0</v>
      </c>
      <c r="F127" s="19"/>
      <c r="G127" s="54" t="s">
        <v>391</v>
      </c>
      <c r="H127" s="83">
        <v>10685301.5</v>
      </c>
      <c r="I127" s="11">
        <v>10190285.41</v>
      </c>
      <c r="J127" s="11">
        <v>5005649.49</v>
      </c>
      <c r="K127" s="11">
        <v>423785.13</v>
      </c>
      <c r="L127" s="11">
        <v>152226.91</v>
      </c>
      <c r="M127" s="60">
        <v>4608623.88</v>
      </c>
      <c r="N127" s="11">
        <v>495016.09</v>
      </c>
      <c r="O127" s="11">
        <v>495016.09</v>
      </c>
      <c r="P127" s="11">
        <v>0</v>
      </c>
      <c r="Q127" s="11">
        <v>0</v>
      </c>
      <c r="R127" s="66">
        <v>95.36</v>
      </c>
      <c r="S127" s="66">
        <v>46.84</v>
      </c>
      <c r="T127" s="66">
        <v>3.96</v>
      </c>
      <c r="U127" s="66">
        <v>1.42</v>
      </c>
      <c r="V127" s="66">
        <v>43.13</v>
      </c>
      <c r="W127" s="67">
        <v>4.63</v>
      </c>
    </row>
    <row r="128" spans="1:23" ht="12.75">
      <c r="A128" s="227">
        <v>2</v>
      </c>
      <c r="B128" s="228">
        <v>8</v>
      </c>
      <c r="C128" s="228">
        <v>11</v>
      </c>
      <c r="D128" s="16">
        <v>2</v>
      </c>
      <c r="E128" s="16">
        <v>0</v>
      </c>
      <c r="F128" s="19"/>
      <c r="G128" s="54" t="s">
        <v>336</v>
      </c>
      <c r="H128" s="83">
        <v>22071278.85</v>
      </c>
      <c r="I128" s="11">
        <v>20927396.98</v>
      </c>
      <c r="J128" s="11">
        <v>9281677.6</v>
      </c>
      <c r="K128" s="11">
        <v>1686075.29</v>
      </c>
      <c r="L128" s="11">
        <v>729738.82</v>
      </c>
      <c r="M128" s="60">
        <v>9229905.27</v>
      </c>
      <c r="N128" s="11">
        <v>1143881.87</v>
      </c>
      <c r="O128" s="11">
        <v>887327.87</v>
      </c>
      <c r="P128" s="11">
        <v>148954</v>
      </c>
      <c r="Q128" s="11">
        <v>0</v>
      </c>
      <c r="R128" s="66">
        <v>94.81</v>
      </c>
      <c r="S128" s="66">
        <v>42.05</v>
      </c>
      <c r="T128" s="66">
        <v>7.63</v>
      </c>
      <c r="U128" s="66">
        <v>3.3</v>
      </c>
      <c r="V128" s="66">
        <v>41.81</v>
      </c>
      <c r="W128" s="67">
        <v>5.18</v>
      </c>
    </row>
    <row r="129" spans="1:23" ht="12.75">
      <c r="A129" s="227">
        <v>2</v>
      </c>
      <c r="B129" s="228">
        <v>14</v>
      </c>
      <c r="C129" s="228">
        <v>6</v>
      </c>
      <c r="D129" s="16">
        <v>2</v>
      </c>
      <c r="E129" s="16">
        <v>0</v>
      </c>
      <c r="F129" s="19"/>
      <c r="G129" s="54" t="s">
        <v>337</v>
      </c>
      <c r="H129" s="83">
        <v>24645797.2</v>
      </c>
      <c r="I129" s="11">
        <v>21518237.24</v>
      </c>
      <c r="J129" s="11">
        <v>9483415.14</v>
      </c>
      <c r="K129" s="11">
        <v>2083705.43</v>
      </c>
      <c r="L129" s="11">
        <v>742290.02</v>
      </c>
      <c r="M129" s="60">
        <v>9208826.65</v>
      </c>
      <c r="N129" s="11">
        <v>3127559.96</v>
      </c>
      <c r="O129" s="11">
        <v>2237074.23</v>
      </c>
      <c r="P129" s="11">
        <v>190000</v>
      </c>
      <c r="Q129" s="11">
        <v>0</v>
      </c>
      <c r="R129" s="66">
        <v>87.3</v>
      </c>
      <c r="S129" s="66">
        <v>38.47</v>
      </c>
      <c r="T129" s="66">
        <v>8.45</v>
      </c>
      <c r="U129" s="66">
        <v>3.01</v>
      </c>
      <c r="V129" s="66">
        <v>37.36</v>
      </c>
      <c r="W129" s="67">
        <v>12.69</v>
      </c>
    </row>
    <row r="130" spans="1:23" ht="12.75">
      <c r="A130" s="227">
        <v>2</v>
      </c>
      <c r="B130" s="228">
        <v>15</v>
      </c>
      <c r="C130" s="228">
        <v>4</v>
      </c>
      <c r="D130" s="16">
        <v>2</v>
      </c>
      <c r="E130" s="16">
        <v>0</v>
      </c>
      <c r="F130" s="19"/>
      <c r="G130" s="54" t="s">
        <v>338</v>
      </c>
      <c r="H130" s="83">
        <v>37048207.18</v>
      </c>
      <c r="I130" s="11">
        <v>29612360.15</v>
      </c>
      <c r="J130" s="11">
        <v>12562998.85</v>
      </c>
      <c r="K130" s="11">
        <v>3087522</v>
      </c>
      <c r="L130" s="11">
        <v>686847.48</v>
      </c>
      <c r="M130" s="60">
        <v>13274991.82</v>
      </c>
      <c r="N130" s="11">
        <v>7435847.03</v>
      </c>
      <c r="O130" s="11">
        <v>7395375.03</v>
      </c>
      <c r="P130" s="11">
        <v>0</v>
      </c>
      <c r="Q130" s="11">
        <v>0</v>
      </c>
      <c r="R130" s="66">
        <v>79.92</v>
      </c>
      <c r="S130" s="66">
        <v>33.9</v>
      </c>
      <c r="T130" s="66">
        <v>8.33</v>
      </c>
      <c r="U130" s="66">
        <v>1.85</v>
      </c>
      <c r="V130" s="66">
        <v>35.83</v>
      </c>
      <c r="W130" s="67">
        <v>20.07</v>
      </c>
    </row>
    <row r="131" spans="1:23" ht="12.75">
      <c r="A131" s="227">
        <v>2</v>
      </c>
      <c r="B131" s="228">
        <v>1</v>
      </c>
      <c r="C131" s="228">
        <v>5</v>
      </c>
      <c r="D131" s="16">
        <v>2</v>
      </c>
      <c r="E131" s="16">
        <v>0</v>
      </c>
      <c r="F131" s="19"/>
      <c r="G131" s="54" t="s">
        <v>392</v>
      </c>
      <c r="H131" s="83">
        <v>16675309.86</v>
      </c>
      <c r="I131" s="11">
        <v>15783273.94</v>
      </c>
      <c r="J131" s="11">
        <v>7175536.6</v>
      </c>
      <c r="K131" s="11">
        <v>966378.29</v>
      </c>
      <c r="L131" s="11">
        <v>167584.78</v>
      </c>
      <c r="M131" s="60">
        <v>7473774.27</v>
      </c>
      <c r="N131" s="11">
        <v>892035.92</v>
      </c>
      <c r="O131" s="11">
        <v>891635.92</v>
      </c>
      <c r="P131" s="11">
        <v>0</v>
      </c>
      <c r="Q131" s="11">
        <v>0</v>
      </c>
      <c r="R131" s="66">
        <v>94.65</v>
      </c>
      <c r="S131" s="66">
        <v>43.03</v>
      </c>
      <c r="T131" s="66">
        <v>5.79</v>
      </c>
      <c r="U131" s="66">
        <v>1</v>
      </c>
      <c r="V131" s="66">
        <v>44.81</v>
      </c>
      <c r="W131" s="67">
        <v>5.34</v>
      </c>
    </row>
    <row r="132" spans="1:23" ht="12.75">
      <c r="A132" s="227">
        <v>2</v>
      </c>
      <c r="B132" s="228">
        <v>5</v>
      </c>
      <c r="C132" s="228">
        <v>5</v>
      </c>
      <c r="D132" s="16">
        <v>2</v>
      </c>
      <c r="E132" s="16">
        <v>0</v>
      </c>
      <c r="F132" s="19"/>
      <c r="G132" s="54" t="s">
        <v>393</v>
      </c>
      <c r="H132" s="83">
        <v>8851651.95</v>
      </c>
      <c r="I132" s="11">
        <v>7651185.56</v>
      </c>
      <c r="J132" s="11">
        <v>4000060.7</v>
      </c>
      <c r="K132" s="11">
        <v>301364.52</v>
      </c>
      <c r="L132" s="11">
        <v>129045.92</v>
      </c>
      <c r="M132" s="60">
        <v>3220714.42</v>
      </c>
      <c r="N132" s="11">
        <v>1200466.39</v>
      </c>
      <c r="O132" s="11">
        <v>1200466.39</v>
      </c>
      <c r="P132" s="11">
        <v>0</v>
      </c>
      <c r="Q132" s="11">
        <v>0</v>
      </c>
      <c r="R132" s="66">
        <v>86.43</v>
      </c>
      <c r="S132" s="66">
        <v>45.18</v>
      </c>
      <c r="T132" s="66">
        <v>3.4</v>
      </c>
      <c r="U132" s="66">
        <v>1.45</v>
      </c>
      <c r="V132" s="66">
        <v>36.38</v>
      </c>
      <c r="W132" s="67">
        <v>13.56</v>
      </c>
    </row>
    <row r="133" spans="1:23" ht="12.75">
      <c r="A133" s="227">
        <v>2</v>
      </c>
      <c r="B133" s="228">
        <v>3</v>
      </c>
      <c r="C133" s="228">
        <v>5</v>
      </c>
      <c r="D133" s="16">
        <v>2</v>
      </c>
      <c r="E133" s="16">
        <v>0</v>
      </c>
      <c r="F133" s="19"/>
      <c r="G133" s="54" t="s">
        <v>394</v>
      </c>
      <c r="H133" s="83">
        <v>6309868.18</v>
      </c>
      <c r="I133" s="11">
        <v>5767877.05</v>
      </c>
      <c r="J133" s="11">
        <v>2403767.47</v>
      </c>
      <c r="K133" s="11">
        <v>295873.86</v>
      </c>
      <c r="L133" s="11">
        <v>220826.57</v>
      </c>
      <c r="M133" s="60">
        <v>2847409.15</v>
      </c>
      <c r="N133" s="11">
        <v>541991.13</v>
      </c>
      <c r="O133" s="11">
        <v>436241.13</v>
      </c>
      <c r="P133" s="11">
        <v>105750</v>
      </c>
      <c r="Q133" s="11">
        <v>0</v>
      </c>
      <c r="R133" s="66">
        <v>91.41</v>
      </c>
      <c r="S133" s="66">
        <v>38.09</v>
      </c>
      <c r="T133" s="66">
        <v>4.68</v>
      </c>
      <c r="U133" s="66">
        <v>3.49</v>
      </c>
      <c r="V133" s="66">
        <v>45.12</v>
      </c>
      <c r="W133" s="67">
        <v>8.58</v>
      </c>
    </row>
    <row r="134" spans="1:23" ht="12.75">
      <c r="A134" s="227">
        <v>2</v>
      </c>
      <c r="B134" s="228">
        <v>26</v>
      </c>
      <c r="C134" s="228">
        <v>3</v>
      </c>
      <c r="D134" s="16">
        <v>2</v>
      </c>
      <c r="E134" s="16">
        <v>0</v>
      </c>
      <c r="F134" s="19"/>
      <c r="G134" s="54" t="s">
        <v>395</v>
      </c>
      <c r="H134" s="83">
        <v>14331064.64</v>
      </c>
      <c r="I134" s="11">
        <v>11439271.91</v>
      </c>
      <c r="J134" s="11">
        <v>4946746.48</v>
      </c>
      <c r="K134" s="11">
        <v>671880.17</v>
      </c>
      <c r="L134" s="11">
        <v>218234.9</v>
      </c>
      <c r="M134" s="60">
        <v>5602410.36</v>
      </c>
      <c r="N134" s="11">
        <v>2891792.73</v>
      </c>
      <c r="O134" s="11">
        <v>2891792.73</v>
      </c>
      <c r="P134" s="11">
        <v>0</v>
      </c>
      <c r="Q134" s="11">
        <v>0</v>
      </c>
      <c r="R134" s="66">
        <v>79.82</v>
      </c>
      <c r="S134" s="66">
        <v>34.51</v>
      </c>
      <c r="T134" s="66">
        <v>4.68</v>
      </c>
      <c r="U134" s="66">
        <v>1.52</v>
      </c>
      <c r="V134" s="66">
        <v>39.09</v>
      </c>
      <c r="W134" s="67">
        <v>20.17</v>
      </c>
    </row>
    <row r="135" spans="1:23" ht="12.75">
      <c r="A135" s="227">
        <v>2</v>
      </c>
      <c r="B135" s="228">
        <v>10</v>
      </c>
      <c r="C135" s="228">
        <v>6</v>
      </c>
      <c r="D135" s="16">
        <v>2</v>
      </c>
      <c r="E135" s="16">
        <v>0</v>
      </c>
      <c r="F135" s="19"/>
      <c r="G135" s="54" t="s">
        <v>396</v>
      </c>
      <c r="H135" s="83">
        <v>3300021.4</v>
      </c>
      <c r="I135" s="11">
        <v>3142550.95</v>
      </c>
      <c r="J135" s="11">
        <v>1682593.08</v>
      </c>
      <c r="K135" s="11">
        <v>79684.48</v>
      </c>
      <c r="L135" s="11">
        <v>10537.01</v>
      </c>
      <c r="M135" s="60">
        <v>1369736.38</v>
      </c>
      <c r="N135" s="11">
        <v>157470.45</v>
      </c>
      <c r="O135" s="11">
        <v>37470.45</v>
      </c>
      <c r="P135" s="11">
        <v>120000</v>
      </c>
      <c r="Q135" s="11">
        <v>0</v>
      </c>
      <c r="R135" s="66">
        <v>95.22</v>
      </c>
      <c r="S135" s="66">
        <v>50.98</v>
      </c>
      <c r="T135" s="66">
        <v>2.41</v>
      </c>
      <c r="U135" s="66">
        <v>0.31</v>
      </c>
      <c r="V135" s="66">
        <v>41.5</v>
      </c>
      <c r="W135" s="67">
        <v>4.77</v>
      </c>
    </row>
    <row r="136" spans="1:23" ht="12.75">
      <c r="A136" s="227">
        <v>2</v>
      </c>
      <c r="B136" s="228">
        <v>6</v>
      </c>
      <c r="C136" s="228">
        <v>8</v>
      </c>
      <c r="D136" s="16">
        <v>2</v>
      </c>
      <c r="E136" s="16">
        <v>0</v>
      </c>
      <c r="F136" s="19"/>
      <c r="G136" s="54" t="s">
        <v>397</v>
      </c>
      <c r="H136" s="83">
        <v>16532219.08</v>
      </c>
      <c r="I136" s="11">
        <v>15648846.35</v>
      </c>
      <c r="J136" s="11">
        <v>6259586.9</v>
      </c>
      <c r="K136" s="11">
        <v>1153116.21</v>
      </c>
      <c r="L136" s="11">
        <v>433516.29</v>
      </c>
      <c r="M136" s="60">
        <v>7802626.95</v>
      </c>
      <c r="N136" s="11">
        <v>883372.73</v>
      </c>
      <c r="O136" s="11">
        <v>883372.73</v>
      </c>
      <c r="P136" s="11">
        <v>0</v>
      </c>
      <c r="Q136" s="11">
        <v>0</v>
      </c>
      <c r="R136" s="66">
        <v>94.65</v>
      </c>
      <c r="S136" s="66">
        <v>37.86</v>
      </c>
      <c r="T136" s="66">
        <v>6.97</v>
      </c>
      <c r="U136" s="66">
        <v>2.62</v>
      </c>
      <c r="V136" s="66">
        <v>47.19</v>
      </c>
      <c r="W136" s="67">
        <v>5.34</v>
      </c>
    </row>
    <row r="137" spans="1:23" ht="12.75">
      <c r="A137" s="227">
        <v>2</v>
      </c>
      <c r="B137" s="228">
        <v>17</v>
      </c>
      <c r="C137" s="228">
        <v>3</v>
      </c>
      <c r="D137" s="16">
        <v>2</v>
      </c>
      <c r="E137" s="16">
        <v>0</v>
      </c>
      <c r="F137" s="19"/>
      <c r="G137" s="54" t="s">
        <v>398</v>
      </c>
      <c r="H137" s="83">
        <v>9787553.48</v>
      </c>
      <c r="I137" s="11">
        <v>9119539.28</v>
      </c>
      <c r="J137" s="11">
        <v>4608803.14</v>
      </c>
      <c r="K137" s="11">
        <v>500220.54</v>
      </c>
      <c r="L137" s="11">
        <v>63943.04</v>
      </c>
      <c r="M137" s="60">
        <v>3946572.56</v>
      </c>
      <c r="N137" s="11">
        <v>668014.2</v>
      </c>
      <c r="O137" s="11">
        <v>522663.2</v>
      </c>
      <c r="P137" s="11">
        <v>145351</v>
      </c>
      <c r="Q137" s="11">
        <v>0</v>
      </c>
      <c r="R137" s="66">
        <v>93.17</v>
      </c>
      <c r="S137" s="66">
        <v>47.08</v>
      </c>
      <c r="T137" s="66">
        <v>5.11</v>
      </c>
      <c r="U137" s="66">
        <v>0.65</v>
      </c>
      <c r="V137" s="66">
        <v>40.32</v>
      </c>
      <c r="W137" s="67">
        <v>6.82</v>
      </c>
    </row>
    <row r="138" spans="1:23" ht="12.75">
      <c r="A138" s="227">
        <v>2</v>
      </c>
      <c r="B138" s="228">
        <v>16</v>
      </c>
      <c r="C138" s="228">
        <v>6</v>
      </c>
      <c r="D138" s="16">
        <v>2</v>
      </c>
      <c r="E138" s="16">
        <v>0</v>
      </c>
      <c r="F138" s="19"/>
      <c r="G138" s="54" t="s">
        <v>399</v>
      </c>
      <c r="H138" s="83">
        <v>13442943.25</v>
      </c>
      <c r="I138" s="11">
        <v>10315563.56</v>
      </c>
      <c r="J138" s="11">
        <v>5269119.24</v>
      </c>
      <c r="K138" s="11">
        <v>454992.92</v>
      </c>
      <c r="L138" s="11">
        <v>131155.07</v>
      </c>
      <c r="M138" s="60">
        <v>4460296.33</v>
      </c>
      <c r="N138" s="11">
        <v>3127379.69</v>
      </c>
      <c r="O138" s="11">
        <v>2955629.69</v>
      </c>
      <c r="P138" s="11">
        <v>171750</v>
      </c>
      <c r="Q138" s="11">
        <v>0</v>
      </c>
      <c r="R138" s="66">
        <v>76.73</v>
      </c>
      <c r="S138" s="66">
        <v>39.19</v>
      </c>
      <c r="T138" s="66">
        <v>3.38</v>
      </c>
      <c r="U138" s="66">
        <v>0.97</v>
      </c>
      <c r="V138" s="66">
        <v>33.17</v>
      </c>
      <c r="W138" s="67">
        <v>23.26</v>
      </c>
    </row>
    <row r="139" spans="1:23" ht="12.75">
      <c r="A139" s="227">
        <v>2</v>
      </c>
      <c r="B139" s="228">
        <v>11</v>
      </c>
      <c r="C139" s="228">
        <v>3</v>
      </c>
      <c r="D139" s="16">
        <v>2</v>
      </c>
      <c r="E139" s="16">
        <v>0</v>
      </c>
      <c r="F139" s="19"/>
      <c r="G139" s="54" t="s">
        <v>400</v>
      </c>
      <c r="H139" s="83">
        <v>28381013.68</v>
      </c>
      <c r="I139" s="11">
        <v>24851140.59</v>
      </c>
      <c r="J139" s="11">
        <v>8602764.87</v>
      </c>
      <c r="K139" s="11">
        <v>4317073.12</v>
      </c>
      <c r="L139" s="11">
        <v>0</v>
      </c>
      <c r="M139" s="60">
        <v>11931302.6</v>
      </c>
      <c r="N139" s="11">
        <v>3529873.09</v>
      </c>
      <c r="O139" s="11">
        <v>3346458.09</v>
      </c>
      <c r="P139" s="11">
        <v>0</v>
      </c>
      <c r="Q139" s="11">
        <v>0</v>
      </c>
      <c r="R139" s="66">
        <v>87.56</v>
      </c>
      <c r="S139" s="66">
        <v>30.31</v>
      </c>
      <c r="T139" s="66">
        <v>15.21</v>
      </c>
      <c r="U139" s="66">
        <v>0</v>
      </c>
      <c r="V139" s="66">
        <v>42.03</v>
      </c>
      <c r="W139" s="67">
        <v>12.43</v>
      </c>
    </row>
    <row r="140" spans="1:23" ht="12.75">
      <c r="A140" s="227">
        <v>2</v>
      </c>
      <c r="B140" s="228">
        <v>9</v>
      </c>
      <c r="C140" s="228">
        <v>8</v>
      </c>
      <c r="D140" s="16">
        <v>2</v>
      </c>
      <c r="E140" s="16">
        <v>0</v>
      </c>
      <c r="F140" s="19"/>
      <c r="G140" s="54" t="s">
        <v>401</v>
      </c>
      <c r="H140" s="83">
        <v>6878442.87</v>
      </c>
      <c r="I140" s="11">
        <v>6074702.67</v>
      </c>
      <c r="J140" s="11">
        <v>2893637.33</v>
      </c>
      <c r="K140" s="11">
        <v>29800</v>
      </c>
      <c r="L140" s="11">
        <v>126015.41</v>
      </c>
      <c r="M140" s="60">
        <v>3025249.93</v>
      </c>
      <c r="N140" s="11">
        <v>803740.2</v>
      </c>
      <c r="O140" s="11">
        <v>803740.2</v>
      </c>
      <c r="P140" s="11">
        <v>0</v>
      </c>
      <c r="Q140" s="11">
        <v>0</v>
      </c>
      <c r="R140" s="66">
        <v>88.31</v>
      </c>
      <c r="S140" s="66">
        <v>42.06</v>
      </c>
      <c r="T140" s="66">
        <v>0.43</v>
      </c>
      <c r="U140" s="66">
        <v>1.83</v>
      </c>
      <c r="V140" s="66">
        <v>43.98</v>
      </c>
      <c r="W140" s="67">
        <v>11.68</v>
      </c>
    </row>
    <row r="141" spans="1:23" ht="12.75">
      <c r="A141" s="227">
        <v>2</v>
      </c>
      <c r="B141" s="228">
        <v>10</v>
      </c>
      <c r="C141" s="228">
        <v>7</v>
      </c>
      <c r="D141" s="16">
        <v>2</v>
      </c>
      <c r="E141" s="16">
        <v>0</v>
      </c>
      <c r="F141" s="19"/>
      <c r="G141" s="54" t="s">
        <v>402</v>
      </c>
      <c r="H141" s="83">
        <v>10477525.07</v>
      </c>
      <c r="I141" s="11">
        <v>9154108.58</v>
      </c>
      <c r="J141" s="11">
        <v>4608652.68</v>
      </c>
      <c r="K141" s="11">
        <v>407544</v>
      </c>
      <c r="L141" s="11">
        <v>101153.42</v>
      </c>
      <c r="M141" s="60">
        <v>4036758.48</v>
      </c>
      <c r="N141" s="11">
        <v>1323416.49</v>
      </c>
      <c r="O141" s="11">
        <v>1323416.49</v>
      </c>
      <c r="P141" s="11">
        <v>0</v>
      </c>
      <c r="Q141" s="11">
        <v>0</v>
      </c>
      <c r="R141" s="66">
        <v>87.36</v>
      </c>
      <c r="S141" s="66">
        <v>43.98</v>
      </c>
      <c r="T141" s="66">
        <v>3.88</v>
      </c>
      <c r="U141" s="66">
        <v>0.96</v>
      </c>
      <c r="V141" s="66">
        <v>38.52</v>
      </c>
      <c r="W141" s="67">
        <v>12.63</v>
      </c>
    </row>
    <row r="142" spans="1:23" ht="12.75">
      <c r="A142" s="227">
        <v>2</v>
      </c>
      <c r="B142" s="228">
        <v>6</v>
      </c>
      <c r="C142" s="228">
        <v>9</v>
      </c>
      <c r="D142" s="16">
        <v>2</v>
      </c>
      <c r="E142" s="16">
        <v>0</v>
      </c>
      <c r="F142" s="19"/>
      <c r="G142" s="54" t="s">
        <v>403</v>
      </c>
      <c r="H142" s="83">
        <v>12635495.51</v>
      </c>
      <c r="I142" s="11">
        <v>10681658.97</v>
      </c>
      <c r="J142" s="11">
        <v>5164758.09</v>
      </c>
      <c r="K142" s="11">
        <v>325386.76</v>
      </c>
      <c r="L142" s="11">
        <v>535623.21</v>
      </c>
      <c r="M142" s="60">
        <v>4655890.91</v>
      </c>
      <c r="N142" s="11">
        <v>1953836.54</v>
      </c>
      <c r="O142" s="11">
        <v>1753836.54</v>
      </c>
      <c r="P142" s="11">
        <v>0</v>
      </c>
      <c r="Q142" s="11">
        <v>0</v>
      </c>
      <c r="R142" s="66">
        <v>84.53</v>
      </c>
      <c r="S142" s="66">
        <v>40.87</v>
      </c>
      <c r="T142" s="66">
        <v>2.57</v>
      </c>
      <c r="U142" s="66">
        <v>4.23</v>
      </c>
      <c r="V142" s="66">
        <v>36.84</v>
      </c>
      <c r="W142" s="67">
        <v>15.46</v>
      </c>
    </row>
    <row r="143" spans="1:23" ht="12.75">
      <c r="A143" s="227">
        <v>2</v>
      </c>
      <c r="B143" s="228">
        <v>21</v>
      </c>
      <c r="C143" s="228">
        <v>7</v>
      </c>
      <c r="D143" s="16">
        <v>2</v>
      </c>
      <c r="E143" s="16">
        <v>0</v>
      </c>
      <c r="F143" s="19"/>
      <c r="G143" s="54" t="s">
        <v>404</v>
      </c>
      <c r="H143" s="83">
        <v>7307674.51</v>
      </c>
      <c r="I143" s="11">
        <v>7253775.42</v>
      </c>
      <c r="J143" s="11">
        <v>3499542.95</v>
      </c>
      <c r="K143" s="11">
        <v>511517.78</v>
      </c>
      <c r="L143" s="11">
        <v>56750.47</v>
      </c>
      <c r="M143" s="60">
        <v>3185964.22</v>
      </c>
      <c r="N143" s="11">
        <v>53899.09</v>
      </c>
      <c r="O143" s="11">
        <v>53899.09</v>
      </c>
      <c r="P143" s="11">
        <v>0</v>
      </c>
      <c r="Q143" s="11">
        <v>0</v>
      </c>
      <c r="R143" s="66">
        <v>99.26</v>
      </c>
      <c r="S143" s="66">
        <v>47.88</v>
      </c>
      <c r="T143" s="66">
        <v>6.99</v>
      </c>
      <c r="U143" s="66">
        <v>0.77</v>
      </c>
      <c r="V143" s="66">
        <v>43.59</v>
      </c>
      <c r="W143" s="67">
        <v>0.73</v>
      </c>
    </row>
    <row r="144" spans="1:23" ht="12.75">
      <c r="A144" s="227">
        <v>2</v>
      </c>
      <c r="B144" s="228">
        <v>24</v>
      </c>
      <c r="C144" s="228">
        <v>4</v>
      </c>
      <c r="D144" s="16">
        <v>2</v>
      </c>
      <c r="E144" s="16">
        <v>0</v>
      </c>
      <c r="F144" s="19"/>
      <c r="G144" s="54" t="s">
        <v>405</v>
      </c>
      <c r="H144" s="83">
        <v>10661907.8</v>
      </c>
      <c r="I144" s="11">
        <v>8864426.53</v>
      </c>
      <c r="J144" s="11">
        <v>3522582.02</v>
      </c>
      <c r="K144" s="11">
        <v>1483268.73</v>
      </c>
      <c r="L144" s="11">
        <v>247662.99</v>
      </c>
      <c r="M144" s="60">
        <v>3610912.79</v>
      </c>
      <c r="N144" s="11">
        <v>1797481.27</v>
      </c>
      <c r="O144" s="11">
        <v>1207481.27</v>
      </c>
      <c r="P144" s="11">
        <v>0</v>
      </c>
      <c r="Q144" s="11">
        <v>0</v>
      </c>
      <c r="R144" s="66">
        <v>83.14</v>
      </c>
      <c r="S144" s="66">
        <v>33.03</v>
      </c>
      <c r="T144" s="66">
        <v>13.91</v>
      </c>
      <c r="U144" s="66">
        <v>2.32</v>
      </c>
      <c r="V144" s="66">
        <v>33.86</v>
      </c>
      <c r="W144" s="67">
        <v>16.85</v>
      </c>
    </row>
    <row r="145" spans="1:23" ht="12.75">
      <c r="A145" s="227">
        <v>2</v>
      </c>
      <c r="B145" s="228">
        <v>25</v>
      </c>
      <c r="C145" s="228">
        <v>5</v>
      </c>
      <c r="D145" s="16">
        <v>2</v>
      </c>
      <c r="E145" s="16">
        <v>0</v>
      </c>
      <c r="F145" s="19"/>
      <c r="G145" s="54" t="s">
        <v>406</v>
      </c>
      <c r="H145" s="83">
        <v>16041398.37</v>
      </c>
      <c r="I145" s="11">
        <v>14431803.7</v>
      </c>
      <c r="J145" s="11">
        <v>6031285.33</v>
      </c>
      <c r="K145" s="11">
        <v>614116.92</v>
      </c>
      <c r="L145" s="11">
        <v>229970.93</v>
      </c>
      <c r="M145" s="60">
        <v>7556430.52</v>
      </c>
      <c r="N145" s="11">
        <v>1609594.67</v>
      </c>
      <c r="O145" s="11">
        <v>776850.67</v>
      </c>
      <c r="P145" s="11">
        <v>400000</v>
      </c>
      <c r="Q145" s="11">
        <v>0</v>
      </c>
      <c r="R145" s="66">
        <v>89.96</v>
      </c>
      <c r="S145" s="66">
        <v>37.59</v>
      </c>
      <c r="T145" s="66">
        <v>3.82</v>
      </c>
      <c r="U145" s="66">
        <v>1.43</v>
      </c>
      <c r="V145" s="66">
        <v>47.1</v>
      </c>
      <c r="W145" s="67">
        <v>10.03</v>
      </c>
    </row>
    <row r="146" spans="1:23" ht="12.75">
      <c r="A146" s="227">
        <v>2</v>
      </c>
      <c r="B146" s="228">
        <v>19</v>
      </c>
      <c r="C146" s="228">
        <v>7</v>
      </c>
      <c r="D146" s="16">
        <v>2</v>
      </c>
      <c r="E146" s="16">
        <v>0</v>
      </c>
      <c r="F146" s="19"/>
      <c r="G146" s="54" t="s">
        <v>345</v>
      </c>
      <c r="H146" s="83">
        <v>33594382.78</v>
      </c>
      <c r="I146" s="11">
        <v>30364764.58</v>
      </c>
      <c r="J146" s="11">
        <v>14014922.58</v>
      </c>
      <c r="K146" s="11">
        <v>2074879.66</v>
      </c>
      <c r="L146" s="11">
        <v>738150.29</v>
      </c>
      <c r="M146" s="60">
        <v>13536812.05</v>
      </c>
      <c r="N146" s="11">
        <v>3229618.2</v>
      </c>
      <c r="O146" s="11">
        <v>2757602.2</v>
      </c>
      <c r="P146" s="11">
        <v>30500</v>
      </c>
      <c r="Q146" s="11">
        <v>0</v>
      </c>
      <c r="R146" s="66">
        <v>90.38</v>
      </c>
      <c r="S146" s="66">
        <v>41.71</v>
      </c>
      <c r="T146" s="66">
        <v>6.17</v>
      </c>
      <c r="U146" s="66">
        <v>2.19</v>
      </c>
      <c r="V146" s="66">
        <v>40.29</v>
      </c>
      <c r="W146" s="67">
        <v>9.61</v>
      </c>
    </row>
    <row r="147" spans="1:23" ht="12.75">
      <c r="A147" s="227">
        <v>2</v>
      </c>
      <c r="B147" s="228">
        <v>18</v>
      </c>
      <c r="C147" s="228">
        <v>5</v>
      </c>
      <c r="D147" s="16">
        <v>2</v>
      </c>
      <c r="E147" s="16">
        <v>0</v>
      </c>
      <c r="F147" s="19"/>
      <c r="G147" s="54" t="s">
        <v>407</v>
      </c>
      <c r="H147" s="83">
        <v>12295770.88</v>
      </c>
      <c r="I147" s="11">
        <v>10894583.91</v>
      </c>
      <c r="J147" s="11">
        <v>5091536.21</v>
      </c>
      <c r="K147" s="11">
        <v>279376.57</v>
      </c>
      <c r="L147" s="11">
        <v>195491.21</v>
      </c>
      <c r="M147" s="60">
        <v>5328179.92</v>
      </c>
      <c r="N147" s="11">
        <v>1401186.97</v>
      </c>
      <c r="O147" s="11">
        <v>1028318.54</v>
      </c>
      <c r="P147" s="11">
        <v>372868.43</v>
      </c>
      <c r="Q147" s="11">
        <v>0</v>
      </c>
      <c r="R147" s="66">
        <v>88.6</v>
      </c>
      <c r="S147" s="66">
        <v>41.4</v>
      </c>
      <c r="T147" s="66">
        <v>2.27</v>
      </c>
      <c r="U147" s="66">
        <v>1.58</v>
      </c>
      <c r="V147" s="66">
        <v>43.33</v>
      </c>
      <c r="W147" s="67">
        <v>11.39</v>
      </c>
    </row>
    <row r="148" spans="1:23" ht="12.75">
      <c r="A148" s="227">
        <v>2</v>
      </c>
      <c r="B148" s="228">
        <v>21</v>
      </c>
      <c r="C148" s="228">
        <v>8</v>
      </c>
      <c r="D148" s="16">
        <v>2</v>
      </c>
      <c r="E148" s="16">
        <v>0</v>
      </c>
      <c r="F148" s="19"/>
      <c r="G148" s="54" t="s">
        <v>408</v>
      </c>
      <c r="H148" s="83">
        <v>11953154.78</v>
      </c>
      <c r="I148" s="11">
        <v>10658977.95</v>
      </c>
      <c r="J148" s="11">
        <v>4311339.77</v>
      </c>
      <c r="K148" s="11">
        <v>340329</v>
      </c>
      <c r="L148" s="11">
        <v>198264.85</v>
      </c>
      <c r="M148" s="60">
        <v>5809044.33</v>
      </c>
      <c r="N148" s="11">
        <v>1294176.83</v>
      </c>
      <c r="O148" s="11">
        <v>1256217.83</v>
      </c>
      <c r="P148" s="11">
        <v>37959</v>
      </c>
      <c r="Q148" s="11">
        <v>0</v>
      </c>
      <c r="R148" s="66">
        <v>89.17</v>
      </c>
      <c r="S148" s="66">
        <v>36.06</v>
      </c>
      <c r="T148" s="66">
        <v>2.84</v>
      </c>
      <c r="U148" s="66">
        <v>1.65</v>
      </c>
      <c r="V148" s="66">
        <v>48.59</v>
      </c>
      <c r="W148" s="67">
        <v>10.82</v>
      </c>
    </row>
    <row r="149" spans="1:23" ht="12.75">
      <c r="A149" s="227">
        <v>2</v>
      </c>
      <c r="B149" s="228">
        <v>1</v>
      </c>
      <c r="C149" s="228">
        <v>6</v>
      </c>
      <c r="D149" s="16">
        <v>2</v>
      </c>
      <c r="E149" s="16">
        <v>0</v>
      </c>
      <c r="F149" s="19"/>
      <c r="G149" s="54" t="s">
        <v>409</v>
      </c>
      <c r="H149" s="83">
        <v>19427562.65</v>
      </c>
      <c r="I149" s="11">
        <v>14769732.02</v>
      </c>
      <c r="J149" s="11">
        <v>6207487.92</v>
      </c>
      <c r="K149" s="11">
        <v>1623822.78</v>
      </c>
      <c r="L149" s="11">
        <v>0</v>
      </c>
      <c r="M149" s="60">
        <v>6938421.32</v>
      </c>
      <c r="N149" s="11">
        <v>4657830.63</v>
      </c>
      <c r="O149" s="11">
        <v>2984300.56</v>
      </c>
      <c r="P149" s="11">
        <v>0</v>
      </c>
      <c r="Q149" s="11">
        <v>0</v>
      </c>
      <c r="R149" s="66">
        <v>76.02</v>
      </c>
      <c r="S149" s="66">
        <v>31.95</v>
      </c>
      <c r="T149" s="66">
        <v>8.35</v>
      </c>
      <c r="U149" s="66">
        <v>0</v>
      </c>
      <c r="V149" s="66">
        <v>35.71</v>
      </c>
      <c r="W149" s="67">
        <v>23.97</v>
      </c>
    </row>
    <row r="150" spans="1:23" ht="12.75">
      <c r="A150" s="227">
        <v>2</v>
      </c>
      <c r="B150" s="228">
        <v>5</v>
      </c>
      <c r="C150" s="228">
        <v>6</v>
      </c>
      <c r="D150" s="16">
        <v>2</v>
      </c>
      <c r="E150" s="16">
        <v>0</v>
      </c>
      <c r="F150" s="19"/>
      <c r="G150" s="54" t="s">
        <v>410</v>
      </c>
      <c r="H150" s="83">
        <v>8159994.78</v>
      </c>
      <c r="I150" s="11">
        <v>7672997.92</v>
      </c>
      <c r="J150" s="11">
        <v>3968191.55</v>
      </c>
      <c r="K150" s="11">
        <v>464910</v>
      </c>
      <c r="L150" s="11">
        <v>194973.86</v>
      </c>
      <c r="M150" s="60">
        <v>3044922.51</v>
      </c>
      <c r="N150" s="11">
        <v>486996.86</v>
      </c>
      <c r="O150" s="11">
        <v>392996.86</v>
      </c>
      <c r="P150" s="11">
        <v>0</v>
      </c>
      <c r="Q150" s="11">
        <v>0</v>
      </c>
      <c r="R150" s="66">
        <v>94.03</v>
      </c>
      <c r="S150" s="66">
        <v>48.62</v>
      </c>
      <c r="T150" s="66">
        <v>5.69</v>
      </c>
      <c r="U150" s="66">
        <v>2.38</v>
      </c>
      <c r="V150" s="66">
        <v>37.31</v>
      </c>
      <c r="W150" s="67">
        <v>5.96</v>
      </c>
    </row>
    <row r="151" spans="1:23" ht="12.75">
      <c r="A151" s="227">
        <v>2</v>
      </c>
      <c r="B151" s="228">
        <v>22</v>
      </c>
      <c r="C151" s="228">
        <v>2</v>
      </c>
      <c r="D151" s="16">
        <v>2</v>
      </c>
      <c r="E151" s="16">
        <v>0</v>
      </c>
      <c r="F151" s="19"/>
      <c r="G151" s="54" t="s">
        <v>411</v>
      </c>
      <c r="H151" s="83">
        <v>15476487.48</v>
      </c>
      <c r="I151" s="11">
        <v>14761606.73</v>
      </c>
      <c r="J151" s="11">
        <v>6913838.46</v>
      </c>
      <c r="K151" s="11">
        <v>990170.67</v>
      </c>
      <c r="L151" s="11">
        <v>297880.29</v>
      </c>
      <c r="M151" s="60">
        <v>6559717.31</v>
      </c>
      <c r="N151" s="11">
        <v>714880.75</v>
      </c>
      <c r="O151" s="11">
        <v>714880.75</v>
      </c>
      <c r="P151" s="11">
        <v>0</v>
      </c>
      <c r="Q151" s="11">
        <v>0</v>
      </c>
      <c r="R151" s="66">
        <v>95.38</v>
      </c>
      <c r="S151" s="66">
        <v>44.67</v>
      </c>
      <c r="T151" s="66">
        <v>6.39</v>
      </c>
      <c r="U151" s="66">
        <v>1.92</v>
      </c>
      <c r="V151" s="66">
        <v>42.38</v>
      </c>
      <c r="W151" s="67">
        <v>4.61</v>
      </c>
    </row>
    <row r="152" spans="1:23" ht="12.75">
      <c r="A152" s="227">
        <v>2</v>
      </c>
      <c r="B152" s="228">
        <v>20</v>
      </c>
      <c r="C152" s="228">
        <v>4</v>
      </c>
      <c r="D152" s="16">
        <v>2</v>
      </c>
      <c r="E152" s="16">
        <v>0</v>
      </c>
      <c r="F152" s="19"/>
      <c r="G152" s="54" t="s">
        <v>412</v>
      </c>
      <c r="H152" s="83">
        <v>18071549.64</v>
      </c>
      <c r="I152" s="11">
        <v>15687808.84</v>
      </c>
      <c r="J152" s="11">
        <v>7545359.97</v>
      </c>
      <c r="K152" s="11">
        <v>1391663.43</v>
      </c>
      <c r="L152" s="11">
        <v>333617.6</v>
      </c>
      <c r="M152" s="60">
        <v>6417167.84</v>
      </c>
      <c r="N152" s="11">
        <v>2383740.8</v>
      </c>
      <c r="O152" s="11">
        <v>2349959.05</v>
      </c>
      <c r="P152" s="11">
        <v>0</v>
      </c>
      <c r="Q152" s="11">
        <v>0</v>
      </c>
      <c r="R152" s="66">
        <v>86.8</v>
      </c>
      <c r="S152" s="66">
        <v>41.75</v>
      </c>
      <c r="T152" s="66">
        <v>7.7</v>
      </c>
      <c r="U152" s="66">
        <v>1.84</v>
      </c>
      <c r="V152" s="66">
        <v>35.5</v>
      </c>
      <c r="W152" s="67">
        <v>13.19</v>
      </c>
    </row>
    <row r="153" spans="1:23" ht="12.75">
      <c r="A153" s="227">
        <v>2</v>
      </c>
      <c r="B153" s="228">
        <v>26</v>
      </c>
      <c r="C153" s="228">
        <v>5</v>
      </c>
      <c r="D153" s="16">
        <v>2</v>
      </c>
      <c r="E153" s="16">
        <v>0</v>
      </c>
      <c r="F153" s="19"/>
      <c r="G153" s="54" t="s">
        <v>413</v>
      </c>
      <c r="H153" s="83">
        <v>11464056.93</v>
      </c>
      <c r="I153" s="11">
        <v>10710504.12</v>
      </c>
      <c r="J153" s="11">
        <v>4825689.37</v>
      </c>
      <c r="K153" s="11">
        <v>654128.45</v>
      </c>
      <c r="L153" s="11">
        <v>88192.63</v>
      </c>
      <c r="M153" s="60">
        <v>5142493.67</v>
      </c>
      <c r="N153" s="11">
        <v>753552.81</v>
      </c>
      <c r="O153" s="11">
        <v>682734.33</v>
      </c>
      <c r="P153" s="11">
        <v>0</v>
      </c>
      <c r="Q153" s="11">
        <v>0</v>
      </c>
      <c r="R153" s="66">
        <v>93.42</v>
      </c>
      <c r="S153" s="66">
        <v>42.09</v>
      </c>
      <c r="T153" s="66">
        <v>5.7</v>
      </c>
      <c r="U153" s="66">
        <v>0.76</v>
      </c>
      <c r="V153" s="66">
        <v>44.85</v>
      </c>
      <c r="W153" s="67">
        <v>6.57</v>
      </c>
    </row>
    <row r="154" spans="1:23" ht="12.75">
      <c r="A154" s="227">
        <v>2</v>
      </c>
      <c r="B154" s="228">
        <v>20</v>
      </c>
      <c r="C154" s="228">
        <v>5</v>
      </c>
      <c r="D154" s="16">
        <v>2</v>
      </c>
      <c r="E154" s="16">
        <v>0</v>
      </c>
      <c r="F154" s="19"/>
      <c r="G154" s="54" t="s">
        <v>414</v>
      </c>
      <c r="H154" s="83">
        <v>11161239.33</v>
      </c>
      <c r="I154" s="11">
        <v>10252012.13</v>
      </c>
      <c r="J154" s="11">
        <v>4811616.4</v>
      </c>
      <c r="K154" s="11">
        <v>683307.84</v>
      </c>
      <c r="L154" s="11">
        <v>160635.5</v>
      </c>
      <c r="M154" s="60">
        <v>4596452.39</v>
      </c>
      <c r="N154" s="11">
        <v>909227.2</v>
      </c>
      <c r="O154" s="11">
        <v>790810.2</v>
      </c>
      <c r="P154" s="11">
        <v>98417</v>
      </c>
      <c r="Q154" s="11">
        <v>0</v>
      </c>
      <c r="R154" s="66">
        <v>91.85</v>
      </c>
      <c r="S154" s="66">
        <v>43.11</v>
      </c>
      <c r="T154" s="66">
        <v>6.12</v>
      </c>
      <c r="U154" s="66">
        <v>1.43</v>
      </c>
      <c r="V154" s="66">
        <v>41.18</v>
      </c>
      <c r="W154" s="67">
        <v>8.14</v>
      </c>
    </row>
    <row r="155" spans="1:23" ht="12.75">
      <c r="A155" s="227">
        <v>2</v>
      </c>
      <c r="B155" s="228">
        <v>25</v>
      </c>
      <c r="C155" s="228">
        <v>7</v>
      </c>
      <c r="D155" s="16">
        <v>2</v>
      </c>
      <c r="E155" s="16">
        <v>0</v>
      </c>
      <c r="F155" s="19"/>
      <c r="G155" s="54" t="s">
        <v>350</v>
      </c>
      <c r="H155" s="83">
        <v>24365599.52</v>
      </c>
      <c r="I155" s="11">
        <v>18403568.76</v>
      </c>
      <c r="J155" s="11">
        <v>7733290.45</v>
      </c>
      <c r="K155" s="11">
        <v>2242802.62</v>
      </c>
      <c r="L155" s="11">
        <v>456680.28</v>
      </c>
      <c r="M155" s="60">
        <v>7970795.41</v>
      </c>
      <c r="N155" s="11">
        <v>5962030.76</v>
      </c>
      <c r="O155" s="11">
        <v>5828030.76</v>
      </c>
      <c r="P155" s="11">
        <v>0</v>
      </c>
      <c r="Q155" s="11">
        <v>0</v>
      </c>
      <c r="R155" s="66">
        <v>75.53</v>
      </c>
      <c r="S155" s="66">
        <v>31.73</v>
      </c>
      <c r="T155" s="66">
        <v>9.2</v>
      </c>
      <c r="U155" s="66">
        <v>1.87</v>
      </c>
      <c r="V155" s="66">
        <v>32.71</v>
      </c>
      <c r="W155" s="67">
        <v>24.46</v>
      </c>
    </row>
    <row r="156" spans="1:23" ht="12.75">
      <c r="A156" s="227">
        <v>2</v>
      </c>
      <c r="B156" s="228">
        <v>26</v>
      </c>
      <c r="C156" s="228">
        <v>6</v>
      </c>
      <c r="D156" s="16">
        <v>2</v>
      </c>
      <c r="E156" s="16">
        <v>0</v>
      </c>
      <c r="F156" s="19"/>
      <c r="G156" s="54" t="s">
        <v>351</v>
      </c>
      <c r="H156" s="83">
        <v>16191143.33</v>
      </c>
      <c r="I156" s="11">
        <v>14626483.66</v>
      </c>
      <c r="J156" s="11">
        <v>6404594.86</v>
      </c>
      <c r="K156" s="11">
        <v>1737795.31</v>
      </c>
      <c r="L156" s="11">
        <v>193688.85</v>
      </c>
      <c r="M156" s="60">
        <v>6290404.64</v>
      </c>
      <c r="N156" s="11">
        <v>1564659.67</v>
      </c>
      <c r="O156" s="11">
        <v>1537748.67</v>
      </c>
      <c r="P156" s="11">
        <v>24411</v>
      </c>
      <c r="Q156" s="11">
        <v>0</v>
      </c>
      <c r="R156" s="66">
        <v>90.33</v>
      </c>
      <c r="S156" s="66">
        <v>39.55</v>
      </c>
      <c r="T156" s="66">
        <v>10.73</v>
      </c>
      <c r="U156" s="66">
        <v>1.19</v>
      </c>
      <c r="V156" s="66">
        <v>38.85</v>
      </c>
      <c r="W156" s="67">
        <v>9.66</v>
      </c>
    </row>
    <row r="157" spans="1:23" ht="12.75">
      <c r="A157" s="227">
        <v>2</v>
      </c>
      <c r="B157" s="228">
        <v>23</v>
      </c>
      <c r="C157" s="228">
        <v>9</v>
      </c>
      <c r="D157" s="16">
        <v>2</v>
      </c>
      <c r="E157" s="16">
        <v>0</v>
      </c>
      <c r="F157" s="19"/>
      <c r="G157" s="54" t="s">
        <v>415</v>
      </c>
      <c r="H157" s="83">
        <v>17492672.46</v>
      </c>
      <c r="I157" s="11">
        <v>15975451</v>
      </c>
      <c r="J157" s="11">
        <v>8390489.59</v>
      </c>
      <c r="K157" s="11">
        <v>1251462.74</v>
      </c>
      <c r="L157" s="11">
        <v>310278.57</v>
      </c>
      <c r="M157" s="60">
        <v>6023220.1</v>
      </c>
      <c r="N157" s="11">
        <v>1517221.46</v>
      </c>
      <c r="O157" s="11">
        <v>1067467.82</v>
      </c>
      <c r="P157" s="11">
        <v>385053.64</v>
      </c>
      <c r="Q157" s="11">
        <v>0</v>
      </c>
      <c r="R157" s="66">
        <v>91.32</v>
      </c>
      <c r="S157" s="66">
        <v>47.96</v>
      </c>
      <c r="T157" s="66">
        <v>7.15</v>
      </c>
      <c r="U157" s="66">
        <v>1.77</v>
      </c>
      <c r="V157" s="66">
        <v>34.43</v>
      </c>
      <c r="W157" s="67">
        <v>8.67</v>
      </c>
    </row>
    <row r="158" spans="1:23" ht="12.75">
      <c r="A158" s="227">
        <v>2</v>
      </c>
      <c r="B158" s="228">
        <v>3</v>
      </c>
      <c r="C158" s="228">
        <v>6</v>
      </c>
      <c r="D158" s="16">
        <v>2</v>
      </c>
      <c r="E158" s="16">
        <v>0</v>
      </c>
      <c r="F158" s="19"/>
      <c r="G158" s="54" t="s">
        <v>416</v>
      </c>
      <c r="H158" s="83">
        <v>8402046.97</v>
      </c>
      <c r="I158" s="11">
        <v>7385338.29</v>
      </c>
      <c r="J158" s="11">
        <v>3732395.8</v>
      </c>
      <c r="K158" s="11">
        <v>222982.76</v>
      </c>
      <c r="L158" s="11">
        <v>75134.33</v>
      </c>
      <c r="M158" s="60">
        <v>3354825.4</v>
      </c>
      <c r="N158" s="11">
        <v>1016708.68</v>
      </c>
      <c r="O158" s="11">
        <v>997533.68</v>
      </c>
      <c r="P158" s="11">
        <v>0</v>
      </c>
      <c r="Q158" s="11">
        <v>0</v>
      </c>
      <c r="R158" s="66">
        <v>87.89</v>
      </c>
      <c r="S158" s="66">
        <v>44.42</v>
      </c>
      <c r="T158" s="66">
        <v>2.65</v>
      </c>
      <c r="U158" s="66">
        <v>0.89</v>
      </c>
      <c r="V158" s="66">
        <v>39.92</v>
      </c>
      <c r="W158" s="67">
        <v>12.1</v>
      </c>
    </row>
    <row r="159" spans="1:23" s="95" customFormat="1" ht="15">
      <c r="A159" s="231"/>
      <c r="B159" s="232"/>
      <c r="C159" s="232"/>
      <c r="D159" s="101"/>
      <c r="E159" s="101"/>
      <c r="F159" s="102" t="s">
        <v>417</v>
      </c>
      <c r="G159" s="291"/>
      <c r="H159" s="152">
        <v>1686635958.24</v>
      </c>
      <c r="I159" s="152">
        <v>1467783145.52</v>
      </c>
      <c r="J159" s="152">
        <v>639390690.2299999</v>
      </c>
      <c r="K159" s="152">
        <v>121312212.43</v>
      </c>
      <c r="L159" s="152">
        <v>32552298.030000005</v>
      </c>
      <c r="M159" s="152">
        <v>674527944.8299998</v>
      </c>
      <c r="N159" s="152">
        <v>218852812.72000003</v>
      </c>
      <c r="O159" s="152">
        <v>185872374.01000005</v>
      </c>
      <c r="P159" s="152">
        <v>9431468.95</v>
      </c>
      <c r="Q159" s="152">
        <v>0</v>
      </c>
      <c r="R159" s="128">
        <v>87.02430055218483</v>
      </c>
      <c r="S159" s="128">
        <v>37.909229143744945</v>
      </c>
      <c r="T159" s="128">
        <v>7.192554613657648</v>
      </c>
      <c r="U159" s="128">
        <v>1.9300132830067394</v>
      </c>
      <c r="V159" s="128">
        <v>39.99250351177547</v>
      </c>
      <c r="W159" s="129">
        <v>12.975699447815185</v>
      </c>
    </row>
    <row r="160" spans="1:23" ht="12.75">
      <c r="A160" s="227">
        <v>2</v>
      </c>
      <c r="B160" s="228">
        <v>24</v>
      </c>
      <c r="C160" s="228">
        <v>1</v>
      </c>
      <c r="D160" s="16">
        <v>3</v>
      </c>
      <c r="E160" s="16">
        <v>0</v>
      </c>
      <c r="F160" s="19"/>
      <c r="G160" s="54" t="s">
        <v>418</v>
      </c>
      <c r="H160" s="83">
        <v>10002063.5</v>
      </c>
      <c r="I160" s="11">
        <v>9179699.87</v>
      </c>
      <c r="J160" s="11">
        <v>3991167.02</v>
      </c>
      <c r="K160" s="11">
        <v>934165.29</v>
      </c>
      <c r="L160" s="11">
        <v>236889.33</v>
      </c>
      <c r="M160" s="60">
        <v>4017478.23</v>
      </c>
      <c r="N160" s="11">
        <v>822363.63</v>
      </c>
      <c r="O160" s="11">
        <v>822363.63</v>
      </c>
      <c r="P160" s="11">
        <v>0</v>
      </c>
      <c r="Q160" s="11">
        <v>0</v>
      </c>
      <c r="R160" s="66">
        <v>91.77</v>
      </c>
      <c r="S160" s="66">
        <v>39.9</v>
      </c>
      <c r="T160" s="66">
        <v>9.33</v>
      </c>
      <c r="U160" s="66">
        <v>2.36</v>
      </c>
      <c r="V160" s="66">
        <v>40.16</v>
      </c>
      <c r="W160" s="67">
        <v>8.22</v>
      </c>
    </row>
    <row r="161" spans="1:23" ht="12.75">
      <c r="A161" s="227">
        <v>2</v>
      </c>
      <c r="B161" s="228">
        <v>14</v>
      </c>
      <c r="C161" s="228">
        <v>2</v>
      </c>
      <c r="D161" s="16">
        <v>3</v>
      </c>
      <c r="E161" s="16">
        <v>0</v>
      </c>
      <c r="F161" s="19"/>
      <c r="G161" s="54" t="s">
        <v>419</v>
      </c>
      <c r="H161" s="83">
        <v>20336995.5</v>
      </c>
      <c r="I161" s="11">
        <v>18320667.79</v>
      </c>
      <c r="J161" s="11">
        <v>8918282.31</v>
      </c>
      <c r="K161" s="11">
        <v>947199</v>
      </c>
      <c r="L161" s="11">
        <v>774901.05</v>
      </c>
      <c r="M161" s="60">
        <v>7680285.43</v>
      </c>
      <c r="N161" s="11">
        <v>2016327.71</v>
      </c>
      <c r="O161" s="11">
        <v>897910.71</v>
      </c>
      <c r="P161" s="11">
        <v>1028417</v>
      </c>
      <c r="Q161" s="11">
        <v>0</v>
      </c>
      <c r="R161" s="66">
        <v>90.08</v>
      </c>
      <c r="S161" s="66">
        <v>43.85</v>
      </c>
      <c r="T161" s="66">
        <v>4.65</v>
      </c>
      <c r="U161" s="66">
        <v>3.81</v>
      </c>
      <c r="V161" s="66">
        <v>37.76</v>
      </c>
      <c r="W161" s="67">
        <v>9.91</v>
      </c>
    </row>
    <row r="162" spans="1:23" ht="12.75">
      <c r="A162" s="227">
        <v>2</v>
      </c>
      <c r="B162" s="228">
        <v>25</v>
      </c>
      <c r="C162" s="228">
        <v>3</v>
      </c>
      <c r="D162" s="16">
        <v>3</v>
      </c>
      <c r="E162" s="16">
        <v>0</v>
      </c>
      <c r="F162" s="19"/>
      <c r="G162" s="54" t="s">
        <v>420</v>
      </c>
      <c r="H162" s="83">
        <v>110677984.47</v>
      </c>
      <c r="I162" s="11">
        <v>95145994.08</v>
      </c>
      <c r="J162" s="11">
        <v>36988976.1</v>
      </c>
      <c r="K162" s="11">
        <v>8160760.76</v>
      </c>
      <c r="L162" s="11">
        <v>1681860.45</v>
      </c>
      <c r="M162" s="60">
        <v>48314396.77</v>
      </c>
      <c r="N162" s="11">
        <v>15531990.39</v>
      </c>
      <c r="O162" s="11">
        <v>12845768.39</v>
      </c>
      <c r="P162" s="11">
        <v>50000</v>
      </c>
      <c r="Q162" s="11">
        <v>0</v>
      </c>
      <c r="R162" s="66">
        <v>85.96</v>
      </c>
      <c r="S162" s="66">
        <v>33.42</v>
      </c>
      <c r="T162" s="66">
        <v>7.37</v>
      </c>
      <c r="U162" s="66">
        <v>1.51</v>
      </c>
      <c r="V162" s="66">
        <v>43.65</v>
      </c>
      <c r="W162" s="67">
        <v>14.03</v>
      </c>
    </row>
    <row r="163" spans="1:23" ht="12.75">
      <c r="A163" s="227">
        <v>2</v>
      </c>
      <c r="B163" s="228">
        <v>5</v>
      </c>
      <c r="C163" s="228">
        <v>2</v>
      </c>
      <c r="D163" s="16">
        <v>3</v>
      </c>
      <c r="E163" s="16">
        <v>0</v>
      </c>
      <c r="F163" s="19"/>
      <c r="G163" s="54" t="s">
        <v>421</v>
      </c>
      <c r="H163" s="83">
        <v>21042497.51</v>
      </c>
      <c r="I163" s="11">
        <v>18805137.33</v>
      </c>
      <c r="J163" s="11">
        <v>8622120.74</v>
      </c>
      <c r="K163" s="11">
        <v>1120373.36</v>
      </c>
      <c r="L163" s="11">
        <v>363290.85</v>
      </c>
      <c r="M163" s="60">
        <v>8699352.38</v>
      </c>
      <c r="N163" s="11">
        <v>2237360.18</v>
      </c>
      <c r="O163" s="11">
        <v>2169360.18</v>
      </c>
      <c r="P163" s="11">
        <v>0</v>
      </c>
      <c r="Q163" s="11">
        <v>0</v>
      </c>
      <c r="R163" s="66">
        <v>89.36</v>
      </c>
      <c r="S163" s="66">
        <v>40.97</v>
      </c>
      <c r="T163" s="66">
        <v>5.32</v>
      </c>
      <c r="U163" s="66">
        <v>1.72</v>
      </c>
      <c r="V163" s="66">
        <v>41.34</v>
      </c>
      <c r="W163" s="67">
        <v>10.63</v>
      </c>
    </row>
    <row r="164" spans="1:23" ht="12.75">
      <c r="A164" s="227">
        <v>2</v>
      </c>
      <c r="B164" s="228">
        <v>22</v>
      </c>
      <c r="C164" s="228">
        <v>1</v>
      </c>
      <c r="D164" s="16">
        <v>3</v>
      </c>
      <c r="E164" s="16">
        <v>0</v>
      </c>
      <c r="F164" s="19"/>
      <c r="G164" s="54" t="s">
        <v>422</v>
      </c>
      <c r="H164" s="83">
        <v>34361319.41</v>
      </c>
      <c r="I164" s="11">
        <v>31822292.42</v>
      </c>
      <c r="J164" s="11">
        <v>13436077.24</v>
      </c>
      <c r="K164" s="11">
        <v>3456994.43</v>
      </c>
      <c r="L164" s="11">
        <v>597181.27</v>
      </c>
      <c r="M164" s="60">
        <v>14332039.48</v>
      </c>
      <c r="N164" s="11">
        <v>2539026.99</v>
      </c>
      <c r="O164" s="11">
        <v>2226611.54</v>
      </c>
      <c r="P164" s="11">
        <v>142772.89</v>
      </c>
      <c r="Q164" s="11">
        <v>0</v>
      </c>
      <c r="R164" s="66">
        <v>92.61</v>
      </c>
      <c r="S164" s="66">
        <v>39.1</v>
      </c>
      <c r="T164" s="66">
        <v>10.06</v>
      </c>
      <c r="U164" s="66">
        <v>1.73</v>
      </c>
      <c r="V164" s="66">
        <v>41.7</v>
      </c>
      <c r="W164" s="67">
        <v>7.38</v>
      </c>
    </row>
    <row r="165" spans="1:23" ht="12.75">
      <c r="A165" s="227">
        <v>2</v>
      </c>
      <c r="B165" s="228">
        <v>8</v>
      </c>
      <c r="C165" s="228">
        <v>6</v>
      </c>
      <c r="D165" s="16">
        <v>3</v>
      </c>
      <c r="E165" s="16">
        <v>0</v>
      </c>
      <c r="F165" s="19"/>
      <c r="G165" s="54" t="s">
        <v>423</v>
      </c>
      <c r="H165" s="83">
        <v>47202068.47</v>
      </c>
      <c r="I165" s="11">
        <v>43856574.66</v>
      </c>
      <c r="J165" s="11">
        <v>10387648.03</v>
      </c>
      <c r="K165" s="11">
        <v>3760739.55</v>
      </c>
      <c r="L165" s="11">
        <v>922544.79</v>
      </c>
      <c r="M165" s="60">
        <v>28785642.29</v>
      </c>
      <c r="N165" s="11">
        <v>3345493.81</v>
      </c>
      <c r="O165" s="11">
        <v>3327693.81</v>
      </c>
      <c r="P165" s="11">
        <v>0</v>
      </c>
      <c r="Q165" s="11">
        <v>0</v>
      </c>
      <c r="R165" s="66">
        <v>92.91</v>
      </c>
      <c r="S165" s="66">
        <v>22</v>
      </c>
      <c r="T165" s="66">
        <v>7.96</v>
      </c>
      <c r="U165" s="66">
        <v>1.95</v>
      </c>
      <c r="V165" s="66">
        <v>60.98</v>
      </c>
      <c r="W165" s="67">
        <v>7.08</v>
      </c>
    </row>
    <row r="166" spans="1:23" ht="12.75">
      <c r="A166" s="227">
        <v>2</v>
      </c>
      <c r="B166" s="228">
        <v>16</v>
      </c>
      <c r="C166" s="228">
        <v>1</v>
      </c>
      <c r="D166" s="16">
        <v>3</v>
      </c>
      <c r="E166" s="16">
        <v>0</v>
      </c>
      <c r="F166" s="19"/>
      <c r="G166" s="54" t="s">
        <v>424</v>
      </c>
      <c r="H166" s="83">
        <v>25889365.74</v>
      </c>
      <c r="I166" s="11">
        <v>22846988.41</v>
      </c>
      <c r="J166" s="11">
        <v>11702944.92</v>
      </c>
      <c r="K166" s="11">
        <v>1567906.97</v>
      </c>
      <c r="L166" s="11">
        <v>500229.23</v>
      </c>
      <c r="M166" s="60">
        <v>9075907.29</v>
      </c>
      <c r="N166" s="11">
        <v>3042377.33</v>
      </c>
      <c r="O166" s="11">
        <v>2464127.33</v>
      </c>
      <c r="P166" s="11">
        <v>386250</v>
      </c>
      <c r="Q166" s="11">
        <v>0</v>
      </c>
      <c r="R166" s="66">
        <v>88.24</v>
      </c>
      <c r="S166" s="66">
        <v>45.2</v>
      </c>
      <c r="T166" s="66">
        <v>6.05</v>
      </c>
      <c r="U166" s="66">
        <v>1.93</v>
      </c>
      <c r="V166" s="66">
        <v>35.05</v>
      </c>
      <c r="W166" s="67">
        <v>11.75</v>
      </c>
    </row>
    <row r="167" spans="1:23" ht="12.75">
      <c r="A167" s="227">
        <v>2</v>
      </c>
      <c r="B167" s="228">
        <v>21</v>
      </c>
      <c r="C167" s="228">
        <v>5</v>
      </c>
      <c r="D167" s="16">
        <v>3</v>
      </c>
      <c r="E167" s="16">
        <v>0</v>
      </c>
      <c r="F167" s="19"/>
      <c r="G167" s="54" t="s">
        <v>425</v>
      </c>
      <c r="H167" s="83">
        <v>14763457.21</v>
      </c>
      <c r="I167" s="11">
        <v>14692267.29</v>
      </c>
      <c r="J167" s="11">
        <v>7177884.43</v>
      </c>
      <c r="K167" s="11">
        <v>646850.54</v>
      </c>
      <c r="L167" s="11">
        <v>459983.51</v>
      </c>
      <c r="M167" s="60">
        <v>6407548.81</v>
      </c>
      <c r="N167" s="11">
        <v>71189.92</v>
      </c>
      <c r="O167" s="11">
        <v>71189.92</v>
      </c>
      <c r="P167" s="11">
        <v>0</v>
      </c>
      <c r="Q167" s="11">
        <v>0</v>
      </c>
      <c r="R167" s="66">
        <v>99.51</v>
      </c>
      <c r="S167" s="66">
        <v>48.61</v>
      </c>
      <c r="T167" s="66">
        <v>4.38</v>
      </c>
      <c r="U167" s="66">
        <v>3.11</v>
      </c>
      <c r="V167" s="66">
        <v>43.4</v>
      </c>
      <c r="W167" s="67">
        <v>0.48</v>
      </c>
    </row>
    <row r="168" spans="1:23" ht="12.75">
      <c r="A168" s="227">
        <v>2</v>
      </c>
      <c r="B168" s="228">
        <v>4</v>
      </c>
      <c r="C168" s="228">
        <v>1</v>
      </c>
      <c r="D168" s="16">
        <v>3</v>
      </c>
      <c r="E168" s="16">
        <v>0</v>
      </c>
      <c r="F168" s="19"/>
      <c r="G168" s="54" t="s">
        <v>426</v>
      </c>
      <c r="H168" s="83">
        <v>45316261.74</v>
      </c>
      <c r="I168" s="11">
        <v>41565662.09</v>
      </c>
      <c r="J168" s="11">
        <v>19605344.56</v>
      </c>
      <c r="K168" s="11">
        <v>1393544.3</v>
      </c>
      <c r="L168" s="11">
        <v>494880.78</v>
      </c>
      <c r="M168" s="60">
        <v>20071892.45</v>
      </c>
      <c r="N168" s="11">
        <v>3750599.65</v>
      </c>
      <c r="O168" s="11">
        <v>3518314.16</v>
      </c>
      <c r="P168" s="11">
        <v>98417</v>
      </c>
      <c r="Q168" s="11">
        <v>0</v>
      </c>
      <c r="R168" s="66">
        <v>91.72</v>
      </c>
      <c r="S168" s="66">
        <v>43.26</v>
      </c>
      <c r="T168" s="66">
        <v>3.07</v>
      </c>
      <c r="U168" s="66">
        <v>1.09</v>
      </c>
      <c r="V168" s="66">
        <v>44.29</v>
      </c>
      <c r="W168" s="67">
        <v>8.27</v>
      </c>
    </row>
    <row r="169" spans="1:23" ht="12.75">
      <c r="A169" s="227">
        <v>2</v>
      </c>
      <c r="B169" s="228">
        <v>12</v>
      </c>
      <c r="C169" s="228">
        <v>1</v>
      </c>
      <c r="D169" s="16">
        <v>3</v>
      </c>
      <c r="E169" s="16">
        <v>0</v>
      </c>
      <c r="F169" s="19"/>
      <c r="G169" s="54" t="s">
        <v>427</v>
      </c>
      <c r="H169" s="83">
        <v>17002548.65</v>
      </c>
      <c r="I169" s="11">
        <v>16677175.66</v>
      </c>
      <c r="J169" s="11">
        <v>6828870.3</v>
      </c>
      <c r="K169" s="11">
        <v>895547.06</v>
      </c>
      <c r="L169" s="11">
        <v>292512.61</v>
      </c>
      <c r="M169" s="60">
        <v>8660245.69</v>
      </c>
      <c r="N169" s="11">
        <v>325372.99</v>
      </c>
      <c r="O169" s="11">
        <v>325372.99</v>
      </c>
      <c r="P169" s="11">
        <v>0</v>
      </c>
      <c r="Q169" s="11">
        <v>0</v>
      </c>
      <c r="R169" s="66">
        <v>98.08</v>
      </c>
      <c r="S169" s="66">
        <v>40.16</v>
      </c>
      <c r="T169" s="66">
        <v>5.26</v>
      </c>
      <c r="U169" s="66">
        <v>1.72</v>
      </c>
      <c r="V169" s="66">
        <v>50.93</v>
      </c>
      <c r="W169" s="67">
        <v>1.91</v>
      </c>
    </row>
    <row r="170" spans="1:23" ht="12.75">
      <c r="A170" s="227">
        <v>2</v>
      </c>
      <c r="B170" s="228">
        <v>19</v>
      </c>
      <c r="C170" s="228">
        <v>4</v>
      </c>
      <c r="D170" s="16">
        <v>3</v>
      </c>
      <c r="E170" s="16">
        <v>0</v>
      </c>
      <c r="F170" s="19"/>
      <c r="G170" s="54" t="s">
        <v>428</v>
      </c>
      <c r="H170" s="83">
        <v>19447252.67</v>
      </c>
      <c r="I170" s="11">
        <v>16752964.63</v>
      </c>
      <c r="J170" s="11">
        <v>8081140.25</v>
      </c>
      <c r="K170" s="11">
        <v>1388167</v>
      </c>
      <c r="L170" s="11">
        <v>537154.95</v>
      </c>
      <c r="M170" s="60">
        <v>6746502.43</v>
      </c>
      <c r="N170" s="11">
        <v>2694288.04</v>
      </c>
      <c r="O170" s="11">
        <v>2540622.17</v>
      </c>
      <c r="P170" s="11">
        <v>0</v>
      </c>
      <c r="Q170" s="11">
        <v>0</v>
      </c>
      <c r="R170" s="66">
        <v>86.14</v>
      </c>
      <c r="S170" s="66">
        <v>41.55</v>
      </c>
      <c r="T170" s="66">
        <v>7.13</v>
      </c>
      <c r="U170" s="66">
        <v>2.76</v>
      </c>
      <c r="V170" s="66">
        <v>34.69</v>
      </c>
      <c r="W170" s="67">
        <v>13.85</v>
      </c>
    </row>
    <row r="171" spans="1:23" ht="12.75">
      <c r="A171" s="227">
        <v>2</v>
      </c>
      <c r="B171" s="228">
        <v>15</v>
      </c>
      <c r="C171" s="228">
        <v>3</v>
      </c>
      <c r="D171" s="16">
        <v>3</v>
      </c>
      <c r="E171" s="16">
        <v>0</v>
      </c>
      <c r="F171" s="19"/>
      <c r="G171" s="54" t="s">
        <v>429</v>
      </c>
      <c r="H171" s="83">
        <v>40522080.71</v>
      </c>
      <c r="I171" s="11">
        <v>35827305.17</v>
      </c>
      <c r="J171" s="11">
        <v>14558238.89</v>
      </c>
      <c r="K171" s="11">
        <v>4958719.42</v>
      </c>
      <c r="L171" s="11">
        <v>226910.55</v>
      </c>
      <c r="M171" s="60">
        <v>16083436.31</v>
      </c>
      <c r="N171" s="11">
        <v>4694775.54</v>
      </c>
      <c r="O171" s="11">
        <v>3797958.28</v>
      </c>
      <c r="P171" s="11">
        <v>0</v>
      </c>
      <c r="Q171" s="11">
        <v>0</v>
      </c>
      <c r="R171" s="66">
        <v>88.41</v>
      </c>
      <c r="S171" s="66">
        <v>35.92</v>
      </c>
      <c r="T171" s="66">
        <v>12.23</v>
      </c>
      <c r="U171" s="66">
        <v>0.55</v>
      </c>
      <c r="V171" s="66">
        <v>39.69</v>
      </c>
      <c r="W171" s="67">
        <v>11.58</v>
      </c>
    </row>
    <row r="172" spans="1:23" ht="12.75">
      <c r="A172" s="227">
        <v>2</v>
      </c>
      <c r="B172" s="228">
        <v>23</v>
      </c>
      <c r="C172" s="228">
        <v>4</v>
      </c>
      <c r="D172" s="16">
        <v>3</v>
      </c>
      <c r="E172" s="16">
        <v>0</v>
      </c>
      <c r="F172" s="19"/>
      <c r="G172" s="54" t="s">
        <v>430</v>
      </c>
      <c r="H172" s="83">
        <v>52321224.49</v>
      </c>
      <c r="I172" s="11">
        <v>45788339.96</v>
      </c>
      <c r="J172" s="11">
        <v>17964654.62</v>
      </c>
      <c r="K172" s="11">
        <v>5341484.22</v>
      </c>
      <c r="L172" s="11">
        <v>755019.31</v>
      </c>
      <c r="M172" s="60">
        <v>21727181.81</v>
      </c>
      <c r="N172" s="11">
        <v>6532884.53</v>
      </c>
      <c r="O172" s="11">
        <v>6153857.33</v>
      </c>
      <c r="P172" s="11">
        <v>0</v>
      </c>
      <c r="Q172" s="11">
        <v>0</v>
      </c>
      <c r="R172" s="66">
        <v>87.51</v>
      </c>
      <c r="S172" s="66">
        <v>34.33</v>
      </c>
      <c r="T172" s="66">
        <v>10.2</v>
      </c>
      <c r="U172" s="66">
        <v>1.44</v>
      </c>
      <c r="V172" s="66">
        <v>41.52</v>
      </c>
      <c r="W172" s="67">
        <v>12.48</v>
      </c>
    </row>
    <row r="173" spans="1:23" ht="12.75">
      <c r="A173" s="227">
        <v>2</v>
      </c>
      <c r="B173" s="228">
        <v>8</v>
      </c>
      <c r="C173" s="228">
        <v>8</v>
      </c>
      <c r="D173" s="16">
        <v>3</v>
      </c>
      <c r="E173" s="16">
        <v>0</v>
      </c>
      <c r="F173" s="19"/>
      <c r="G173" s="54" t="s">
        <v>431</v>
      </c>
      <c r="H173" s="83">
        <v>15716075.89</v>
      </c>
      <c r="I173" s="11">
        <v>15034126.02</v>
      </c>
      <c r="J173" s="11">
        <v>7190527.87</v>
      </c>
      <c r="K173" s="11">
        <v>942100</v>
      </c>
      <c r="L173" s="11">
        <v>454518.89</v>
      </c>
      <c r="M173" s="60">
        <v>6446979.26</v>
      </c>
      <c r="N173" s="11">
        <v>681949.87</v>
      </c>
      <c r="O173" s="11">
        <v>672109.87</v>
      </c>
      <c r="P173" s="11">
        <v>9840</v>
      </c>
      <c r="Q173" s="11">
        <v>0</v>
      </c>
      <c r="R173" s="66">
        <v>95.66</v>
      </c>
      <c r="S173" s="66">
        <v>45.75</v>
      </c>
      <c r="T173" s="66">
        <v>5.99</v>
      </c>
      <c r="U173" s="66">
        <v>2.89</v>
      </c>
      <c r="V173" s="66">
        <v>41.02</v>
      </c>
      <c r="W173" s="67">
        <v>4.33</v>
      </c>
    </row>
    <row r="174" spans="1:23" ht="12.75">
      <c r="A174" s="227">
        <v>2</v>
      </c>
      <c r="B174" s="228">
        <v>10</v>
      </c>
      <c r="C174" s="228">
        <v>3</v>
      </c>
      <c r="D174" s="16">
        <v>3</v>
      </c>
      <c r="E174" s="16">
        <v>0</v>
      </c>
      <c r="F174" s="19"/>
      <c r="G174" s="54" t="s">
        <v>432</v>
      </c>
      <c r="H174" s="83">
        <v>27276453.67</v>
      </c>
      <c r="I174" s="11">
        <v>21297433.74</v>
      </c>
      <c r="J174" s="11">
        <v>8057831.58</v>
      </c>
      <c r="K174" s="11">
        <v>887101.9</v>
      </c>
      <c r="L174" s="11">
        <v>253999.24</v>
      </c>
      <c r="M174" s="60">
        <v>12098501.02</v>
      </c>
      <c r="N174" s="11">
        <v>5979019.93</v>
      </c>
      <c r="O174" s="11">
        <v>5639037.93</v>
      </c>
      <c r="P174" s="11">
        <v>305000</v>
      </c>
      <c r="Q174" s="11">
        <v>0</v>
      </c>
      <c r="R174" s="66">
        <v>78.07</v>
      </c>
      <c r="S174" s="66">
        <v>29.54</v>
      </c>
      <c r="T174" s="66">
        <v>3.25</v>
      </c>
      <c r="U174" s="66">
        <v>0.93</v>
      </c>
      <c r="V174" s="66">
        <v>44.35</v>
      </c>
      <c r="W174" s="67">
        <v>21.92</v>
      </c>
    </row>
    <row r="175" spans="1:23" ht="12.75">
      <c r="A175" s="227">
        <v>2</v>
      </c>
      <c r="B175" s="228">
        <v>7</v>
      </c>
      <c r="C175" s="228">
        <v>3</v>
      </c>
      <c r="D175" s="16">
        <v>3</v>
      </c>
      <c r="E175" s="16">
        <v>0</v>
      </c>
      <c r="F175" s="19"/>
      <c r="G175" s="54" t="s">
        <v>433</v>
      </c>
      <c r="H175" s="83">
        <v>20200030.33</v>
      </c>
      <c r="I175" s="11">
        <v>18049894.19</v>
      </c>
      <c r="J175" s="11">
        <v>8978610.53</v>
      </c>
      <c r="K175" s="11">
        <v>1300935.4</v>
      </c>
      <c r="L175" s="11">
        <v>345258.21</v>
      </c>
      <c r="M175" s="60">
        <v>7425090.05</v>
      </c>
      <c r="N175" s="11">
        <v>2150136.14</v>
      </c>
      <c r="O175" s="11">
        <v>1636196.75</v>
      </c>
      <c r="P175" s="11">
        <v>0</v>
      </c>
      <c r="Q175" s="11">
        <v>0</v>
      </c>
      <c r="R175" s="66">
        <v>89.35</v>
      </c>
      <c r="S175" s="66">
        <v>44.44</v>
      </c>
      <c r="T175" s="66">
        <v>6.44</v>
      </c>
      <c r="U175" s="66">
        <v>1.7</v>
      </c>
      <c r="V175" s="66">
        <v>36.75</v>
      </c>
      <c r="W175" s="67">
        <v>10.64</v>
      </c>
    </row>
    <row r="176" spans="1:23" ht="12.75">
      <c r="A176" s="227">
        <v>2</v>
      </c>
      <c r="B176" s="228">
        <v>12</v>
      </c>
      <c r="C176" s="228">
        <v>2</v>
      </c>
      <c r="D176" s="16">
        <v>3</v>
      </c>
      <c r="E176" s="16">
        <v>0</v>
      </c>
      <c r="F176" s="19"/>
      <c r="G176" s="54" t="s">
        <v>434</v>
      </c>
      <c r="H176" s="83">
        <v>15421083.36</v>
      </c>
      <c r="I176" s="11">
        <v>14586617.55</v>
      </c>
      <c r="J176" s="11">
        <v>6957370.57</v>
      </c>
      <c r="K176" s="11">
        <v>697140.67</v>
      </c>
      <c r="L176" s="11">
        <v>249216.74</v>
      </c>
      <c r="M176" s="60">
        <v>6682889.57</v>
      </c>
      <c r="N176" s="11">
        <v>834465.81</v>
      </c>
      <c r="O176" s="11">
        <v>817338.85</v>
      </c>
      <c r="P176" s="11">
        <v>0</v>
      </c>
      <c r="Q176" s="11">
        <v>0</v>
      </c>
      <c r="R176" s="66">
        <v>94.58</v>
      </c>
      <c r="S176" s="66">
        <v>45.11</v>
      </c>
      <c r="T176" s="66">
        <v>4.52</v>
      </c>
      <c r="U176" s="66">
        <v>1.61</v>
      </c>
      <c r="V176" s="66">
        <v>43.33</v>
      </c>
      <c r="W176" s="67">
        <v>5.41</v>
      </c>
    </row>
    <row r="177" spans="1:23" ht="12.75">
      <c r="A177" s="227">
        <v>2</v>
      </c>
      <c r="B177" s="228">
        <v>12</v>
      </c>
      <c r="C177" s="228">
        <v>3</v>
      </c>
      <c r="D177" s="16">
        <v>3</v>
      </c>
      <c r="E177" s="16">
        <v>0</v>
      </c>
      <c r="F177" s="19"/>
      <c r="G177" s="54" t="s">
        <v>435</v>
      </c>
      <c r="H177" s="83">
        <v>31609917.11</v>
      </c>
      <c r="I177" s="11">
        <v>28746898.53</v>
      </c>
      <c r="J177" s="11">
        <v>12472671.5</v>
      </c>
      <c r="K177" s="11">
        <v>2056397.09</v>
      </c>
      <c r="L177" s="11">
        <v>696705.99</v>
      </c>
      <c r="M177" s="60">
        <v>13521123.95</v>
      </c>
      <c r="N177" s="11">
        <v>2863018.58</v>
      </c>
      <c r="O177" s="11">
        <v>2800518.58</v>
      </c>
      <c r="P177" s="11">
        <v>0</v>
      </c>
      <c r="Q177" s="11">
        <v>0</v>
      </c>
      <c r="R177" s="66">
        <v>90.94</v>
      </c>
      <c r="S177" s="66">
        <v>39.45</v>
      </c>
      <c r="T177" s="66">
        <v>6.5</v>
      </c>
      <c r="U177" s="66">
        <v>2.2</v>
      </c>
      <c r="V177" s="66">
        <v>42.77</v>
      </c>
      <c r="W177" s="67">
        <v>9.05</v>
      </c>
    </row>
    <row r="178" spans="1:23" ht="12.75">
      <c r="A178" s="227">
        <v>2</v>
      </c>
      <c r="B178" s="228">
        <v>21</v>
      </c>
      <c r="C178" s="228">
        <v>6</v>
      </c>
      <c r="D178" s="16">
        <v>3</v>
      </c>
      <c r="E178" s="16">
        <v>0</v>
      </c>
      <c r="F178" s="19"/>
      <c r="G178" s="54" t="s">
        <v>436</v>
      </c>
      <c r="H178" s="83">
        <v>15403953.44</v>
      </c>
      <c r="I178" s="11">
        <v>15061376.17</v>
      </c>
      <c r="J178" s="11">
        <v>7176413.4</v>
      </c>
      <c r="K178" s="11">
        <v>1043776.97</v>
      </c>
      <c r="L178" s="11">
        <v>205363.34</v>
      </c>
      <c r="M178" s="60">
        <v>6635822.46</v>
      </c>
      <c r="N178" s="11">
        <v>342577.27</v>
      </c>
      <c r="O178" s="11">
        <v>342577.27</v>
      </c>
      <c r="P178" s="11">
        <v>0</v>
      </c>
      <c r="Q178" s="11">
        <v>0</v>
      </c>
      <c r="R178" s="66">
        <v>97.77</v>
      </c>
      <c r="S178" s="66">
        <v>46.58</v>
      </c>
      <c r="T178" s="66">
        <v>6.77</v>
      </c>
      <c r="U178" s="66">
        <v>1.33</v>
      </c>
      <c r="V178" s="66">
        <v>43.07</v>
      </c>
      <c r="W178" s="67">
        <v>2.22</v>
      </c>
    </row>
    <row r="179" spans="1:23" ht="12.75">
      <c r="A179" s="227">
        <v>2</v>
      </c>
      <c r="B179" s="228">
        <v>14</v>
      </c>
      <c r="C179" s="228">
        <v>5</v>
      </c>
      <c r="D179" s="16">
        <v>3</v>
      </c>
      <c r="E179" s="16">
        <v>0</v>
      </c>
      <c r="F179" s="19"/>
      <c r="G179" s="54" t="s">
        <v>437</v>
      </c>
      <c r="H179" s="83">
        <v>13378748.08</v>
      </c>
      <c r="I179" s="11">
        <v>11472665.5</v>
      </c>
      <c r="J179" s="11">
        <v>5898471.62</v>
      </c>
      <c r="K179" s="11">
        <v>782060</v>
      </c>
      <c r="L179" s="11">
        <v>170438.16</v>
      </c>
      <c r="M179" s="60">
        <v>4621695.72</v>
      </c>
      <c r="N179" s="11">
        <v>1906082.58</v>
      </c>
      <c r="O179" s="11">
        <v>1461223.94</v>
      </c>
      <c r="P179" s="11">
        <v>270457</v>
      </c>
      <c r="Q179" s="11">
        <v>0</v>
      </c>
      <c r="R179" s="66">
        <v>85.75</v>
      </c>
      <c r="S179" s="66">
        <v>44.08</v>
      </c>
      <c r="T179" s="66">
        <v>5.84</v>
      </c>
      <c r="U179" s="66">
        <v>1.27</v>
      </c>
      <c r="V179" s="66">
        <v>34.54</v>
      </c>
      <c r="W179" s="67">
        <v>14.24</v>
      </c>
    </row>
    <row r="180" spans="1:23" ht="12.75">
      <c r="A180" s="227">
        <v>2</v>
      </c>
      <c r="B180" s="228">
        <v>8</v>
      </c>
      <c r="C180" s="228">
        <v>10</v>
      </c>
      <c r="D180" s="16">
        <v>3</v>
      </c>
      <c r="E180" s="16">
        <v>0</v>
      </c>
      <c r="F180" s="19"/>
      <c r="G180" s="54" t="s">
        <v>438</v>
      </c>
      <c r="H180" s="83">
        <v>14692680.5</v>
      </c>
      <c r="I180" s="11">
        <v>13261963.48</v>
      </c>
      <c r="J180" s="11">
        <v>5925320.96</v>
      </c>
      <c r="K180" s="11">
        <v>926888</v>
      </c>
      <c r="L180" s="11">
        <v>494259.23</v>
      </c>
      <c r="M180" s="60">
        <v>5915495.29</v>
      </c>
      <c r="N180" s="11">
        <v>1430717.02</v>
      </c>
      <c r="O180" s="11">
        <v>1376717.02</v>
      </c>
      <c r="P180" s="11">
        <v>0</v>
      </c>
      <c r="Q180" s="11">
        <v>0</v>
      </c>
      <c r="R180" s="66">
        <v>90.26</v>
      </c>
      <c r="S180" s="66">
        <v>40.32</v>
      </c>
      <c r="T180" s="66">
        <v>6.3</v>
      </c>
      <c r="U180" s="66">
        <v>3.36</v>
      </c>
      <c r="V180" s="66">
        <v>40.26</v>
      </c>
      <c r="W180" s="67">
        <v>9.73</v>
      </c>
    </row>
    <row r="181" spans="1:23" ht="12.75">
      <c r="A181" s="227">
        <v>2</v>
      </c>
      <c r="B181" s="228">
        <v>13</v>
      </c>
      <c r="C181" s="228">
        <v>3</v>
      </c>
      <c r="D181" s="16">
        <v>3</v>
      </c>
      <c r="E181" s="16">
        <v>0</v>
      </c>
      <c r="F181" s="19"/>
      <c r="G181" s="54" t="s">
        <v>439</v>
      </c>
      <c r="H181" s="83">
        <v>54044212.75</v>
      </c>
      <c r="I181" s="11">
        <v>44670740.64</v>
      </c>
      <c r="J181" s="11">
        <v>17391956.96</v>
      </c>
      <c r="K181" s="11">
        <v>5852771.05</v>
      </c>
      <c r="L181" s="11">
        <v>1414746.61</v>
      </c>
      <c r="M181" s="60">
        <v>20011266.02</v>
      </c>
      <c r="N181" s="11">
        <v>9373472.11</v>
      </c>
      <c r="O181" s="11">
        <v>9360455.03</v>
      </c>
      <c r="P181" s="11">
        <v>0</v>
      </c>
      <c r="Q181" s="11">
        <v>0</v>
      </c>
      <c r="R181" s="66">
        <v>82.65</v>
      </c>
      <c r="S181" s="66">
        <v>32.18</v>
      </c>
      <c r="T181" s="66">
        <v>10.82</v>
      </c>
      <c r="U181" s="66">
        <v>2.61</v>
      </c>
      <c r="V181" s="66">
        <v>37.02</v>
      </c>
      <c r="W181" s="67">
        <v>17.34</v>
      </c>
    </row>
    <row r="182" spans="1:23" ht="12.75">
      <c r="A182" s="227">
        <v>2</v>
      </c>
      <c r="B182" s="228">
        <v>12</v>
      </c>
      <c r="C182" s="228">
        <v>4</v>
      </c>
      <c r="D182" s="16">
        <v>3</v>
      </c>
      <c r="E182" s="16">
        <v>0</v>
      </c>
      <c r="F182" s="19"/>
      <c r="G182" s="54" t="s">
        <v>440</v>
      </c>
      <c r="H182" s="83">
        <v>22723687.94</v>
      </c>
      <c r="I182" s="11">
        <v>17899859</v>
      </c>
      <c r="J182" s="11">
        <v>8331123.12</v>
      </c>
      <c r="K182" s="11">
        <v>530476.02</v>
      </c>
      <c r="L182" s="11">
        <v>228589.03</v>
      </c>
      <c r="M182" s="60">
        <v>8809670.83</v>
      </c>
      <c r="N182" s="11">
        <v>4823828.94</v>
      </c>
      <c r="O182" s="11">
        <v>4720411.94</v>
      </c>
      <c r="P182" s="11">
        <v>98417</v>
      </c>
      <c r="Q182" s="11">
        <v>0</v>
      </c>
      <c r="R182" s="66">
        <v>78.77</v>
      </c>
      <c r="S182" s="66">
        <v>36.66</v>
      </c>
      <c r="T182" s="66">
        <v>2.33</v>
      </c>
      <c r="U182" s="66">
        <v>1</v>
      </c>
      <c r="V182" s="66">
        <v>38.76</v>
      </c>
      <c r="W182" s="67">
        <v>21.22</v>
      </c>
    </row>
    <row r="183" spans="1:23" ht="12.75">
      <c r="A183" s="227">
        <v>2</v>
      </c>
      <c r="B183" s="228">
        <v>2</v>
      </c>
      <c r="C183" s="228">
        <v>7</v>
      </c>
      <c r="D183" s="16">
        <v>3</v>
      </c>
      <c r="E183" s="16">
        <v>0</v>
      </c>
      <c r="F183" s="19"/>
      <c r="G183" s="54" t="s">
        <v>441</v>
      </c>
      <c r="H183" s="83">
        <v>10958516.97</v>
      </c>
      <c r="I183" s="11">
        <v>10457081.24</v>
      </c>
      <c r="J183" s="11">
        <v>4808624.03</v>
      </c>
      <c r="K183" s="11">
        <v>682507.87</v>
      </c>
      <c r="L183" s="11">
        <v>198473.7</v>
      </c>
      <c r="M183" s="60">
        <v>4767475.64</v>
      </c>
      <c r="N183" s="11">
        <v>501435.73</v>
      </c>
      <c r="O183" s="11">
        <v>96835.73</v>
      </c>
      <c r="P183" s="11">
        <v>0</v>
      </c>
      <c r="Q183" s="11">
        <v>0</v>
      </c>
      <c r="R183" s="66">
        <v>95.42</v>
      </c>
      <c r="S183" s="66">
        <v>43.88</v>
      </c>
      <c r="T183" s="66">
        <v>6.22</v>
      </c>
      <c r="U183" s="66">
        <v>1.81</v>
      </c>
      <c r="V183" s="66">
        <v>43.5</v>
      </c>
      <c r="W183" s="67">
        <v>4.57</v>
      </c>
    </row>
    <row r="184" spans="1:23" ht="12.75">
      <c r="A184" s="227">
        <v>2</v>
      </c>
      <c r="B184" s="228">
        <v>1</v>
      </c>
      <c r="C184" s="228">
        <v>4</v>
      </c>
      <c r="D184" s="16">
        <v>3</v>
      </c>
      <c r="E184" s="16">
        <v>0</v>
      </c>
      <c r="F184" s="19"/>
      <c r="G184" s="54" t="s">
        <v>442</v>
      </c>
      <c r="H184" s="83">
        <v>27117844.42</v>
      </c>
      <c r="I184" s="11">
        <v>23660919.67</v>
      </c>
      <c r="J184" s="11">
        <v>12451698.13</v>
      </c>
      <c r="K184" s="11">
        <v>1306572.76</v>
      </c>
      <c r="L184" s="11">
        <v>248947.45</v>
      </c>
      <c r="M184" s="60">
        <v>9653701.33</v>
      </c>
      <c r="N184" s="11">
        <v>3456924.75</v>
      </c>
      <c r="O184" s="11">
        <v>1259507.75</v>
      </c>
      <c r="P184" s="11">
        <v>553417</v>
      </c>
      <c r="Q184" s="11">
        <v>0</v>
      </c>
      <c r="R184" s="66">
        <v>87.25</v>
      </c>
      <c r="S184" s="66">
        <v>45.91</v>
      </c>
      <c r="T184" s="66">
        <v>4.81</v>
      </c>
      <c r="U184" s="66">
        <v>0.91</v>
      </c>
      <c r="V184" s="66">
        <v>35.59</v>
      </c>
      <c r="W184" s="67">
        <v>12.74</v>
      </c>
    </row>
    <row r="185" spans="1:23" ht="12.75">
      <c r="A185" s="227">
        <v>2</v>
      </c>
      <c r="B185" s="228">
        <v>20</v>
      </c>
      <c r="C185" s="228">
        <v>1</v>
      </c>
      <c r="D185" s="16">
        <v>3</v>
      </c>
      <c r="E185" s="16">
        <v>0</v>
      </c>
      <c r="F185" s="19"/>
      <c r="G185" s="54" t="s">
        <v>443</v>
      </c>
      <c r="H185" s="83">
        <v>34642552.79</v>
      </c>
      <c r="I185" s="11">
        <v>33222422.28</v>
      </c>
      <c r="J185" s="11">
        <v>15904620.96</v>
      </c>
      <c r="K185" s="11">
        <v>2398583.05</v>
      </c>
      <c r="L185" s="11">
        <v>794959.85</v>
      </c>
      <c r="M185" s="60">
        <v>14124258.42</v>
      </c>
      <c r="N185" s="11">
        <v>1420130.51</v>
      </c>
      <c r="O185" s="11">
        <v>1390130.51</v>
      </c>
      <c r="P185" s="11">
        <v>0</v>
      </c>
      <c r="Q185" s="11">
        <v>0</v>
      </c>
      <c r="R185" s="66">
        <v>95.9</v>
      </c>
      <c r="S185" s="66">
        <v>45.91</v>
      </c>
      <c r="T185" s="66">
        <v>6.92</v>
      </c>
      <c r="U185" s="66">
        <v>2.29</v>
      </c>
      <c r="V185" s="66">
        <v>40.77</v>
      </c>
      <c r="W185" s="67">
        <v>4.09</v>
      </c>
    </row>
    <row r="186" spans="1:23" ht="12.75">
      <c r="A186" s="227">
        <v>2</v>
      </c>
      <c r="B186" s="228">
        <v>10</v>
      </c>
      <c r="C186" s="228">
        <v>5</v>
      </c>
      <c r="D186" s="16">
        <v>3</v>
      </c>
      <c r="E186" s="16">
        <v>0</v>
      </c>
      <c r="F186" s="19"/>
      <c r="G186" s="54" t="s">
        <v>444</v>
      </c>
      <c r="H186" s="83">
        <v>16840260.62</v>
      </c>
      <c r="I186" s="11">
        <v>14435284.92</v>
      </c>
      <c r="J186" s="11">
        <v>5599487.58</v>
      </c>
      <c r="K186" s="11">
        <v>331374.4</v>
      </c>
      <c r="L186" s="11">
        <v>187936.55</v>
      </c>
      <c r="M186" s="60">
        <v>8316486.39</v>
      </c>
      <c r="N186" s="11">
        <v>2404975.7</v>
      </c>
      <c r="O186" s="11">
        <v>2404975.7</v>
      </c>
      <c r="P186" s="11">
        <v>0</v>
      </c>
      <c r="Q186" s="11">
        <v>0</v>
      </c>
      <c r="R186" s="66">
        <v>85.71</v>
      </c>
      <c r="S186" s="66">
        <v>33.25</v>
      </c>
      <c r="T186" s="66">
        <v>1.96</v>
      </c>
      <c r="U186" s="66">
        <v>1.11</v>
      </c>
      <c r="V186" s="66">
        <v>49.38</v>
      </c>
      <c r="W186" s="67">
        <v>14.28</v>
      </c>
    </row>
    <row r="187" spans="1:23" ht="12.75">
      <c r="A187" s="227">
        <v>2</v>
      </c>
      <c r="B187" s="228">
        <v>25</v>
      </c>
      <c r="C187" s="228">
        <v>4</v>
      </c>
      <c r="D187" s="16">
        <v>3</v>
      </c>
      <c r="E187" s="16">
        <v>0</v>
      </c>
      <c r="F187" s="19"/>
      <c r="G187" s="54" t="s">
        <v>445</v>
      </c>
      <c r="H187" s="83">
        <v>20727994.93</v>
      </c>
      <c r="I187" s="11">
        <v>15670682.86</v>
      </c>
      <c r="J187" s="11">
        <v>7263898.42</v>
      </c>
      <c r="K187" s="11">
        <v>737749.88</v>
      </c>
      <c r="L187" s="11">
        <v>312058.08</v>
      </c>
      <c r="M187" s="60">
        <v>7356976.48</v>
      </c>
      <c r="N187" s="11">
        <v>5057312.07</v>
      </c>
      <c r="O187" s="11">
        <v>4597312.07</v>
      </c>
      <c r="P187" s="11">
        <v>400000</v>
      </c>
      <c r="Q187" s="11">
        <v>0</v>
      </c>
      <c r="R187" s="66">
        <v>75.6</v>
      </c>
      <c r="S187" s="66">
        <v>35.04</v>
      </c>
      <c r="T187" s="66">
        <v>3.55</v>
      </c>
      <c r="U187" s="66">
        <v>1.5</v>
      </c>
      <c r="V187" s="66">
        <v>35.49</v>
      </c>
      <c r="W187" s="67">
        <v>24.39</v>
      </c>
    </row>
    <row r="188" spans="1:23" ht="12.75">
      <c r="A188" s="227">
        <v>2</v>
      </c>
      <c r="B188" s="228">
        <v>16</v>
      </c>
      <c r="C188" s="228">
        <v>4</v>
      </c>
      <c r="D188" s="16">
        <v>3</v>
      </c>
      <c r="E188" s="16">
        <v>0</v>
      </c>
      <c r="F188" s="19"/>
      <c r="G188" s="54" t="s">
        <v>446</v>
      </c>
      <c r="H188" s="83">
        <v>160578526.07</v>
      </c>
      <c r="I188" s="11">
        <v>137661189.62</v>
      </c>
      <c r="J188" s="11">
        <v>46349409.97</v>
      </c>
      <c r="K188" s="11">
        <v>16393338.99</v>
      </c>
      <c r="L188" s="11">
        <v>1280096.5</v>
      </c>
      <c r="M188" s="60">
        <v>73638344.16</v>
      </c>
      <c r="N188" s="11">
        <v>22917336.45</v>
      </c>
      <c r="O188" s="11">
        <v>13678981.93</v>
      </c>
      <c r="P188" s="11">
        <v>2638500</v>
      </c>
      <c r="Q188" s="11">
        <v>0</v>
      </c>
      <c r="R188" s="66">
        <v>85.72</v>
      </c>
      <c r="S188" s="66">
        <v>28.86</v>
      </c>
      <c r="T188" s="66">
        <v>10.2</v>
      </c>
      <c r="U188" s="66">
        <v>0.79</v>
      </c>
      <c r="V188" s="66">
        <v>45.85</v>
      </c>
      <c r="W188" s="67">
        <v>14.27</v>
      </c>
    </row>
    <row r="189" spans="1:23" ht="12.75">
      <c r="A189" s="227">
        <v>2</v>
      </c>
      <c r="B189" s="228">
        <v>9</v>
      </c>
      <c r="C189" s="228">
        <v>7</v>
      </c>
      <c r="D189" s="16">
        <v>3</v>
      </c>
      <c r="E189" s="16">
        <v>0</v>
      </c>
      <c r="F189" s="19"/>
      <c r="G189" s="54" t="s">
        <v>447</v>
      </c>
      <c r="H189" s="83">
        <v>16523850.15</v>
      </c>
      <c r="I189" s="11">
        <v>14510473.15</v>
      </c>
      <c r="J189" s="11">
        <v>7147268</v>
      </c>
      <c r="K189" s="11">
        <v>992577</v>
      </c>
      <c r="L189" s="11">
        <v>255836.84</v>
      </c>
      <c r="M189" s="60">
        <v>6114791.31</v>
      </c>
      <c r="N189" s="11">
        <v>2013377</v>
      </c>
      <c r="O189" s="11">
        <v>2013377</v>
      </c>
      <c r="P189" s="11">
        <v>0</v>
      </c>
      <c r="Q189" s="11">
        <v>0</v>
      </c>
      <c r="R189" s="66">
        <v>87.81</v>
      </c>
      <c r="S189" s="66">
        <v>43.25</v>
      </c>
      <c r="T189" s="66">
        <v>6</v>
      </c>
      <c r="U189" s="66">
        <v>1.54</v>
      </c>
      <c r="V189" s="66">
        <v>37</v>
      </c>
      <c r="W189" s="67">
        <v>12.18</v>
      </c>
    </row>
    <row r="190" spans="1:23" ht="12.75">
      <c r="A190" s="227">
        <v>2</v>
      </c>
      <c r="B190" s="228">
        <v>20</v>
      </c>
      <c r="C190" s="228">
        <v>2</v>
      </c>
      <c r="D190" s="16">
        <v>3</v>
      </c>
      <c r="E190" s="16">
        <v>0</v>
      </c>
      <c r="F190" s="19"/>
      <c r="G190" s="54" t="s">
        <v>448</v>
      </c>
      <c r="H190" s="83">
        <v>21598116.65</v>
      </c>
      <c r="I190" s="11">
        <v>18289220.96</v>
      </c>
      <c r="J190" s="11">
        <v>7685456.37</v>
      </c>
      <c r="K190" s="11">
        <v>1908320.34</v>
      </c>
      <c r="L190" s="11">
        <v>602801</v>
      </c>
      <c r="M190" s="60">
        <v>8092643.25</v>
      </c>
      <c r="N190" s="11">
        <v>3308895.69</v>
      </c>
      <c r="O190" s="11">
        <v>2113508.69</v>
      </c>
      <c r="P190" s="11">
        <v>98417</v>
      </c>
      <c r="Q190" s="11">
        <v>0</v>
      </c>
      <c r="R190" s="66">
        <v>84.67</v>
      </c>
      <c r="S190" s="66">
        <v>35.58</v>
      </c>
      <c r="T190" s="66">
        <v>8.83</v>
      </c>
      <c r="U190" s="66">
        <v>2.79</v>
      </c>
      <c r="V190" s="66">
        <v>37.46</v>
      </c>
      <c r="W190" s="67">
        <v>15.32</v>
      </c>
    </row>
    <row r="191" spans="1:23" ht="12.75">
      <c r="A191" s="227">
        <v>2</v>
      </c>
      <c r="B191" s="228">
        <v>16</v>
      </c>
      <c r="C191" s="228">
        <v>5</v>
      </c>
      <c r="D191" s="16">
        <v>3</v>
      </c>
      <c r="E191" s="16">
        <v>0</v>
      </c>
      <c r="F191" s="19"/>
      <c r="G191" s="54" t="s">
        <v>449</v>
      </c>
      <c r="H191" s="83">
        <v>18518263.58</v>
      </c>
      <c r="I191" s="11">
        <v>17756370.63</v>
      </c>
      <c r="J191" s="11">
        <v>8834990.23</v>
      </c>
      <c r="K191" s="11">
        <v>489433.71</v>
      </c>
      <c r="L191" s="11">
        <v>1705972.36</v>
      </c>
      <c r="M191" s="60">
        <v>6725974.33</v>
      </c>
      <c r="N191" s="11">
        <v>761892.95</v>
      </c>
      <c r="O191" s="11">
        <v>346442.95</v>
      </c>
      <c r="P191" s="11">
        <v>397650</v>
      </c>
      <c r="Q191" s="11">
        <v>0</v>
      </c>
      <c r="R191" s="66">
        <v>95.88</v>
      </c>
      <c r="S191" s="66">
        <v>47.7</v>
      </c>
      <c r="T191" s="66">
        <v>2.64</v>
      </c>
      <c r="U191" s="66">
        <v>9.21</v>
      </c>
      <c r="V191" s="66">
        <v>36.32</v>
      </c>
      <c r="W191" s="67">
        <v>4.11</v>
      </c>
    </row>
    <row r="192" spans="1:23" ht="12.75">
      <c r="A192" s="227">
        <v>2</v>
      </c>
      <c r="B192" s="228">
        <v>8</v>
      </c>
      <c r="C192" s="228">
        <v>12</v>
      </c>
      <c r="D192" s="16">
        <v>3</v>
      </c>
      <c r="E192" s="16">
        <v>0</v>
      </c>
      <c r="F192" s="19"/>
      <c r="G192" s="54" t="s">
        <v>450</v>
      </c>
      <c r="H192" s="83">
        <v>23759383.47</v>
      </c>
      <c r="I192" s="11">
        <v>18182282.08</v>
      </c>
      <c r="J192" s="11">
        <v>8788588.39</v>
      </c>
      <c r="K192" s="11">
        <v>988373</v>
      </c>
      <c r="L192" s="11">
        <v>571914.56</v>
      </c>
      <c r="M192" s="60">
        <v>7833406.13</v>
      </c>
      <c r="N192" s="11">
        <v>5577101.39</v>
      </c>
      <c r="O192" s="11">
        <v>5334301.39</v>
      </c>
      <c r="P192" s="11">
        <v>242800</v>
      </c>
      <c r="Q192" s="11">
        <v>0</v>
      </c>
      <c r="R192" s="66">
        <v>76.52</v>
      </c>
      <c r="S192" s="66">
        <v>36.98</v>
      </c>
      <c r="T192" s="66">
        <v>4.15</v>
      </c>
      <c r="U192" s="66">
        <v>2.4</v>
      </c>
      <c r="V192" s="66">
        <v>32.96</v>
      </c>
      <c r="W192" s="67">
        <v>23.47</v>
      </c>
    </row>
    <row r="193" spans="1:23" ht="12.75">
      <c r="A193" s="227">
        <v>2</v>
      </c>
      <c r="B193" s="228">
        <v>23</v>
      </c>
      <c r="C193" s="228">
        <v>8</v>
      </c>
      <c r="D193" s="16">
        <v>3</v>
      </c>
      <c r="E193" s="16">
        <v>0</v>
      </c>
      <c r="F193" s="19"/>
      <c r="G193" s="54" t="s">
        <v>451</v>
      </c>
      <c r="H193" s="83">
        <v>51572675.91</v>
      </c>
      <c r="I193" s="11">
        <v>43020105.56</v>
      </c>
      <c r="J193" s="11">
        <v>18936098.39</v>
      </c>
      <c r="K193" s="11">
        <v>6306829.39</v>
      </c>
      <c r="L193" s="11">
        <v>1196485.1</v>
      </c>
      <c r="M193" s="60">
        <v>16580692.68</v>
      </c>
      <c r="N193" s="11">
        <v>8552570.35</v>
      </c>
      <c r="O193" s="11">
        <v>7662103.69</v>
      </c>
      <c r="P193" s="11">
        <v>262666.66</v>
      </c>
      <c r="Q193" s="11">
        <v>0</v>
      </c>
      <c r="R193" s="66">
        <v>83.41</v>
      </c>
      <c r="S193" s="66">
        <v>36.71</v>
      </c>
      <c r="T193" s="66">
        <v>12.22</v>
      </c>
      <c r="U193" s="66">
        <v>2.31</v>
      </c>
      <c r="V193" s="66">
        <v>32.15</v>
      </c>
      <c r="W193" s="67">
        <v>16.58</v>
      </c>
    </row>
    <row r="194" spans="1:23" ht="12.75">
      <c r="A194" s="227">
        <v>2</v>
      </c>
      <c r="B194" s="228">
        <v>23</v>
      </c>
      <c r="C194" s="228">
        <v>7</v>
      </c>
      <c r="D194" s="16">
        <v>3</v>
      </c>
      <c r="E194" s="16">
        <v>0</v>
      </c>
      <c r="F194" s="19"/>
      <c r="G194" s="54" t="s">
        <v>452</v>
      </c>
      <c r="H194" s="83">
        <v>23938025.36</v>
      </c>
      <c r="I194" s="11">
        <v>21551102.88</v>
      </c>
      <c r="J194" s="11">
        <v>10372993.54</v>
      </c>
      <c r="K194" s="11">
        <v>1900805.06</v>
      </c>
      <c r="L194" s="11">
        <v>12753.84</v>
      </c>
      <c r="M194" s="60">
        <v>9264550.44</v>
      </c>
      <c r="N194" s="11">
        <v>2386922.48</v>
      </c>
      <c r="O194" s="11">
        <v>2285586.81</v>
      </c>
      <c r="P194" s="11">
        <v>36000</v>
      </c>
      <c r="Q194" s="11">
        <v>0</v>
      </c>
      <c r="R194" s="66">
        <v>90.02</v>
      </c>
      <c r="S194" s="66">
        <v>43.33</v>
      </c>
      <c r="T194" s="66">
        <v>7.94</v>
      </c>
      <c r="U194" s="66">
        <v>0.05</v>
      </c>
      <c r="V194" s="66">
        <v>38.7</v>
      </c>
      <c r="W194" s="67">
        <v>9.97</v>
      </c>
    </row>
    <row r="195" spans="1:23" ht="12.75">
      <c r="A195" s="227">
        <v>2</v>
      </c>
      <c r="B195" s="228">
        <v>8</v>
      </c>
      <c r="C195" s="228">
        <v>13</v>
      </c>
      <c r="D195" s="16">
        <v>3</v>
      </c>
      <c r="E195" s="16">
        <v>0</v>
      </c>
      <c r="F195" s="19"/>
      <c r="G195" s="54" t="s">
        <v>453</v>
      </c>
      <c r="H195" s="83">
        <v>15144431.05</v>
      </c>
      <c r="I195" s="11">
        <v>12199167.51</v>
      </c>
      <c r="J195" s="11">
        <v>5628200.16</v>
      </c>
      <c r="K195" s="11">
        <v>746245.99</v>
      </c>
      <c r="L195" s="11">
        <v>415855.12</v>
      </c>
      <c r="M195" s="60">
        <v>5408866.24</v>
      </c>
      <c r="N195" s="11">
        <v>2945263.54</v>
      </c>
      <c r="O195" s="11">
        <v>2554088.98</v>
      </c>
      <c r="P195" s="11">
        <v>0</v>
      </c>
      <c r="Q195" s="11">
        <v>0</v>
      </c>
      <c r="R195" s="66">
        <v>80.55</v>
      </c>
      <c r="S195" s="66">
        <v>37.16</v>
      </c>
      <c r="T195" s="66">
        <v>4.92</v>
      </c>
      <c r="U195" s="66">
        <v>2.74</v>
      </c>
      <c r="V195" s="66">
        <v>35.71</v>
      </c>
      <c r="W195" s="67">
        <v>19.44</v>
      </c>
    </row>
    <row r="196" spans="1:23" ht="12.75">
      <c r="A196" s="227">
        <v>2</v>
      </c>
      <c r="B196" s="228">
        <v>19</v>
      </c>
      <c r="C196" s="228">
        <v>6</v>
      </c>
      <c r="D196" s="16">
        <v>3</v>
      </c>
      <c r="E196" s="16">
        <v>0</v>
      </c>
      <c r="F196" s="19"/>
      <c r="G196" s="54" t="s">
        <v>454</v>
      </c>
      <c r="H196" s="83">
        <v>56721049.7</v>
      </c>
      <c r="I196" s="11">
        <v>47331144.69</v>
      </c>
      <c r="J196" s="11">
        <v>21990164.6</v>
      </c>
      <c r="K196" s="11">
        <v>4131703.79</v>
      </c>
      <c r="L196" s="11">
        <v>965282.46</v>
      </c>
      <c r="M196" s="60">
        <v>20243993.84</v>
      </c>
      <c r="N196" s="11">
        <v>9389905.01</v>
      </c>
      <c r="O196" s="11">
        <v>8209647.17</v>
      </c>
      <c r="P196" s="11">
        <v>915613.15</v>
      </c>
      <c r="Q196" s="11">
        <v>0</v>
      </c>
      <c r="R196" s="66">
        <v>83.44</v>
      </c>
      <c r="S196" s="66">
        <v>38.76</v>
      </c>
      <c r="T196" s="66">
        <v>7.28</v>
      </c>
      <c r="U196" s="66">
        <v>1.7</v>
      </c>
      <c r="V196" s="66">
        <v>35.69</v>
      </c>
      <c r="W196" s="67">
        <v>16.55</v>
      </c>
    </row>
    <row r="197" spans="1:23" ht="12.75">
      <c r="A197" s="227">
        <v>2</v>
      </c>
      <c r="B197" s="228">
        <v>17</v>
      </c>
      <c r="C197" s="228">
        <v>4</v>
      </c>
      <c r="D197" s="16">
        <v>3</v>
      </c>
      <c r="E197" s="16">
        <v>0</v>
      </c>
      <c r="F197" s="19"/>
      <c r="G197" s="54" t="s">
        <v>455</v>
      </c>
      <c r="H197" s="83">
        <v>49908456.84</v>
      </c>
      <c r="I197" s="11">
        <v>41748829.72</v>
      </c>
      <c r="J197" s="11">
        <v>19490423.87</v>
      </c>
      <c r="K197" s="11">
        <v>4079948.65</v>
      </c>
      <c r="L197" s="11">
        <v>1390534.54</v>
      </c>
      <c r="M197" s="60">
        <v>16787922.66</v>
      </c>
      <c r="N197" s="11">
        <v>8159627.12</v>
      </c>
      <c r="O197" s="11">
        <v>7659627.12</v>
      </c>
      <c r="P197" s="11">
        <v>0</v>
      </c>
      <c r="Q197" s="11">
        <v>0</v>
      </c>
      <c r="R197" s="66">
        <v>83.65</v>
      </c>
      <c r="S197" s="66">
        <v>39.05</v>
      </c>
      <c r="T197" s="66">
        <v>8.17</v>
      </c>
      <c r="U197" s="66">
        <v>2.78</v>
      </c>
      <c r="V197" s="66">
        <v>33.63</v>
      </c>
      <c r="W197" s="67">
        <v>16.34</v>
      </c>
    </row>
    <row r="198" spans="1:23" ht="12.75">
      <c r="A198" s="227">
        <v>2</v>
      </c>
      <c r="B198" s="228">
        <v>14</v>
      </c>
      <c r="C198" s="228">
        <v>7</v>
      </c>
      <c r="D198" s="16">
        <v>3</v>
      </c>
      <c r="E198" s="16">
        <v>0</v>
      </c>
      <c r="F198" s="19"/>
      <c r="G198" s="54" t="s">
        <v>456</v>
      </c>
      <c r="H198" s="83">
        <v>28320522.54</v>
      </c>
      <c r="I198" s="11">
        <v>26491121.24</v>
      </c>
      <c r="J198" s="11">
        <v>13574681.73</v>
      </c>
      <c r="K198" s="11">
        <v>1353660.97</v>
      </c>
      <c r="L198" s="11">
        <v>558263.84</v>
      </c>
      <c r="M198" s="60">
        <v>11004514.7</v>
      </c>
      <c r="N198" s="11">
        <v>1829401.3</v>
      </c>
      <c r="O198" s="11">
        <v>989841.3</v>
      </c>
      <c r="P198" s="11">
        <v>247560</v>
      </c>
      <c r="Q198" s="11">
        <v>0</v>
      </c>
      <c r="R198" s="66">
        <v>93.54</v>
      </c>
      <c r="S198" s="66">
        <v>47.93</v>
      </c>
      <c r="T198" s="66">
        <v>4.77</v>
      </c>
      <c r="U198" s="66">
        <v>1.97</v>
      </c>
      <c r="V198" s="66">
        <v>38.85</v>
      </c>
      <c r="W198" s="67">
        <v>6.45</v>
      </c>
    </row>
    <row r="199" spans="1:23" ht="12.75">
      <c r="A199" s="227">
        <v>2</v>
      </c>
      <c r="B199" s="228">
        <v>8</v>
      </c>
      <c r="C199" s="228">
        <v>14</v>
      </c>
      <c r="D199" s="16">
        <v>3</v>
      </c>
      <c r="E199" s="16">
        <v>0</v>
      </c>
      <c r="F199" s="19"/>
      <c r="G199" s="54" t="s">
        <v>457</v>
      </c>
      <c r="H199" s="83">
        <v>12279537.88</v>
      </c>
      <c r="I199" s="11">
        <v>12021498.52</v>
      </c>
      <c r="J199" s="11">
        <v>5439450.32</v>
      </c>
      <c r="K199" s="11">
        <v>736457.19</v>
      </c>
      <c r="L199" s="11">
        <v>400716.73</v>
      </c>
      <c r="M199" s="60">
        <v>5444874.28</v>
      </c>
      <c r="N199" s="11">
        <v>258039.36</v>
      </c>
      <c r="O199" s="11">
        <v>238039.36</v>
      </c>
      <c r="P199" s="11">
        <v>0</v>
      </c>
      <c r="Q199" s="11">
        <v>0</v>
      </c>
      <c r="R199" s="66">
        <v>97.89</v>
      </c>
      <c r="S199" s="66">
        <v>44.29</v>
      </c>
      <c r="T199" s="66">
        <v>5.99</v>
      </c>
      <c r="U199" s="66">
        <v>3.26</v>
      </c>
      <c r="V199" s="66">
        <v>44.34</v>
      </c>
      <c r="W199" s="67">
        <v>2.1</v>
      </c>
    </row>
    <row r="200" spans="1:23" ht="12.75">
      <c r="A200" s="227">
        <v>2</v>
      </c>
      <c r="B200" s="228">
        <v>11</v>
      </c>
      <c r="C200" s="228">
        <v>4</v>
      </c>
      <c r="D200" s="16">
        <v>3</v>
      </c>
      <c r="E200" s="16">
        <v>0</v>
      </c>
      <c r="F200" s="19"/>
      <c r="G200" s="54" t="s">
        <v>458</v>
      </c>
      <c r="H200" s="83">
        <v>19257609.52</v>
      </c>
      <c r="I200" s="11">
        <v>17794732.99</v>
      </c>
      <c r="J200" s="11">
        <v>8084695.39</v>
      </c>
      <c r="K200" s="11">
        <v>1200482</v>
      </c>
      <c r="L200" s="11">
        <v>445928.69</v>
      </c>
      <c r="M200" s="60">
        <v>8063626.91</v>
      </c>
      <c r="N200" s="11">
        <v>1462876.53</v>
      </c>
      <c r="O200" s="11">
        <v>1462876.53</v>
      </c>
      <c r="P200" s="11">
        <v>0</v>
      </c>
      <c r="Q200" s="11">
        <v>0</v>
      </c>
      <c r="R200" s="66">
        <v>92.4</v>
      </c>
      <c r="S200" s="66">
        <v>41.98</v>
      </c>
      <c r="T200" s="66">
        <v>6.23</v>
      </c>
      <c r="U200" s="66">
        <v>2.31</v>
      </c>
      <c r="V200" s="66">
        <v>41.87</v>
      </c>
      <c r="W200" s="67">
        <v>7.59</v>
      </c>
    </row>
    <row r="201" spans="1:23" ht="12.75">
      <c r="A201" s="227">
        <v>2</v>
      </c>
      <c r="B201" s="228">
        <v>18</v>
      </c>
      <c r="C201" s="228">
        <v>4</v>
      </c>
      <c r="D201" s="16">
        <v>3</v>
      </c>
      <c r="E201" s="16">
        <v>0</v>
      </c>
      <c r="F201" s="19"/>
      <c r="G201" s="54" t="s">
        <v>459</v>
      </c>
      <c r="H201" s="83">
        <v>40589714.19</v>
      </c>
      <c r="I201" s="11">
        <v>33912537.15</v>
      </c>
      <c r="J201" s="11">
        <v>16814736.22</v>
      </c>
      <c r="K201" s="11">
        <v>3238450.14</v>
      </c>
      <c r="L201" s="11">
        <v>494387.85</v>
      </c>
      <c r="M201" s="60">
        <v>13364962.94</v>
      </c>
      <c r="N201" s="11">
        <v>6677177.04</v>
      </c>
      <c r="O201" s="11">
        <v>4183991.78</v>
      </c>
      <c r="P201" s="11">
        <v>649602.78</v>
      </c>
      <c r="Q201" s="11">
        <v>0</v>
      </c>
      <c r="R201" s="66">
        <v>83.54</v>
      </c>
      <c r="S201" s="66">
        <v>41.42</v>
      </c>
      <c r="T201" s="66">
        <v>7.97</v>
      </c>
      <c r="U201" s="66">
        <v>1.21</v>
      </c>
      <c r="V201" s="66">
        <v>32.92</v>
      </c>
      <c r="W201" s="67">
        <v>16.45</v>
      </c>
    </row>
    <row r="202" spans="1:23" ht="12.75">
      <c r="A202" s="227">
        <v>2</v>
      </c>
      <c r="B202" s="228">
        <v>26</v>
      </c>
      <c r="C202" s="228">
        <v>4</v>
      </c>
      <c r="D202" s="16">
        <v>3</v>
      </c>
      <c r="E202" s="16">
        <v>0</v>
      </c>
      <c r="F202" s="19"/>
      <c r="G202" s="54" t="s">
        <v>460</v>
      </c>
      <c r="H202" s="83">
        <v>14792401.14</v>
      </c>
      <c r="I202" s="11">
        <v>14042683.8</v>
      </c>
      <c r="J202" s="11">
        <v>6098678.76</v>
      </c>
      <c r="K202" s="11">
        <v>795039.8</v>
      </c>
      <c r="L202" s="11">
        <v>169242.84</v>
      </c>
      <c r="M202" s="60">
        <v>6979722.4</v>
      </c>
      <c r="N202" s="11">
        <v>749717.34</v>
      </c>
      <c r="O202" s="11">
        <v>552779.35</v>
      </c>
      <c r="P202" s="11">
        <v>23380.2</v>
      </c>
      <c r="Q202" s="11">
        <v>0</v>
      </c>
      <c r="R202" s="66">
        <v>94.93</v>
      </c>
      <c r="S202" s="66">
        <v>41.22</v>
      </c>
      <c r="T202" s="66">
        <v>5.37</v>
      </c>
      <c r="U202" s="66">
        <v>1.14</v>
      </c>
      <c r="V202" s="66">
        <v>47.18</v>
      </c>
      <c r="W202" s="67">
        <v>5.06</v>
      </c>
    </row>
    <row r="203" spans="1:23" ht="12.75">
      <c r="A203" s="227">
        <v>2</v>
      </c>
      <c r="B203" s="228">
        <v>20</v>
      </c>
      <c r="C203" s="228">
        <v>3</v>
      </c>
      <c r="D203" s="16">
        <v>3</v>
      </c>
      <c r="E203" s="16">
        <v>0</v>
      </c>
      <c r="F203" s="19"/>
      <c r="G203" s="54" t="s">
        <v>461</v>
      </c>
      <c r="H203" s="83">
        <v>51723480.53</v>
      </c>
      <c r="I203" s="11">
        <v>40026015.02</v>
      </c>
      <c r="J203" s="11">
        <v>19293982.02</v>
      </c>
      <c r="K203" s="11">
        <v>3725391.26</v>
      </c>
      <c r="L203" s="11">
        <v>1061179.18</v>
      </c>
      <c r="M203" s="60">
        <v>15945462.56</v>
      </c>
      <c r="N203" s="11">
        <v>11697465.51</v>
      </c>
      <c r="O203" s="11">
        <v>10829911.51</v>
      </c>
      <c r="P203" s="11">
        <v>98417</v>
      </c>
      <c r="Q203" s="11">
        <v>0</v>
      </c>
      <c r="R203" s="66">
        <v>77.38</v>
      </c>
      <c r="S203" s="66">
        <v>37.3</v>
      </c>
      <c r="T203" s="66">
        <v>7.2</v>
      </c>
      <c r="U203" s="66">
        <v>2.05</v>
      </c>
      <c r="V203" s="66">
        <v>30.82</v>
      </c>
      <c r="W203" s="67">
        <v>22.61</v>
      </c>
    </row>
    <row r="204" spans="1:23" ht="12.75">
      <c r="A204" s="227">
        <v>2</v>
      </c>
      <c r="B204" s="228">
        <v>14</v>
      </c>
      <c r="C204" s="228">
        <v>8</v>
      </c>
      <c r="D204" s="16">
        <v>3</v>
      </c>
      <c r="E204" s="16">
        <v>0</v>
      </c>
      <c r="F204" s="19"/>
      <c r="G204" s="54" t="s">
        <v>462</v>
      </c>
      <c r="H204" s="83">
        <v>23612014.91</v>
      </c>
      <c r="I204" s="11">
        <v>19135150.81</v>
      </c>
      <c r="J204" s="11">
        <v>9790323.45</v>
      </c>
      <c r="K204" s="11">
        <v>540964.4</v>
      </c>
      <c r="L204" s="11">
        <v>426545.77</v>
      </c>
      <c r="M204" s="60">
        <v>8377317.19</v>
      </c>
      <c r="N204" s="11">
        <v>4476864.1</v>
      </c>
      <c r="O204" s="11">
        <v>3604760.26</v>
      </c>
      <c r="P204" s="11">
        <v>0</v>
      </c>
      <c r="Q204" s="11">
        <v>0</v>
      </c>
      <c r="R204" s="66">
        <v>81.03</v>
      </c>
      <c r="S204" s="66">
        <v>41.46</v>
      </c>
      <c r="T204" s="66">
        <v>2.29</v>
      </c>
      <c r="U204" s="66">
        <v>1.8</v>
      </c>
      <c r="V204" s="66">
        <v>35.47</v>
      </c>
      <c r="W204" s="67">
        <v>18.96</v>
      </c>
    </row>
    <row r="205" spans="1:23" ht="12.75">
      <c r="A205" s="227">
        <v>2</v>
      </c>
      <c r="B205" s="228">
        <v>4</v>
      </c>
      <c r="C205" s="228">
        <v>4</v>
      </c>
      <c r="D205" s="16">
        <v>3</v>
      </c>
      <c r="E205" s="16">
        <v>0</v>
      </c>
      <c r="F205" s="19"/>
      <c r="G205" s="54" t="s">
        <v>463</v>
      </c>
      <c r="H205" s="83">
        <v>21236826.87</v>
      </c>
      <c r="I205" s="11">
        <v>14914339.09</v>
      </c>
      <c r="J205" s="11">
        <v>7380117.9</v>
      </c>
      <c r="K205" s="11">
        <v>703768.12</v>
      </c>
      <c r="L205" s="11">
        <v>265947.06</v>
      </c>
      <c r="M205" s="60">
        <v>6564506.01</v>
      </c>
      <c r="N205" s="11">
        <v>6322487.78</v>
      </c>
      <c r="O205" s="11">
        <v>6058987.78</v>
      </c>
      <c r="P205" s="11">
        <v>0</v>
      </c>
      <c r="Q205" s="11">
        <v>0</v>
      </c>
      <c r="R205" s="66">
        <v>70.22</v>
      </c>
      <c r="S205" s="66">
        <v>34.75</v>
      </c>
      <c r="T205" s="66">
        <v>3.31</v>
      </c>
      <c r="U205" s="66">
        <v>1.25</v>
      </c>
      <c r="V205" s="66">
        <v>30.91</v>
      </c>
      <c r="W205" s="67">
        <v>29.77</v>
      </c>
    </row>
    <row r="206" spans="1:23" ht="12.75">
      <c r="A206" s="227">
        <v>2</v>
      </c>
      <c r="B206" s="228">
        <v>25</v>
      </c>
      <c r="C206" s="228">
        <v>6</v>
      </c>
      <c r="D206" s="16">
        <v>3</v>
      </c>
      <c r="E206" s="16">
        <v>0</v>
      </c>
      <c r="F206" s="19"/>
      <c r="G206" s="54" t="s">
        <v>464</v>
      </c>
      <c r="H206" s="83">
        <v>18296163.61</v>
      </c>
      <c r="I206" s="11">
        <v>15479555.27</v>
      </c>
      <c r="J206" s="11">
        <v>7551711.32</v>
      </c>
      <c r="K206" s="11">
        <v>1230981.4</v>
      </c>
      <c r="L206" s="11">
        <v>239022.99</v>
      </c>
      <c r="M206" s="60">
        <v>6457839.56</v>
      </c>
      <c r="N206" s="11">
        <v>2816608.34</v>
      </c>
      <c r="O206" s="11">
        <v>2789849.34</v>
      </c>
      <c r="P206" s="11">
        <v>0</v>
      </c>
      <c r="Q206" s="11">
        <v>0</v>
      </c>
      <c r="R206" s="66">
        <v>84.6</v>
      </c>
      <c r="S206" s="66">
        <v>41.27</v>
      </c>
      <c r="T206" s="66">
        <v>6.72</v>
      </c>
      <c r="U206" s="66">
        <v>1.3</v>
      </c>
      <c r="V206" s="66">
        <v>35.29</v>
      </c>
      <c r="W206" s="67">
        <v>15.39</v>
      </c>
    </row>
    <row r="207" spans="1:23" ht="12.75">
      <c r="A207" s="227">
        <v>2</v>
      </c>
      <c r="B207" s="228">
        <v>17</v>
      </c>
      <c r="C207" s="228">
        <v>5</v>
      </c>
      <c r="D207" s="16">
        <v>3</v>
      </c>
      <c r="E207" s="16">
        <v>0</v>
      </c>
      <c r="F207" s="19"/>
      <c r="G207" s="54" t="s">
        <v>465</v>
      </c>
      <c r="H207" s="83">
        <v>14953305.3</v>
      </c>
      <c r="I207" s="11">
        <v>14684225.64</v>
      </c>
      <c r="J207" s="11">
        <v>7452886.05</v>
      </c>
      <c r="K207" s="11">
        <v>405280.32</v>
      </c>
      <c r="L207" s="11">
        <v>349573.98</v>
      </c>
      <c r="M207" s="60">
        <v>6476485.29</v>
      </c>
      <c r="N207" s="11">
        <v>269079.66</v>
      </c>
      <c r="O207" s="11">
        <v>121579.66</v>
      </c>
      <c r="P207" s="11">
        <v>135200</v>
      </c>
      <c r="Q207" s="11">
        <v>0</v>
      </c>
      <c r="R207" s="66">
        <v>98.2</v>
      </c>
      <c r="S207" s="66">
        <v>49.84</v>
      </c>
      <c r="T207" s="66">
        <v>2.71</v>
      </c>
      <c r="U207" s="66">
        <v>2.33</v>
      </c>
      <c r="V207" s="66">
        <v>43.31</v>
      </c>
      <c r="W207" s="67">
        <v>1.79</v>
      </c>
    </row>
    <row r="208" spans="1:23" ht="12.75">
      <c r="A208" s="227">
        <v>2</v>
      </c>
      <c r="B208" s="228">
        <v>12</v>
      </c>
      <c r="C208" s="228">
        <v>5</v>
      </c>
      <c r="D208" s="16">
        <v>3</v>
      </c>
      <c r="E208" s="16">
        <v>0</v>
      </c>
      <c r="F208" s="19"/>
      <c r="G208" s="54" t="s">
        <v>466</v>
      </c>
      <c r="H208" s="83">
        <v>8761549.88</v>
      </c>
      <c r="I208" s="11">
        <v>7970768.43</v>
      </c>
      <c r="J208" s="11">
        <v>3892527.87</v>
      </c>
      <c r="K208" s="11">
        <v>470854.18</v>
      </c>
      <c r="L208" s="11">
        <v>158235.94</v>
      </c>
      <c r="M208" s="60">
        <v>3449150.44</v>
      </c>
      <c r="N208" s="11">
        <v>790781.45</v>
      </c>
      <c r="O208" s="11">
        <v>268122.4</v>
      </c>
      <c r="P208" s="11">
        <v>0</v>
      </c>
      <c r="Q208" s="11">
        <v>0</v>
      </c>
      <c r="R208" s="66">
        <v>90.97</v>
      </c>
      <c r="S208" s="66">
        <v>44.42</v>
      </c>
      <c r="T208" s="66">
        <v>5.37</v>
      </c>
      <c r="U208" s="66">
        <v>1.8</v>
      </c>
      <c r="V208" s="66">
        <v>39.36</v>
      </c>
      <c r="W208" s="67">
        <v>9.02</v>
      </c>
    </row>
    <row r="209" spans="1:23" ht="12.75">
      <c r="A209" s="227">
        <v>2</v>
      </c>
      <c r="B209" s="228">
        <v>22</v>
      </c>
      <c r="C209" s="228">
        <v>3</v>
      </c>
      <c r="D209" s="16">
        <v>3</v>
      </c>
      <c r="E209" s="16">
        <v>0</v>
      </c>
      <c r="F209" s="19"/>
      <c r="G209" s="54" t="s">
        <v>467</v>
      </c>
      <c r="H209" s="83">
        <v>43201384.96</v>
      </c>
      <c r="I209" s="11">
        <v>38649514.43</v>
      </c>
      <c r="J209" s="11">
        <v>16425498.05</v>
      </c>
      <c r="K209" s="11">
        <v>3384998.95</v>
      </c>
      <c r="L209" s="11">
        <v>1350276.46</v>
      </c>
      <c r="M209" s="60">
        <v>17488740.97</v>
      </c>
      <c r="N209" s="11">
        <v>4551870.53</v>
      </c>
      <c r="O209" s="11">
        <v>3986447.37</v>
      </c>
      <c r="P209" s="11">
        <v>0</v>
      </c>
      <c r="Q209" s="11">
        <v>0</v>
      </c>
      <c r="R209" s="66">
        <v>89.46</v>
      </c>
      <c r="S209" s="66">
        <v>38.02</v>
      </c>
      <c r="T209" s="66">
        <v>7.83</v>
      </c>
      <c r="U209" s="66">
        <v>3.12</v>
      </c>
      <c r="V209" s="66">
        <v>40.48</v>
      </c>
      <c r="W209" s="67">
        <v>10.53</v>
      </c>
    </row>
    <row r="210" spans="1:23" ht="12.75">
      <c r="A210" s="227">
        <v>2</v>
      </c>
      <c r="B210" s="228">
        <v>24</v>
      </c>
      <c r="C210" s="228">
        <v>5</v>
      </c>
      <c r="D210" s="16">
        <v>3</v>
      </c>
      <c r="E210" s="16">
        <v>0</v>
      </c>
      <c r="F210" s="19"/>
      <c r="G210" s="54" t="s">
        <v>468</v>
      </c>
      <c r="H210" s="83">
        <v>45022635.21</v>
      </c>
      <c r="I210" s="11">
        <v>40452812.88</v>
      </c>
      <c r="J210" s="11">
        <v>21426707.93</v>
      </c>
      <c r="K210" s="11">
        <v>1818438.11</v>
      </c>
      <c r="L210" s="11">
        <v>638915.53</v>
      </c>
      <c r="M210" s="60">
        <v>16568751.31</v>
      </c>
      <c r="N210" s="11">
        <v>4569822.33</v>
      </c>
      <c r="O210" s="11">
        <v>4265901.32</v>
      </c>
      <c r="P210" s="11">
        <v>0</v>
      </c>
      <c r="Q210" s="11">
        <v>0</v>
      </c>
      <c r="R210" s="66">
        <v>89.84</v>
      </c>
      <c r="S210" s="66">
        <v>47.59</v>
      </c>
      <c r="T210" s="66">
        <v>4.03</v>
      </c>
      <c r="U210" s="66">
        <v>1.41</v>
      </c>
      <c r="V210" s="66">
        <v>36.8</v>
      </c>
      <c r="W210" s="67">
        <v>10.15</v>
      </c>
    </row>
    <row r="211" spans="1:23" ht="12.75">
      <c r="A211" s="227">
        <v>2</v>
      </c>
      <c r="B211" s="228">
        <v>24</v>
      </c>
      <c r="C211" s="228">
        <v>6</v>
      </c>
      <c r="D211" s="16">
        <v>3</v>
      </c>
      <c r="E211" s="16">
        <v>0</v>
      </c>
      <c r="F211" s="19"/>
      <c r="G211" s="54" t="s">
        <v>469</v>
      </c>
      <c r="H211" s="83">
        <v>30469604.85</v>
      </c>
      <c r="I211" s="11">
        <v>27873403.17</v>
      </c>
      <c r="J211" s="11">
        <v>12853270.13</v>
      </c>
      <c r="K211" s="11">
        <v>1572474.81</v>
      </c>
      <c r="L211" s="11">
        <v>783877.21</v>
      </c>
      <c r="M211" s="60">
        <v>12663781.02</v>
      </c>
      <c r="N211" s="11">
        <v>2596201.68</v>
      </c>
      <c r="O211" s="11">
        <v>2409401.68</v>
      </c>
      <c r="P211" s="11">
        <v>164000</v>
      </c>
      <c r="Q211" s="11">
        <v>0</v>
      </c>
      <c r="R211" s="66">
        <v>91.47</v>
      </c>
      <c r="S211" s="66">
        <v>42.18</v>
      </c>
      <c r="T211" s="66">
        <v>5.16</v>
      </c>
      <c r="U211" s="66">
        <v>2.57</v>
      </c>
      <c r="V211" s="66">
        <v>41.56</v>
      </c>
      <c r="W211" s="67">
        <v>8.52</v>
      </c>
    </row>
    <row r="212" spans="1:23" ht="12.75">
      <c r="A212" s="227">
        <v>2</v>
      </c>
      <c r="B212" s="228">
        <v>24</v>
      </c>
      <c r="C212" s="228">
        <v>7</v>
      </c>
      <c r="D212" s="16">
        <v>3</v>
      </c>
      <c r="E212" s="16">
        <v>0</v>
      </c>
      <c r="F212" s="19"/>
      <c r="G212" s="54" t="s">
        <v>470</v>
      </c>
      <c r="H212" s="83">
        <v>11349109.32</v>
      </c>
      <c r="I212" s="11">
        <v>10067104.82</v>
      </c>
      <c r="J212" s="11">
        <v>3948107.63</v>
      </c>
      <c r="K212" s="11">
        <v>1050738</v>
      </c>
      <c r="L212" s="11">
        <v>204023.38</v>
      </c>
      <c r="M212" s="60">
        <v>4864235.81</v>
      </c>
      <c r="N212" s="11">
        <v>1282004.5</v>
      </c>
      <c r="O212" s="11">
        <v>1279804.5</v>
      </c>
      <c r="P212" s="11">
        <v>0</v>
      </c>
      <c r="Q212" s="11">
        <v>0</v>
      </c>
      <c r="R212" s="66">
        <v>88.7</v>
      </c>
      <c r="S212" s="66">
        <v>34.78</v>
      </c>
      <c r="T212" s="66">
        <v>9.25</v>
      </c>
      <c r="U212" s="66">
        <v>1.79</v>
      </c>
      <c r="V212" s="66">
        <v>42.86</v>
      </c>
      <c r="W212" s="67">
        <v>11.29</v>
      </c>
    </row>
    <row r="213" spans="1:23" ht="12.75">
      <c r="A213" s="227">
        <v>2</v>
      </c>
      <c r="B213" s="228">
        <v>19</v>
      </c>
      <c r="C213" s="228">
        <v>8</v>
      </c>
      <c r="D213" s="16">
        <v>3</v>
      </c>
      <c r="E213" s="16">
        <v>0</v>
      </c>
      <c r="F213" s="19"/>
      <c r="G213" s="54" t="s">
        <v>471</v>
      </c>
      <c r="H213" s="83">
        <v>29784649.91</v>
      </c>
      <c r="I213" s="11">
        <v>23703721.98</v>
      </c>
      <c r="J213" s="11">
        <v>9806158.29</v>
      </c>
      <c r="K213" s="11">
        <v>1930281.33</v>
      </c>
      <c r="L213" s="11">
        <v>1133102.16</v>
      </c>
      <c r="M213" s="60">
        <v>10834180.2</v>
      </c>
      <c r="N213" s="11">
        <v>6080927.93</v>
      </c>
      <c r="O213" s="11">
        <v>6060427.93</v>
      </c>
      <c r="P213" s="11">
        <v>20500</v>
      </c>
      <c r="Q213" s="11">
        <v>0</v>
      </c>
      <c r="R213" s="66">
        <v>79.58</v>
      </c>
      <c r="S213" s="66">
        <v>32.92</v>
      </c>
      <c r="T213" s="66">
        <v>6.48</v>
      </c>
      <c r="U213" s="66">
        <v>3.8</v>
      </c>
      <c r="V213" s="66">
        <v>36.37</v>
      </c>
      <c r="W213" s="67">
        <v>20.41</v>
      </c>
    </row>
    <row r="214" spans="1:23" ht="12.75">
      <c r="A214" s="227">
        <v>2</v>
      </c>
      <c r="B214" s="228">
        <v>20</v>
      </c>
      <c r="C214" s="228">
        <v>6</v>
      </c>
      <c r="D214" s="16">
        <v>3</v>
      </c>
      <c r="E214" s="16">
        <v>0</v>
      </c>
      <c r="F214" s="19"/>
      <c r="G214" s="54" t="s">
        <v>472</v>
      </c>
      <c r="H214" s="83">
        <v>35083535.97</v>
      </c>
      <c r="I214" s="11">
        <v>29505038.33</v>
      </c>
      <c r="J214" s="11">
        <v>11661587.01</v>
      </c>
      <c r="K214" s="11">
        <v>4167488.57</v>
      </c>
      <c r="L214" s="11">
        <v>1376696.35</v>
      </c>
      <c r="M214" s="60">
        <v>12299266.4</v>
      </c>
      <c r="N214" s="11">
        <v>5578497.64</v>
      </c>
      <c r="O214" s="11">
        <v>5175486.83</v>
      </c>
      <c r="P214" s="11">
        <v>158174.27</v>
      </c>
      <c r="Q214" s="11">
        <v>0</v>
      </c>
      <c r="R214" s="66">
        <v>84.09</v>
      </c>
      <c r="S214" s="66">
        <v>33.23</v>
      </c>
      <c r="T214" s="66">
        <v>11.87</v>
      </c>
      <c r="U214" s="66">
        <v>3.92</v>
      </c>
      <c r="V214" s="66">
        <v>35.05</v>
      </c>
      <c r="W214" s="67">
        <v>15.9</v>
      </c>
    </row>
    <row r="215" spans="1:23" s="95" customFormat="1" ht="15">
      <c r="A215" s="231"/>
      <c r="B215" s="232"/>
      <c r="C215" s="232"/>
      <c r="D215" s="101"/>
      <c r="E215" s="101"/>
      <c r="F215" s="102" t="s">
        <v>473</v>
      </c>
      <c r="G215" s="291"/>
      <c r="H215" s="152">
        <v>70711408.30000001</v>
      </c>
      <c r="I215" s="152">
        <v>61379747.12000001</v>
      </c>
      <c r="J215" s="152">
        <v>3471650.41</v>
      </c>
      <c r="K215" s="152">
        <v>351079.54</v>
      </c>
      <c r="L215" s="152">
        <v>4846165.69</v>
      </c>
      <c r="M215" s="152">
        <v>52710851.480000004</v>
      </c>
      <c r="N215" s="152">
        <v>9331661.18</v>
      </c>
      <c r="O215" s="152">
        <v>8931261.18</v>
      </c>
      <c r="P215" s="152">
        <v>0</v>
      </c>
      <c r="Q215" s="152">
        <v>0</v>
      </c>
      <c r="R215" s="128">
        <v>86.80317447446454</v>
      </c>
      <c r="S215" s="128">
        <v>4.9096043954763084</v>
      </c>
      <c r="T215" s="128">
        <v>0.4964963199580341</v>
      </c>
      <c r="U215" s="128">
        <v>6.853442473440315</v>
      </c>
      <c r="V215" s="128">
        <v>74.54363128558987</v>
      </c>
      <c r="W215" s="129">
        <v>13.196825525535457</v>
      </c>
    </row>
    <row r="216" spans="1:23" ht="25.5">
      <c r="A216" s="227">
        <v>2</v>
      </c>
      <c r="B216" s="228">
        <v>15</v>
      </c>
      <c r="C216" s="228">
        <v>1</v>
      </c>
      <c r="D216" s="16" t="s">
        <v>474</v>
      </c>
      <c r="E216" s="16">
        <v>8</v>
      </c>
      <c r="F216" s="19"/>
      <c r="G216" s="54" t="s">
        <v>475</v>
      </c>
      <c r="H216" s="83">
        <v>135356.59</v>
      </c>
      <c r="I216" s="11">
        <v>135356.59</v>
      </c>
      <c r="J216" s="11">
        <v>41664.15</v>
      </c>
      <c r="K216" s="11">
        <v>0</v>
      </c>
      <c r="L216" s="11">
        <v>0</v>
      </c>
      <c r="M216" s="60">
        <v>93692.44</v>
      </c>
      <c r="N216" s="11">
        <v>0</v>
      </c>
      <c r="O216" s="11">
        <v>0</v>
      </c>
      <c r="P216" s="11">
        <v>0</v>
      </c>
      <c r="Q216" s="11">
        <v>0</v>
      </c>
      <c r="R216" s="66">
        <v>100</v>
      </c>
      <c r="S216" s="66">
        <v>30.78</v>
      </c>
      <c r="T216" s="66">
        <v>0</v>
      </c>
      <c r="U216" s="66">
        <v>0</v>
      </c>
      <c r="V216" s="66">
        <v>69.21</v>
      </c>
      <c r="W216" s="67">
        <v>0</v>
      </c>
    </row>
    <row r="217" spans="1:23" ht="25.5">
      <c r="A217" s="227">
        <v>2</v>
      </c>
      <c r="B217" s="228">
        <v>63</v>
      </c>
      <c r="C217" s="228">
        <v>1</v>
      </c>
      <c r="D217" s="16" t="s">
        <v>474</v>
      </c>
      <c r="E217" s="16">
        <v>8</v>
      </c>
      <c r="F217" s="19"/>
      <c r="G217" s="54" t="s">
        <v>476</v>
      </c>
      <c r="H217" s="83">
        <v>52123523.56</v>
      </c>
      <c r="I217" s="11">
        <v>51151829.36</v>
      </c>
      <c r="J217" s="11">
        <v>869998.17</v>
      </c>
      <c r="K217" s="11">
        <v>0</v>
      </c>
      <c r="L217" s="11">
        <v>4846165.69</v>
      </c>
      <c r="M217" s="60">
        <v>45435665.5</v>
      </c>
      <c r="N217" s="11">
        <v>971694.2</v>
      </c>
      <c r="O217" s="11">
        <v>971694.2</v>
      </c>
      <c r="P217" s="11">
        <v>0</v>
      </c>
      <c r="Q217" s="11">
        <v>0</v>
      </c>
      <c r="R217" s="66">
        <v>98.13</v>
      </c>
      <c r="S217" s="66">
        <v>1.66</v>
      </c>
      <c r="T217" s="66">
        <v>0</v>
      </c>
      <c r="U217" s="66">
        <v>9.29</v>
      </c>
      <c r="V217" s="66">
        <v>87.16</v>
      </c>
      <c r="W217" s="67">
        <v>1.86</v>
      </c>
    </row>
    <row r="218" spans="1:23" ht="12.75">
      <c r="A218" s="227">
        <v>2</v>
      </c>
      <c r="B218" s="228">
        <v>9</v>
      </c>
      <c r="C218" s="228">
        <v>7</v>
      </c>
      <c r="D218" s="16" t="s">
        <v>474</v>
      </c>
      <c r="E218" s="16">
        <v>8</v>
      </c>
      <c r="F218" s="19"/>
      <c r="G218" s="54" t="s">
        <v>477</v>
      </c>
      <c r="H218" s="83">
        <v>830926.8</v>
      </c>
      <c r="I218" s="11">
        <v>830926.8</v>
      </c>
      <c r="J218" s="11">
        <v>251767.28</v>
      </c>
      <c r="K218" s="11">
        <v>0</v>
      </c>
      <c r="L218" s="11">
        <v>0</v>
      </c>
      <c r="M218" s="60">
        <v>579159.52</v>
      </c>
      <c r="N218" s="11">
        <v>0</v>
      </c>
      <c r="O218" s="11">
        <v>0</v>
      </c>
      <c r="P218" s="11">
        <v>0</v>
      </c>
      <c r="Q218" s="11">
        <v>0</v>
      </c>
      <c r="R218" s="66">
        <v>100</v>
      </c>
      <c r="S218" s="66">
        <v>30.29</v>
      </c>
      <c r="T218" s="66">
        <v>0</v>
      </c>
      <c r="U218" s="66">
        <v>0</v>
      </c>
      <c r="V218" s="66">
        <v>69.7</v>
      </c>
      <c r="W218" s="67">
        <v>0</v>
      </c>
    </row>
    <row r="219" spans="1:23" ht="12.75">
      <c r="A219" s="227">
        <v>2</v>
      </c>
      <c r="B219" s="228">
        <v>10</v>
      </c>
      <c r="C219" s="228">
        <v>1</v>
      </c>
      <c r="D219" s="16" t="s">
        <v>474</v>
      </c>
      <c r="E219" s="16">
        <v>8</v>
      </c>
      <c r="F219" s="19"/>
      <c r="G219" s="54" t="s">
        <v>478</v>
      </c>
      <c r="H219" s="83">
        <v>615487.85</v>
      </c>
      <c r="I219" s="11">
        <v>603308.85</v>
      </c>
      <c r="J219" s="11">
        <v>42645.83</v>
      </c>
      <c r="K219" s="11">
        <v>0</v>
      </c>
      <c r="L219" s="11">
        <v>0</v>
      </c>
      <c r="M219" s="60">
        <v>560663.02</v>
      </c>
      <c r="N219" s="11">
        <v>12179</v>
      </c>
      <c r="O219" s="11">
        <v>12179</v>
      </c>
      <c r="P219" s="11">
        <v>0</v>
      </c>
      <c r="Q219" s="11">
        <v>0</v>
      </c>
      <c r="R219" s="66">
        <v>98.02</v>
      </c>
      <c r="S219" s="66">
        <v>6.92</v>
      </c>
      <c r="T219" s="66">
        <v>0</v>
      </c>
      <c r="U219" s="66">
        <v>0</v>
      </c>
      <c r="V219" s="66">
        <v>91.09</v>
      </c>
      <c r="W219" s="67">
        <v>1.97</v>
      </c>
    </row>
    <row r="220" spans="1:23" ht="12.75">
      <c r="A220" s="227">
        <v>2</v>
      </c>
      <c r="B220" s="228">
        <v>20</v>
      </c>
      <c r="C220" s="228">
        <v>2</v>
      </c>
      <c r="D220" s="16" t="s">
        <v>474</v>
      </c>
      <c r="E220" s="16">
        <v>8</v>
      </c>
      <c r="F220" s="19"/>
      <c r="G220" s="54" t="s">
        <v>479</v>
      </c>
      <c r="H220" s="83">
        <v>510820.56</v>
      </c>
      <c r="I220" s="11">
        <v>509030.56</v>
      </c>
      <c r="J220" s="11">
        <v>51498.35</v>
      </c>
      <c r="K220" s="11">
        <v>0</v>
      </c>
      <c r="L220" s="11">
        <v>0</v>
      </c>
      <c r="M220" s="60">
        <v>457532.21</v>
      </c>
      <c r="N220" s="11">
        <v>1790</v>
      </c>
      <c r="O220" s="11">
        <v>1790</v>
      </c>
      <c r="P220" s="11">
        <v>0</v>
      </c>
      <c r="Q220" s="11">
        <v>0</v>
      </c>
      <c r="R220" s="66">
        <v>99.64</v>
      </c>
      <c r="S220" s="66">
        <v>10.08</v>
      </c>
      <c r="T220" s="66">
        <v>0</v>
      </c>
      <c r="U220" s="66">
        <v>0</v>
      </c>
      <c r="V220" s="66">
        <v>89.56</v>
      </c>
      <c r="W220" s="67">
        <v>0.35</v>
      </c>
    </row>
    <row r="221" spans="1:23" ht="12.75">
      <c r="A221" s="227">
        <v>2</v>
      </c>
      <c r="B221" s="228">
        <v>61</v>
      </c>
      <c r="C221" s="228">
        <v>1</v>
      </c>
      <c r="D221" s="16" t="s">
        <v>474</v>
      </c>
      <c r="E221" s="16">
        <v>8</v>
      </c>
      <c r="F221" s="19"/>
      <c r="G221" s="54" t="s">
        <v>480</v>
      </c>
      <c r="H221" s="83">
        <v>2221177.75</v>
      </c>
      <c r="I221" s="11">
        <v>857182.02</v>
      </c>
      <c r="J221" s="11">
        <v>524221.98</v>
      </c>
      <c r="K221" s="11">
        <v>0</v>
      </c>
      <c r="L221" s="11">
        <v>0</v>
      </c>
      <c r="M221" s="60">
        <v>332960.04</v>
      </c>
      <c r="N221" s="11">
        <v>1363995.73</v>
      </c>
      <c r="O221" s="11">
        <v>1363995.73</v>
      </c>
      <c r="P221" s="11">
        <v>0</v>
      </c>
      <c r="Q221" s="11">
        <v>0</v>
      </c>
      <c r="R221" s="66">
        <v>38.59</v>
      </c>
      <c r="S221" s="66">
        <v>23.6</v>
      </c>
      <c r="T221" s="66">
        <v>0</v>
      </c>
      <c r="U221" s="66">
        <v>0</v>
      </c>
      <c r="V221" s="66">
        <v>14.99</v>
      </c>
      <c r="W221" s="67">
        <v>61.4</v>
      </c>
    </row>
    <row r="222" spans="1:23" ht="38.25">
      <c r="A222" s="227">
        <v>2</v>
      </c>
      <c r="B222" s="228">
        <v>2</v>
      </c>
      <c r="C222" s="228">
        <v>5</v>
      </c>
      <c r="D222" s="16" t="s">
        <v>474</v>
      </c>
      <c r="E222" s="16">
        <v>8</v>
      </c>
      <c r="F222" s="19"/>
      <c r="G222" s="54" t="s">
        <v>481</v>
      </c>
      <c r="H222" s="83">
        <v>252077.18</v>
      </c>
      <c r="I222" s="11">
        <v>244028.4</v>
      </c>
      <c r="J222" s="11">
        <v>141909.59</v>
      </c>
      <c r="K222" s="11">
        <v>0</v>
      </c>
      <c r="L222" s="11">
        <v>0</v>
      </c>
      <c r="M222" s="60">
        <v>102118.81</v>
      </c>
      <c r="N222" s="11">
        <v>8048.78</v>
      </c>
      <c r="O222" s="11">
        <v>8048.78</v>
      </c>
      <c r="P222" s="11">
        <v>0</v>
      </c>
      <c r="Q222" s="11">
        <v>0</v>
      </c>
      <c r="R222" s="66">
        <v>96.8</v>
      </c>
      <c r="S222" s="66">
        <v>56.29</v>
      </c>
      <c r="T222" s="66">
        <v>0</v>
      </c>
      <c r="U222" s="66">
        <v>0</v>
      </c>
      <c r="V222" s="66">
        <v>40.51</v>
      </c>
      <c r="W222" s="67">
        <v>3.19</v>
      </c>
    </row>
    <row r="223" spans="1:23" ht="12.75">
      <c r="A223" s="227">
        <v>2</v>
      </c>
      <c r="B223" s="228">
        <v>8</v>
      </c>
      <c r="C223" s="228">
        <v>6</v>
      </c>
      <c r="D223" s="16" t="s">
        <v>474</v>
      </c>
      <c r="E223" s="16">
        <v>8</v>
      </c>
      <c r="F223" s="19"/>
      <c r="G223" s="54" t="s">
        <v>482</v>
      </c>
      <c r="H223" s="83">
        <v>17919.07</v>
      </c>
      <c r="I223" s="11">
        <v>17919.07</v>
      </c>
      <c r="J223" s="11">
        <v>11637.03</v>
      </c>
      <c r="K223" s="11">
        <v>0</v>
      </c>
      <c r="L223" s="11">
        <v>0</v>
      </c>
      <c r="M223" s="60">
        <v>6282.04</v>
      </c>
      <c r="N223" s="11">
        <v>0</v>
      </c>
      <c r="O223" s="11">
        <v>0</v>
      </c>
      <c r="P223" s="11">
        <v>0</v>
      </c>
      <c r="Q223" s="11">
        <v>0</v>
      </c>
      <c r="R223" s="66">
        <v>100</v>
      </c>
      <c r="S223" s="66">
        <v>64.94</v>
      </c>
      <c r="T223" s="66">
        <v>0</v>
      </c>
      <c r="U223" s="66">
        <v>0</v>
      </c>
      <c r="V223" s="66">
        <v>35.05</v>
      </c>
      <c r="W223" s="67">
        <v>0</v>
      </c>
    </row>
    <row r="224" spans="1:23" ht="12.75">
      <c r="A224" s="227">
        <v>2</v>
      </c>
      <c r="B224" s="228">
        <v>16</v>
      </c>
      <c r="C224" s="228">
        <v>4</v>
      </c>
      <c r="D224" s="16" t="s">
        <v>474</v>
      </c>
      <c r="E224" s="16">
        <v>8</v>
      </c>
      <c r="F224" s="19"/>
      <c r="G224" s="54" t="s">
        <v>483</v>
      </c>
      <c r="H224" s="83">
        <v>10262321.8</v>
      </c>
      <c r="I224" s="11">
        <v>3742733.35</v>
      </c>
      <c r="J224" s="11">
        <v>959010.61</v>
      </c>
      <c r="K224" s="11">
        <v>0</v>
      </c>
      <c r="L224" s="11">
        <v>0</v>
      </c>
      <c r="M224" s="60">
        <v>2783722.74</v>
      </c>
      <c r="N224" s="11">
        <v>6519588.45</v>
      </c>
      <c r="O224" s="11">
        <v>6519588.45</v>
      </c>
      <c r="P224" s="11">
        <v>0</v>
      </c>
      <c r="Q224" s="11">
        <v>0</v>
      </c>
      <c r="R224" s="66">
        <v>36.47</v>
      </c>
      <c r="S224" s="66">
        <v>9.34</v>
      </c>
      <c r="T224" s="66">
        <v>0</v>
      </c>
      <c r="U224" s="66">
        <v>0</v>
      </c>
      <c r="V224" s="66">
        <v>27.12</v>
      </c>
      <c r="W224" s="67">
        <v>63.52</v>
      </c>
    </row>
    <row r="225" spans="1:23" ht="12.75">
      <c r="A225" s="227">
        <v>2</v>
      </c>
      <c r="B225" s="228">
        <v>25</v>
      </c>
      <c r="C225" s="228">
        <v>2</v>
      </c>
      <c r="D225" s="16" t="s">
        <v>474</v>
      </c>
      <c r="E225" s="16">
        <v>8</v>
      </c>
      <c r="F225" s="19"/>
      <c r="G225" s="54" t="s">
        <v>484</v>
      </c>
      <c r="H225" s="83">
        <v>461522.57</v>
      </c>
      <c r="I225" s="11">
        <v>461522.57</v>
      </c>
      <c r="J225" s="11">
        <v>87467.15</v>
      </c>
      <c r="K225" s="11">
        <v>351079.54</v>
      </c>
      <c r="L225" s="11">
        <v>0</v>
      </c>
      <c r="M225" s="60">
        <v>22975.88</v>
      </c>
      <c r="N225" s="11">
        <v>0</v>
      </c>
      <c r="O225" s="11">
        <v>0</v>
      </c>
      <c r="P225" s="11">
        <v>0</v>
      </c>
      <c r="Q225" s="11">
        <v>0</v>
      </c>
      <c r="R225" s="66">
        <v>100</v>
      </c>
      <c r="S225" s="66">
        <v>18.95</v>
      </c>
      <c r="T225" s="66">
        <v>76.06</v>
      </c>
      <c r="U225" s="66">
        <v>0</v>
      </c>
      <c r="V225" s="66">
        <v>4.97</v>
      </c>
      <c r="W225" s="67">
        <v>0</v>
      </c>
    </row>
    <row r="226" spans="1:23" ht="25.5">
      <c r="A226" s="227">
        <v>2</v>
      </c>
      <c r="B226" s="228">
        <v>19</v>
      </c>
      <c r="C226" s="228">
        <v>1</v>
      </c>
      <c r="D226" s="16" t="s">
        <v>474</v>
      </c>
      <c r="E226" s="16">
        <v>8</v>
      </c>
      <c r="F226" s="19"/>
      <c r="G226" s="54" t="s">
        <v>485</v>
      </c>
      <c r="H226" s="83">
        <v>0</v>
      </c>
      <c r="I226" s="11">
        <v>0</v>
      </c>
      <c r="J226" s="11">
        <v>0</v>
      </c>
      <c r="K226" s="11">
        <v>0</v>
      </c>
      <c r="L226" s="11">
        <v>0</v>
      </c>
      <c r="M226" s="60">
        <v>0</v>
      </c>
      <c r="N226" s="11">
        <v>0</v>
      </c>
      <c r="O226" s="11">
        <v>0</v>
      </c>
      <c r="P226" s="11">
        <v>0</v>
      </c>
      <c r="Q226" s="11">
        <v>0</v>
      </c>
      <c r="R226" s="66">
        <v>0</v>
      </c>
      <c r="S226" s="66">
        <v>0</v>
      </c>
      <c r="T226" s="66">
        <v>0</v>
      </c>
      <c r="U226" s="66">
        <v>0</v>
      </c>
      <c r="V226" s="66">
        <v>0</v>
      </c>
      <c r="W226" s="67">
        <v>0</v>
      </c>
    </row>
    <row r="227" spans="1:23" ht="12.75">
      <c r="A227" s="227">
        <v>2</v>
      </c>
      <c r="B227" s="228">
        <v>1</v>
      </c>
      <c r="C227" s="228">
        <v>1</v>
      </c>
      <c r="D227" s="16" t="s">
        <v>474</v>
      </c>
      <c r="E227" s="16">
        <v>8</v>
      </c>
      <c r="F227" s="19"/>
      <c r="G227" s="54" t="s">
        <v>486</v>
      </c>
      <c r="H227" s="83">
        <v>31321.95</v>
      </c>
      <c r="I227" s="11">
        <v>31321.95</v>
      </c>
      <c r="J227" s="11">
        <v>27868.47</v>
      </c>
      <c r="K227" s="11">
        <v>0</v>
      </c>
      <c r="L227" s="11">
        <v>0</v>
      </c>
      <c r="M227" s="60">
        <v>3453.48</v>
      </c>
      <c r="N227" s="11">
        <v>0</v>
      </c>
      <c r="O227" s="11">
        <v>0</v>
      </c>
      <c r="P227" s="11">
        <v>0</v>
      </c>
      <c r="Q227" s="11">
        <v>0</v>
      </c>
      <c r="R227" s="66">
        <v>100</v>
      </c>
      <c r="S227" s="66">
        <v>88.97</v>
      </c>
      <c r="T227" s="66">
        <v>0</v>
      </c>
      <c r="U227" s="66">
        <v>0</v>
      </c>
      <c r="V227" s="66">
        <v>11.02</v>
      </c>
      <c r="W227" s="67">
        <v>0</v>
      </c>
    </row>
    <row r="228" spans="1:23" ht="25.5">
      <c r="A228" s="227">
        <v>2</v>
      </c>
      <c r="B228" s="228">
        <v>17</v>
      </c>
      <c r="C228" s="228">
        <v>4</v>
      </c>
      <c r="D228" s="16" t="s">
        <v>474</v>
      </c>
      <c r="E228" s="16">
        <v>8</v>
      </c>
      <c r="F228" s="19"/>
      <c r="G228" s="54" t="s">
        <v>487</v>
      </c>
      <c r="H228" s="83">
        <v>3248952.62</v>
      </c>
      <c r="I228" s="11">
        <v>2794587.6</v>
      </c>
      <c r="J228" s="11">
        <v>461961.8</v>
      </c>
      <c r="K228" s="11">
        <v>0</v>
      </c>
      <c r="L228" s="11">
        <v>0</v>
      </c>
      <c r="M228" s="60">
        <v>2332625.8</v>
      </c>
      <c r="N228" s="11">
        <v>454365.02</v>
      </c>
      <c r="O228" s="11">
        <v>53965.02</v>
      </c>
      <c r="P228" s="11">
        <v>0</v>
      </c>
      <c r="Q228" s="11">
        <v>0</v>
      </c>
      <c r="R228" s="66">
        <v>86.01</v>
      </c>
      <c r="S228" s="66">
        <v>14.21</v>
      </c>
      <c r="T228" s="66">
        <v>0</v>
      </c>
      <c r="U228" s="66">
        <v>0</v>
      </c>
      <c r="V228" s="66">
        <v>71.79</v>
      </c>
      <c r="W228" s="67">
        <v>13.98</v>
      </c>
    </row>
    <row r="229" spans="1:23" ht="12.75">
      <c r="A229" s="227"/>
      <c r="B229" s="228"/>
      <c r="C229" s="228"/>
      <c r="D229" s="16"/>
      <c r="E229" s="16"/>
      <c r="F229" s="19"/>
      <c r="G229" s="54"/>
      <c r="H229" s="83"/>
      <c r="I229" s="11"/>
      <c r="J229" s="11"/>
      <c r="K229" s="11"/>
      <c r="L229" s="11"/>
      <c r="M229" s="60"/>
      <c r="N229" s="11"/>
      <c r="O229" s="11"/>
      <c r="P229" s="11"/>
      <c r="Q229" s="11"/>
      <c r="R229" s="66"/>
      <c r="S229" s="66"/>
      <c r="T229" s="66"/>
      <c r="U229" s="66"/>
      <c r="V229" s="66"/>
      <c r="W229" s="67"/>
    </row>
    <row r="230" spans="1:23" ht="12.75">
      <c r="A230" s="227"/>
      <c r="B230" s="228"/>
      <c r="C230" s="228"/>
      <c r="D230" s="16"/>
      <c r="E230" s="16"/>
      <c r="F230" s="19"/>
      <c r="G230" s="54"/>
      <c r="H230" s="83"/>
      <c r="I230" s="11"/>
      <c r="J230" s="11"/>
      <c r="K230" s="11"/>
      <c r="L230" s="11"/>
      <c r="M230" s="60"/>
      <c r="N230" s="11"/>
      <c r="O230" s="11"/>
      <c r="P230" s="11"/>
      <c r="Q230" s="11"/>
      <c r="R230" s="66"/>
      <c r="S230" s="66"/>
      <c r="T230" s="66"/>
      <c r="U230" s="66"/>
      <c r="V230" s="66"/>
      <c r="W230" s="67"/>
    </row>
    <row r="231" spans="1:23" ht="12.75">
      <c r="A231" s="227"/>
      <c r="B231" s="228"/>
      <c r="C231" s="228"/>
      <c r="D231" s="16"/>
      <c r="E231" s="16"/>
      <c r="F231" s="19"/>
      <c r="G231" s="54"/>
      <c r="H231" s="83"/>
      <c r="I231" s="11"/>
      <c r="J231" s="11"/>
      <c r="K231" s="11"/>
      <c r="L231" s="11"/>
      <c r="M231" s="60"/>
      <c r="N231" s="11"/>
      <c r="O231" s="11"/>
      <c r="P231" s="11"/>
      <c r="Q231" s="11"/>
      <c r="R231" s="66"/>
      <c r="S231" s="66"/>
      <c r="T231" s="66"/>
      <c r="U231" s="66"/>
      <c r="V231" s="66"/>
      <c r="W231" s="67"/>
    </row>
    <row r="232" spans="1:23" ht="12.75">
      <c r="A232" s="227"/>
      <c r="B232" s="228"/>
      <c r="C232" s="228"/>
      <c r="D232" s="16"/>
      <c r="E232" s="16"/>
      <c r="F232" s="19"/>
      <c r="G232" s="54"/>
      <c r="H232" s="83"/>
      <c r="I232" s="11"/>
      <c r="J232" s="11"/>
      <c r="K232" s="11"/>
      <c r="L232" s="11"/>
      <c r="M232" s="60"/>
      <c r="N232" s="11"/>
      <c r="O232" s="11"/>
      <c r="P232" s="11"/>
      <c r="Q232" s="11"/>
      <c r="R232" s="66"/>
      <c r="S232" s="66"/>
      <c r="T232" s="66"/>
      <c r="U232" s="66"/>
      <c r="V232" s="66"/>
      <c r="W232" s="67"/>
    </row>
    <row r="233" spans="1:23" ht="12.75">
      <c r="A233" s="227"/>
      <c r="B233" s="228"/>
      <c r="C233" s="228"/>
      <c r="D233" s="16"/>
      <c r="E233" s="16"/>
      <c r="F233" s="19"/>
      <c r="G233" s="54"/>
      <c r="H233" s="83"/>
      <c r="I233" s="11"/>
      <c r="J233" s="11"/>
      <c r="K233" s="11"/>
      <c r="L233" s="11"/>
      <c r="M233" s="60"/>
      <c r="N233" s="11"/>
      <c r="O233" s="11"/>
      <c r="P233" s="11"/>
      <c r="Q233" s="11"/>
      <c r="R233" s="66"/>
      <c r="S233" s="66"/>
      <c r="T233" s="66"/>
      <c r="U233" s="66"/>
      <c r="V233" s="66"/>
      <c r="W233" s="67"/>
    </row>
    <row r="234" spans="1:23" ht="13.5" thickBot="1">
      <c r="A234" s="241"/>
      <c r="B234" s="242"/>
      <c r="C234" s="242"/>
      <c r="D234" s="17"/>
      <c r="E234" s="17"/>
      <c r="F234" s="20"/>
      <c r="G234" s="57"/>
      <c r="H234" s="84"/>
      <c r="I234" s="12"/>
      <c r="J234" s="12"/>
      <c r="K234" s="12"/>
      <c r="L234" s="12"/>
      <c r="M234" s="71"/>
      <c r="N234" s="12"/>
      <c r="O234" s="12"/>
      <c r="P234" s="12"/>
      <c r="Q234" s="12"/>
      <c r="R234" s="68"/>
      <c r="S234" s="68"/>
      <c r="T234" s="68"/>
      <c r="U234" s="68"/>
      <c r="V234" s="68"/>
      <c r="W234" s="69"/>
    </row>
    <row r="235" spans="1:23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</row>
    <row r="236" spans="1:23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</row>
    <row r="237" spans="1:23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</row>
    <row r="238" spans="1:23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</row>
    <row r="239" spans="1:23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</row>
    <row r="240" spans="1:23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</row>
    <row r="241" spans="1:23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</row>
    <row r="242" spans="1:23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</row>
    <row r="243" spans="1:23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</row>
    <row r="244" spans="1:23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</row>
    <row r="245" spans="1:23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</row>
    <row r="246" spans="1:23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</row>
    <row r="247" spans="1:23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</row>
    <row r="248" spans="1:23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</row>
    <row r="249" spans="1:23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</row>
    <row r="250" spans="1:23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</row>
    <row r="251" spans="1:23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</row>
    <row r="252" spans="1:23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</row>
    <row r="253" spans="1:23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</row>
    <row r="254" spans="1:23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</row>
    <row r="255" spans="1:23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</row>
    <row r="256" spans="1:23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</row>
    <row r="257" spans="1:23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</row>
    <row r="258" spans="1:23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</row>
    <row r="259" spans="1:23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</row>
    <row r="260" spans="1:23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</row>
    <row r="261" spans="1:23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</row>
    <row r="262" spans="1:23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</row>
    <row r="263" spans="1:23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</row>
    <row r="264" spans="1:23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</row>
    <row r="265" spans="1:23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</row>
  </sheetData>
  <sheetProtection/>
  <mergeCells count="29"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  <mergeCell ref="F7:G10"/>
    <mergeCell ref="U8:U10"/>
    <mergeCell ref="V8:V10"/>
    <mergeCell ref="W8:W10"/>
    <mergeCell ref="I7:I10"/>
    <mergeCell ref="N7:N10"/>
    <mergeCell ref="P8:P10"/>
    <mergeCell ref="J7:M7"/>
    <mergeCell ref="J8:J10"/>
    <mergeCell ref="R8:R10"/>
    <mergeCell ref="R7:W7"/>
    <mergeCell ref="O7:P7"/>
    <mergeCell ref="T8:T10"/>
    <mergeCell ref="K8:K10"/>
    <mergeCell ref="L8:L10"/>
    <mergeCell ref="M8:M10"/>
    <mergeCell ref="S8:S10"/>
    <mergeCell ref="O8:O10"/>
    <mergeCell ref="Q7:Q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93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1" ht="21" customHeight="1">
      <c r="A1" s="357" t="s">
        <v>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51" t="s">
        <v>88</v>
      </c>
      <c r="O1" s="48"/>
      <c r="P1" s="50" t="str">
        <f>1!P1</f>
        <v>14.11.2011</v>
      </c>
      <c r="Q1" s="48"/>
      <c r="R1" s="48"/>
      <c r="S1" s="48"/>
      <c r="T1" s="48"/>
      <c r="U1" s="49"/>
    </row>
    <row r="2" spans="1:22" ht="21" customHeight="1">
      <c r="A2" s="358" t="s">
        <v>91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51" t="s">
        <v>89</v>
      </c>
      <c r="O2" s="48"/>
      <c r="P2" s="50">
        <f>1!P2</f>
        <v>1</v>
      </c>
      <c r="Q2" s="48"/>
      <c r="R2" s="48"/>
      <c r="S2" s="48"/>
      <c r="T2" s="48"/>
      <c r="U2" s="49"/>
      <c r="V2" s="29"/>
    </row>
    <row r="3" spans="1:21" ht="21" customHeight="1">
      <c r="A3" s="359" t="s">
        <v>84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51" t="s">
        <v>90</v>
      </c>
      <c r="O3" s="48"/>
      <c r="P3" s="50" t="str">
        <f>1!P3</f>
        <v>14.11.2011</v>
      </c>
      <c r="Q3" s="48"/>
      <c r="R3" s="48"/>
      <c r="S3" s="48"/>
      <c r="T3" s="48"/>
      <c r="U3" s="49"/>
    </row>
    <row r="4" spans="18:24" ht="12.75">
      <c r="R4" s="29"/>
      <c r="S4" s="29"/>
      <c r="T4" s="29"/>
      <c r="U4" s="29"/>
      <c r="V4" s="29"/>
      <c r="W4" s="29"/>
      <c r="X4" s="29"/>
    </row>
    <row r="5" spans="1:21" s="29" customFormat="1" ht="18">
      <c r="A5" s="28" t="str">
        <f>'Spis tabel'!B16</f>
        <v>Tabela 8. Struktura wydatków budżetów jst woj. dolnośląskiego wg art. 236 ust 3 i 4 ufp wg stanu na koniec III kwartału 2013 roku    (plan)</v>
      </c>
      <c r="N5" s="28"/>
      <c r="T5" s="30"/>
      <c r="U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9"/>
      <c r="S6" s="29"/>
      <c r="T6" s="29"/>
      <c r="U6" s="29"/>
      <c r="V6" s="29"/>
      <c r="W6" s="29"/>
      <c r="X6" s="29"/>
    </row>
    <row r="7" spans="1:23" ht="16.5" customHeight="1">
      <c r="A7" s="354" t="s">
        <v>0</v>
      </c>
      <c r="B7" s="345" t="s">
        <v>1</v>
      </c>
      <c r="C7" s="345" t="s">
        <v>2</v>
      </c>
      <c r="D7" s="345" t="s">
        <v>3</v>
      </c>
      <c r="E7" s="345" t="s">
        <v>4</v>
      </c>
      <c r="F7" s="382" t="s">
        <v>5</v>
      </c>
      <c r="G7" s="454"/>
      <c r="H7" s="459" t="s">
        <v>38</v>
      </c>
      <c r="I7" s="462" t="s">
        <v>19</v>
      </c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4"/>
      <c r="V7" s="29"/>
      <c r="W7" s="29"/>
    </row>
    <row r="8" spans="1:23" ht="16.5" customHeight="1">
      <c r="A8" s="355"/>
      <c r="B8" s="346"/>
      <c r="C8" s="346"/>
      <c r="D8" s="346"/>
      <c r="E8" s="346"/>
      <c r="F8" s="455"/>
      <c r="G8" s="456"/>
      <c r="H8" s="460"/>
      <c r="I8" s="465" t="s">
        <v>77</v>
      </c>
      <c r="J8" s="468" t="s">
        <v>19</v>
      </c>
      <c r="K8" s="469"/>
      <c r="L8" s="469"/>
      <c r="M8" s="469"/>
      <c r="N8" s="469"/>
      <c r="O8" s="469"/>
      <c r="P8" s="469"/>
      <c r="Q8" s="470"/>
      <c r="R8" s="460" t="s">
        <v>40</v>
      </c>
      <c r="S8" s="468" t="s">
        <v>19</v>
      </c>
      <c r="T8" s="469"/>
      <c r="U8" s="471"/>
      <c r="V8" s="29"/>
      <c r="W8" s="29"/>
    </row>
    <row r="9" spans="1:21" s="29" customFormat="1" ht="17.25" customHeight="1">
      <c r="A9" s="355"/>
      <c r="B9" s="346"/>
      <c r="C9" s="346"/>
      <c r="D9" s="346"/>
      <c r="E9" s="346"/>
      <c r="F9" s="455"/>
      <c r="G9" s="456"/>
      <c r="H9" s="460"/>
      <c r="I9" s="466"/>
      <c r="J9" s="465" t="s">
        <v>243</v>
      </c>
      <c r="K9" s="468" t="s">
        <v>19</v>
      </c>
      <c r="L9" s="470"/>
      <c r="M9" s="472" t="s">
        <v>244</v>
      </c>
      <c r="N9" s="465" t="s">
        <v>245</v>
      </c>
      <c r="O9" s="465" t="s">
        <v>246</v>
      </c>
      <c r="P9" s="465" t="s">
        <v>247</v>
      </c>
      <c r="Q9" s="465" t="s">
        <v>248</v>
      </c>
      <c r="R9" s="460"/>
      <c r="S9" s="472" t="s">
        <v>114</v>
      </c>
      <c r="T9" s="264" t="s">
        <v>12</v>
      </c>
      <c r="U9" s="473" t="s">
        <v>249</v>
      </c>
    </row>
    <row r="10" spans="1:21" s="29" customFormat="1" ht="100.5" customHeight="1" thickBot="1">
      <c r="A10" s="356"/>
      <c r="B10" s="347"/>
      <c r="C10" s="347"/>
      <c r="D10" s="347"/>
      <c r="E10" s="347"/>
      <c r="F10" s="457"/>
      <c r="G10" s="458"/>
      <c r="H10" s="461"/>
      <c r="I10" s="467"/>
      <c r="J10" s="467"/>
      <c r="K10" s="265" t="s">
        <v>250</v>
      </c>
      <c r="L10" s="265" t="s">
        <v>251</v>
      </c>
      <c r="M10" s="467"/>
      <c r="N10" s="467"/>
      <c r="O10" s="467"/>
      <c r="P10" s="467"/>
      <c r="Q10" s="467"/>
      <c r="R10" s="461"/>
      <c r="S10" s="467"/>
      <c r="T10" s="265" t="s">
        <v>252</v>
      </c>
      <c r="U10" s="474"/>
    </row>
    <row r="11" spans="1:21" s="153" customFormat="1" ht="13.5" customHeight="1" thickBot="1">
      <c r="A11" s="266">
        <v>1</v>
      </c>
      <c r="B11" s="35">
        <v>2</v>
      </c>
      <c r="C11" s="35">
        <v>3</v>
      </c>
      <c r="D11" s="35">
        <v>4</v>
      </c>
      <c r="E11" s="35">
        <v>5</v>
      </c>
      <c r="F11" s="426">
        <v>6</v>
      </c>
      <c r="G11" s="427"/>
      <c r="H11" s="35">
        <v>7</v>
      </c>
      <c r="I11" s="35">
        <v>8</v>
      </c>
      <c r="J11" s="35">
        <v>9</v>
      </c>
      <c r="K11" s="35">
        <v>10</v>
      </c>
      <c r="L11" s="35">
        <v>11</v>
      </c>
      <c r="M11" s="35">
        <v>12</v>
      </c>
      <c r="N11" s="35">
        <v>13</v>
      </c>
      <c r="O11" s="35">
        <v>14</v>
      </c>
      <c r="P11" s="35">
        <v>15</v>
      </c>
      <c r="Q11" s="35">
        <v>16</v>
      </c>
      <c r="R11" s="35">
        <v>17</v>
      </c>
      <c r="S11" s="35">
        <v>18</v>
      </c>
      <c r="T11" s="259">
        <v>19</v>
      </c>
      <c r="U11" s="36">
        <v>20</v>
      </c>
    </row>
    <row r="12" spans="1:21" s="82" customFormat="1" ht="13.5" customHeight="1">
      <c r="A12" s="312"/>
      <c r="B12" s="313"/>
      <c r="C12" s="313"/>
      <c r="D12" s="313"/>
      <c r="E12" s="313"/>
      <c r="F12" s="91" t="s">
        <v>284</v>
      </c>
      <c r="G12" s="314"/>
      <c r="H12" s="270">
        <v>15876606839.070002</v>
      </c>
      <c r="I12" s="270">
        <v>12269358473.19</v>
      </c>
      <c r="J12" s="270">
        <v>9215472494.689999</v>
      </c>
      <c r="K12" s="270">
        <v>4950511634.5199995</v>
      </c>
      <c r="L12" s="270">
        <v>4264960860.17</v>
      </c>
      <c r="M12" s="270">
        <v>1305329864.4</v>
      </c>
      <c r="N12" s="270">
        <v>1103725259.4099998</v>
      </c>
      <c r="O12" s="270">
        <v>294299017.74</v>
      </c>
      <c r="P12" s="270">
        <v>32042840.93</v>
      </c>
      <c r="Q12" s="270">
        <v>318488996.02</v>
      </c>
      <c r="R12" s="270">
        <v>3607248365.88</v>
      </c>
      <c r="S12" s="270">
        <v>3362801050.06</v>
      </c>
      <c r="T12" s="271">
        <v>1358218488.41</v>
      </c>
      <c r="U12" s="272">
        <v>244447315.82</v>
      </c>
    </row>
    <row r="13" spans="1:21" s="29" customFormat="1" ht="12.75">
      <c r="A13" s="227">
        <v>2</v>
      </c>
      <c r="B13" s="228">
        <v>0</v>
      </c>
      <c r="C13" s="228">
        <v>0</v>
      </c>
      <c r="D13" s="10">
        <v>0</v>
      </c>
      <c r="E13" s="10">
        <v>0</v>
      </c>
      <c r="F13" s="18"/>
      <c r="G13" s="290" t="s">
        <v>285</v>
      </c>
      <c r="H13" s="11">
        <v>1779367257</v>
      </c>
      <c r="I13" s="11">
        <v>998010882</v>
      </c>
      <c r="J13" s="11">
        <v>485104992</v>
      </c>
      <c r="K13" s="11">
        <v>168530342</v>
      </c>
      <c r="L13" s="11">
        <v>316574650</v>
      </c>
      <c r="M13" s="11">
        <v>320379143</v>
      </c>
      <c r="N13" s="11">
        <v>4892144</v>
      </c>
      <c r="O13" s="11">
        <v>156076683</v>
      </c>
      <c r="P13" s="11">
        <v>5157025</v>
      </c>
      <c r="Q13" s="11">
        <v>26400895</v>
      </c>
      <c r="R13" s="11">
        <v>781356375</v>
      </c>
      <c r="S13" s="11">
        <v>757552375</v>
      </c>
      <c r="T13" s="11">
        <v>546027303</v>
      </c>
      <c r="U13" s="63">
        <v>23804000</v>
      </c>
    </row>
    <row r="14" spans="1:21" s="82" customFormat="1" ht="15">
      <c r="A14" s="225"/>
      <c r="B14" s="226"/>
      <c r="C14" s="226"/>
      <c r="D14" s="96"/>
      <c r="E14" s="96"/>
      <c r="F14" s="97" t="s">
        <v>286</v>
      </c>
      <c r="G14" s="289"/>
      <c r="H14" s="98">
        <v>1970794855.24</v>
      </c>
      <c r="I14" s="98">
        <v>1708155773.89</v>
      </c>
      <c r="J14" s="98">
        <v>1412859975.71</v>
      </c>
      <c r="K14" s="98">
        <v>1011282437.21</v>
      </c>
      <c r="L14" s="98">
        <v>401577538.5</v>
      </c>
      <c r="M14" s="98">
        <v>133536354.85</v>
      </c>
      <c r="N14" s="98">
        <v>68473665.47</v>
      </c>
      <c r="O14" s="98">
        <v>52201998.93</v>
      </c>
      <c r="P14" s="98">
        <v>5092994.93</v>
      </c>
      <c r="Q14" s="98">
        <v>35990784</v>
      </c>
      <c r="R14" s="98">
        <v>262639081.35</v>
      </c>
      <c r="S14" s="98">
        <v>249864081.35</v>
      </c>
      <c r="T14" s="98">
        <v>42745157.43</v>
      </c>
      <c r="U14" s="100">
        <v>12775000</v>
      </c>
    </row>
    <row r="15" spans="1:21" ht="12.75">
      <c r="A15" s="223">
        <v>2</v>
      </c>
      <c r="B15" s="224">
        <v>1</v>
      </c>
      <c r="C15" s="224">
        <v>0</v>
      </c>
      <c r="D15" s="85">
        <v>0</v>
      </c>
      <c r="E15" s="85">
        <v>1</v>
      </c>
      <c r="F15" s="86"/>
      <c r="G15" s="288" t="s">
        <v>287</v>
      </c>
      <c r="H15" s="87">
        <v>70209095</v>
      </c>
      <c r="I15" s="87">
        <v>58955140</v>
      </c>
      <c r="J15" s="87">
        <v>50802866</v>
      </c>
      <c r="K15" s="87">
        <v>39352498</v>
      </c>
      <c r="L15" s="87">
        <v>11450368</v>
      </c>
      <c r="M15" s="87">
        <v>2730697</v>
      </c>
      <c r="N15" s="87">
        <v>2378138</v>
      </c>
      <c r="O15" s="87">
        <v>1935859</v>
      </c>
      <c r="P15" s="87">
        <v>419802</v>
      </c>
      <c r="Q15" s="87">
        <v>687778</v>
      </c>
      <c r="R15" s="87">
        <v>11253955</v>
      </c>
      <c r="S15" s="87">
        <v>11253955</v>
      </c>
      <c r="T15" s="87">
        <v>3355544</v>
      </c>
      <c r="U15" s="89">
        <v>0</v>
      </c>
    </row>
    <row r="16" spans="1:21" ht="12.75">
      <c r="A16" s="223">
        <v>2</v>
      </c>
      <c r="B16" s="224">
        <v>2</v>
      </c>
      <c r="C16" s="224">
        <v>0</v>
      </c>
      <c r="D16" s="85">
        <v>0</v>
      </c>
      <c r="E16" s="85">
        <v>1</v>
      </c>
      <c r="F16" s="86"/>
      <c r="G16" s="288" t="s">
        <v>288</v>
      </c>
      <c r="H16" s="87">
        <v>93455792</v>
      </c>
      <c r="I16" s="87">
        <v>78724307</v>
      </c>
      <c r="J16" s="87">
        <v>65507489</v>
      </c>
      <c r="K16" s="87">
        <v>49919122</v>
      </c>
      <c r="L16" s="87">
        <v>15588367</v>
      </c>
      <c r="M16" s="87">
        <v>5949748</v>
      </c>
      <c r="N16" s="87">
        <v>3626079</v>
      </c>
      <c r="O16" s="87">
        <v>3240991</v>
      </c>
      <c r="P16" s="87">
        <v>0</v>
      </c>
      <c r="Q16" s="87">
        <v>400000</v>
      </c>
      <c r="R16" s="87">
        <v>14731485</v>
      </c>
      <c r="S16" s="87">
        <v>14531485</v>
      </c>
      <c r="T16" s="87">
        <v>0</v>
      </c>
      <c r="U16" s="89">
        <v>200000</v>
      </c>
    </row>
    <row r="17" spans="1:21" ht="12.75">
      <c r="A17" s="223">
        <v>2</v>
      </c>
      <c r="B17" s="224">
        <v>3</v>
      </c>
      <c r="C17" s="224">
        <v>0</v>
      </c>
      <c r="D17" s="85">
        <v>0</v>
      </c>
      <c r="E17" s="85">
        <v>1</v>
      </c>
      <c r="F17" s="86"/>
      <c r="G17" s="288" t="s">
        <v>289</v>
      </c>
      <c r="H17" s="87">
        <v>114485320</v>
      </c>
      <c r="I17" s="87">
        <v>103887996</v>
      </c>
      <c r="J17" s="87">
        <v>91484501</v>
      </c>
      <c r="K17" s="87">
        <v>62554681</v>
      </c>
      <c r="L17" s="87">
        <v>28929820</v>
      </c>
      <c r="M17" s="87">
        <v>5163663</v>
      </c>
      <c r="N17" s="87">
        <v>3530771</v>
      </c>
      <c r="O17" s="87">
        <v>1378773</v>
      </c>
      <c r="P17" s="87">
        <v>1172737</v>
      </c>
      <c r="Q17" s="87">
        <v>1157551</v>
      </c>
      <c r="R17" s="87">
        <v>10597324</v>
      </c>
      <c r="S17" s="87">
        <v>10597324</v>
      </c>
      <c r="T17" s="87">
        <v>5617569</v>
      </c>
      <c r="U17" s="89">
        <v>0</v>
      </c>
    </row>
    <row r="18" spans="1:21" ht="12.75">
      <c r="A18" s="223">
        <v>2</v>
      </c>
      <c r="B18" s="224">
        <v>4</v>
      </c>
      <c r="C18" s="224">
        <v>0</v>
      </c>
      <c r="D18" s="85">
        <v>0</v>
      </c>
      <c r="E18" s="85">
        <v>1</v>
      </c>
      <c r="F18" s="86"/>
      <c r="G18" s="288" t="s">
        <v>290</v>
      </c>
      <c r="H18" s="87">
        <v>50094333</v>
      </c>
      <c r="I18" s="87">
        <v>50073533</v>
      </c>
      <c r="J18" s="87">
        <v>38388679</v>
      </c>
      <c r="K18" s="87">
        <v>25314436</v>
      </c>
      <c r="L18" s="87">
        <v>13074243</v>
      </c>
      <c r="M18" s="87">
        <v>347000</v>
      </c>
      <c r="N18" s="87">
        <v>1753663</v>
      </c>
      <c r="O18" s="87">
        <v>9134191</v>
      </c>
      <c r="P18" s="87">
        <v>0</v>
      </c>
      <c r="Q18" s="87">
        <v>450000</v>
      </c>
      <c r="R18" s="87">
        <v>20800</v>
      </c>
      <c r="S18" s="87">
        <v>20800</v>
      </c>
      <c r="T18" s="87">
        <v>8000</v>
      </c>
      <c r="U18" s="89">
        <v>0</v>
      </c>
    </row>
    <row r="19" spans="1:21" ht="12.75">
      <c r="A19" s="223">
        <v>2</v>
      </c>
      <c r="B19" s="224">
        <v>5</v>
      </c>
      <c r="C19" s="224">
        <v>0</v>
      </c>
      <c r="D19" s="85">
        <v>0</v>
      </c>
      <c r="E19" s="85">
        <v>1</v>
      </c>
      <c r="F19" s="86"/>
      <c r="G19" s="288" t="s">
        <v>291</v>
      </c>
      <c r="H19" s="87">
        <v>56254122.48</v>
      </c>
      <c r="I19" s="87">
        <v>49883882.48</v>
      </c>
      <c r="J19" s="87">
        <v>41992089.48</v>
      </c>
      <c r="K19" s="87">
        <v>30763816.48</v>
      </c>
      <c r="L19" s="87">
        <v>11228273</v>
      </c>
      <c r="M19" s="87">
        <v>1095124</v>
      </c>
      <c r="N19" s="87">
        <v>1804776</v>
      </c>
      <c r="O19" s="87">
        <v>4141893</v>
      </c>
      <c r="P19" s="87">
        <v>0</v>
      </c>
      <c r="Q19" s="87">
        <v>850000</v>
      </c>
      <c r="R19" s="87">
        <v>6370240</v>
      </c>
      <c r="S19" s="87">
        <v>6370240</v>
      </c>
      <c r="T19" s="87">
        <v>230000</v>
      </c>
      <c r="U19" s="89">
        <v>0</v>
      </c>
    </row>
    <row r="20" spans="1:21" ht="12.75">
      <c r="A20" s="223">
        <v>2</v>
      </c>
      <c r="B20" s="224">
        <v>6</v>
      </c>
      <c r="C20" s="224">
        <v>0</v>
      </c>
      <c r="D20" s="85">
        <v>0</v>
      </c>
      <c r="E20" s="85">
        <v>1</v>
      </c>
      <c r="F20" s="86"/>
      <c r="G20" s="288" t="s">
        <v>292</v>
      </c>
      <c r="H20" s="87">
        <v>67215075</v>
      </c>
      <c r="I20" s="87">
        <v>59891173</v>
      </c>
      <c r="J20" s="87">
        <v>50884882</v>
      </c>
      <c r="K20" s="87">
        <v>38251996</v>
      </c>
      <c r="L20" s="87">
        <v>12632886</v>
      </c>
      <c r="M20" s="87">
        <v>4864335</v>
      </c>
      <c r="N20" s="87">
        <v>2203302</v>
      </c>
      <c r="O20" s="87">
        <v>932654</v>
      </c>
      <c r="P20" s="87">
        <v>0</v>
      </c>
      <c r="Q20" s="87">
        <v>1006000</v>
      </c>
      <c r="R20" s="87">
        <v>7323902</v>
      </c>
      <c r="S20" s="87">
        <v>7323902</v>
      </c>
      <c r="T20" s="87">
        <v>4500</v>
      </c>
      <c r="U20" s="89">
        <v>0</v>
      </c>
    </row>
    <row r="21" spans="1:21" ht="12.75">
      <c r="A21" s="223">
        <v>2</v>
      </c>
      <c r="B21" s="224">
        <v>7</v>
      </c>
      <c r="C21" s="224">
        <v>0</v>
      </c>
      <c r="D21" s="85">
        <v>0</v>
      </c>
      <c r="E21" s="85">
        <v>1</v>
      </c>
      <c r="F21" s="86"/>
      <c r="G21" s="288" t="s">
        <v>293</v>
      </c>
      <c r="H21" s="87">
        <v>42742267</v>
      </c>
      <c r="I21" s="87">
        <v>35267525</v>
      </c>
      <c r="J21" s="87">
        <v>31335762</v>
      </c>
      <c r="K21" s="87">
        <v>23573675</v>
      </c>
      <c r="L21" s="87">
        <v>7762087</v>
      </c>
      <c r="M21" s="87">
        <v>420455</v>
      </c>
      <c r="N21" s="87">
        <v>1635532</v>
      </c>
      <c r="O21" s="87">
        <v>1427902</v>
      </c>
      <c r="P21" s="87">
        <v>0</v>
      </c>
      <c r="Q21" s="87">
        <v>447874</v>
      </c>
      <c r="R21" s="87">
        <v>7474742</v>
      </c>
      <c r="S21" s="87">
        <v>7474742</v>
      </c>
      <c r="T21" s="87">
        <v>753716</v>
      </c>
      <c r="U21" s="89">
        <v>0</v>
      </c>
    </row>
    <row r="22" spans="1:21" ht="12.75">
      <c r="A22" s="223">
        <v>2</v>
      </c>
      <c r="B22" s="224">
        <v>8</v>
      </c>
      <c r="C22" s="224">
        <v>0</v>
      </c>
      <c r="D22" s="85">
        <v>0</v>
      </c>
      <c r="E22" s="85">
        <v>1</v>
      </c>
      <c r="F22" s="86"/>
      <c r="G22" s="288" t="s">
        <v>294</v>
      </c>
      <c r="H22" s="87">
        <v>173893010.61</v>
      </c>
      <c r="I22" s="87">
        <v>156091698.61</v>
      </c>
      <c r="J22" s="87">
        <v>114473965</v>
      </c>
      <c r="K22" s="87">
        <v>84446462</v>
      </c>
      <c r="L22" s="87">
        <v>30027503</v>
      </c>
      <c r="M22" s="87">
        <v>27630979.61</v>
      </c>
      <c r="N22" s="87">
        <v>7892543</v>
      </c>
      <c r="O22" s="87">
        <v>2179211</v>
      </c>
      <c r="P22" s="87">
        <v>0</v>
      </c>
      <c r="Q22" s="87">
        <v>3915000</v>
      </c>
      <c r="R22" s="87">
        <v>17801312</v>
      </c>
      <c r="S22" s="87">
        <v>17801312</v>
      </c>
      <c r="T22" s="87">
        <v>1000984</v>
      </c>
      <c r="U22" s="89">
        <v>0</v>
      </c>
    </row>
    <row r="23" spans="1:21" ht="12.75">
      <c r="A23" s="223">
        <v>2</v>
      </c>
      <c r="B23" s="224">
        <v>9</v>
      </c>
      <c r="C23" s="224">
        <v>0</v>
      </c>
      <c r="D23" s="85">
        <v>0</v>
      </c>
      <c r="E23" s="85">
        <v>1</v>
      </c>
      <c r="F23" s="86"/>
      <c r="G23" s="288" t="s">
        <v>295</v>
      </c>
      <c r="H23" s="87">
        <v>64862658.44</v>
      </c>
      <c r="I23" s="87">
        <v>53685531.44</v>
      </c>
      <c r="J23" s="87">
        <v>48318341.63</v>
      </c>
      <c r="K23" s="87">
        <v>33777092</v>
      </c>
      <c r="L23" s="87">
        <v>14541249.63</v>
      </c>
      <c r="M23" s="87">
        <v>1374907</v>
      </c>
      <c r="N23" s="87">
        <v>1447255</v>
      </c>
      <c r="O23" s="87">
        <v>1370627.81</v>
      </c>
      <c r="P23" s="87">
        <v>0</v>
      </c>
      <c r="Q23" s="87">
        <v>1174400</v>
      </c>
      <c r="R23" s="87">
        <v>11177127</v>
      </c>
      <c r="S23" s="87">
        <v>11177127</v>
      </c>
      <c r="T23" s="87">
        <v>0</v>
      </c>
      <c r="U23" s="89">
        <v>0</v>
      </c>
    </row>
    <row r="24" spans="1:21" ht="12.75">
      <c r="A24" s="223">
        <v>2</v>
      </c>
      <c r="B24" s="224">
        <v>10</v>
      </c>
      <c r="C24" s="224">
        <v>0</v>
      </c>
      <c r="D24" s="85">
        <v>0</v>
      </c>
      <c r="E24" s="85">
        <v>1</v>
      </c>
      <c r="F24" s="86"/>
      <c r="G24" s="288" t="s">
        <v>296</v>
      </c>
      <c r="H24" s="87">
        <v>59492955</v>
      </c>
      <c r="I24" s="87">
        <v>50229965</v>
      </c>
      <c r="J24" s="87">
        <v>41295727</v>
      </c>
      <c r="K24" s="87">
        <v>32119570</v>
      </c>
      <c r="L24" s="87">
        <v>9176157</v>
      </c>
      <c r="M24" s="87">
        <v>3040324</v>
      </c>
      <c r="N24" s="87">
        <v>2278308</v>
      </c>
      <c r="O24" s="87">
        <v>2535606</v>
      </c>
      <c r="P24" s="87">
        <v>0</v>
      </c>
      <c r="Q24" s="87">
        <v>1080000</v>
      </c>
      <c r="R24" s="87">
        <v>9262990</v>
      </c>
      <c r="S24" s="87">
        <v>9257990</v>
      </c>
      <c r="T24" s="87">
        <v>0</v>
      </c>
      <c r="U24" s="89">
        <v>5000</v>
      </c>
    </row>
    <row r="25" spans="1:21" ht="12.75">
      <c r="A25" s="223">
        <v>2</v>
      </c>
      <c r="B25" s="224">
        <v>11</v>
      </c>
      <c r="C25" s="224">
        <v>0</v>
      </c>
      <c r="D25" s="85">
        <v>0</v>
      </c>
      <c r="E25" s="85">
        <v>1</v>
      </c>
      <c r="F25" s="86"/>
      <c r="G25" s="288" t="s">
        <v>297</v>
      </c>
      <c r="H25" s="87">
        <v>92596229.98</v>
      </c>
      <c r="I25" s="87">
        <v>76594402.19</v>
      </c>
      <c r="J25" s="87">
        <v>60431952.19</v>
      </c>
      <c r="K25" s="87">
        <v>36205212.91</v>
      </c>
      <c r="L25" s="87">
        <v>24226739.28</v>
      </c>
      <c r="M25" s="87">
        <v>9526385</v>
      </c>
      <c r="N25" s="87">
        <v>3376553</v>
      </c>
      <c r="O25" s="87">
        <v>50290</v>
      </c>
      <c r="P25" s="87">
        <v>0</v>
      </c>
      <c r="Q25" s="87">
        <v>3209222</v>
      </c>
      <c r="R25" s="87">
        <v>16001827.79</v>
      </c>
      <c r="S25" s="87">
        <v>3631827.79</v>
      </c>
      <c r="T25" s="87">
        <v>0</v>
      </c>
      <c r="U25" s="89">
        <v>12370000</v>
      </c>
    </row>
    <row r="26" spans="1:21" ht="12.75">
      <c r="A26" s="223">
        <v>2</v>
      </c>
      <c r="B26" s="224">
        <v>12</v>
      </c>
      <c r="C26" s="224">
        <v>0</v>
      </c>
      <c r="D26" s="85">
        <v>0</v>
      </c>
      <c r="E26" s="85">
        <v>1</v>
      </c>
      <c r="F26" s="86"/>
      <c r="G26" s="288" t="s">
        <v>298</v>
      </c>
      <c r="H26" s="87">
        <v>66958323</v>
      </c>
      <c r="I26" s="87">
        <v>47088735</v>
      </c>
      <c r="J26" s="87">
        <v>42338138</v>
      </c>
      <c r="K26" s="87">
        <v>30343198</v>
      </c>
      <c r="L26" s="87">
        <v>11994940</v>
      </c>
      <c r="M26" s="87">
        <v>1356310</v>
      </c>
      <c r="N26" s="87">
        <v>2127997</v>
      </c>
      <c r="O26" s="87">
        <v>519392</v>
      </c>
      <c r="P26" s="87">
        <v>0</v>
      </c>
      <c r="Q26" s="87">
        <v>746898</v>
      </c>
      <c r="R26" s="87">
        <v>19869588</v>
      </c>
      <c r="S26" s="87">
        <v>19869588</v>
      </c>
      <c r="T26" s="87">
        <v>2618410</v>
      </c>
      <c r="U26" s="89">
        <v>0</v>
      </c>
    </row>
    <row r="27" spans="1:21" ht="12.75">
      <c r="A27" s="223">
        <v>2</v>
      </c>
      <c r="B27" s="224">
        <v>13</v>
      </c>
      <c r="C27" s="224">
        <v>0</v>
      </c>
      <c r="D27" s="85">
        <v>0</v>
      </c>
      <c r="E27" s="85">
        <v>1</v>
      </c>
      <c r="F27" s="86"/>
      <c r="G27" s="288" t="s">
        <v>299</v>
      </c>
      <c r="H27" s="87">
        <v>55620047.77</v>
      </c>
      <c r="I27" s="87">
        <v>46311247.43</v>
      </c>
      <c r="J27" s="87">
        <v>36402756.57</v>
      </c>
      <c r="K27" s="87">
        <v>26106268.41</v>
      </c>
      <c r="L27" s="87">
        <v>10296488.16</v>
      </c>
      <c r="M27" s="87">
        <v>4877563</v>
      </c>
      <c r="N27" s="87">
        <v>1377977.7</v>
      </c>
      <c r="O27" s="87">
        <v>1108486.16</v>
      </c>
      <c r="P27" s="87">
        <v>1255137</v>
      </c>
      <c r="Q27" s="87">
        <v>1289327</v>
      </c>
      <c r="R27" s="87">
        <v>9308800.34</v>
      </c>
      <c r="S27" s="87">
        <v>9308800.34</v>
      </c>
      <c r="T27" s="87">
        <v>1285147.8</v>
      </c>
      <c r="U27" s="89">
        <v>0</v>
      </c>
    </row>
    <row r="28" spans="1:21" ht="12.75">
      <c r="A28" s="223">
        <v>2</v>
      </c>
      <c r="B28" s="224">
        <v>14</v>
      </c>
      <c r="C28" s="224">
        <v>0</v>
      </c>
      <c r="D28" s="85">
        <v>0</v>
      </c>
      <c r="E28" s="85">
        <v>1</v>
      </c>
      <c r="F28" s="86"/>
      <c r="G28" s="288" t="s">
        <v>300</v>
      </c>
      <c r="H28" s="87">
        <v>99118174</v>
      </c>
      <c r="I28" s="87">
        <v>89125539</v>
      </c>
      <c r="J28" s="87">
        <v>75350154</v>
      </c>
      <c r="K28" s="87">
        <v>54730049</v>
      </c>
      <c r="L28" s="87">
        <v>20620105</v>
      </c>
      <c r="M28" s="87">
        <v>7238459</v>
      </c>
      <c r="N28" s="87">
        <v>2709142</v>
      </c>
      <c r="O28" s="87">
        <v>1135784</v>
      </c>
      <c r="P28" s="87">
        <v>0</v>
      </c>
      <c r="Q28" s="87">
        <v>2692000</v>
      </c>
      <c r="R28" s="87">
        <v>9992635</v>
      </c>
      <c r="S28" s="87">
        <v>9792635</v>
      </c>
      <c r="T28" s="87">
        <v>3911654</v>
      </c>
      <c r="U28" s="89">
        <v>200000</v>
      </c>
    </row>
    <row r="29" spans="1:21" ht="12.75">
      <c r="A29" s="223">
        <v>2</v>
      </c>
      <c r="B29" s="224">
        <v>15</v>
      </c>
      <c r="C29" s="224">
        <v>0</v>
      </c>
      <c r="D29" s="85">
        <v>0</v>
      </c>
      <c r="E29" s="85">
        <v>1</v>
      </c>
      <c r="F29" s="86"/>
      <c r="G29" s="288" t="s">
        <v>301</v>
      </c>
      <c r="H29" s="87">
        <v>58758067</v>
      </c>
      <c r="I29" s="87">
        <v>52317105</v>
      </c>
      <c r="J29" s="87">
        <v>46491873</v>
      </c>
      <c r="K29" s="87">
        <v>35695887</v>
      </c>
      <c r="L29" s="87">
        <v>10795986</v>
      </c>
      <c r="M29" s="87">
        <v>1464152</v>
      </c>
      <c r="N29" s="87">
        <v>2655326</v>
      </c>
      <c r="O29" s="87">
        <v>554334</v>
      </c>
      <c r="P29" s="87">
        <v>541228</v>
      </c>
      <c r="Q29" s="87">
        <v>610192</v>
      </c>
      <c r="R29" s="87">
        <v>6440962</v>
      </c>
      <c r="S29" s="87">
        <v>6440962</v>
      </c>
      <c r="T29" s="87">
        <v>1084422</v>
      </c>
      <c r="U29" s="89">
        <v>0</v>
      </c>
    </row>
    <row r="30" spans="1:21" ht="12.75">
      <c r="A30" s="223">
        <v>2</v>
      </c>
      <c r="B30" s="224">
        <v>16</v>
      </c>
      <c r="C30" s="224">
        <v>0</v>
      </c>
      <c r="D30" s="85">
        <v>0</v>
      </c>
      <c r="E30" s="85">
        <v>1</v>
      </c>
      <c r="F30" s="86"/>
      <c r="G30" s="288" t="s">
        <v>302</v>
      </c>
      <c r="H30" s="87">
        <v>64808993</v>
      </c>
      <c r="I30" s="87">
        <v>54797067</v>
      </c>
      <c r="J30" s="87">
        <v>48036031</v>
      </c>
      <c r="K30" s="87">
        <v>26405279</v>
      </c>
      <c r="L30" s="87">
        <v>21630752</v>
      </c>
      <c r="M30" s="87">
        <v>941443</v>
      </c>
      <c r="N30" s="87">
        <v>2403587</v>
      </c>
      <c r="O30" s="87">
        <v>2216006</v>
      </c>
      <c r="P30" s="87">
        <v>0</v>
      </c>
      <c r="Q30" s="87">
        <v>1200000</v>
      </c>
      <c r="R30" s="87">
        <v>10011926</v>
      </c>
      <c r="S30" s="87">
        <v>10011926</v>
      </c>
      <c r="T30" s="87">
        <v>52068</v>
      </c>
      <c r="U30" s="89">
        <v>0</v>
      </c>
    </row>
    <row r="31" spans="1:21" ht="12.75">
      <c r="A31" s="223">
        <v>2</v>
      </c>
      <c r="B31" s="224">
        <v>17</v>
      </c>
      <c r="C31" s="224">
        <v>0</v>
      </c>
      <c r="D31" s="85">
        <v>0</v>
      </c>
      <c r="E31" s="85">
        <v>1</v>
      </c>
      <c r="F31" s="86"/>
      <c r="G31" s="288" t="s">
        <v>303</v>
      </c>
      <c r="H31" s="87">
        <v>49359715</v>
      </c>
      <c r="I31" s="87">
        <v>45408803</v>
      </c>
      <c r="J31" s="87">
        <v>37375448</v>
      </c>
      <c r="K31" s="87">
        <v>27583711</v>
      </c>
      <c r="L31" s="87">
        <v>9791737</v>
      </c>
      <c r="M31" s="87">
        <v>3763326</v>
      </c>
      <c r="N31" s="87">
        <v>1781670</v>
      </c>
      <c r="O31" s="87">
        <v>1418576</v>
      </c>
      <c r="P31" s="87">
        <v>0</v>
      </c>
      <c r="Q31" s="87">
        <v>1069783</v>
      </c>
      <c r="R31" s="87">
        <v>3950912</v>
      </c>
      <c r="S31" s="87">
        <v>3950912</v>
      </c>
      <c r="T31" s="87">
        <v>26200</v>
      </c>
      <c r="U31" s="89">
        <v>0</v>
      </c>
    </row>
    <row r="32" spans="1:21" ht="12.75">
      <c r="A32" s="223">
        <v>2</v>
      </c>
      <c r="B32" s="224">
        <v>18</v>
      </c>
      <c r="C32" s="224">
        <v>0</v>
      </c>
      <c r="D32" s="85">
        <v>0</v>
      </c>
      <c r="E32" s="85">
        <v>1</v>
      </c>
      <c r="F32" s="86"/>
      <c r="G32" s="288" t="s">
        <v>304</v>
      </c>
      <c r="H32" s="87">
        <v>38087427</v>
      </c>
      <c r="I32" s="87">
        <v>31907161</v>
      </c>
      <c r="J32" s="87">
        <v>27509258</v>
      </c>
      <c r="K32" s="87">
        <v>20976632</v>
      </c>
      <c r="L32" s="87">
        <v>6532626</v>
      </c>
      <c r="M32" s="87">
        <v>1159743</v>
      </c>
      <c r="N32" s="87">
        <v>1741412</v>
      </c>
      <c r="O32" s="87">
        <v>496748</v>
      </c>
      <c r="P32" s="87">
        <v>0</v>
      </c>
      <c r="Q32" s="87">
        <v>1000000</v>
      </c>
      <c r="R32" s="87">
        <v>6180266</v>
      </c>
      <c r="S32" s="87">
        <v>6180266</v>
      </c>
      <c r="T32" s="87">
        <v>0</v>
      </c>
      <c r="U32" s="89">
        <v>0</v>
      </c>
    </row>
    <row r="33" spans="1:21" ht="12.75">
      <c r="A33" s="223">
        <v>2</v>
      </c>
      <c r="B33" s="224">
        <v>19</v>
      </c>
      <c r="C33" s="224">
        <v>0</v>
      </c>
      <c r="D33" s="85">
        <v>0</v>
      </c>
      <c r="E33" s="85">
        <v>1</v>
      </c>
      <c r="F33" s="86"/>
      <c r="G33" s="288" t="s">
        <v>305</v>
      </c>
      <c r="H33" s="87">
        <v>131874450.29</v>
      </c>
      <c r="I33" s="87">
        <v>117823535.02</v>
      </c>
      <c r="J33" s="87">
        <v>100838519.98</v>
      </c>
      <c r="K33" s="87">
        <v>79310615.5</v>
      </c>
      <c r="L33" s="87">
        <v>21527904.48</v>
      </c>
      <c r="M33" s="87">
        <v>5894167</v>
      </c>
      <c r="N33" s="87">
        <v>4187307</v>
      </c>
      <c r="O33" s="87">
        <v>2706202.04</v>
      </c>
      <c r="P33" s="87">
        <v>0</v>
      </c>
      <c r="Q33" s="87">
        <v>4197339</v>
      </c>
      <c r="R33" s="87">
        <v>14050915.27</v>
      </c>
      <c r="S33" s="87">
        <v>14050915.27</v>
      </c>
      <c r="T33" s="87">
        <v>6638267</v>
      </c>
      <c r="U33" s="89">
        <v>0</v>
      </c>
    </row>
    <row r="34" spans="1:21" ht="12.75">
      <c r="A34" s="223">
        <v>2</v>
      </c>
      <c r="B34" s="224">
        <v>20</v>
      </c>
      <c r="C34" s="224">
        <v>0</v>
      </c>
      <c r="D34" s="85">
        <v>0</v>
      </c>
      <c r="E34" s="85">
        <v>1</v>
      </c>
      <c r="F34" s="86"/>
      <c r="G34" s="288" t="s">
        <v>306</v>
      </c>
      <c r="H34" s="87">
        <v>62400732</v>
      </c>
      <c r="I34" s="87">
        <v>60623412</v>
      </c>
      <c r="J34" s="87">
        <v>53287144</v>
      </c>
      <c r="K34" s="87">
        <v>39568837</v>
      </c>
      <c r="L34" s="87">
        <v>13718307</v>
      </c>
      <c r="M34" s="87">
        <v>1768049</v>
      </c>
      <c r="N34" s="87">
        <v>1921252</v>
      </c>
      <c r="O34" s="87">
        <v>1053213</v>
      </c>
      <c r="P34" s="87">
        <v>1093754</v>
      </c>
      <c r="Q34" s="87">
        <v>1500000</v>
      </c>
      <c r="R34" s="87">
        <v>1777320</v>
      </c>
      <c r="S34" s="87">
        <v>1777320</v>
      </c>
      <c r="T34" s="87">
        <v>46300</v>
      </c>
      <c r="U34" s="89">
        <v>0</v>
      </c>
    </row>
    <row r="35" spans="1:21" ht="12.75">
      <c r="A35" s="223">
        <v>2</v>
      </c>
      <c r="B35" s="224">
        <v>21</v>
      </c>
      <c r="C35" s="224">
        <v>0</v>
      </c>
      <c r="D35" s="85">
        <v>0</v>
      </c>
      <c r="E35" s="85">
        <v>1</v>
      </c>
      <c r="F35" s="86"/>
      <c r="G35" s="288" t="s">
        <v>307</v>
      </c>
      <c r="H35" s="87">
        <v>51163938</v>
      </c>
      <c r="I35" s="87">
        <v>49939478</v>
      </c>
      <c r="J35" s="87">
        <v>42131096</v>
      </c>
      <c r="K35" s="87">
        <v>25314427</v>
      </c>
      <c r="L35" s="87">
        <v>16816669</v>
      </c>
      <c r="M35" s="87">
        <v>3423696</v>
      </c>
      <c r="N35" s="87">
        <v>2165085</v>
      </c>
      <c r="O35" s="87">
        <v>2209601</v>
      </c>
      <c r="P35" s="87">
        <v>0</v>
      </c>
      <c r="Q35" s="87">
        <v>10000</v>
      </c>
      <c r="R35" s="87">
        <v>1224460</v>
      </c>
      <c r="S35" s="87">
        <v>1224460</v>
      </c>
      <c r="T35" s="87">
        <v>0</v>
      </c>
      <c r="U35" s="89">
        <v>0</v>
      </c>
    </row>
    <row r="36" spans="1:21" ht="12.75">
      <c r="A36" s="223">
        <v>2</v>
      </c>
      <c r="B36" s="224">
        <v>22</v>
      </c>
      <c r="C36" s="224">
        <v>0</v>
      </c>
      <c r="D36" s="85">
        <v>0</v>
      </c>
      <c r="E36" s="85">
        <v>1</v>
      </c>
      <c r="F36" s="86"/>
      <c r="G36" s="288" t="s">
        <v>308</v>
      </c>
      <c r="H36" s="87">
        <v>63690724.95</v>
      </c>
      <c r="I36" s="87">
        <v>55576254.75</v>
      </c>
      <c r="J36" s="87">
        <v>44754297.23</v>
      </c>
      <c r="K36" s="87">
        <v>32160964.16</v>
      </c>
      <c r="L36" s="87">
        <v>12593333.07</v>
      </c>
      <c r="M36" s="87">
        <v>3173437</v>
      </c>
      <c r="N36" s="87">
        <v>1931208.46</v>
      </c>
      <c r="O36" s="87">
        <v>4117312.06</v>
      </c>
      <c r="P36" s="87">
        <v>0</v>
      </c>
      <c r="Q36" s="87">
        <v>1600000</v>
      </c>
      <c r="R36" s="87">
        <v>8114470.2</v>
      </c>
      <c r="S36" s="87">
        <v>8114470.2</v>
      </c>
      <c r="T36" s="87">
        <v>3132021.62</v>
      </c>
      <c r="U36" s="89">
        <v>0</v>
      </c>
    </row>
    <row r="37" spans="1:21" ht="12.75">
      <c r="A37" s="223">
        <v>2</v>
      </c>
      <c r="B37" s="224">
        <v>23</v>
      </c>
      <c r="C37" s="224">
        <v>0</v>
      </c>
      <c r="D37" s="85">
        <v>0</v>
      </c>
      <c r="E37" s="85">
        <v>1</v>
      </c>
      <c r="F37" s="86"/>
      <c r="G37" s="288" t="s">
        <v>309</v>
      </c>
      <c r="H37" s="87">
        <v>105119562</v>
      </c>
      <c r="I37" s="87">
        <v>85141607</v>
      </c>
      <c r="J37" s="87">
        <v>56898490</v>
      </c>
      <c r="K37" s="87">
        <v>30540473</v>
      </c>
      <c r="L37" s="87">
        <v>26358017</v>
      </c>
      <c r="M37" s="87">
        <v>21947202</v>
      </c>
      <c r="N37" s="87">
        <v>3606384</v>
      </c>
      <c r="O37" s="87">
        <v>792531</v>
      </c>
      <c r="P37" s="87">
        <v>0</v>
      </c>
      <c r="Q37" s="87">
        <v>1897000</v>
      </c>
      <c r="R37" s="87">
        <v>19977955</v>
      </c>
      <c r="S37" s="87">
        <v>19977955</v>
      </c>
      <c r="T37" s="87">
        <v>256273</v>
      </c>
      <c r="U37" s="89">
        <v>0</v>
      </c>
    </row>
    <row r="38" spans="1:21" ht="12.75">
      <c r="A38" s="223">
        <v>2</v>
      </c>
      <c r="B38" s="224">
        <v>24</v>
      </c>
      <c r="C38" s="224">
        <v>0</v>
      </c>
      <c r="D38" s="85">
        <v>0</v>
      </c>
      <c r="E38" s="85">
        <v>1</v>
      </c>
      <c r="F38" s="86"/>
      <c r="G38" s="288" t="s">
        <v>310</v>
      </c>
      <c r="H38" s="87">
        <v>88942944.4</v>
      </c>
      <c r="I38" s="87">
        <v>74076293.15</v>
      </c>
      <c r="J38" s="87">
        <v>61407463.63</v>
      </c>
      <c r="K38" s="87">
        <v>45780411.56</v>
      </c>
      <c r="L38" s="87">
        <v>15627052.07</v>
      </c>
      <c r="M38" s="87">
        <v>6619567.24</v>
      </c>
      <c r="N38" s="87">
        <v>2758471.31</v>
      </c>
      <c r="O38" s="87">
        <v>1490790.97</v>
      </c>
      <c r="P38" s="87">
        <v>0</v>
      </c>
      <c r="Q38" s="87">
        <v>1800000</v>
      </c>
      <c r="R38" s="87">
        <v>14866651.25</v>
      </c>
      <c r="S38" s="87">
        <v>14866651.25</v>
      </c>
      <c r="T38" s="87">
        <v>0</v>
      </c>
      <c r="U38" s="89">
        <v>0</v>
      </c>
    </row>
    <row r="39" spans="1:21" ht="12.75">
      <c r="A39" s="223">
        <v>2</v>
      </c>
      <c r="B39" s="224">
        <v>25</v>
      </c>
      <c r="C39" s="224">
        <v>0</v>
      </c>
      <c r="D39" s="85">
        <v>0</v>
      </c>
      <c r="E39" s="85">
        <v>1</v>
      </c>
      <c r="F39" s="86"/>
      <c r="G39" s="288" t="s">
        <v>311</v>
      </c>
      <c r="H39" s="87">
        <v>99599999.32</v>
      </c>
      <c r="I39" s="87">
        <v>83249708.82</v>
      </c>
      <c r="J39" s="87">
        <v>69971302</v>
      </c>
      <c r="K39" s="87">
        <v>53275689.19</v>
      </c>
      <c r="L39" s="87">
        <v>16695612.81</v>
      </c>
      <c r="M39" s="87">
        <v>6764282</v>
      </c>
      <c r="N39" s="87">
        <v>3658024</v>
      </c>
      <c r="O39" s="87">
        <v>1465763.89</v>
      </c>
      <c r="P39" s="87">
        <v>590336.93</v>
      </c>
      <c r="Q39" s="87">
        <v>800000</v>
      </c>
      <c r="R39" s="87">
        <v>16350290.5</v>
      </c>
      <c r="S39" s="87">
        <v>16350290.5</v>
      </c>
      <c r="T39" s="87">
        <v>7018676.01</v>
      </c>
      <c r="U39" s="89">
        <v>0</v>
      </c>
    </row>
    <row r="40" spans="1:21" ht="12.75">
      <c r="A40" s="223">
        <v>2</v>
      </c>
      <c r="B40" s="224">
        <v>26</v>
      </c>
      <c r="C40" s="224">
        <v>0</v>
      </c>
      <c r="D40" s="85">
        <v>0</v>
      </c>
      <c r="E40" s="85">
        <v>1</v>
      </c>
      <c r="F40" s="86"/>
      <c r="G40" s="288" t="s">
        <v>312</v>
      </c>
      <c r="H40" s="87">
        <v>49990899</v>
      </c>
      <c r="I40" s="87">
        <v>41484674</v>
      </c>
      <c r="J40" s="87">
        <v>35151750</v>
      </c>
      <c r="K40" s="87">
        <v>27211434</v>
      </c>
      <c r="L40" s="87">
        <v>7940316</v>
      </c>
      <c r="M40" s="87">
        <v>1001341</v>
      </c>
      <c r="N40" s="87">
        <v>1521902</v>
      </c>
      <c r="O40" s="87">
        <v>2589261</v>
      </c>
      <c r="P40" s="87">
        <v>20000</v>
      </c>
      <c r="Q40" s="87">
        <v>1200420</v>
      </c>
      <c r="R40" s="87">
        <v>8506225</v>
      </c>
      <c r="S40" s="87">
        <v>8506225</v>
      </c>
      <c r="T40" s="87">
        <v>5705405</v>
      </c>
      <c r="U40" s="89">
        <v>0</v>
      </c>
    </row>
    <row r="41" spans="1:21" s="95" customFormat="1" ht="15">
      <c r="A41" s="225"/>
      <c r="B41" s="226"/>
      <c r="C41" s="226"/>
      <c r="D41" s="96"/>
      <c r="E41" s="96"/>
      <c r="F41" s="102" t="s">
        <v>313</v>
      </c>
      <c r="G41" s="289"/>
      <c r="H41" s="98">
        <v>5116258629.37</v>
      </c>
      <c r="I41" s="98">
        <v>4022059180.9900002</v>
      </c>
      <c r="J41" s="98">
        <v>3206727913.25</v>
      </c>
      <c r="K41" s="98">
        <v>1482467520.6999998</v>
      </c>
      <c r="L41" s="98">
        <v>1724260392.55</v>
      </c>
      <c r="M41" s="98">
        <v>397825564.3</v>
      </c>
      <c r="N41" s="98">
        <v>259596811.8</v>
      </c>
      <c r="O41" s="98">
        <v>33935033.64</v>
      </c>
      <c r="P41" s="98">
        <v>1554976</v>
      </c>
      <c r="Q41" s="98">
        <v>122418882</v>
      </c>
      <c r="R41" s="98">
        <v>1094199448.38</v>
      </c>
      <c r="S41" s="98">
        <v>949894656.38</v>
      </c>
      <c r="T41" s="98">
        <v>360214317.08</v>
      </c>
      <c r="U41" s="100">
        <v>144304792</v>
      </c>
    </row>
    <row r="42" spans="1:21" ht="12.75">
      <c r="A42" s="223">
        <v>2</v>
      </c>
      <c r="B42" s="224">
        <v>61</v>
      </c>
      <c r="C42" s="224">
        <v>0</v>
      </c>
      <c r="D42" s="85">
        <v>0</v>
      </c>
      <c r="E42" s="85">
        <v>2</v>
      </c>
      <c r="F42" s="86"/>
      <c r="G42" s="288" t="s">
        <v>314</v>
      </c>
      <c r="H42" s="87">
        <v>402024889.32</v>
      </c>
      <c r="I42" s="87">
        <v>304113885.32</v>
      </c>
      <c r="J42" s="87">
        <v>218806141.32</v>
      </c>
      <c r="K42" s="87">
        <v>135529124</v>
      </c>
      <c r="L42" s="87">
        <v>83277017.32</v>
      </c>
      <c r="M42" s="87">
        <v>41355285</v>
      </c>
      <c r="N42" s="87">
        <v>32609903</v>
      </c>
      <c r="O42" s="87">
        <v>4142556</v>
      </c>
      <c r="P42" s="87">
        <v>0</v>
      </c>
      <c r="Q42" s="87">
        <v>7200000</v>
      </c>
      <c r="R42" s="87">
        <v>97911004</v>
      </c>
      <c r="S42" s="87">
        <v>96710704</v>
      </c>
      <c r="T42" s="87">
        <v>81835193</v>
      </c>
      <c r="U42" s="89">
        <v>1200300</v>
      </c>
    </row>
    <row r="43" spans="1:21" ht="12.75">
      <c r="A43" s="223">
        <v>2</v>
      </c>
      <c r="B43" s="224">
        <v>62</v>
      </c>
      <c r="C43" s="224">
        <v>0</v>
      </c>
      <c r="D43" s="85">
        <v>0</v>
      </c>
      <c r="E43" s="85">
        <v>2</v>
      </c>
      <c r="F43" s="86"/>
      <c r="G43" s="288" t="s">
        <v>315</v>
      </c>
      <c r="H43" s="87">
        <v>410691459.51</v>
      </c>
      <c r="I43" s="87">
        <v>375406490.13</v>
      </c>
      <c r="J43" s="87">
        <v>278446309.39</v>
      </c>
      <c r="K43" s="87">
        <v>185109645.65</v>
      </c>
      <c r="L43" s="87">
        <v>93336663.74</v>
      </c>
      <c r="M43" s="87">
        <v>42254393.3</v>
      </c>
      <c r="N43" s="87">
        <v>43229798.8</v>
      </c>
      <c r="O43" s="87">
        <v>2194284.64</v>
      </c>
      <c r="P43" s="87">
        <v>0</v>
      </c>
      <c r="Q43" s="87">
        <v>9281704</v>
      </c>
      <c r="R43" s="87">
        <v>35284969.38</v>
      </c>
      <c r="S43" s="87">
        <v>34484969.38</v>
      </c>
      <c r="T43" s="87">
        <v>7958935.08</v>
      </c>
      <c r="U43" s="89">
        <v>800000</v>
      </c>
    </row>
    <row r="44" spans="1:21" ht="12.75">
      <c r="A44" s="223">
        <v>2</v>
      </c>
      <c r="B44" s="224">
        <v>65</v>
      </c>
      <c r="C44" s="224">
        <v>0</v>
      </c>
      <c r="D44" s="85">
        <v>0</v>
      </c>
      <c r="E44" s="85">
        <v>2</v>
      </c>
      <c r="F44" s="86"/>
      <c r="G44" s="288" t="s">
        <v>316</v>
      </c>
      <c r="H44" s="87">
        <v>602823005.6</v>
      </c>
      <c r="I44" s="87">
        <v>434163994.6</v>
      </c>
      <c r="J44" s="87">
        <v>318854125.6</v>
      </c>
      <c r="K44" s="87">
        <v>133439719.87</v>
      </c>
      <c r="L44" s="87">
        <v>185414405.73</v>
      </c>
      <c r="M44" s="87">
        <v>35646092</v>
      </c>
      <c r="N44" s="87">
        <v>58826751</v>
      </c>
      <c r="O44" s="87">
        <v>4944872</v>
      </c>
      <c r="P44" s="87">
        <v>1554976</v>
      </c>
      <c r="Q44" s="87">
        <v>14337178</v>
      </c>
      <c r="R44" s="87">
        <v>168659011</v>
      </c>
      <c r="S44" s="87">
        <v>164379011</v>
      </c>
      <c r="T44" s="87">
        <v>55155089</v>
      </c>
      <c r="U44" s="89">
        <v>4280000</v>
      </c>
    </row>
    <row r="45" spans="1:21" s="95" customFormat="1" ht="15">
      <c r="A45" s="225">
        <v>2</v>
      </c>
      <c r="B45" s="226">
        <v>64</v>
      </c>
      <c r="C45" s="226">
        <v>0</v>
      </c>
      <c r="D45" s="96">
        <v>0</v>
      </c>
      <c r="E45" s="96">
        <v>2</v>
      </c>
      <c r="F45" s="102"/>
      <c r="G45" s="289" t="s">
        <v>317</v>
      </c>
      <c r="H45" s="98">
        <v>3700719274.94</v>
      </c>
      <c r="I45" s="98">
        <v>2908374810.94</v>
      </c>
      <c r="J45" s="98">
        <v>2390621336.94</v>
      </c>
      <c r="K45" s="98">
        <v>1028389031.18</v>
      </c>
      <c r="L45" s="98">
        <v>1362232305.76</v>
      </c>
      <c r="M45" s="98">
        <v>278569794</v>
      </c>
      <c r="N45" s="98">
        <v>124930359</v>
      </c>
      <c r="O45" s="98">
        <v>22653321</v>
      </c>
      <c r="P45" s="98">
        <v>0</v>
      </c>
      <c r="Q45" s="98">
        <v>91600000</v>
      </c>
      <c r="R45" s="98">
        <v>792344464</v>
      </c>
      <c r="S45" s="98">
        <v>654319972</v>
      </c>
      <c r="T45" s="98">
        <v>215265100</v>
      </c>
      <c r="U45" s="100">
        <v>138024492</v>
      </c>
    </row>
    <row r="46" spans="1:21" s="95" customFormat="1" ht="15">
      <c r="A46" s="225"/>
      <c r="B46" s="226"/>
      <c r="C46" s="226"/>
      <c r="D46" s="96"/>
      <c r="E46" s="96"/>
      <c r="F46" s="102" t="s">
        <v>318</v>
      </c>
      <c r="G46" s="289"/>
      <c r="H46" s="98">
        <v>7010186097.460001</v>
      </c>
      <c r="I46" s="98">
        <v>5541132636.309999</v>
      </c>
      <c r="J46" s="98">
        <v>4110779613.7299995</v>
      </c>
      <c r="K46" s="98">
        <v>2288231334.6099997</v>
      </c>
      <c r="L46" s="98">
        <v>1822548279.12</v>
      </c>
      <c r="M46" s="98">
        <v>453588802.25</v>
      </c>
      <c r="N46" s="98">
        <v>770762638.1399999</v>
      </c>
      <c r="O46" s="98">
        <v>52085302.169999994</v>
      </c>
      <c r="P46" s="98">
        <v>20237845</v>
      </c>
      <c r="Q46" s="98">
        <v>133678435.02</v>
      </c>
      <c r="R46" s="98">
        <v>1469053461.15</v>
      </c>
      <c r="S46" s="98">
        <v>1405489937.33</v>
      </c>
      <c r="T46" s="98">
        <v>409231710.90000004</v>
      </c>
      <c r="U46" s="100">
        <v>63563523.82</v>
      </c>
    </row>
    <row r="47" spans="1:21" ht="12.75">
      <c r="A47" s="223"/>
      <c r="B47" s="224"/>
      <c r="C47" s="224"/>
      <c r="D47" s="85"/>
      <c r="E47" s="85"/>
      <c r="F47" s="86" t="s">
        <v>319</v>
      </c>
      <c r="G47" s="288"/>
      <c r="H47" s="87">
        <v>2301963844.94</v>
      </c>
      <c r="I47" s="87">
        <v>1883817257.2</v>
      </c>
      <c r="J47" s="87">
        <v>1400799379.1899998</v>
      </c>
      <c r="K47" s="87">
        <v>775161465.1399999</v>
      </c>
      <c r="L47" s="87">
        <v>625637914.0500001</v>
      </c>
      <c r="M47" s="87">
        <v>173290761.62999997</v>
      </c>
      <c r="N47" s="87">
        <v>233254154.42000002</v>
      </c>
      <c r="O47" s="87">
        <v>15220881.959999999</v>
      </c>
      <c r="P47" s="87">
        <v>12816812</v>
      </c>
      <c r="Q47" s="87">
        <v>48435268</v>
      </c>
      <c r="R47" s="87">
        <v>418146587.73999995</v>
      </c>
      <c r="S47" s="87">
        <v>385172562.73999995</v>
      </c>
      <c r="T47" s="87">
        <v>153077572.92000002</v>
      </c>
      <c r="U47" s="89">
        <v>32974025</v>
      </c>
    </row>
    <row r="48" spans="1:21" ht="12.75">
      <c r="A48" s="223">
        <v>2</v>
      </c>
      <c r="B48" s="224">
        <v>2</v>
      </c>
      <c r="C48" s="224">
        <v>1</v>
      </c>
      <c r="D48" s="85">
        <v>1</v>
      </c>
      <c r="E48" s="85">
        <v>0</v>
      </c>
      <c r="F48" s="86"/>
      <c r="G48" s="288" t="s">
        <v>320</v>
      </c>
      <c r="H48" s="87">
        <v>103817872</v>
      </c>
      <c r="I48" s="87">
        <v>88114346</v>
      </c>
      <c r="J48" s="87">
        <v>63579539</v>
      </c>
      <c r="K48" s="87">
        <v>23778599</v>
      </c>
      <c r="L48" s="87">
        <v>39800940</v>
      </c>
      <c r="M48" s="87">
        <v>10132074</v>
      </c>
      <c r="N48" s="87">
        <v>10758360</v>
      </c>
      <c r="O48" s="87">
        <v>520083</v>
      </c>
      <c r="P48" s="87">
        <v>294299</v>
      </c>
      <c r="Q48" s="87">
        <v>2829991</v>
      </c>
      <c r="R48" s="87">
        <v>15703526</v>
      </c>
      <c r="S48" s="87">
        <v>12173026</v>
      </c>
      <c r="T48" s="87">
        <v>4348025</v>
      </c>
      <c r="U48" s="89">
        <v>3530500</v>
      </c>
    </row>
    <row r="49" spans="1:21" ht="12.75">
      <c r="A49" s="223">
        <v>2</v>
      </c>
      <c r="B49" s="224">
        <v>21</v>
      </c>
      <c r="C49" s="224">
        <v>1</v>
      </c>
      <c r="D49" s="85">
        <v>1</v>
      </c>
      <c r="E49" s="85">
        <v>0</v>
      </c>
      <c r="F49" s="86"/>
      <c r="G49" s="288" t="s">
        <v>321</v>
      </c>
      <c r="H49" s="87">
        <v>53903759.32</v>
      </c>
      <c r="I49" s="87">
        <v>42071850.32</v>
      </c>
      <c r="J49" s="87">
        <v>29738272.2</v>
      </c>
      <c r="K49" s="87">
        <v>12466284.83</v>
      </c>
      <c r="L49" s="87">
        <v>17271987.37</v>
      </c>
      <c r="M49" s="87">
        <v>2130005</v>
      </c>
      <c r="N49" s="87">
        <v>8177542</v>
      </c>
      <c r="O49" s="87">
        <v>387960.12</v>
      </c>
      <c r="P49" s="87">
        <v>993071</v>
      </c>
      <c r="Q49" s="87">
        <v>645000</v>
      </c>
      <c r="R49" s="87">
        <v>11831909</v>
      </c>
      <c r="S49" s="87">
        <v>11831909</v>
      </c>
      <c r="T49" s="87">
        <v>8804109</v>
      </c>
      <c r="U49" s="89">
        <v>0</v>
      </c>
    </row>
    <row r="50" spans="1:21" ht="12.75">
      <c r="A50" s="223">
        <v>2</v>
      </c>
      <c r="B50" s="224">
        <v>1</v>
      </c>
      <c r="C50" s="224">
        <v>1</v>
      </c>
      <c r="D50" s="85">
        <v>1</v>
      </c>
      <c r="E50" s="85">
        <v>0</v>
      </c>
      <c r="F50" s="86"/>
      <c r="G50" s="288" t="s">
        <v>322</v>
      </c>
      <c r="H50" s="87">
        <v>138611158</v>
      </c>
      <c r="I50" s="87">
        <v>107009440</v>
      </c>
      <c r="J50" s="87">
        <v>77888883</v>
      </c>
      <c r="K50" s="87">
        <v>40544837</v>
      </c>
      <c r="L50" s="87">
        <v>37344046</v>
      </c>
      <c r="M50" s="87">
        <v>10392303</v>
      </c>
      <c r="N50" s="87">
        <v>13025062</v>
      </c>
      <c r="O50" s="87">
        <v>2430540</v>
      </c>
      <c r="P50" s="87">
        <v>100000</v>
      </c>
      <c r="Q50" s="87">
        <v>3172652</v>
      </c>
      <c r="R50" s="87">
        <v>31601718</v>
      </c>
      <c r="S50" s="87">
        <v>31401718</v>
      </c>
      <c r="T50" s="87">
        <v>20324976</v>
      </c>
      <c r="U50" s="89">
        <v>200000</v>
      </c>
    </row>
    <row r="51" spans="1:21" ht="12.75">
      <c r="A51" s="223">
        <v>2</v>
      </c>
      <c r="B51" s="224">
        <v>9</v>
      </c>
      <c r="C51" s="224">
        <v>1</v>
      </c>
      <c r="D51" s="85">
        <v>1</v>
      </c>
      <c r="E51" s="85">
        <v>0</v>
      </c>
      <c r="F51" s="86"/>
      <c r="G51" s="288" t="s">
        <v>323</v>
      </c>
      <c r="H51" s="87">
        <v>40853628.74</v>
      </c>
      <c r="I51" s="87">
        <v>34669648.74</v>
      </c>
      <c r="J51" s="87">
        <v>27492078.74</v>
      </c>
      <c r="K51" s="87">
        <v>18578595</v>
      </c>
      <c r="L51" s="87">
        <v>8913483.74</v>
      </c>
      <c r="M51" s="87">
        <v>1750100</v>
      </c>
      <c r="N51" s="87">
        <v>4954480</v>
      </c>
      <c r="O51" s="87">
        <v>182990</v>
      </c>
      <c r="P51" s="87">
        <v>0</v>
      </c>
      <c r="Q51" s="87">
        <v>290000</v>
      </c>
      <c r="R51" s="87">
        <v>6183980</v>
      </c>
      <c r="S51" s="87">
        <v>6183980</v>
      </c>
      <c r="T51" s="87">
        <v>0</v>
      </c>
      <c r="U51" s="89">
        <v>0</v>
      </c>
    </row>
    <row r="52" spans="1:21" ht="12.75">
      <c r="A52" s="223">
        <v>2</v>
      </c>
      <c r="B52" s="224">
        <v>8</v>
      </c>
      <c r="C52" s="224">
        <v>1</v>
      </c>
      <c r="D52" s="85">
        <v>1</v>
      </c>
      <c r="E52" s="85">
        <v>0</v>
      </c>
      <c r="F52" s="86"/>
      <c r="G52" s="288" t="s">
        <v>324</v>
      </c>
      <c r="H52" s="87">
        <v>20094848.75</v>
      </c>
      <c r="I52" s="87">
        <v>16585838.85</v>
      </c>
      <c r="J52" s="87">
        <v>12322049.65</v>
      </c>
      <c r="K52" s="87">
        <v>6841316.67</v>
      </c>
      <c r="L52" s="87">
        <v>5480732.98</v>
      </c>
      <c r="M52" s="87">
        <v>1609243</v>
      </c>
      <c r="N52" s="87">
        <v>2183411</v>
      </c>
      <c r="O52" s="87">
        <v>56302.2</v>
      </c>
      <c r="P52" s="87">
        <v>0</v>
      </c>
      <c r="Q52" s="87">
        <v>414833</v>
      </c>
      <c r="R52" s="87">
        <v>3509009.9</v>
      </c>
      <c r="S52" s="87">
        <v>3509009.9</v>
      </c>
      <c r="T52" s="87">
        <v>872256.9</v>
      </c>
      <c r="U52" s="89">
        <v>0</v>
      </c>
    </row>
    <row r="53" spans="1:21" ht="12.75">
      <c r="A53" s="223">
        <v>2</v>
      </c>
      <c r="B53" s="224">
        <v>2</v>
      </c>
      <c r="C53" s="224">
        <v>2</v>
      </c>
      <c r="D53" s="85">
        <v>1</v>
      </c>
      <c r="E53" s="85">
        <v>0</v>
      </c>
      <c r="F53" s="86"/>
      <c r="G53" s="288" t="s">
        <v>325</v>
      </c>
      <c r="H53" s="87">
        <v>88823652</v>
      </c>
      <c r="I53" s="87">
        <v>77987581</v>
      </c>
      <c r="J53" s="87">
        <v>49130440</v>
      </c>
      <c r="K53" s="87">
        <v>29393746</v>
      </c>
      <c r="L53" s="87">
        <v>19736694</v>
      </c>
      <c r="M53" s="87">
        <v>13710595</v>
      </c>
      <c r="N53" s="87">
        <v>12108532</v>
      </c>
      <c r="O53" s="87">
        <v>257385</v>
      </c>
      <c r="P53" s="87">
        <v>214874</v>
      </c>
      <c r="Q53" s="87">
        <v>2565755</v>
      </c>
      <c r="R53" s="87">
        <v>10836071</v>
      </c>
      <c r="S53" s="87">
        <v>7626071</v>
      </c>
      <c r="T53" s="87">
        <v>2473654</v>
      </c>
      <c r="U53" s="89">
        <v>3210000</v>
      </c>
    </row>
    <row r="54" spans="1:21" ht="12.75">
      <c r="A54" s="223">
        <v>2</v>
      </c>
      <c r="B54" s="224">
        <v>3</v>
      </c>
      <c r="C54" s="224">
        <v>1</v>
      </c>
      <c r="D54" s="85">
        <v>1</v>
      </c>
      <c r="E54" s="85">
        <v>0</v>
      </c>
      <c r="F54" s="86"/>
      <c r="G54" s="288" t="s">
        <v>326</v>
      </c>
      <c r="H54" s="87">
        <v>278872317.22</v>
      </c>
      <c r="I54" s="87">
        <v>201558345.63</v>
      </c>
      <c r="J54" s="87">
        <v>145626182.23</v>
      </c>
      <c r="K54" s="87">
        <v>82185670.42</v>
      </c>
      <c r="L54" s="87">
        <v>63440511.81</v>
      </c>
      <c r="M54" s="87">
        <v>22633391.2</v>
      </c>
      <c r="N54" s="87">
        <v>22480274</v>
      </c>
      <c r="O54" s="87">
        <v>1244385.2</v>
      </c>
      <c r="P54" s="87">
        <v>4883528</v>
      </c>
      <c r="Q54" s="87">
        <v>4690585</v>
      </c>
      <c r="R54" s="87">
        <v>77313971.59</v>
      </c>
      <c r="S54" s="87">
        <v>75680971.59</v>
      </c>
      <c r="T54" s="87">
        <v>13369422.3</v>
      </c>
      <c r="U54" s="89">
        <v>1633000</v>
      </c>
    </row>
    <row r="55" spans="1:21" ht="12.75">
      <c r="A55" s="223">
        <v>2</v>
      </c>
      <c r="B55" s="224">
        <v>5</v>
      </c>
      <c r="C55" s="224">
        <v>1</v>
      </c>
      <c r="D55" s="85">
        <v>1</v>
      </c>
      <c r="E55" s="85">
        <v>0</v>
      </c>
      <c r="F55" s="86"/>
      <c r="G55" s="288" t="s">
        <v>327</v>
      </c>
      <c r="H55" s="87">
        <v>66835526.03</v>
      </c>
      <c r="I55" s="87">
        <v>59380398.56</v>
      </c>
      <c r="J55" s="87">
        <v>43887611.43</v>
      </c>
      <c r="K55" s="87">
        <v>28786264.22</v>
      </c>
      <c r="L55" s="87">
        <v>15101347.21</v>
      </c>
      <c r="M55" s="87">
        <v>5848401</v>
      </c>
      <c r="N55" s="87">
        <v>8128036</v>
      </c>
      <c r="O55" s="87">
        <v>150928.13</v>
      </c>
      <c r="P55" s="87">
        <v>0</v>
      </c>
      <c r="Q55" s="87">
        <v>1365422</v>
      </c>
      <c r="R55" s="87">
        <v>7455127.47</v>
      </c>
      <c r="S55" s="87">
        <v>7455127.47</v>
      </c>
      <c r="T55" s="87">
        <v>4944357.74</v>
      </c>
      <c r="U55" s="89">
        <v>0</v>
      </c>
    </row>
    <row r="56" spans="1:21" ht="12.75">
      <c r="A56" s="223">
        <v>2</v>
      </c>
      <c r="B56" s="224">
        <v>21</v>
      </c>
      <c r="C56" s="224">
        <v>2</v>
      </c>
      <c r="D56" s="85">
        <v>1</v>
      </c>
      <c r="E56" s="85">
        <v>0</v>
      </c>
      <c r="F56" s="86"/>
      <c r="G56" s="288" t="s">
        <v>328</v>
      </c>
      <c r="H56" s="87">
        <v>16063200.9</v>
      </c>
      <c r="I56" s="87">
        <v>13337680.9</v>
      </c>
      <c r="J56" s="87">
        <v>9429304.78</v>
      </c>
      <c r="K56" s="87">
        <v>5300173.25</v>
      </c>
      <c r="L56" s="87">
        <v>4129131.53</v>
      </c>
      <c r="M56" s="87">
        <v>970000</v>
      </c>
      <c r="N56" s="87">
        <v>1960670.52</v>
      </c>
      <c r="O56" s="87">
        <v>212705.6</v>
      </c>
      <c r="P56" s="87">
        <v>0</v>
      </c>
      <c r="Q56" s="87">
        <v>765000</v>
      </c>
      <c r="R56" s="87">
        <v>2725520</v>
      </c>
      <c r="S56" s="87">
        <v>2725520</v>
      </c>
      <c r="T56" s="87">
        <v>1987240</v>
      </c>
      <c r="U56" s="89">
        <v>0</v>
      </c>
    </row>
    <row r="57" spans="1:21" ht="12.75">
      <c r="A57" s="223">
        <v>2</v>
      </c>
      <c r="B57" s="224">
        <v>7</v>
      </c>
      <c r="C57" s="224">
        <v>1</v>
      </c>
      <c r="D57" s="85">
        <v>1</v>
      </c>
      <c r="E57" s="85">
        <v>0</v>
      </c>
      <c r="F57" s="86"/>
      <c r="G57" s="288" t="s">
        <v>329</v>
      </c>
      <c r="H57" s="87">
        <v>58500542.27</v>
      </c>
      <c r="I57" s="87">
        <v>52979611.27</v>
      </c>
      <c r="J57" s="87">
        <v>40329948.27</v>
      </c>
      <c r="K57" s="87">
        <v>23027232</v>
      </c>
      <c r="L57" s="87">
        <v>17302716.27</v>
      </c>
      <c r="M57" s="87">
        <v>2834657</v>
      </c>
      <c r="N57" s="87">
        <v>8077705</v>
      </c>
      <c r="O57" s="87">
        <v>236278</v>
      </c>
      <c r="P57" s="87">
        <v>0</v>
      </c>
      <c r="Q57" s="87">
        <v>1501023</v>
      </c>
      <c r="R57" s="87">
        <v>5520931</v>
      </c>
      <c r="S57" s="87">
        <v>5220931</v>
      </c>
      <c r="T57" s="87">
        <v>0</v>
      </c>
      <c r="U57" s="89">
        <v>300000</v>
      </c>
    </row>
    <row r="58" spans="1:21" ht="12.75">
      <c r="A58" s="223">
        <v>2</v>
      </c>
      <c r="B58" s="224">
        <v>6</v>
      </c>
      <c r="C58" s="224">
        <v>1</v>
      </c>
      <c r="D58" s="85">
        <v>1</v>
      </c>
      <c r="E58" s="85">
        <v>0</v>
      </c>
      <c r="F58" s="86"/>
      <c r="G58" s="288" t="s">
        <v>330</v>
      </c>
      <c r="H58" s="87">
        <v>36457371</v>
      </c>
      <c r="I58" s="87">
        <v>23777020</v>
      </c>
      <c r="J58" s="87">
        <v>18974746</v>
      </c>
      <c r="K58" s="87">
        <v>9058158</v>
      </c>
      <c r="L58" s="87">
        <v>9916588</v>
      </c>
      <c r="M58" s="87">
        <v>1883087</v>
      </c>
      <c r="N58" s="87">
        <v>1966284</v>
      </c>
      <c r="O58" s="87">
        <v>405703</v>
      </c>
      <c r="P58" s="87">
        <v>0</v>
      </c>
      <c r="Q58" s="87">
        <v>547200</v>
      </c>
      <c r="R58" s="87">
        <v>12680351</v>
      </c>
      <c r="S58" s="87">
        <v>12675251</v>
      </c>
      <c r="T58" s="87">
        <v>8674414</v>
      </c>
      <c r="U58" s="89">
        <v>5100</v>
      </c>
    </row>
    <row r="59" spans="1:21" ht="12.75">
      <c r="A59" s="223">
        <v>2</v>
      </c>
      <c r="B59" s="224">
        <v>8</v>
      </c>
      <c r="C59" s="224">
        <v>2</v>
      </c>
      <c r="D59" s="85">
        <v>1</v>
      </c>
      <c r="E59" s="85">
        <v>0</v>
      </c>
      <c r="F59" s="86"/>
      <c r="G59" s="288" t="s">
        <v>331</v>
      </c>
      <c r="H59" s="87">
        <v>83616683.27</v>
      </c>
      <c r="I59" s="87">
        <v>74760707.95</v>
      </c>
      <c r="J59" s="87">
        <v>51602363.96</v>
      </c>
      <c r="K59" s="87">
        <v>30231489.16</v>
      </c>
      <c r="L59" s="87">
        <v>21370874.8</v>
      </c>
      <c r="M59" s="87">
        <v>9055392</v>
      </c>
      <c r="N59" s="87">
        <v>10651003.27</v>
      </c>
      <c r="O59" s="87">
        <v>1239582.72</v>
      </c>
      <c r="P59" s="87">
        <v>0</v>
      </c>
      <c r="Q59" s="87">
        <v>2212366</v>
      </c>
      <c r="R59" s="87">
        <v>8855975.32</v>
      </c>
      <c r="S59" s="87">
        <v>4751975.32</v>
      </c>
      <c r="T59" s="87">
        <v>1653252.72</v>
      </c>
      <c r="U59" s="89">
        <v>4104000</v>
      </c>
    </row>
    <row r="60" spans="1:21" ht="12.75">
      <c r="A60" s="223">
        <v>2</v>
      </c>
      <c r="B60" s="224">
        <v>6</v>
      </c>
      <c r="C60" s="224">
        <v>2</v>
      </c>
      <c r="D60" s="85">
        <v>1</v>
      </c>
      <c r="E60" s="85">
        <v>0</v>
      </c>
      <c r="F60" s="86"/>
      <c r="G60" s="288" t="s">
        <v>332</v>
      </c>
      <c r="H60" s="87">
        <v>34331877.38</v>
      </c>
      <c r="I60" s="87">
        <v>28725998.38</v>
      </c>
      <c r="J60" s="87">
        <v>18699141.17</v>
      </c>
      <c r="K60" s="87">
        <v>8979088.96</v>
      </c>
      <c r="L60" s="87">
        <v>9720052.21</v>
      </c>
      <c r="M60" s="87">
        <v>3419565</v>
      </c>
      <c r="N60" s="87">
        <v>5739356</v>
      </c>
      <c r="O60" s="87">
        <v>384179.21</v>
      </c>
      <c r="P60" s="87">
        <v>0</v>
      </c>
      <c r="Q60" s="87">
        <v>483757</v>
      </c>
      <c r="R60" s="87">
        <v>5605879</v>
      </c>
      <c r="S60" s="87">
        <v>5605879</v>
      </c>
      <c r="T60" s="87">
        <v>2086402</v>
      </c>
      <c r="U60" s="89">
        <v>0</v>
      </c>
    </row>
    <row r="61" spans="1:21" ht="12.75">
      <c r="A61" s="223">
        <v>2</v>
      </c>
      <c r="B61" s="224">
        <v>8</v>
      </c>
      <c r="C61" s="224">
        <v>3</v>
      </c>
      <c r="D61" s="85">
        <v>1</v>
      </c>
      <c r="E61" s="85">
        <v>0</v>
      </c>
      <c r="F61" s="86"/>
      <c r="G61" s="288" t="s">
        <v>333</v>
      </c>
      <c r="H61" s="87">
        <v>36221913.72</v>
      </c>
      <c r="I61" s="87">
        <v>29335974.72</v>
      </c>
      <c r="J61" s="87">
        <v>22774549.72</v>
      </c>
      <c r="K61" s="87">
        <v>11098989.54</v>
      </c>
      <c r="L61" s="87">
        <v>11675560.18</v>
      </c>
      <c r="M61" s="87">
        <v>2066174</v>
      </c>
      <c r="N61" s="87">
        <v>3446625</v>
      </c>
      <c r="O61" s="87">
        <v>249459</v>
      </c>
      <c r="P61" s="87">
        <v>0</v>
      </c>
      <c r="Q61" s="87">
        <v>799167</v>
      </c>
      <c r="R61" s="87">
        <v>6885939</v>
      </c>
      <c r="S61" s="87">
        <v>6885939</v>
      </c>
      <c r="T61" s="87">
        <v>3384784</v>
      </c>
      <c r="U61" s="89">
        <v>0</v>
      </c>
    </row>
    <row r="62" spans="1:21" ht="12.75">
      <c r="A62" s="223">
        <v>2</v>
      </c>
      <c r="B62" s="224">
        <v>10</v>
      </c>
      <c r="C62" s="224">
        <v>1</v>
      </c>
      <c r="D62" s="85">
        <v>1</v>
      </c>
      <c r="E62" s="85">
        <v>0</v>
      </c>
      <c r="F62" s="86"/>
      <c r="G62" s="288" t="s">
        <v>334</v>
      </c>
      <c r="H62" s="87">
        <v>55983283.2</v>
      </c>
      <c r="I62" s="87">
        <v>50424950.2</v>
      </c>
      <c r="J62" s="87">
        <v>37874459.96</v>
      </c>
      <c r="K62" s="87">
        <v>23686229.25</v>
      </c>
      <c r="L62" s="87">
        <v>14188230.71</v>
      </c>
      <c r="M62" s="87">
        <v>3471002</v>
      </c>
      <c r="N62" s="87">
        <v>8001106.14</v>
      </c>
      <c r="O62" s="87">
        <v>105559.1</v>
      </c>
      <c r="P62" s="87">
        <v>0</v>
      </c>
      <c r="Q62" s="87">
        <v>972823</v>
      </c>
      <c r="R62" s="87">
        <v>5558333</v>
      </c>
      <c r="S62" s="87">
        <v>3388333</v>
      </c>
      <c r="T62" s="87">
        <v>1597237</v>
      </c>
      <c r="U62" s="89">
        <v>2170000</v>
      </c>
    </row>
    <row r="63" spans="1:21" ht="12.75">
      <c r="A63" s="223">
        <v>2</v>
      </c>
      <c r="B63" s="224">
        <v>11</v>
      </c>
      <c r="C63" s="224">
        <v>1</v>
      </c>
      <c r="D63" s="85">
        <v>1</v>
      </c>
      <c r="E63" s="85">
        <v>0</v>
      </c>
      <c r="F63" s="86"/>
      <c r="G63" s="288" t="s">
        <v>335</v>
      </c>
      <c r="H63" s="87">
        <v>299972500.52</v>
      </c>
      <c r="I63" s="87">
        <v>271078815.52</v>
      </c>
      <c r="J63" s="87">
        <v>218540327.67</v>
      </c>
      <c r="K63" s="87">
        <v>132836830.5</v>
      </c>
      <c r="L63" s="87">
        <v>85703497.17</v>
      </c>
      <c r="M63" s="87">
        <v>19831920</v>
      </c>
      <c r="N63" s="87">
        <v>19537335</v>
      </c>
      <c r="O63" s="87">
        <v>671052.85</v>
      </c>
      <c r="P63" s="87">
        <v>6198180</v>
      </c>
      <c r="Q63" s="87">
        <v>6300000</v>
      </c>
      <c r="R63" s="87">
        <v>28893685</v>
      </c>
      <c r="S63" s="87">
        <v>17588685</v>
      </c>
      <c r="T63" s="87">
        <v>6943490</v>
      </c>
      <c r="U63" s="89">
        <v>11305000</v>
      </c>
    </row>
    <row r="64" spans="1:21" ht="12.75">
      <c r="A64" s="223">
        <v>2</v>
      </c>
      <c r="B64" s="224">
        <v>8</v>
      </c>
      <c r="C64" s="224">
        <v>4</v>
      </c>
      <c r="D64" s="85">
        <v>1</v>
      </c>
      <c r="E64" s="85">
        <v>0</v>
      </c>
      <c r="F64" s="86"/>
      <c r="G64" s="288" t="s">
        <v>336</v>
      </c>
      <c r="H64" s="87">
        <v>55826653</v>
      </c>
      <c r="I64" s="87">
        <v>50691038</v>
      </c>
      <c r="J64" s="87">
        <v>35473281</v>
      </c>
      <c r="K64" s="87">
        <v>19512889</v>
      </c>
      <c r="L64" s="87">
        <v>15960392</v>
      </c>
      <c r="M64" s="87">
        <v>4034600</v>
      </c>
      <c r="N64" s="87">
        <v>8163093</v>
      </c>
      <c r="O64" s="87">
        <v>1384940</v>
      </c>
      <c r="P64" s="87">
        <v>28160</v>
      </c>
      <c r="Q64" s="87">
        <v>1606964</v>
      </c>
      <c r="R64" s="87">
        <v>5135615</v>
      </c>
      <c r="S64" s="87">
        <v>5135615</v>
      </c>
      <c r="T64" s="87">
        <v>2812195</v>
      </c>
      <c r="U64" s="89">
        <v>0</v>
      </c>
    </row>
    <row r="65" spans="1:21" ht="12.75">
      <c r="A65" s="223">
        <v>2</v>
      </c>
      <c r="B65" s="224">
        <v>14</v>
      </c>
      <c r="C65" s="224">
        <v>1</v>
      </c>
      <c r="D65" s="85">
        <v>1</v>
      </c>
      <c r="E65" s="85">
        <v>0</v>
      </c>
      <c r="F65" s="86"/>
      <c r="G65" s="288" t="s">
        <v>337</v>
      </c>
      <c r="H65" s="87">
        <v>116798750</v>
      </c>
      <c r="I65" s="87">
        <v>90555146</v>
      </c>
      <c r="J65" s="87">
        <v>70586892</v>
      </c>
      <c r="K65" s="87">
        <v>37488148</v>
      </c>
      <c r="L65" s="87">
        <v>33098744</v>
      </c>
      <c r="M65" s="87">
        <v>7536745</v>
      </c>
      <c r="N65" s="87">
        <v>10506741</v>
      </c>
      <c r="O65" s="87">
        <v>432000</v>
      </c>
      <c r="P65" s="87">
        <v>0</v>
      </c>
      <c r="Q65" s="87">
        <v>1492768</v>
      </c>
      <c r="R65" s="87">
        <v>26243604</v>
      </c>
      <c r="S65" s="87">
        <v>24759104</v>
      </c>
      <c r="T65" s="87">
        <v>831656</v>
      </c>
      <c r="U65" s="89">
        <v>1484500</v>
      </c>
    </row>
    <row r="66" spans="1:21" ht="12.75">
      <c r="A66" s="223">
        <v>2</v>
      </c>
      <c r="B66" s="224">
        <v>15</v>
      </c>
      <c r="C66" s="224">
        <v>1</v>
      </c>
      <c r="D66" s="85">
        <v>1</v>
      </c>
      <c r="E66" s="85">
        <v>0</v>
      </c>
      <c r="F66" s="86"/>
      <c r="G66" s="288" t="s">
        <v>338</v>
      </c>
      <c r="H66" s="87">
        <v>99232227</v>
      </c>
      <c r="I66" s="87">
        <v>80530492</v>
      </c>
      <c r="J66" s="87">
        <v>66008597</v>
      </c>
      <c r="K66" s="87">
        <v>36482613</v>
      </c>
      <c r="L66" s="87">
        <v>29525984</v>
      </c>
      <c r="M66" s="87">
        <v>3962348</v>
      </c>
      <c r="N66" s="87">
        <v>8508285</v>
      </c>
      <c r="O66" s="87">
        <v>351262</v>
      </c>
      <c r="P66" s="87">
        <v>0</v>
      </c>
      <c r="Q66" s="87">
        <v>1700000</v>
      </c>
      <c r="R66" s="87">
        <v>18701735</v>
      </c>
      <c r="S66" s="87">
        <v>16160735</v>
      </c>
      <c r="T66" s="87">
        <v>7373054</v>
      </c>
      <c r="U66" s="89">
        <v>2541000</v>
      </c>
    </row>
    <row r="67" spans="1:21" ht="12.75">
      <c r="A67" s="223">
        <v>2</v>
      </c>
      <c r="B67" s="224">
        <v>6</v>
      </c>
      <c r="C67" s="224">
        <v>3</v>
      </c>
      <c r="D67" s="85">
        <v>1</v>
      </c>
      <c r="E67" s="85">
        <v>0</v>
      </c>
      <c r="F67" s="86"/>
      <c r="G67" s="288" t="s">
        <v>339</v>
      </c>
      <c r="H67" s="87">
        <v>19224192.26</v>
      </c>
      <c r="I67" s="87">
        <v>17754093.26</v>
      </c>
      <c r="J67" s="87">
        <v>13153806.79</v>
      </c>
      <c r="K67" s="87">
        <v>7203073.67</v>
      </c>
      <c r="L67" s="87">
        <v>5950733.12</v>
      </c>
      <c r="M67" s="87">
        <v>1272180</v>
      </c>
      <c r="N67" s="87">
        <v>2652597.96</v>
      </c>
      <c r="O67" s="87">
        <v>235762.51</v>
      </c>
      <c r="P67" s="87">
        <v>0</v>
      </c>
      <c r="Q67" s="87">
        <v>439746</v>
      </c>
      <c r="R67" s="87">
        <v>1470099</v>
      </c>
      <c r="S67" s="87">
        <v>1470099</v>
      </c>
      <c r="T67" s="87">
        <v>969293</v>
      </c>
      <c r="U67" s="89">
        <v>0</v>
      </c>
    </row>
    <row r="68" spans="1:21" ht="12.75">
      <c r="A68" s="223">
        <v>2</v>
      </c>
      <c r="B68" s="224">
        <v>2</v>
      </c>
      <c r="C68" s="224">
        <v>3</v>
      </c>
      <c r="D68" s="85">
        <v>1</v>
      </c>
      <c r="E68" s="85">
        <v>0</v>
      </c>
      <c r="F68" s="86"/>
      <c r="G68" s="288" t="s">
        <v>340</v>
      </c>
      <c r="H68" s="87">
        <v>26093987</v>
      </c>
      <c r="I68" s="87">
        <v>20035461</v>
      </c>
      <c r="J68" s="87">
        <v>12112416</v>
      </c>
      <c r="K68" s="87">
        <v>7393656</v>
      </c>
      <c r="L68" s="87">
        <v>4718760</v>
      </c>
      <c r="M68" s="87">
        <v>2744104</v>
      </c>
      <c r="N68" s="87">
        <v>4308941</v>
      </c>
      <c r="O68" s="87">
        <v>320000</v>
      </c>
      <c r="P68" s="87">
        <v>0</v>
      </c>
      <c r="Q68" s="87">
        <v>550000</v>
      </c>
      <c r="R68" s="87">
        <v>6058526</v>
      </c>
      <c r="S68" s="87">
        <v>5658526</v>
      </c>
      <c r="T68" s="87">
        <v>4668000</v>
      </c>
      <c r="U68" s="89">
        <v>400000</v>
      </c>
    </row>
    <row r="69" spans="1:21" ht="12.75">
      <c r="A69" s="223">
        <v>2</v>
      </c>
      <c r="B69" s="224">
        <v>2</v>
      </c>
      <c r="C69" s="224">
        <v>4</v>
      </c>
      <c r="D69" s="85">
        <v>1</v>
      </c>
      <c r="E69" s="85">
        <v>0</v>
      </c>
      <c r="F69" s="86"/>
      <c r="G69" s="288" t="s">
        <v>341</v>
      </c>
      <c r="H69" s="87">
        <v>16238390.23</v>
      </c>
      <c r="I69" s="87">
        <v>14065690.23</v>
      </c>
      <c r="J69" s="87">
        <v>10081639.56</v>
      </c>
      <c r="K69" s="87">
        <v>6038781</v>
      </c>
      <c r="L69" s="87">
        <v>4042858.56</v>
      </c>
      <c r="M69" s="87">
        <v>844500</v>
      </c>
      <c r="N69" s="87">
        <v>2590517.4</v>
      </c>
      <c r="O69" s="87">
        <v>303733.27</v>
      </c>
      <c r="P69" s="87">
        <v>0</v>
      </c>
      <c r="Q69" s="87">
        <v>245300</v>
      </c>
      <c r="R69" s="87">
        <v>2172700</v>
      </c>
      <c r="S69" s="87">
        <v>2172700</v>
      </c>
      <c r="T69" s="87">
        <v>176000</v>
      </c>
      <c r="U69" s="89">
        <v>0</v>
      </c>
    </row>
    <row r="70" spans="1:21" ht="12.75">
      <c r="A70" s="223">
        <v>2</v>
      </c>
      <c r="B70" s="224">
        <v>8</v>
      </c>
      <c r="C70" s="224">
        <v>5</v>
      </c>
      <c r="D70" s="85">
        <v>1</v>
      </c>
      <c r="E70" s="85">
        <v>0</v>
      </c>
      <c r="F70" s="86"/>
      <c r="G70" s="288" t="s">
        <v>342</v>
      </c>
      <c r="H70" s="87">
        <v>27338441.72</v>
      </c>
      <c r="I70" s="87">
        <v>21262669.72</v>
      </c>
      <c r="J70" s="87">
        <v>15332121.72</v>
      </c>
      <c r="K70" s="87">
        <v>7016283</v>
      </c>
      <c r="L70" s="87">
        <v>8315838.72</v>
      </c>
      <c r="M70" s="87">
        <v>2690518</v>
      </c>
      <c r="N70" s="87">
        <v>2440116</v>
      </c>
      <c r="O70" s="87">
        <v>232514</v>
      </c>
      <c r="P70" s="87">
        <v>0</v>
      </c>
      <c r="Q70" s="87">
        <v>567400</v>
      </c>
      <c r="R70" s="87">
        <v>6075772</v>
      </c>
      <c r="S70" s="87">
        <v>6057972</v>
      </c>
      <c r="T70" s="87">
        <v>591729</v>
      </c>
      <c r="U70" s="89">
        <v>17800</v>
      </c>
    </row>
    <row r="71" spans="1:21" ht="12.75">
      <c r="A71" s="223">
        <v>2</v>
      </c>
      <c r="B71" s="224">
        <v>21</v>
      </c>
      <c r="C71" s="224">
        <v>3</v>
      </c>
      <c r="D71" s="85">
        <v>1</v>
      </c>
      <c r="E71" s="85">
        <v>0</v>
      </c>
      <c r="F71" s="86"/>
      <c r="G71" s="288" t="s">
        <v>343</v>
      </c>
      <c r="H71" s="87">
        <v>25429633.83</v>
      </c>
      <c r="I71" s="87">
        <v>20956299.83</v>
      </c>
      <c r="J71" s="87">
        <v>17177523.33</v>
      </c>
      <c r="K71" s="87">
        <v>8423297.52</v>
      </c>
      <c r="L71" s="87">
        <v>8754225.81</v>
      </c>
      <c r="M71" s="87">
        <v>1274524</v>
      </c>
      <c r="N71" s="87">
        <v>2243465.5</v>
      </c>
      <c r="O71" s="87">
        <v>260787</v>
      </c>
      <c r="P71" s="87">
        <v>0</v>
      </c>
      <c r="Q71" s="87">
        <v>0</v>
      </c>
      <c r="R71" s="87">
        <v>4473334</v>
      </c>
      <c r="S71" s="87">
        <v>4473334</v>
      </c>
      <c r="T71" s="87">
        <v>1430000</v>
      </c>
      <c r="U71" s="89">
        <v>0</v>
      </c>
    </row>
    <row r="72" spans="1:21" ht="12.75">
      <c r="A72" s="223">
        <v>2</v>
      </c>
      <c r="B72" s="224">
        <v>6</v>
      </c>
      <c r="C72" s="224">
        <v>4</v>
      </c>
      <c r="D72" s="85">
        <v>1</v>
      </c>
      <c r="E72" s="85">
        <v>0</v>
      </c>
      <c r="F72" s="86"/>
      <c r="G72" s="288" t="s">
        <v>344</v>
      </c>
      <c r="H72" s="87">
        <v>33526682</v>
      </c>
      <c r="I72" s="87">
        <v>25424846</v>
      </c>
      <c r="J72" s="87">
        <v>18058901</v>
      </c>
      <c r="K72" s="87">
        <v>7816549</v>
      </c>
      <c r="L72" s="87">
        <v>10242352</v>
      </c>
      <c r="M72" s="87">
        <v>3770772</v>
      </c>
      <c r="N72" s="87">
        <v>2558248</v>
      </c>
      <c r="O72" s="87">
        <v>378049</v>
      </c>
      <c r="P72" s="87">
        <v>88876</v>
      </c>
      <c r="Q72" s="87">
        <v>570000</v>
      </c>
      <c r="R72" s="87">
        <v>8101836</v>
      </c>
      <c r="S72" s="87">
        <v>7801836</v>
      </c>
      <c r="T72" s="87">
        <v>144331</v>
      </c>
      <c r="U72" s="89">
        <v>300000</v>
      </c>
    </row>
    <row r="73" spans="1:21" ht="12.75">
      <c r="A73" s="223">
        <v>2</v>
      </c>
      <c r="B73" s="224">
        <v>19</v>
      </c>
      <c r="C73" s="224">
        <v>1</v>
      </c>
      <c r="D73" s="85">
        <v>1</v>
      </c>
      <c r="E73" s="85">
        <v>0</v>
      </c>
      <c r="F73" s="86"/>
      <c r="G73" s="288" t="s">
        <v>345</v>
      </c>
      <c r="H73" s="87">
        <v>168958138.65</v>
      </c>
      <c r="I73" s="87">
        <v>146011971.65</v>
      </c>
      <c r="J73" s="87">
        <v>106728819.01</v>
      </c>
      <c r="K73" s="87">
        <v>59794920.94</v>
      </c>
      <c r="L73" s="87">
        <v>46933898.07</v>
      </c>
      <c r="M73" s="87">
        <v>16245105.76</v>
      </c>
      <c r="N73" s="87">
        <v>17624853.99</v>
      </c>
      <c r="O73" s="87">
        <v>913892.89</v>
      </c>
      <c r="P73" s="87">
        <v>0</v>
      </c>
      <c r="Q73" s="87">
        <v>4499300</v>
      </c>
      <c r="R73" s="87">
        <v>22946167</v>
      </c>
      <c r="S73" s="87">
        <v>22946167</v>
      </c>
      <c r="T73" s="87">
        <v>17760703</v>
      </c>
      <c r="U73" s="89">
        <v>0</v>
      </c>
    </row>
    <row r="74" spans="1:21" ht="12.75">
      <c r="A74" s="223">
        <v>2</v>
      </c>
      <c r="B74" s="224">
        <v>19</v>
      </c>
      <c r="C74" s="224">
        <v>2</v>
      </c>
      <c r="D74" s="85">
        <v>1</v>
      </c>
      <c r="E74" s="85">
        <v>0</v>
      </c>
      <c r="F74" s="86"/>
      <c r="G74" s="288" t="s">
        <v>346</v>
      </c>
      <c r="H74" s="87">
        <v>73458790</v>
      </c>
      <c r="I74" s="87">
        <v>59428739</v>
      </c>
      <c r="J74" s="87">
        <v>47673760</v>
      </c>
      <c r="K74" s="87">
        <v>25199821</v>
      </c>
      <c r="L74" s="87">
        <v>22473939</v>
      </c>
      <c r="M74" s="87">
        <v>3526900</v>
      </c>
      <c r="N74" s="87">
        <v>6889199</v>
      </c>
      <c r="O74" s="87">
        <v>198880</v>
      </c>
      <c r="P74" s="87">
        <v>0</v>
      </c>
      <c r="Q74" s="87">
        <v>1140000</v>
      </c>
      <c r="R74" s="87">
        <v>14030051</v>
      </c>
      <c r="S74" s="87">
        <v>14024726</v>
      </c>
      <c r="T74" s="87">
        <v>5077050</v>
      </c>
      <c r="U74" s="89">
        <v>5325</v>
      </c>
    </row>
    <row r="75" spans="1:21" ht="12.75">
      <c r="A75" s="223">
        <v>2</v>
      </c>
      <c r="B75" s="224">
        <v>10</v>
      </c>
      <c r="C75" s="224">
        <v>2</v>
      </c>
      <c r="D75" s="85">
        <v>1</v>
      </c>
      <c r="E75" s="85">
        <v>0</v>
      </c>
      <c r="F75" s="86"/>
      <c r="G75" s="288" t="s">
        <v>347</v>
      </c>
      <c r="H75" s="87">
        <v>31174372</v>
      </c>
      <c r="I75" s="87">
        <v>20484372</v>
      </c>
      <c r="J75" s="87">
        <v>16300609</v>
      </c>
      <c r="K75" s="87">
        <v>7518052</v>
      </c>
      <c r="L75" s="87">
        <v>8782557</v>
      </c>
      <c r="M75" s="87">
        <v>403050</v>
      </c>
      <c r="N75" s="87">
        <v>2642470</v>
      </c>
      <c r="O75" s="87">
        <v>163759</v>
      </c>
      <c r="P75" s="87">
        <v>0</v>
      </c>
      <c r="Q75" s="87">
        <v>974484</v>
      </c>
      <c r="R75" s="87">
        <v>10690000</v>
      </c>
      <c r="S75" s="87">
        <v>10690000</v>
      </c>
      <c r="T75" s="87">
        <v>6134000</v>
      </c>
      <c r="U75" s="89">
        <v>0</v>
      </c>
    </row>
    <row r="76" spans="1:21" ht="12.75">
      <c r="A76" s="223">
        <v>2</v>
      </c>
      <c r="B76" s="224">
        <v>26</v>
      </c>
      <c r="C76" s="224">
        <v>1</v>
      </c>
      <c r="D76" s="85">
        <v>1</v>
      </c>
      <c r="E76" s="85">
        <v>0</v>
      </c>
      <c r="F76" s="86"/>
      <c r="G76" s="288" t="s">
        <v>348</v>
      </c>
      <c r="H76" s="87">
        <v>17571822.66</v>
      </c>
      <c r="I76" s="87">
        <v>15430010.66</v>
      </c>
      <c r="J76" s="87">
        <v>12122017.66</v>
      </c>
      <c r="K76" s="87">
        <v>4841554</v>
      </c>
      <c r="L76" s="87">
        <v>7280463.66</v>
      </c>
      <c r="M76" s="87">
        <v>228000</v>
      </c>
      <c r="N76" s="87">
        <v>2629171</v>
      </c>
      <c r="O76" s="87">
        <v>214998</v>
      </c>
      <c r="P76" s="87">
        <v>15824</v>
      </c>
      <c r="Q76" s="87">
        <v>220000</v>
      </c>
      <c r="R76" s="87">
        <v>2141812</v>
      </c>
      <c r="S76" s="87">
        <v>2141812</v>
      </c>
      <c r="T76" s="87">
        <v>1697687</v>
      </c>
      <c r="U76" s="89">
        <v>0</v>
      </c>
    </row>
    <row r="77" spans="1:21" ht="12.75">
      <c r="A77" s="223">
        <v>2</v>
      </c>
      <c r="B77" s="224">
        <v>25</v>
      </c>
      <c r="C77" s="224">
        <v>1</v>
      </c>
      <c r="D77" s="85">
        <v>1</v>
      </c>
      <c r="E77" s="85">
        <v>0</v>
      </c>
      <c r="F77" s="86"/>
      <c r="G77" s="288" t="s">
        <v>349</v>
      </c>
      <c r="H77" s="87">
        <v>11962798</v>
      </c>
      <c r="I77" s="87">
        <v>10130563</v>
      </c>
      <c r="J77" s="87">
        <v>7748623</v>
      </c>
      <c r="K77" s="87">
        <v>5362431.37</v>
      </c>
      <c r="L77" s="87">
        <v>2386191.63</v>
      </c>
      <c r="M77" s="87">
        <v>468167</v>
      </c>
      <c r="N77" s="87">
        <v>1522503</v>
      </c>
      <c r="O77" s="87">
        <v>117538</v>
      </c>
      <c r="P77" s="87">
        <v>0</v>
      </c>
      <c r="Q77" s="87">
        <v>273732</v>
      </c>
      <c r="R77" s="87">
        <v>1832235</v>
      </c>
      <c r="S77" s="87">
        <v>1832235</v>
      </c>
      <c r="T77" s="87">
        <v>2680</v>
      </c>
      <c r="U77" s="89">
        <v>0</v>
      </c>
    </row>
    <row r="78" spans="1:21" ht="12.75">
      <c r="A78" s="223">
        <v>2</v>
      </c>
      <c r="B78" s="224">
        <v>25</v>
      </c>
      <c r="C78" s="224">
        <v>2</v>
      </c>
      <c r="D78" s="85">
        <v>1</v>
      </c>
      <c r="E78" s="85">
        <v>0</v>
      </c>
      <c r="F78" s="86"/>
      <c r="G78" s="288" t="s">
        <v>350</v>
      </c>
      <c r="H78" s="87">
        <v>113918637</v>
      </c>
      <c r="I78" s="87">
        <v>76257210</v>
      </c>
      <c r="J78" s="87">
        <v>52453251</v>
      </c>
      <c r="K78" s="87">
        <v>30547521</v>
      </c>
      <c r="L78" s="87">
        <v>21905730</v>
      </c>
      <c r="M78" s="87">
        <v>9562176</v>
      </c>
      <c r="N78" s="87">
        <v>10719471</v>
      </c>
      <c r="O78" s="87">
        <v>472312</v>
      </c>
      <c r="P78" s="87">
        <v>0</v>
      </c>
      <c r="Q78" s="87">
        <v>3050000</v>
      </c>
      <c r="R78" s="87">
        <v>37661427</v>
      </c>
      <c r="S78" s="87">
        <v>35893627</v>
      </c>
      <c r="T78" s="87">
        <v>18429297</v>
      </c>
      <c r="U78" s="89">
        <v>1767800</v>
      </c>
    </row>
    <row r="79" spans="1:21" ht="12.75">
      <c r="A79" s="223">
        <v>2</v>
      </c>
      <c r="B79" s="224">
        <v>26</v>
      </c>
      <c r="C79" s="224">
        <v>2</v>
      </c>
      <c r="D79" s="85">
        <v>1</v>
      </c>
      <c r="E79" s="85">
        <v>0</v>
      </c>
      <c r="F79" s="86"/>
      <c r="G79" s="288" t="s">
        <v>351</v>
      </c>
      <c r="H79" s="87">
        <v>52250195.27</v>
      </c>
      <c r="I79" s="87">
        <v>43000446.81</v>
      </c>
      <c r="J79" s="87">
        <v>31897223.34</v>
      </c>
      <c r="K79" s="87">
        <v>17728370.84</v>
      </c>
      <c r="L79" s="87">
        <v>14168852.5</v>
      </c>
      <c r="M79" s="87">
        <v>2989162.67</v>
      </c>
      <c r="N79" s="87">
        <v>6058699.64</v>
      </c>
      <c r="O79" s="87">
        <v>505361.16</v>
      </c>
      <c r="P79" s="87">
        <v>0</v>
      </c>
      <c r="Q79" s="87">
        <v>1550000</v>
      </c>
      <c r="R79" s="87">
        <v>9249748.46</v>
      </c>
      <c r="S79" s="87">
        <v>9249748.46</v>
      </c>
      <c r="T79" s="87">
        <v>3516277.26</v>
      </c>
      <c r="U79" s="89">
        <v>0</v>
      </c>
    </row>
    <row r="80" spans="1:21" s="95" customFormat="1" ht="15">
      <c r="A80" s="225"/>
      <c r="B80" s="226"/>
      <c r="C80" s="226"/>
      <c r="D80" s="96"/>
      <c r="E80" s="96"/>
      <c r="F80" s="102" t="s">
        <v>352</v>
      </c>
      <c r="G80" s="289"/>
      <c r="H80" s="98">
        <v>2045992657.7500005</v>
      </c>
      <c r="I80" s="98">
        <v>1563216430.5399997</v>
      </c>
      <c r="J80" s="98">
        <v>1157796843.7299998</v>
      </c>
      <c r="K80" s="98">
        <v>656464302.1299999</v>
      </c>
      <c r="L80" s="98">
        <v>501332541.59999996</v>
      </c>
      <c r="M80" s="98">
        <v>121006435.21000001</v>
      </c>
      <c r="N80" s="98">
        <v>231839662.13999996</v>
      </c>
      <c r="O80" s="98">
        <v>19041809.259999998</v>
      </c>
      <c r="P80" s="98">
        <v>1397667</v>
      </c>
      <c r="Q80" s="98">
        <v>32134013.2</v>
      </c>
      <c r="R80" s="98">
        <v>482776227.21000004</v>
      </c>
      <c r="S80" s="98">
        <v>470841559.17</v>
      </c>
      <c r="T80" s="98">
        <v>120592493.86999999</v>
      </c>
      <c r="U80" s="100">
        <v>11934668.04</v>
      </c>
    </row>
    <row r="81" spans="1:21" ht="12.75">
      <c r="A81" s="223">
        <v>2</v>
      </c>
      <c r="B81" s="224">
        <v>1</v>
      </c>
      <c r="C81" s="224">
        <v>2</v>
      </c>
      <c r="D81" s="85">
        <v>2</v>
      </c>
      <c r="E81" s="85">
        <v>0</v>
      </c>
      <c r="F81" s="86"/>
      <c r="G81" s="288" t="s">
        <v>322</v>
      </c>
      <c r="H81" s="87">
        <v>42203207</v>
      </c>
      <c r="I81" s="87">
        <v>29673656</v>
      </c>
      <c r="J81" s="87">
        <v>20457231</v>
      </c>
      <c r="K81" s="87">
        <v>10436745</v>
      </c>
      <c r="L81" s="87">
        <v>10020486</v>
      </c>
      <c r="M81" s="87">
        <v>4841783</v>
      </c>
      <c r="N81" s="87">
        <v>4367817</v>
      </c>
      <c r="O81" s="87">
        <v>6825</v>
      </c>
      <c r="P81" s="87">
        <v>0</v>
      </c>
      <c r="Q81" s="87">
        <v>0</v>
      </c>
      <c r="R81" s="87">
        <v>12529551</v>
      </c>
      <c r="S81" s="87">
        <v>12529551</v>
      </c>
      <c r="T81" s="87">
        <v>98417</v>
      </c>
      <c r="U81" s="89">
        <v>0</v>
      </c>
    </row>
    <row r="82" spans="1:21" ht="12.75">
      <c r="A82" s="223">
        <v>2</v>
      </c>
      <c r="B82" s="224">
        <v>17</v>
      </c>
      <c r="C82" s="224">
        <v>1</v>
      </c>
      <c r="D82" s="85">
        <v>2</v>
      </c>
      <c r="E82" s="85">
        <v>0</v>
      </c>
      <c r="F82" s="86"/>
      <c r="G82" s="288" t="s">
        <v>353</v>
      </c>
      <c r="H82" s="87">
        <v>15311652.2</v>
      </c>
      <c r="I82" s="87">
        <v>13413139.74</v>
      </c>
      <c r="J82" s="87">
        <v>10043339.31</v>
      </c>
      <c r="K82" s="87">
        <v>6354582.77</v>
      </c>
      <c r="L82" s="87">
        <v>3688756.54</v>
      </c>
      <c r="M82" s="87">
        <v>776849.87</v>
      </c>
      <c r="N82" s="87">
        <v>2156039.35</v>
      </c>
      <c r="O82" s="87">
        <v>256911.21</v>
      </c>
      <c r="P82" s="87">
        <v>0</v>
      </c>
      <c r="Q82" s="87">
        <v>180000</v>
      </c>
      <c r="R82" s="87">
        <v>1898512.46</v>
      </c>
      <c r="S82" s="87">
        <v>1898512.46</v>
      </c>
      <c r="T82" s="87">
        <v>617620.97</v>
      </c>
      <c r="U82" s="89">
        <v>0</v>
      </c>
    </row>
    <row r="83" spans="1:21" ht="12.75">
      <c r="A83" s="223">
        <v>2</v>
      </c>
      <c r="B83" s="224">
        <v>9</v>
      </c>
      <c r="C83" s="224">
        <v>2</v>
      </c>
      <c r="D83" s="85">
        <v>2</v>
      </c>
      <c r="E83" s="85">
        <v>0</v>
      </c>
      <c r="F83" s="86"/>
      <c r="G83" s="288" t="s">
        <v>323</v>
      </c>
      <c r="H83" s="87">
        <v>32647004.84</v>
      </c>
      <c r="I83" s="87">
        <v>22801328.84</v>
      </c>
      <c r="J83" s="87">
        <v>15041062.9</v>
      </c>
      <c r="K83" s="87">
        <v>9273175.89</v>
      </c>
      <c r="L83" s="87">
        <v>5767887.01</v>
      </c>
      <c r="M83" s="87">
        <v>2251214</v>
      </c>
      <c r="N83" s="87">
        <v>4611981.24</v>
      </c>
      <c r="O83" s="87">
        <v>200361.7</v>
      </c>
      <c r="P83" s="87">
        <v>0</v>
      </c>
      <c r="Q83" s="87">
        <v>696709</v>
      </c>
      <c r="R83" s="87">
        <v>9845676</v>
      </c>
      <c r="S83" s="87">
        <v>9845676</v>
      </c>
      <c r="T83" s="87">
        <v>6718221.71</v>
      </c>
      <c r="U83" s="89">
        <v>0</v>
      </c>
    </row>
    <row r="84" spans="1:21" ht="12.75">
      <c r="A84" s="223">
        <v>2</v>
      </c>
      <c r="B84" s="224">
        <v>24</v>
      </c>
      <c r="C84" s="224">
        <v>2</v>
      </c>
      <c r="D84" s="85">
        <v>2</v>
      </c>
      <c r="E84" s="85">
        <v>0</v>
      </c>
      <c r="F84" s="86"/>
      <c r="G84" s="288" t="s">
        <v>354</v>
      </c>
      <c r="H84" s="87">
        <v>11755285.04</v>
      </c>
      <c r="I84" s="87">
        <v>7702981.04</v>
      </c>
      <c r="J84" s="87">
        <v>5936155.04</v>
      </c>
      <c r="K84" s="87">
        <v>3787959.9</v>
      </c>
      <c r="L84" s="87">
        <v>2148195.14</v>
      </c>
      <c r="M84" s="87">
        <v>322285</v>
      </c>
      <c r="N84" s="87">
        <v>1216243</v>
      </c>
      <c r="O84" s="87">
        <v>78970</v>
      </c>
      <c r="P84" s="87">
        <v>0</v>
      </c>
      <c r="Q84" s="87">
        <v>149328</v>
      </c>
      <c r="R84" s="87">
        <v>4052304</v>
      </c>
      <c r="S84" s="87">
        <v>4052304</v>
      </c>
      <c r="T84" s="87">
        <v>2227590</v>
      </c>
      <c r="U84" s="89">
        <v>0</v>
      </c>
    </row>
    <row r="85" spans="1:21" ht="12.75">
      <c r="A85" s="223">
        <v>2</v>
      </c>
      <c r="B85" s="224">
        <v>13</v>
      </c>
      <c r="C85" s="224">
        <v>1</v>
      </c>
      <c r="D85" s="85">
        <v>2</v>
      </c>
      <c r="E85" s="85">
        <v>0</v>
      </c>
      <c r="F85" s="86"/>
      <c r="G85" s="288" t="s">
        <v>355</v>
      </c>
      <c r="H85" s="87">
        <v>13998047.75</v>
      </c>
      <c r="I85" s="87">
        <v>13302241.75</v>
      </c>
      <c r="J85" s="87">
        <v>8993274.36</v>
      </c>
      <c r="K85" s="87">
        <v>5968427.63</v>
      </c>
      <c r="L85" s="87">
        <v>3024846.73</v>
      </c>
      <c r="M85" s="87">
        <v>506500</v>
      </c>
      <c r="N85" s="87">
        <v>3033967</v>
      </c>
      <c r="O85" s="87">
        <v>179438.39</v>
      </c>
      <c r="P85" s="87">
        <v>192562</v>
      </c>
      <c r="Q85" s="87">
        <v>396500</v>
      </c>
      <c r="R85" s="87">
        <v>695806</v>
      </c>
      <c r="S85" s="87">
        <v>695806</v>
      </c>
      <c r="T85" s="87">
        <v>483710</v>
      </c>
      <c r="U85" s="89">
        <v>0</v>
      </c>
    </row>
    <row r="86" spans="1:21" ht="12.75">
      <c r="A86" s="223">
        <v>2</v>
      </c>
      <c r="B86" s="224">
        <v>21</v>
      </c>
      <c r="C86" s="224">
        <v>4</v>
      </c>
      <c r="D86" s="85">
        <v>2</v>
      </c>
      <c r="E86" s="85">
        <v>0</v>
      </c>
      <c r="F86" s="86"/>
      <c r="G86" s="288" t="s">
        <v>356</v>
      </c>
      <c r="H86" s="87">
        <v>23349223.5</v>
      </c>
      <c r="I86" s="87">
        <v>15409053.5</v>
      </c>
      <c r="J86" s="87">
        <v>11846852.5</v>
      </c>
      <c r="K86" s="87">
        <v>6631476.52</v>
      </c>
      <c r="L86" s="87">
        <v>5215375.98</v>
      </c>
      <c r="M86" s="87">
        <v>798900</v>
      </c>
      <c r="N86" s="87">
        <v>2581756</v>
      </c>
      <c r="O86" s="87">
        <v>109550</v>
      </c>
      <c r="P86" s="87">
        <v>46995</v>
      </c>
      <c r="Q86" s="87">
        <v>25000</v>
      </c>
      <c r="R86" s="87">
        <v>7940170</v>
      </c>
      <c r="S86" s="87">
        <v>7940170</v>
      </c>
      <c r="T86" s="87">
        <v>1431570</v>
      </c>
      <c r="U86" s="89">
        <v>0</v>
      </c>
    </row>
    <row r="87" spans="1:21" ht="12.75">
      <c r="A87" s="223">
        <v>2</v>
      </c>
      <c r="B87" s="224">
        <v>23</v>
      </c>
      <c r="C87" s="224">
        <v>1</v>
      </c>
      <c r="D87" s="85">
        <v>2</v>
      </c>
      <c r="E87" s="85">
        <v>0</v>
      </c>
      <c r="F87" s="86"/>
      <c r="G87" s="288" t="s">
        <v>357</v>
      </c>
      <c r="H87" s="87">
        <v>42306815.18</v>
      </c>
      <c r="I87" s="87">
        <v>35569040.18</v>
      </c>
      <c r="J87" s="87">
        <v>27289108.88</v>
      </c>
      <c r="K87" s="87">
        <v>17026970</v>
      </c>
      <c r="L87" s="87">
        <v>10262138.88</v>
      </c>
      <c r="M87" s="87">
        <v>3744820</v>
      </c>
      <c r="N87" s="87">
        <v>3791013.3</v>
      </c>
      <c r="O87" s="87">
        <v>204098</v>
      </c>
      <c r="P87" s="87">
        <v>0</v>
      </c>
      <c r="Q87" s="87">
        <v>540000</v>
      </c>
      <c r="R87" s="87">
        <v>6737775</v>
      </c>
      <c r="S87" s="87">
        <v>6737775</v>
      </c>
      <c r="T87" s="87">
        <v>909466</v>
      </c>
      <c r="U87" s="89">
        <v>0</v>
      </c>
    </row>
    <row r="88" spans="1:21" ht="12.75">
      <c r="A88" s="223">
        <v>2</v>
      </c>
      <c r="B88" s="224">
        <v>23</v>
      </c>
      <c r="C88" s="224">
        <v>2</v>
      </c>
      <c r="D88" s="85">
        <v>2</v>
      </c>
      <c r="E88" s="85">
        <v>0</v>
      </c>
      <c r="F88" s="86"/>
      <c r="G88" s="288" t="s">
        <v>358</v>
      </c>
      <c r="H88" s="87">
        <v>103988353</v>
      </c>
      <c r="I88" s="87">
        <v>67842310</v>
      </c>
      <c r="J88" s="87">
        <v>51952461</v>
      </c>
      <c r="K88" s="87">
        <v>27847748</v>
      </c>
      <c r="L88" s="87">
        <v>24104713</v>
      </c>
      <c r="M88" s="87">
        <v>7373688</v>
      </c>
      <c r="N88" s="87">
        <v>5604614</v>
      </c>
      <c r="O88" s="87">
        <v>461547</v>
      </c>
      <c r="P88" s="87">
        <v>0</v>
      </c>
      <c r="Q88" s="87">
        <v>2450000</v>
      </c>
      <c r="R88" s="87">
        <v>36146043</v>
      </c>
      <c r="S88" s="87">
        <v>36146043</v>
      </c>
      <c r="T88" s="87">
        <v>4705107</v>
      </c>
      <c r="U88" s="89">
        <v>0</v>
      </c>
    </row>
    <row r="89" spans="1:21" ht="12.75">
      <c r="A89" s="223">
        <v>2</v>
      </c>
      <c r="B89" s="224">
        <v>19</v>
      </c>
      <c r="C89" s="224">
        <v>3</v>
      </c>
      <c r="D89" s="85">
        <v>2</v>
      </c>
      <c r="E89" s="85">
        <v>0</v>
      </c>
      <c r="F89" s="86"/>
      <c r="G89" s="288" t="s">
        <v>359</v>
      </c>
      <c r="H89" s="87">
        <v>19690421.45</v>
      </c>
      <c r="I89" s="87">
        <v>16049812.7</v>
      </c>
      <c r="J89" s="87">
        <v>11261035.84</v>
      </c>
      <c r="K89" s="87">
        <v>6985682.5</v>
      </c>
      <c r="L89" s="87">
        <v>4275353.34</v>
      </c>
      <c r="M89" s="87">
        <v>764290</v>
      </c>
      <c r="N89" s="87">
        <v>3109865.45</v>
      </c>
      <c r="O89" s="87">
        <v>498476.41</v>
      </c>
      <c r="P89" s="87">
        <v>0</v>
      </c>
      <c r="Q89" s="87">
        <v>416145</v>
      </c>
      <c r="R89" s="87">
        <v>3640608.75</v>
      </c>
      <c r="S89" s="87">
        <v>3640608.75</v>
      </c>
      <c r="T89" s="87">
        <v>2554747.55</v>
      </c>
      <c r="U89" s="89">
        <v>0</v>
      </c>
    </row>
    <row r="90" spans="1:21" ht="12.75">
      <c r="A90" s="223">
        <v>2</v>
      </c>
      <c r="B90" s="224">
        <v>14</v>
      </c>
      <c r="C90" s="224">
        <v>3</v>
      </c>
      <c r="D90" s="85">
        <v>2</v>
      </c>
      <c r="E90" s="85">
        <v>0</v>
      </c>
      <c r="F90" s="86"/>
      <c r="G90" s="288" t="s">
        <v>360</v>
      </c>
      <c r="H90" s="87">
        <v>26878234</v>
      </c>
      <c r="I90" s="87">
        <v>15605510</v>
      </c>
      <c r="J90" s="87">
        <v>11769472</v>
      </c>
      <c r="K90" s="87">
        <v>7206392</v>
      </c>
      <c r="L90" s="87">
        <v>4563080</v>
      </c>
      <c r="M90" s="87">
        <v>822349</v>
      </c>
      <c r="N90" s="87">
        <v>2565209</v>
      </c>
      <c r="O90" s="87">
        <v>93480</v>
      </c>
      <c r="P90" s="87">
        <v>0</v>
      </c>
      <c r="Q90" s="87">
        <v>355000</v>
      </c>
      <c r="R90" s="87">
        <v>11272724</v>
      </c>
      <c r="S90" s="87">
        <v>11272724</v>
      </c>
      <c r="T90" s="87">
        <v>6816056</v>
      </c>
      <c r="U90" s="89">
        <v>0</v>
      </c>
    </row>
    <row r="91" spans="1:21" ht="12.75">
      <c r="A91" s="223">
        <v>2</v>
      </c>
      <c r="B91" s="224">
        <v>15</v>
      </c>
      <c r="C91" s="224">
        <v>2</v>
      </c>
      <c r="D91" s="85">
        <v>2</v>
      </c>
      <c r="E91" s="85">
        <v>0</v>
      </c>
      <c r="F91" s="86"/>
      <c r="G91" s="288" t="s">
        <v>361</v>
      </c>
      <c r="H91" s="87">
        <v>17933599.92</v>
      </c>
      <c r="I91" s="87">
        <v>14345363.92</v>
      </c>
      <c r="J91" s="87">
        <v>10806766.92</v>
      </c>
      <c r="K91" s="87">
        <v>7505363</v>
      </c>
      <c r="L91" s="87">
        <v>3301403.92</v>
      </c>
      <c r="M91" s="87">
        <v>670857</v>
      </c>
      <c r="N91" s="87">
        <v>2002669</v>
      </c>
      <c r="O91" s="87">
        <v>460071</v>
      </c>
      <c r="P91" s="87">
        <v>0</v>
      </c>
      <c r="Q91" s="87">
        <v>405000</v>
      </c>
      <c r="R91" s="87">
        <v>3588236</v>
      </c>
      <c r="S91" s="87">
        <v>3588236</v>
      </c>
      <c r="T91" s="87">
        <v>387385</v>
      </c>
      <c r="U91" s="89">
        <v>0</v>
      </c>
    </row>
    <row r="92" spans="1:21" ht="12.75">
      <c r="A92" s="223">
        <v>2</v>
      </c>
      <c r="B92" s="224">
        <v>14</v>
      </c>
      <c r="C92" s="224">
        <v>4</v>
      </c>
      <c r="D92" s="85">
        <v>2</v>
      </c>
      <c r="E92" s="85">
        <v>0</v>
      </c>
      <c r="F92" s="86"/>
      <c r="G92" s="288" t="s">
        <v>362</v>
      </c>
      <c r="H92" s="87">
        <v>14677580.35</v>
      </c>
      <c r="I92" s="87">
        <v>13792777.35</v>
      </c>
      <c r="J92" s="87">
        <v>10455687.35</v>
      </c>
      <c r="K92" s="87">
        <v>6936208.58</v>
      </c>
      <c r="L92" s="87">
        <v>3519478.77</v>
      </c>
      <c r="M92" s="87">
        <v>395240</v>
      </c>
      <c r="N92" s="87">
        <v>2414150</v>
      </c>
      <c r="O92" s="87">
        <v>85700</v>
      </c>
      <c r="P92" s="87">
        <v>0</v>
      </c>
      <c r="Q92" s="87">
        <v>442000</v>
      </c>
      <c r="R92" s="87">
        <v>884803</v>
      </c>
      <c r="S92" s="87">
        <v>633517</v>
      </c>
      <c r="T92" s="87">
        <v>98417</v>
      </c>
      <c r="U92" s="89">
        <v>251286</v>
      </c>
    </row>
    <row r="93" spans="1:21" ht="12.75">
      <c r="A93" s="223">
        <v>2</v>
      </c>
      <c r="B93" s="224">
        <v>2</v>
      </c>
      <c r="C93" s="224">
        <v>5</v>
      </c>
      <c r="D93" s="85">
        <v>2</v>
      </c>
      <c r="E93" s="85">
        <v>0</v>
      </c>
      <c r="F93" s="86"/>
      <c r="G93" s="288" t="s">
        <v>325</v>
      </c>
      <c r="H93" s="87">
        <v>28723062.54</v>
      </c>
      <c r="I93" s="87">
        <v>22954684.12</v>
      </c>
      <c r="J93" s="87">
        <v>16239987.89</v>
      </c>
      <c r="K93" s="87">
        <v>9882498.45</v>
      </c>
      <c r="L93" s="87">
        <v>6357489.44</v>
      </c>
      <c r="M93" s="87">
        <v>1794700</v>
      </c>
      <c r="N93" s="87">
        <v>3783938</v>
      </c>
      <c r="O93" s="87">
        <v>638159.23</v>
      </c>
      <c r="P93" s="87">
        <v>0</v>
      </c>
      <c r="Q93" s="87">
        <v>497899</v>
      </c>
      <c r="R93" s="87">
        <v>5768378.42</v>
      </c>
      <c r="S93" s="87">
        <v>5691378.42</v>
      </c>
      <c r="T93" s="87">
        <v>1292096.68</v>
      </c>
      <c r="U93" s="89">
        <v>77000</v>
      </c>
    </row>
    <row r="94" spans="1:21" ht="12.75">
      <c r="A94" s="223">
        <v>2</v>
      </c>
      <c r="B94" s="224">
        <v>16</v>
      </c>
      <c r="C94" s="224">
        <v>2</v>
      </c>
      <c r="D94" s="85">
        <v>2</v>
      </c>
      <c r="E94" s="85">
        <v>0</v>
      </c>
      <c r="F94" s="86"/>
      <c r="G94" s="288" t="s">
        <v>363</v>
      </c>
      <c r="H94" s="87">
        <v>13755452.99</v>
      </c>
      <c r="I94" s="87">
        <v>10935466.9</v>
      </c>
      <c r="J94" s="87">
        <v>7623601.16</v>
      </c>
      <c r="K94" s="87">
        <v>4737540.94</v>
      </c>
      <c r="L94" s="87">
        <v>2886060.22</v>
      </c>
      <c r="M94" s="87">
        <v>548500</v>
      </c>
      <c r="N94" s="87">
        <v>1999885.25</v>
      </c>
      <c r="O94" s="87">
        <v>679783.49</v>
      </c>
      <c r="P94" s="87">
        <v>0</v>
      </c>
      <c r="Q94" s="87">
        <v>83697</v>
      </c>
      <c r="R94" s="87">
        <v>2819986.09</v>
      </c>
      <c r="S94" s="87">
        <v>2819986.09</v>
      </c>
      <c r="T94" s="87">
        <v>1553574</v>
      </c>
      <c r="U94" s="89">
        <v>0</v>
      </c>
    </row>
    <row r="95" spans="1:21" ht="12.75">
      <c r="A95" s="223">
        <v>2</v>
      </c>
      <c r="B95" s="224">
        <v>3</v>
      </c>
      <c r="C95" s="224">
        <v>2</v>
      </c>
      <c r="D95" s="85">
        <v>2</v>
      </c>
      <c r="E95" s="85">
        <v>0</v>
      </c>
      <c r="F95" s="86"/>
      <c r="G95" s="288" t="s">
        <v>326</v>
      </c>
      <c r="H95" s="87">
        <v>21631891.68</v>
      </c>
      <c r="I95" s="87">
        <v>17872143.68</v>
      </c>
      <c r="J95" s="87">
        <v>13758517.06</v>
      </c>
      <c r="K95" s="87">
        <v>7308687.63</v>
      </c>
      <c r="L95" s="87">
        <v>6449829.43</v>
      </c>
      <c r="M95" s="87">
        <v>1337093</v>
      </c>
      <c r="N95" s="87">
        <v>2425760.24</v>
      </c>
      <c r="O95" s="87">
        <v>71538.38</v>
      </c>
      <c r="P95" s="87">
        <v>0</v>
      </c>
      <c r="Q95" s="87">
        <v>279235</v>
      </c>
      <c r="R95" s="87">
        <v>3759748</v>
      </c>
      <c r="S95" s="87">
        <v>3759748</v>
      </c>
      <c r="T95" s="87">
        <v>2436085</v>
      </c>
      <c r="U95" s="89">
        <v>0</v>
      </c>
    </row>
    <row r="96" spans="1:21" ht="12.75">
      <c r="A96" s="223">
        <v>2</v>
      </c>
      <c r="B96" s="224">
        <v>16</v>
      </c>
      <c r="C96" s="224">
        <v>3</v>
      </c>
      <c r="D96" s="85">
        <v>2</v>
      </c>
      <c r="E96" s="85">
        <v>0</v>
      </c>
      <c r="F96" s="86"/>
      <c r="G96" s="288" t="s">
        <v>364</v>
      </c>
      <c r="H96" s="87">
        <v>30766296.04</v>
      </c>
      <c r="I96" s="87">
        <v>23153955.89</v>
      </c>
      <c r="J96" s="87">
        <v>18377675.35</v>
      </c>
      <c r="K96" s="87">
        <v>9685811.7</v>
      </c>
      <c r="L96" s="87">
        <v>8691863.65</v>
      </c>
      <c r="M96" s="87">
        <v>1724637.49</v>
      </c>
      <c r="N96" s="87">
        <v>2845609</v>
      </c>
      <c r="O96" s="87">
        <v>188034.05</v>
      </c>
      <c r="P96" s="87">
        <v>0</v>
      </c>
      <c r="Q96" s="87">
        <v>18000</v>
      </c>
      <c r="R96" s="87">
        <v>7612340.15</v>
      </c>
      <c r="S96" s="87">
        <v>7612340.15</v>
      </c>
      <c r="T96" s="87">
        <v>0</v>
      </c>
      <c r="U96" s="89">
        <v>0</v>
      </c>
    </row>
    <row r="97" spans="1:21" ht="12.75">
      <c r="A97" s="223">
        <v>2</v>
      </c>
      <c r="B97" s="224">
        <v>1</v>
      </c>
      <c r="C97" s="224">
        <v>3</v>
      </c>
      <c r="D97" s="85">
        <v>2</v>
      </c>
      <c r="E97" s="85">
        <v>0</v>
      </c>
      <c r="F97" s="86"/>
      <c r="G97" s="288" t="s">
        <v>365</v>
      </c>
      <c r="H97" s="87">
        <v>24790872.16</v>
      </c>
      <c r="I97" s="87">
        <v>17417299.73</v>
      </c>
      <c r="J97" s="87">
        <v>12965358.21</v>
      </c>
      <c r="K97" s="87">
        <v>7254479.1</v>
      </c>
      <c r="L97" s="87">
        <v>5710879.11</v>
      </c>
      <c r="M97" s="87">
        <v>924163</v>
      </c>
      <c r="N97" s="87">
        <v>2915912.88</v>
      </c>
      <c r="O97" s="87">
        <v>252465.64</v>
      </c>
      <c r="P97" s="87">
        <v>2400</v>
      </c>
      <c r="Q97" s="87">
        <v>357000</v>
      </c>
      <c r="R97" s="87">
        <v>7373572.43</v>
      </c>
      <c r="S97" s="87">
        <v>7373572.43</v>
      </c>
      <c r="T97" s="87">
        <v>2441008.91</v>
      </c>
      <c r="U97" s="89">
        <v>0</v>
      </c>
    </row>
    <row r="98" spans="1:21" ht="12.75">
      <c r="A98" s="223">
        <v>2</v>
      </c>
      <c r="B98" s="224">
        <v>6</v>
      </c>
      <c r="C98" s="224">
        <v>5</v>
      </c>
      <c r="D98" s="85">
        <v>2</v>
      </c>
      <c r="E98" s="85">
        <v>0</v>
      </c>
      <c r="F98" s="86"/>
      <c r="G98" s="288" t="s">
        <v>366</v>
      </c>
      <c r="H98" s="87">
        <v>17322108.12</v>
      </c>
      <c r="I98" s="87">
        <v>11049678.12</v>
      </c>
      <c r="J98" s="87">
        <v>8134206.12</v>
      </c>
      <c r="K98" s="87">
        <v>3977271</v>
      </c>
      <c r="L98" s="87">
        <v>4156935.12</v>
      </c>
      <c r="M98" s="87">
        <v>611382</v>
      </c>
      <c r="N98" s="87">
        <v>1860370</v>
      </c>
      <c r="O98" s="87">
        <v>3720</v>
      </c>
      <c r="P98" s="87">
        <v>0</v>
      </c>
      <c r="Q98" s="87">
        <v>440000</v>
      </c>
      <c r="R98" s="87">
        <v>6272430</v>
      </c>
      <c r="S98" s="87">
        <v>6272430</v>
      </c>
      <c r="T98" s="87">
        <v>110117</v>
      </c>
      <c r="U98" s="89">
        <v>0</v>
      </c>
    </row>
    <row r="99" spans="1:21" ht="12.75">
      <c r="A99" s="223">
        <v>2</v>
      </c>
      <c r="B99" s="224">
        <v>4</v>
      </c>
      <c r="C99" s="224">
        <v>2</v>
      </c>
      <c r="D99" s="85">
        <v>2</v>
      </c>
      <c r="E99" s="85">
        <v>0</v>
      </c>
      <c r="F99" s="86"/>
      <c r="G99" s="288" t="s">
        <v>367</v>
      </c>
      <c r="H99" s="87">
        <v>11096403.89</v>
      </c>
      <c r="I99" s="87">
        <v>9620203.89</v>
      </c>
      <c r="J99" s="87">
        <v>6361918.09</v>
      </c>
      <c r="K99" s="87">
        <v>4249531.69</v>
      </c>
      <c r="L99" s="87">
        <v>2112386.4</v>
      </c>
      <c r="M99" s="87">
        <v>355900</v>
      </c>
      <c r="N99" s="87">
        <v>2509882.8</v>
      </c>
      <c r="O99" s="87">
        <v>124343</v>
      </c>
      <c r="P99" s="87">
        <v>0</v>
      </c>
      <c r="Q99" s="87">
        <v>268160</v>
      </c>
      <c r="R99" s="87">
        <v>1476200</v>
      </c>
      <c r="S99" s="87">
        <v>1476200</v>
      </c>
      <c r="T99" s="87">
        <v>562000</v>
      </c>
      <c r="U99" s="89">
        <v>0</v>
      </c>
    </row>
    <row r="100" spans="1:21" ht="12.75">
      <c r="A100" s="223">
        <v>2</v>
      </c>
      <c r="B100" s="224">
        <v>3</v>
      </c>
      <c r="C100" s="224">
        <v>3</v>
      </c>
      <c r="D100" s="85">
        <v>2</v>
      </c>
      <c r="E100" s="85">
        <v>0</v>
      </c>
      <c r="F100" s="86"/>
      <c r="G100" s="288" t="s">
        <v>368</v>
      </c>
      <c r="H100" s="87">
        <v>34370676</v>
      </c>
      <c r="I100" s="87">
        <v>24473802</v>
      </c>
      <c r="J100" s="87">
        <v>20822989</v>
      </c>
      <c r="K100" s="87">
        <v>9240310.5</v>
      </c>
      <c r="L100" s="87">
        <v>11582678.5</v>
      </c>
      <c r="M100" s="87">
        <v>1391552</v>
      </c>
      <c r="N100" s="87">
        <v>1747601</v>
      </c>
      <c r="O100" s="87">
        <v>131660</v>
      </c>
      <c r="P100" s="87">
        <v>0</v>
      </c>
      <c r="Q100" s="87">
        <v>380000</v>
      </c>
      <c r="R100" s="87">
        <v>9896874</v>
      </c>
      <c r="S100" s="87">
        <v>9896874</v>
      </c>
      <c r="T100" s="87">
        <v>0</v>
      </c>
      <c r="U100" s="89">
        <v>0</v>
      </c>
    </row>
    <row r="101" spans="1:21" ht="12.75">
      <c r="A101" s="223">
        <v>2</v>
      </c>
      <c r="B101" s="224">
        <v>6</v>
      </c>
      <c r="C101" s="224">
        <v>6</v>
      </c>
      <c r="D101" s="85">
        <v>2</v>
      </c>
      <c r="E101" s="85">
        <v>0</v>
      </c>
      <c r="F101" s="86"/>
      <c r="G101" s="288" t="s">
        <v>369</v>
      </c>
      <c r="H101" s="87">
        <v>24434465</v>
      </c>
      <c r="I101" s="87">
        <v>15956754</v>
      </c>
      <c r="J101" s="87">
        <v>10205594</v>
      </c>
      <c r="K101" s="87">
        <v>5867828</v>
      </c>
      <c r="L101" s="87">
        <v>4337766</v>
      </c>
      <c r="M101" s="87">
        <v>1362800</v>
      </c>
      <c r="N101" s="87">
        <v>2818466</v>
      </c>
      <c r="O101" s="87">
        <v>666980</v>
      </c>
      <c r="P101" s="87">
        <v>0</v>
      </c>
      <c r="Q101" s="87">
        <v>902914</v>
      </c>
      <c r="R101" s="87">
        <v>8477711</v>
      </c>
      <c r="S101" s="87">
        <v>8477711</v>
      </c>
      <c r="T101" s="87">
        <v>6739931</v>
      </c>
      <c r="U101" s="89">
        <v>0</v>
      </c>
    </row>
    <row r="102" spans="1:21" ht="12.75">
      <c r="A102" s="223">
        <v>2</v>
      </c>
      <c r="B102" s="224">
        <v>23</v>
      </c>
      <c r="C102" s="224">
        <v>3</v>
      </c>
      <c r="D102" s="85">
        <v>2</v>
      </c>
      <c r="E102" s="85">
        <v>0</v>
      </c>
      <c r="F102" s="86"/>
      <c r="G102" s="288" t="s">
        <v>370</v>
      </c>
      <c r="H102" s="87">
        <v>10102211.56</v>
      </c>
      <c r="I102" s="87">
        <v>8240530.56</v>
      </c>
      <c r="J102" s="87">
        <v>6916125.27</v>
      </c>
      <c r="K102" s="87">
        <v>4161641.13</v>
      </c>
      <c r="L102" s="87">
        <v>2754484.14</v>
      </c>
      <c r="M102" s="87">
        <v>183661</v>
      </c>
      <c r="N102" s="87">
        <v>948791.82</v>
      </c>
      <c r="O102" s="87">
        <v>73023.47</v>
      </c>
      <c r="P102" s="87">
        <v>0</v>
      </c>
      <c r="Q102" s="87">
        <v>118929</v>
      </c>
      <c r="R102" s="87">
        <v>1861681</v>
      </c>
      <c r="S102" s="87">
        <v>1861681</v>
      </c>
      <c r="T102" s="87">
        <v>1147459</v>
      </c>
      <c r="U102" s="89">
        <v>0</v>
      </c>
    </row>
    <row r="103" spans="1:21" ht="12.75">
      <c r="A103" s="223">
        <v>2</v>
      </c>
      <c r="B103" s="224">
        <v>24</v>
      </c>
      <c r="C103" s="224">
        <v>3</v>
      </c>
      <c r="D103" s="85">
        <v>2</v>
      </c>
      <c r="E103" s="85">
        <v>0</v>
      </c>
      <c r="F103" s="86"/>
      <c r="G103" s="288" t="s">
        <v>371</v>
      </c>
      <c r="H103" s="87">
        <v>26851296</v>
      </c>
      <c r="I103" s="87">
        <v>22612063</v>
      </c>
      <c r="J103" s="87">
        <v>17897795</v>
      </c>
      <c r="K103" s="87">
        <v>8570354</v>
      </c>
      <c r="L103" s="87">
        <v>9327441</v>
      </c>
      <c r="M103" s="87">
        <v>975905</v>
      </c>
      <c r="N103" s="87">
        <v>3693361</v>
      </c>
      <c r="O103" s="87">
        <v>15002</v>
      </c>
      <c r="P103" s="87">
        <v>0</v>
      </c>
      <c r="Q103" s="87">
        <v>30000</v>
      </c>
      <c r="R103" s="87">
        <v>4239233</v>
      </c>
      <c r="S103" s="87">
        <v>4239233</v>
      </c>
      <c r="T103" s="87">
        <v>1524598</v>
      </c>
      <c r="U103" s="89">
        <v>0</v>
      </c>
    </row>
    <row r="104" spans="1:21" ht="12.75">
      <c r="A104" s="223">
        <v>2</v>
      </c>
      <c r="B104" s="224">
        <v>7</v>
      </c>
      <c r="C104" s="224">
        <v>2</v>
      </c>
      <c r="D104" s="85">
        <v>2</v>
      </c>
      <c r="E104" s="85">
        <v>0</v>
      </c>
      <c r="F104" s="86"/>
      <c r="G104" s="288" t="s">
        <v>329</v>
      </c>
      <c r="H104" s="87">
        <v>29137778.07</v>
      </c>
      <c r="I104" s="87">
        <v>25055744.86</v>
      </c>
      <c r="J104" s="87">
        <v>19154761.86</v>
      </c>
      <c r="K104" s="87">
        <v>11071881.43</v>
      </c>
      <c r="L104" s="87">
        <v>8082880.43</v>
      </c>
      <c r="M104" s="87">
        <v>1085751</v>
      </c>
      <c r="N104" s="87">
        <v>4040019</v>
      </c>
      <c r="O104" s="87">
        <v>355252</v>
      </c>
      <c r="P104" s="87">
        <v>135853</v>
      </c>
      <c r="Q104" s="87">
        <v>284108</v>
      </c>
      <c r="R104" s="87">
        <v>4082033.21</v>
      </c>
      <c r="S104" s="87">
        <v>4082033.21</v>
      </c>
      <c r="T104" s="87">
        <v>1186508</v>
      </c>
      <c r="U104" s="89">
        <v>0</v>
      </c>
    </row>
    <row r="105" spans="1:21" ht="12.75">
      <c r="A105" s="223">
        <v>2</v>
      </c>
      <c r="B105" s="224">
        <v>8</v>
      </c>
      <c r="C105" s="224">
        <v>7</v>
      </c>
      <c r="D105" s="85">
        <v>2</v>
      </c>
      <c r="E105" s="85">
        <v>0</v>
      </c>
      <c r="F105" s="86"/>
      <c r="G105" s="288" t="s">
        <v>331</v>
      </c>
      <c r="H105" s="87">
        <v>47301229.4</v>
      </c>
      <c r="I105" s="87">
        <v>42271228.4</v>
      </c>
      <c r="J105" s="87">
        <v>27857304.4</v>
      </c>
      <c r="K105" s="87">
        <v>16654819.31</v>
      </c>
      <c r="L105" s="87">
        <v>11202485.09</v>
      </c>
      <c r="M105" s="87">
        <v>2907276</v>
      </c>
      <c r="N105" s="87">
        <v>7643448</v>
      </c>
      <c r="O105" s="87">
        <v>2063200</v>
      </c>
      <c r="P105" s="87">
        <v>0</v>
      </c>
      <c r="Q105" s="87">
        <v>1800000</v>
      </c>
      <c r="R105" s="87">
        <v>5030001</v>
      </c>
      <c r="S105" s="87">
        <v>5030001</v>
      </c>
      <c r="T105" s="87">
        <v>64954</v>
      </c>
      <c r="U105" s="89">
        <v>0</v>
      </c>
    </row>
    <row r="106" spans="1:21" ht="12.75">
      <c r="A106" s="223">
        <v>2</v>
      </c>
      <c r="B106" s="224">
        <v>23</v>
      </c>
      <c r="C106" s="224">
        <v>5</v>
      </c>
      <c r="D106" s="85">
        <v>2</v>
      </c>
      <c r="E106" s="85">
        <v>0</v>
      </c>
      <c r="F106" s="86"/>
      <c r="G106" s="288" t="s">
        <v>372</v>
      </c>
      <c r="H106" s="87">
        <v>115888751.85</v>
      </c>
      <c r="I106" s="87">
        <v>72532266.63</v>
      </c>
      <c r="J106" s="87">
        <v>59156315.17</v>
      </c>
      <c r="K106" s="87">
        <v>24454766.59</v>
      </c>
      <c r="L106" s="87">
        <v>34701548.58</v>
      </c>
      <c r="M106" s="87">
        <v>8144291.56</v>
      </c>
      <c r="N106" s="87">
        <v>4838288</v>
      </c>
      <c r="O106" s="87">
        <v>173371.9</v>
      </c>
      <c r="P106" s="87">
        <v>0</v>
      </c>
      <c r="Q106" s="87">
        <v>220000</v>
      </c>
      <c r="R106" s="87">
        <v>43356485.22</v>
      </c>
      <c r="S106" s="87">
        <v>43356485.22</v>
      </c>
      <c r="T106" s="87">
        <v>0</v>
      </c>
      <c r="U106" s="89">
        <v>0</v>
      </c>
    </row>
    <row r="107" spans="1:21" ht="12.75">
      <c r="A107" s="223">
        <v>2</v>
      </c>
      <c r="B107" s="224">
        <v>17</v>
      </c>
      <c r="C107" s="224">
        <v>2</v>
      </c>
      <c r="D107" s="85">
        <v>2</v>
      </c>
      <c r="E107" s="85">
        <v>0</v>
      </c>
      <c r="F107" s="86"/>
      <c r="G107" s="288" t="s">
        <v>373</v>
      </c>
      <c r="H107" s="87">
        <v>20593725.56</v>
      </c>
      <c r="I107" s="87">
        <v>13019128.09</v>
      </c>
      <c r="J107" s="87">
        <v>8640794.91</v>
      </c>
      <c r="K107" s="87">
        <v>5259501.62</v>
      </c>
      <c r="L107" s="87">
        <v>3381293.29</v>
      </c>
      <c r="M107" s="87">
        <v>1202400</v>
      </c>
      <c r="N107" s="87">
        <v>2380477</v>
      </c>
      <c r="O107" s="87">
        <v>520256.18</v>
      </c>
      <c r="P107" s="87">
        <v>0</v>
      </c>
      <c r="Q107" s="87">
        <v>275200</v>
      </c>
      <c r="R107" s="87">
        <v>7574597.47</v>
      </c>
      <c r="S107" s="87">
        <v>7574597.47</v>
      </c>
      <c r="T107" s="87">
        <v>4423544.13</v>
      </c>
      <c r="U107" s="89">
        <v>0</v>
      </c>
    </row>
    <row r="108" spans="1:21" ht="12.75">
      <c r="A108" s="223">
        <v>2</v>
      </c>
      <c r="B108" s="224">
        <v>18</v>
      </c>
      <c r="C108" s="224">
        <v>1</v>
      </c>
      <c r="D108" s="85">
        <v>2</v>
      </c>
      <c r="E108" s="85">
        <v>0</v>
      </c>
      <c r="F108" s="86"/>
      <c r="G108" s="288" t="s">
        <v>374</v>
      </c>
      <c r="H108" s="87">
        <v>21373476.01</v>
      </c>
      <c r="I108" s="87">
        <v>17580404.01</v>
      </c>
      <c r="J108" s="87">
        <v>12871326.36</v>
      </c>
      <c r="K108" s="87">
        <v>8192986.84</v>
      </c>
      <c r="L108" s="87">
        <v>4678339.52</v>
      </c>
      <c r="M108" s="87">
        <v>1187321</v>
      </c>
      <c r="N108" s="87">
        <v>2928680</v>
      </c>
      <c r="O108" s="87">
        <v>137071.65</v>
      </c>
      <c r="P108" s="87">
        <v>37500</v>
      </c>
      <c r="Q108" s="87">
        <v>418505</v>
      </c>
      <c r="R108" s="87">
        <v>3793072</v>
      </c>
      <c r="S108" s="87">
        <v>3793072</v>
      </c>
      <c r="T108" s="87">
        <v>610839</v>
      </c>
      <c r="U108" s="89">
        <v>0</v>
      </c>
    </row>
    <row r="109" spans="1:21" ht="12.75">
      <c r="A109" s="223">
        <v>2</v>
      </c>
      <c r="B109" s="224">
        <v>3</v>
      </c>
      <c r="C109" s="224">
        <v>4</v>
      </c>
      <c r="D109" s="85">
        <v>2</v>
      </c>
      <c r="E109" s="85">
        <v>0</v>
      </c>
      <c r="F109" s="86"/>
      <c r="G109" s="288" t="s">
        <v>375</v>
      </c>
      <c r="H109" s="87">
        <v>17226752.14</v>
      </c>
      <c r="I109" s="87">
        <v>12825387.24</v>
      </c>
      <c r="J109" s="87">
        <v>10191065.9</v>
      </c>
      <c r="K109" s="87">
        <v>6045181.49</v>
      </c>
      <c r="L109" s="87">
        <v>4145884.41</v>
      </c>
      <c r="M109" s="87">
        <v>506900</v>
      </c>
      <c r="N109" s="87">
        <v>1700610</v>
      </c>
      <c r="O109" s="87">
        <v>173111.34</v>
      </c>
      <c r="P109" s="87">
        <v>0</v>
      </c>
      <c r="Q109" s="87">
        <v>253700</v>
      </c>
      <c r="R109" s="87">
        <v>4401364.9</v>
      </c>
      <c r="S109" s="87">
        <v>4401364.9</v>
      </c>
      <c r="T109" s="87">
        <v>3132477</v>
      </c>
      <c r="U109" s="89">
        <v>0</v>
      </c>
    </row>
    <row r="110" spans="1:21" ht="12.75">
      <c r="A110" s="223">
        <v>2</v>
      </c>
      <c r="B110" s="224">
        <v>13</v>
      </c>
      <c r="C110" s="224">
        <v>2</v>
      </c>
      <c r="D110" s="85">
        <v>2</v>
      </c>
      <c r="E110" s="85">
        <v>0</v>
      </c>
      <c r="F110" s="86"/>
      <c r="G110" s="288" t="s">
        <v>376</v>
      </c>
      <c r="H110" s="87">
        <v>40502166</v>
      </c>
      <c r="I110" s="87">
        <v>23891623</v>
      </c>
      <c r="J110" s="87">
        <v>16203911</v>
      </c>
      <c r="K110" s="87">
        <v>10123321</v>
      </c>
      <c r="L110" s="87">
        <v>6080590</v>
      </c>
      <c r="M110" s="87">
        <v>1096918</v>
      </c>
      <c r="N110" s="87">
        <v>5020627</v>
      </c>
      <c r="O110" s="87">
        <v>195897</v>
      </c>
      <c r="P110" s="87">
        <v>0</v>
      </c>
      <c r="Q110" s="87">
        <v>1374270</v>
      </c>
      <c r="R110" s="87">
        <v>16610543</v>
      </c>
      <c r="S110" s="87">
        <v>16610543</v>
      </c>
      <c r="T110" s="87">
        <v>10463246</v>
      </c>
      <c r="U110" s="89">
        <v>0</v>
      </c>
    </row>
    <row r="111" spans="1:21" ht="12.75">
      <c r="A111" s="223">
        <v>2</v>
      </c>
      <c r="B111" s="224">
        <v>9</v>
      </c>
      <c r="C111" s="224">
        <v>3</v>
      </c>
      <c r="D111" s="85">
        <v>2</v>
      </c>
      <c r="E111" s="85">
        <v>0</v>
      </c>
      <c r="F111" s="86"/>
      <c r="G111" s="288" t="s">
        <v>377</v>
      </c>
      <c r="H111" s="87">
        <v>11390637.09</v>
      </c>
      <c r="I111" s="87">
        <v>9882049.18</v>
      </c>
      <c r="J111" s="87">
        <v>7903624.13</v>
      </c>
      <c r="K111" s="87">
        <v>4293102.35</v>
      </c>
      <c r="L111" s="87">
        <v>3610521.78</v>
      </c>
      <c r="M111" s="87">
        <v>312000</v>
      </c>
      <c r="N111" s="87">
        <v>1302405</v>
      </c>
      <c r="O111" s="87">
        <v>264020.05</v>
      </c>
      <c r="P111" s="87">
        <v>0</v>
      </c>
      <c r="Q111" s="87">
        <v>100000</v>
      </c>
      <c r="R111" s="87">
        <v>1508587.91</v>
      </c>
      <c r="S111" s="87">
        <v>1508587.91</v>
      </c>
      <c r="T111" s="87">
        <v>291775.41</v>
      </c>
      <c r="U111" s="89">
        <v>0</v>
      </c>
    </row>
    <row r="112" spans="1:21" ht="12.75">
      <c r="A112" s="223">
        <v>2</v>
      </c>
      <c r="B112" s="224">
        <v>9</v>
      </c>
      <c r="C112" s="224">
        <v>4</v>
      </c>
      <c r="D112" s="85">
        <v>2</v>
      </c>
      <c r="E112" s="85">
        <v>0</v>
      </c>
      <c r="F112" s="86"/>
      <c r="G112" s="288" t="s">
        <v>378</v>
      </c>
      <c r="H112" s="87">
        <v>23121212.42</v>
      </c>
      <c r="I112" s="87">
        <v>19026019.18</v>
      </c>
      <c r="J112" s="87">
        <v>14393064.18</v>
      </c>
      <c r="K112" s="87">
        <v>7195193.52</v>
      </c>
      <c r="L112" s="87">
        <v>7197870.66</v>
      </c>
      <c r="M112" s="87">
        <v>1621000</v>
      </c>
      <c r="N112" s="87">
        <v>2353315</v>
      </c>
      <c r="O112" s="87">
        <v>124640</v>
      </c>
      <c r="P112" s="87">
        <v>0</v>
      </c>
      <c r="Q112" s="87">
        <v>534000</v>
      </c>
      <c r="R112" s="87">
        <v>4095193.24</v>
      </c>
      <c r="S112" s="87">
        <v>4095193.24</v>
      </c>
      <c r="T112" s="87">
        <v>1324595.33</v>
      </c>
      <c r="U112" s="89">
        <v>0</v>
      </c>
    </row>
    <row r="113" spans="1:21" ht="12.75">
      <c r="A113" s="223">
        <v>2</v>
      </c>
      <c r="B113" s="224">
        <v>9</v>
      </c>
      <c r="C113" s="224">
        <v>5</v>
      </c>
      <c r="D113" s="85">
        <v>2</v>
      </c>
      <c r="E113" s="85">
        <v>0</v>
      </c>
      <c r="F113" s="86"/>
      <c r="G113" s="288" t="s">
        <v>379</v>
      </c>
      <c r="H113" s="87">
        <v>23014419.78</v>
      </c>
      <c r="I113" s="87">
        <v>17110868.3</v>
      </c>
      <c r="J113" s="87">
        <v>12397034.9</v>
      </c>
      <c r="K113" s="87">
        <v>5996646.11</v>
      </c>
      <c r="L113" s="87">
        <v>6400388.79</v>
      </c>
      <c r="M113" s="87">
        <v>1795844</v>
      </c>
      <c r="N113" s="87">
        <v>2199254.4</v>
      </c>
      <c r="O113" s="87">
        <v>283735</v>
      </c>
      <c r="P113" s="87">
        <v>0</v>
      </c>
      <c r="Q113" s="87">
        <v>435000</v>
      </c>
      <c r="R113" s="87">
        <v>5903551.48</v>
      </c>
      <c r="S113" s="87">
        <v>5903551.48</v>
      </c>
      <c r="T113" s="87">
        <v>0</v>
      </c>
      <c r="U113" s="89">
        <v>0</v>
      </c>
    </row>
    <row r="114" spans="1:21" ht="12.75">
      <c r="A114" s="223">
        <v>2</v>
      </c>
      <c r="B114" s="224">
        <v>8</v>
      </c>
      <c r="C114" s="224">
        <v>9</v>
      </c>
      <c r="D114" s="85">
        <v>2</v>
      </c>
      <c r="E114" s="85">
        <v>0</v>
      </c>
      <c r="F114" s="86"/>
      <c r="G114" s="288" t="s">
        <v>380</v>
      </c>
      <c r="H114" s="87">
        <v>10730575.7</v>
      </c>
      <c r="I114" s="87">
        <v>6591338.7</v>
      </c>
      <c r="J114" s="87">
        <v>5252394.2</v>
      </c>
      <c r="K114" s="87">
        <v>3538952.48</v>
      </c>
      <c r="L114" s="87">
        <v>1713441.72</v>
      </c>
      <c r="M114" s="87">
        <v>145200</v>
      </c>
      <c r="N114" s="87">
        <v>876962.5</v>
      </c>
      <c r="O114" s="87">
        <v>101270</v>
      </c>
      <c r="P114" s="87">
        <v>0</v>
      </c>
      <c r="Q114" s="87">
        <v>215512</v>
      </c>
      <c r="R114" s="87">
        <v>4139237</v>
      </c>
      <c r="S114" s="87">
        <v>4139237</v>
      </c>
      <c r="T114" s="87">
        <v>3754237</v>
      </c>
      <c r="U114" s="89">
        <v>0</v>
      </c>
    </row>
    <row r="115" spans="1:21" ht="12.75">
      <c r="A115" s="223">
        <v>2</v>
      </c>
      <c r="B115" s="224">
        <v>10</v>
      </c>
      <c r="C115" s="224">
        <v>4</v>
      </c>
      <c r="D115" s="85">
        <v>2</v>
      </c>
      <c r="E115" s="85">
        <v>0</v>
      </c>
      <c r="F115" s="86"/>
      <c r="G115" s="288" t="s">
        <v>334</v>
      </c>
      <c r="H115" s="87">
        <v>20946384</v>
      </c>
      <c r="I115" s="87">
        <v>17337807</v>
      </c>
      <c r="J115" s="87">
        <v>13155854</v>
      </c>
      <c r="K115" s="87">
        <v>8047935</v>
      </c>
      <c r="L115" s="87">
        <v>5107919</v>
      </c>
      <c r="M115" s="87">
        <v>882790</v>
      </c>
      <c r="N115" s="87">
        <v>3068828</v>
      </c>
      <c r="O115" s="87">
        <v>26401</v>
      </c>
      <c r="P115" s="87">
        <v>0</v>
      </c>
      <c r="Q115" s="87">
        <v>203934</v>
      </c>
      <c r="R115" s="87">
        <v>3608577</v>
      </c>
      <c r="S115" s="87">
        <v>3608577</v>
      </c>
      <c r="T115" s="87">
        <v>943269</v>
      </c>
      <c r="U115" s="89">
        <v>0</v>
      </c>
    </row>
    <row r="116" spans="1:21" ht="12.75">
      <c r="A116" s="223">
        <v>2</v>
      </c>
      <c r="B116" s="224">
        <v>11</v>
      </c>
      <c r="C116" s="224">
        <v>2</v>
      </c>
      <c r="D116" s="85">
        <v>2</v>
      </c>
      <c r="E116" s="85">
        <v>0</v>
      </c>
      <c r="F116" s="86"/>
      <c r="G116" s="288" t="s">
        <v>335</v>
      </c>
      <c r="H116" s="87">
        <v>58940105.38</v>
      </c>
      <c r="I116" s="87">
        <v>47059783.81</v>
      </c>
      <c r="J116" s="87">
        <v>33616930.99</v>
      </c>
      <c r="K116" s="87">
        <v>16991058.68</v>
      </c>
      <c r="L116" s="87">
        <v>16625872.31</v>
      </c>
      <c r="M116" s="87">
        <v>7973867.1</v>
      </c>
      <c r="N116" s="87">
        <v>3887453.96</v>
      </c>
      <c r="O116" s="87">
        <v>911531.76</v>
      </c>
      <c r="P116" s="87">
        <v>0</v>
      </c>
      <c r="Q116" s="87">
        <v>670000</v>
      </c>
      <c r="R116" s="87">
        <v>11880321.57</v>
      </c>
      <c r="S116" s="87">
        <v>11880321.57</v>
      </c>
      <c r="T116" s="87">
        <v>947567</v>
      </c>
      <c r="U116" s="89">
        <v>0</v>
      </c>
    </row>
    <row r="117" spans="1:21" ht="12.75">
      <c r="A117" s="223">
        <v>2</v>
      </c>
      <c r="B117" s="224">
        <v>2</v>
      </c>
      <c r="C117" s="224">
        <v>6</v>
      </c>
      <c r="D117" s="85">
        <v>2</v>
      </c>
      <c r="E117" s="85">
        <v>0</v>
      </c>
      <c r="F117" s="86"/>
      <c r="G117" s="288" t="s">
        <v>381</v>
      </c>
      <c r="H117" s="87">
        <v>25941336.06</v>
      </c>
      <c r="I117" s="87">
        <v>19560284.87</v>
      </c>
      <c r="J117" s="87">
        <v>14518507.93</v>
      </c>
      <c r="K117" s="87">
        <v>9076841.04</v>
      </c>
      <c r="L117" s="87">
        <v>5441666.89</v>
      </c>
      <c r="M117" s="87">
        <v>1174400</v>
      </c>
      <c r="N117" s="87">
        <v>3003768.5</v>
      </c>
      <c r="O117" s="87">
        <v>596889.44</v>
      </c>
      <c r="P117" s="87">
        <v>0</v>
      </c>
      <c r="Q117" s="87">
        <v>266719</v>
      </c>
      <c r="R117" s="87">
        <v>6381051.19</v>
      </c>
      <c r="S117" s="87">
        <v>6311051.19</v>
      </c>
      <c r="T117" s="87">
        <v>2860874.4</v>
      </c>
      <c r="U117" s="89">
        <v>70000</v>
      </c>
    </row>
    <row r="118" spans="1:21" ht="12.75">
      <c r="A118" s="223">
        <v>2</v>
      </c>
      <c r="B118" s="224">
        <v>18</v>
      </c>
      <c r="C118" s="224">
        <v>2</v>
      </c>
      <c r="D118" s="85">
        <v>2</v>
      </c>
      <c r="E118" s="85">
        <v>0</v>
      </c>
      <c r="F118" s="86"/>
      <c r="G118" s="288" t="s">
        <v>382</v>
      </c>
      <c r="H118" s="87">
        <v>19631319.58</v>
      </c>
      <c r="I118" s="87">
        <v>13451316.82</v>
      </c>
      <c r="J118" s="87">
        <v>9956643.08</v>
      </c>
      <c r="K118" s="87">
        <v>6312726.18</v>
      </c>
      <c r="L118" s="87">
        <v>3643916.9</v>
      </c>
      <c r="M118" s="87">
        <v>801496</v>
      </c>
      <c r="N118" s="87">
        <v>2433828</v>
      </c>
      <c r="O118" s="87">
        <v>9349.74</v>
      </c>
      <c r="P118" s="87">
        <v>0</v>
      </c>
      <c r="Q118" s="87">
        <v>250000</v>
      </c>
      <c r="R118" s="87">
        <v>6180002.76</v>
      </c>
      <c r="S118" s="87">
        <v>6150002.76</v>
      </c>
      <c r="T118" s="87">
        <v>1604707</v>
      </c>
      <c r="U118" s="89">
        <v>30000</v>
      </c>
    </row>
    <row r="119" spans="1:21" ht="12.75">
      <c r="A119" s="223">
        <v>2</v>
      </c>
      <c r="B119" s="224">
        <v>19</v>
      </c>
      <c r="C119" s="224">
        <v>5</v>
      </c>
      <c r="D119" s="85">
        <v>2</v>
      </c>
      <c r="E119" s="85">
        <v>0</v>
      </c>
      <c r="F119" s="86"/>
      <c r="G119" s="288" t="s">
        <v>383</v>
      </c>
      <c r="H119" s="87">
        <v>23581734.26</v>
      </c>
      <c r="I119" s="87">
        <v>16098212.26</v>
      </c>
      <c r="J119" s="87">
        <v>10870403.5</v>
      </c>
      <c r="K119" s="87">
        <v>7040300.74</v>
      </c>
      <c r="L119" s="87">
        <v>3830102.76</v>
      </c>
      <c r="M119" s="87">
        <v>1214809.5</v>
      </c>
      <c r="N119" s="87">
        <v>2972289</v>
      </c>
      <c r="O119" s="87">
        <v>20994.26</v>
      </c>
      <c r="P119" s="87">
        <v>559716</v>
      </c>
      <c r="Q119" s="87">
        <v>460000</v>
      </c>
      <c r="R119" s="87">
        <v>7483522</v>
      </c>
      <c r="S119" s="87">
        <v>3831522</v>
      </c>
      <c r="T119" s="87">
        <v>457931</v>
      </c>
      <c r="U119" s="89">
        <v>3652000</v>
      </c>
    </row>
    <row r="120" spans="1:21" ht="12.75">
      <c r="A120" s="223">
        <v>2</v>
      </c>
      <c r="B120" s="224">
        <v>7</v>
      </c>
      <c r="C120" s="224">
        <v>4</v>
      </c>
      <c r="D120" s="85">
        <v>2</v>
      </c>
      <c r="E120" s="85">
        <v>0</v>
      </c>
      <c r="F120" s="86"/>
      <c r="G120" s="288" t="s">
        <v>384</v>
      </c>
      <c r="H120" s="87">
        <v>13200683.4</v>
      </c>
      <c r="I120" s="87">
        <v>11889357.49</v>
      </c>
      <c r="J120" s="87">
        <v>8529489.99</v>
      </c>
      <c r="K120" s="87">
        <v>5571282</v>
      </c>
      <c r="L120" s="87">
        <v>2958207.99</v>
      </c>
      <c r="M120" s="87">
        <v>93000</v>
      </c>
      <c r="N120" s="87">
        <v>2801952.5</v>
      </c>
      <c r="O120" s="87">
        <v>125490</v>
      </c>
      <c r="P120" s="87">
        <v>59425</v>
      </c>
      <c r="Q120" s="87">
        <v>280000</v>
      </c>
      <c r="R120" s="87">
        <v>1311325.91</v>
      </c>
      <c r="S120" s="87">
        <v>1311325.91</v>
      </c>
      <c r="T120" s="87">
        <v>0</v>
      </c>
      <c r="U120" s="89">
        <v>0</v>
      </c>
    </row>
    <row r="121" spans="1:21" ht="12.75">
      <c r="A121" s="223">
        <v>2</v>
      </c>
      <c r="B121" s="224">
        <v>5</v>
      </c>
      <c r="C121" s="224">
        <v>3</v>
      </c>
      <c r="D121" s="85">
        <v>2</v>
      </c>
      <c r="E121" s="85">
        <v>0</v>
      </c>
      <c r="F121" s="86"/>
      <c r="G121" s="288" t="s">
        <v>385</v>
      </c>
      <c r="H121" s="87">
        <v>17994013.5</v>
      </c>
      <c r="I121" s="87">
        <v>13991413.26</v>
      </c>
      <c r="J121" s="87">
        <v>10599284.76</v>
      </c>
      <c r="K121" s="87">
        <v>5570273.15</v>
      </c>
      <c r="L121" s="87">
        <v>5029011.61</v>
      </c>
      <c r="M121" s="87">
        <v>392643</v>
      </c>
      <c r="N121" s="87">
        <v>2381873.5</v>
      </c>
      <c r="O121" s="87">
        <v>212612</v>
      </c>
      <c r="P121" s="87">
        <v>0</v>
      </c>
      <c r="Q121" s="87">
        <v>405000</v>
      </c>
      <c r="R121" s="87">
        <v>4002600.24</v>
      </c>
      <c r="S121" s="87">
        <v>4002600.24</v>
      </c>
      <c r="T121" s="87">
        <v>1507045</v>
      </c>
      <c r="U121" s="89">
        <v>0</v>
      </c>
    </row>
    <row r="122" spans="1:21" ht="12.75">
      <c r="A122" s="223">
        <v>2</v>
      </c>
      <c r="B122" s="224">
        <v>23</v>
      </c>
      <c r="C122" s="224">
        <v>6</v>
      </c>
      <c r="D122" s="85">
        <v>2</v>
      </c>
      <c r="E122" s="85">
        <v>0</v>
      </c>
      <c r="F122" s="86"/>
      <c r="G122" s="288" t="s">
        <v>386</v>
      </c>
      <c r="H122" s="87">
        <v>14295764.48</v>
      </c>
      <c r="I122" s="87">
        <v>12190537.48</v>
      </c>
      <c r="J122" s="87">
        <v>9886654.48</v>
      </c>
      <c r="K122" s="87">
        <v>5538051.21</v>
      </c>
      <c r="L122" s="87">
        <v>4348603.27</v>
      </c>
      <c r="M122" s="87">
        <v>1046631</v>
      </c>
      <c r="N122" s="87">
        <v>1138626</v>
      </c>
      <c r="O122" s="87">
        <v>13720</v>
      </c>
      <c r="P122" s="87">
        <v>0</v>
      </c>
      <c r="Q122" s="87">
        <v>104906</v>
      </c>
      <c r="R122" s="87">
        <v>2105227</v>
      </c>
      <c r="S122" s="87">
        <v>2087427</v>
      </c>
      <c r="T122" s="87">
        <v>451141</v>
      </c>
      <c r="U122" s="89">
        <v>17800</v>
      </c>
    </row>
    <row r="123" spans="1:21" ht="12.75">
      <c r="A123" s="223">
        <v>2</v>
      </c>
      <c r="B123" s="224">
        <v>18</v>
      </c>
      <c r="C123" s="224">
        <v>3</v>
      </c>
      <c r="D123" s="85">
        <v>2</v>
      </c>
      <c r="E123" s="85">
        <v>0</v>
      </c>
      <c r="F123" s="86"/>
      <c r="G123" s="288" t="s">
        <v>387</v>
      </c>
      <c r="H123" s="87">
        <v>46908300.44</v>
      </c>
      <c r="I123" s="87">
        <v>36551448.71</v>
      </c>
      <c r="J123" s="87">
        <v>27453086.66</v>
      </c>
      <c r="K123" s="87">
        <v>16004148.28</v>
      </c>
      <c r="L123" s="87">
        <v>11448938.38</v>
      </c>
      <c r="M123" s="87">
        <v>3567855</v>
      </c>
      <c r="N123" s="87">
        <v>4073007.81</v>
      </c>
      <c r="O123" s="87">
        <v>415299.24</v>
      </c>
      <c r="P123" s="87">
        <v>93600</v>
      </c>
      <c r="Q123" s="87">
        <v>948600</v>
      </c>
      <c r="R123" s="87">
        <v>10356851.73</v>
      </c>
      <c r="S123" s="87">
        <v>5556851.73</v>
      </c>
      <c r="T123" s="87">
        <v>295885.64</v>
      </c>
      <c r="U123" s="89">
        <v>4800000</v>
      </c>
    </row>
    <row r="124" spans="1:21" ht="12.75">
      <c r="A124" s="223">
        <v>2</v>
      </c>
      <c r="B124" s="224">
        <v>9</v>
      </c>
      <c r="C124" s="224">
        <v>6</v>
      </c>
      <c r="D124" s="85">
        <v>2</v>
      </c>
      <c r="E124" s="85">
        <v>0</v>
      </c>
      <c r="F124" s="86"/>
      <c r="G124" s="288" t="s">
        <v>388</v>
      </c>
      <c r="H124" s="87">
        <v>20634859.88</v>
      </c>
      <c r="I124" s="87">
        <v>15253723.78</v>
      </c>
      <c r="J124" s="87">
        <v>9741022.98</v>
      </c>
      <c r="K124" s="87">
        <v>5860945.49</v>
      </c>
      <c r="L124" s="87">
        <v>3880077.49</v>
      </c>
      <c r="M124" s="87">
        <v>2011108</v>
      </c>
      <c r="N124" s="87">
        <v>2922079.75</v>
      </c>
      <c r="O124" s="87">
        <v>182392</v>
      </c>
      <c r="P124" s="87">
        <v>0</v>
      </c>
      <c r="Q124" s="87">
        <v>397121.05</v>
      </c>
      <c r="R124" s="87">
        <v>5381136.1</v>
      </c>
      <c r="S124" s="87">
        <v>5381136.1</v>
      </c>
      <c r="T124" s="87">
        <v>3977189.66</v>
      </c>
      <c r="U124" s="89">
        <v>0</v>
      </c>
    </row>
    <row r="125" spans="1:21" ht="12.75">
      <c r="A125" s="223">
        <v>2</v>
      </c>
      <c r="B125" s="224">
        <v>5</v>
      </c>
      <c r="C125" s="224">
        <v>4</v>
      </c>
      <c r="D125" s="85">
        <v>2</v>
      </c>
      <c r="E125" s="85">
        <v>0</v>
      </c>
      <c r="F125" s="86"/>
      <c r="G125" s="288" t="s">
        <v>389</v>
      </c>
      <c r="H125" s="87">
        <v>18296706</v>
      </c>
      <c r="I125" s="87">
        <v>11510566</v>
      </c>
      <c r="J125" s="87">
        <v>8631952</v>
      </c>
      <c r="K125" s="87">
        <v>5060058</v>
      </c>
      <c r="L125" s="87">
        <v>3571894</v>
      </c>
      <c r="M125" s="87">
        <v>559600</v>
      </c>
      <c r="N125" s="87">
        <v>1790774</v>
      </c>
      <c r="O125" s="87">
        <v>128240</v>
      </c>
      <c r="P125" s="87">
        <v>0</v>
      </c>
      <c r="Q125" s="87">
        <v>400000</v>
      </c>
      <c r="R125" s="87">
        <v>6786140</v>
      </c>
      <c r="S125" s="87">
        <v>6786140</v>
      </c>
      <c r="T125" s="87">
        <v>898140</v>
      </c>
      <c r="U125" s="89">
        <v>0</v>
      </c>
    </row>
    <row r="126" spans="1:21" ht="12.75">
      <c r="A126" s="223">
        <v>2</v>
      </c>
      <c r="B126" s="224">
        <v>6</v>
      </c>
      <c r="C126" s="224">
        <v>7</v>
      </c>
      <c r="D126" s="85">
        <v>2</v>
      </c>
      <c r="E126" s="85">
        <v>0</v>
      </c>
      <c r="F126" s="86"/>
      <c r="G126" s="288" t="s">
        <v>390</v>
      </c>
      <c r="H126" s="87">
        <v>31033224</v>
      </c>
      <c r="I126" s="87">
        <v>28404701</v>
      </c>
      <c r="J126" s="87">
        <v>20988353</v>
      </c>
      <c r="K126" s="87">
        <v>11876618</v>
      </c>
      <c r="L126" s="87">
        <v>9111735</v>
      </c>
      <c r="M126" s="87">
        <v>1743000</v>
      </c>
      <c r="N126" s="87">
        <v>5009979</v>
      </c>
      <c r="O126" s="87">
        <v>249469</v>
      </c>
      <c r="P126" s="87">
        <v>6000</v>
      </c>
      <c r="Q126" s="87">
        <v>407900</v>
      </c>
      <c r="R126" s="87">
        <v>2628523</v>
      </c>
      <c r="S126" s="87">
        <v>2628523</v>
      </c>
      <c r="T126" s="87">
        <v>262897</v>
      </c>
      <c r="U126" s="89">
        <v>0</v>
      </c>
    </row>
    <row r="127" spans="1:21" ht="12.75">
      <c r="A127" s="223">
        <v>2</v>
      </c>
      <c r="B127" s="224">
        <v>4</v>
      </c>
      <c r="C127" s="224">
        <v>3</v>
      </c>
      <c r="D127" s="85">
        <v>2</v>
      </c>
      <c r="E127" s="85">
        <v>0</v>
      </c>
      <c r="F127" s="86"/>
      <c r="G127" s="288" t="s">
        <v>391</v>
      </c>
      <c r="H127" s="87">
        <v>15947022.11</v>
      </c>
      <c r="I127" s="87">
        <v>14323215.11</v>
      </c>
      <c r="J127" s="87">
        <v>10236110.11</v>
      </c>
      <c r="K127" s="87">
        <v>6822517.34</v>
      </c>
      <c r="L127" s="87">
        <v>3413592.77</v>
      </c>
      <c r="M127" s="87">
        <v>551368</v>
      </c>
      <c r="N127" s="87">
        <v>3170584</v>
      </c>
      <c r="O127" s="87">
        <v>114453</v>
      </c>
      <c r="P127" s="87">
        <v>0</v>
      </c>
      <c r="Q127" s="87">
        <v>250700</v>
      </c>
      <c r="R127" s="87">
        <v>1623807</v>
      </c>
      <c r="S127" s="87">
        <v>1623807</v>
      </c>
      <c r="T127" s="87">
        <v>660316</v>
      </c>
      <c r="U127" s="89">
        <v>0</v>
      </c>
    </row>
    <row r="128" spans="1:21" ht="12.75">
      <c r="A128" s="223">
        <v>2</v>
      </c>
      <c r="B128" s="224">
        <v>8</v>
      </c>
      <c r="C128" s="224">
        <v>11</v>
      </c>
      <c r="D128" s="85">
        <v>2</v>
      </c>
      <c r="E128" s="85">
        <v>0</v>
      </c>
      <c r="F128" s="86"/>
      <c r="G128" s="288" t="s">
        <v>336</v>
      </c>
      <c r="H128" s="87">
        <v>34721382.55</v>
      </c>
      <c r="I128" s="87">
        <v>30137543.64</v>
      </c>
      <c r="J128" s="87">
        <v>21358465.64</v>
      </c>
      <c r="K128" s="87">
        <v>12594833.93</v>
      </c>
      <c r="L128" s="87">
        <v>8763631.71</v>
      </c>
      <c r="M128" s="87">
        <v>2361464</v>
      </c>
      <c r="N128" s="87">
        <v>4789495</v>
      </c>
      <c r="O128" s="87">
        <v>611263</v>
      </c>
      <c r="P128" s="87">
        <v>0</v>
      </c>
      <c r="Q128" s="87">
        <v>1016856</v>
      </c>
      <c r="R128" s="87">
        <v>4583838.91</v>
      </c>
      <c r="S128" s="87">
        <v>4583838.91</v>
      </c>
      <c r="T128" s="87">
        <v>76875</v>
      </c>
      <c r="U128" s="89">
        <v>0</v>
      </c>
    </row>
    <row r="129" spans="1:21" ht="12.75">
      <c r="A129" s="223">
        <v>2</v>
      </c>
      <c r="B129" s="224">
        <v>14</v>
      </c>
      <c r="C129" s="224">
        <v>6</v>
      </c>
      <c r="D129" s="85">
        <v>2</v>
      </c>
      <c r="E129" s="85">
        <v>0</v>
      </c>
      <c r="F129" s="86"/>
      <c r="G129" s="288" t="s">
        <v>337</v>
      </c>
      <c r="H129" s="87">
        <v>37883507.17</v>
      </c>
      <c r="I129" s="87">
        <v>32126072.43</v>
      </c>
      <c r="J129" s="87">
        <v>23379585.64</v>
      </c>
      <c r="K129" s="87">
        <v>13248232.54</v>
      </c>
      <c r="L129" s="87">
        <v>10131353.1</v>
      </c>
      <c r="M129" s="87">
        <v>2816447.07</v>
      </c>
      <c r="N129" s="87">
        <v>4930039.72</v>
      </c>
      <c r="O129" s="87">
        <v>0</v>
      </c>
      <c r="P129" s="87">
        <v>0</v>
      </c>
      <c r="Q129" s="87">
        <v>1000000</v>
      </c>
      <c r="R129" s="87">
        <v>5757434.74</v>
      </c>
      <c r="S129" s="87">
        <v>5204652.7</v>
      </c>
      <c r="T129" s="87">
        <v>0</v>
      </c>
      <c r="U129" s="89">
        <v>552782.04</v>
      </c>
    </row>
    <row r="130" spans="1:21" ht="12.75">
      <c r="A130" s="223">
        <v>2</v>
      </c>
      <c r="B130" s="224">
        <v>15</v>
      </c>
      <c r="C130" s="224">
        <v>4</v>
      </c>
      <c r="D130" s="85">
        <v>2</v>
      </c>
      <c r="E130" s="85">
        <v>0</v>
      </c>
      <c r="F130" s="86"/>
      <c r="G130" s="288" t="s">
        <v>338</v>
      </c>
      <c r="H130" s="87">
        <v>57582780.65</v>
      </c>
      <c r="I130" s="87">
        <v>39845260.05</v>
      </c>
      <c r="J130" s="87">
        <v>30388290.55</v>
      </c>
      <c r="K130" s="87">
        <v>16845945.48</v>
      </c>
      <c r="L130" s="87">
        <v>13542345.07</v>
      </c>
      <c r="M130" s="87">
        <v>4119372</v>
      </c>
      <c r="N130" s="87">
        <v>4231318</v>
      </c>
      <c r="O130" s="87">
        <v>195679.5</v>
      </c>
      <c r="P130" s="87">
        <v>0</v>
      </c>
      <c r="Q130" s="87">
        <v>910600</v>
      </c>
      <c r="R130" s="87">
        <v>17737520.6</v>
      </c>
      <c r="S130" s="87">
        <v>17737520.6</v>
      </c>
      <c r="T130" s="87">
        <v>2963625.1</v>
      </c>
      <c r="U130" s="89">
        <v>0</v>
      </c>
    </row>
    <row r="131" spans="1:21" ht="12.75">
      <c r="A131" s="223">
        <v>2</v>
      </c>
      <c r="B131" s="224">
        <v>1</v>
      </c>
      <c r="C131" s="224">
        <v>5</v>
      </c>
      <c r="D131" s="85">
        <v>2</v>
      </c>
      <c r="E131" s="85">
        <v>0</v>
      </c>
      <c r="F131" s="86"/>
      <c r="G131" s="288" t="s">
        <v>392</v>
      </c>
      <c r="H131" s="87">
        <v>27957991.82</v>
      </c>
      <c r="I131" s="87">
        <v>23583602.51</v>
      </c>
      <c r="J131" s="87">
        <v>18376556.97</v>
      </c>
      <c r="K131" s="87">
        <v>9860280.46</v>
      </c>
      <c r="L131" s="87">
        <v>8516276.51</v>
      </c>
      <c r="M131" s="87">
        <v>1469385</v>
      </c>
      <c r="N131" s="87">
        <v>3461417</v>
      </c>
      <c r="O131" s="87">
        <v>51346.54</v>
      </c>
      <c r="P131" s="87">
        <v>0</v>
      </c>
      <c r="Q131" s="87">
        <v>224897</v>
      </c>
      <c r="R131" s="87">
        <v>4374389.31</v>
      </c>
      <c r="S131" s="87">
        <v>4374389.31</v>
      </c>
      <c r="T131" s="87">
        <v>667144.96</v>
      </c>
      <c r="U131" s="89">
        <v>0</v>
      </c>
    </row>
    <row r="132" spans="1:21" ht="12.75">
      <c r="A132" s="223">
        <v>2</v>
      </c>
      <c r="B132" s="224">
        <v>5</v>
      </c>
      <c r="C132" s="224">
        <v>5</v>
      </c>
      <c r="D132" s="85">
        <v>2</v>
      </c>
      <c r="E132" s="85">
        <v>0</v>
      </c>
      <c r="F132" s="86"/>
      <c r="G132" s="288" t="s">
        <v>393</v>
      </c>
      <c r="H132" s="87">
        <v>12231970.07</v>
      </c>
      <c r="I132" s="87">
        <v>10746345.07</v>
      </c>
      <c r="J132" s="87">
        <v>8523148.07</v>
      </c>
      <c r="K132" s="87">
        <v>5484127</v>
      </c>
      <c r="L132" s="87">
        <v>3039021.07</v>
      </c>
      <c r="M132" s="87">
        <v>402780</v>
      </c>
      <c r="N132" s="87">
        <v>1586208</v>
      </c>
      <c r="O132" s="87">
        <v>44209</v>
      </c>
      <c r="P132" s="87">
        <v>0</v>
      </c>
      <c r="Q132" s="87">
        <v>190000</v>
      </c>
      <c r="R132" s="87">
        <v>1485625</v>
      </c>
      <c r="S132" s="87">
        <v>1485625</v>
      </c>
      <c r="T132" s="87">
        <v>1035321</v>
      </c>
      <c r="U132" s="89">
        <v>0</v>
      </c>
    </row>
    <row r="133" spans="1:21" ht="12.75">
      <c r="A133" s="223">
        <v>2</v>
      </c>
      <c r="B133" s="224">
        <v>3</v>
      </c>
      <c r="C133" s="224">
        <v>5</v>
      </c>
      <c r="D133" s="85">
        <v>2</v>
      </c>
      <c r="E133" s="85">
        <v>0</v>
      </c>
      <c r="F133" s="86"/>
      <c r="G133" s="288" t="s">
        <v>394</v>
      </c>
      <c r="H133" s="87">
        <v>9352037.14</v>
      </c>
      <c r="I133" s="87">
        <v>7721341.14</v>
      </c>
      <c r="J133" s="87">
        <v>5155158.14</v>
      </c>
      <c r="K133" s="87">
        <v>2993501.83</v>
      </c>
      <c r="L133" s="87">
        <v>2161656.31</v>
      </c>
      <c r="M133" s="87">
        <v>353600</v>
      </c>
      <c r="N133" s="87">
        <v>1868983</v>
      </c>
      <c r="O133" s="87">
        <v>3600</v>
      </c>
      <c r="P133" s="87">
        <v>0</v>
      </c>
      <c r="Q133" s="87">
        <v>340000</v>
      </c>
      <c r="R133" s="87">
        <v>1630696</v>
      </c>
      <c r="S133" s="87">
        <v>1630696</v>
      </c>
      <c r="T133" s="87">
        <v>1381510</v>
      </c>
      <c r="U133" s="89">
        <v>0</v>
      </c>
    </row>
    <row r="134" spans="1:21" ht="12.75">
      <c r="A134" s="223">
        <v>2</v>
      </c>
      <c r="B134" s="224">
        <v>26</v>
      </c>
      <c r="C134" s="224">
        <v>3</v>
      </c>
      <c r="D134" s="85">
        <v>2</v>
      </c>
      <c r="E134" s="85">
        <v>0</v>
      </c>
      <c r="F134" s="86"/>
      <c r="G134" s="288" t="s">
        <v>395</v>
      </c>
      <c r="H134" s="87">
        <v>19904553.39</v>
      </c>
      <c r="I134" s="87">
        <v>15240770.68</v>
      </c>
      <c r="J134" s="87">
        <v>10358813.46</v>
      </c>
      <c r="K134" s="87">
        <v>6342925.32</v>
      </c>
      <c r="L134" s="87">
        <v>4015888.14</v>
      </c>
      <c r="M134" s="87">
        <v>844549</v>
      </c>
      <c r="N134" s="87">
        <v>3348376.96</v>
      </c>
      <c r="O134" s="87">
        <v>379377.26</v>
      </c>
      <c r="P134" s="87">
        <v>19654</v>
      </c>
      <c r="Q134" s="87">
        <v>290000</v>
      </c>
      <c r="R134" s="87">
        <v>4663782.71</v>
      </c>
      <c r="S134" s="87">
        <v>4480782.71</v>
      </c>
      <c r="T134" s="87">
        <v>1408261.13</v>
      </c>
      <c r="U134" s="89">
        <v>183000</v>
      </c>
    </row>
    <row r="135" spans="1:21" ht="12.75">
      <c r="A135" s="223">
        <v>2</v>
      </c>
      <c r="B135" s="224">
        <v>10</v>
      </c>
      <c r="C135" s="224">
        <v>6</v>
      </c>
      <c r="D135" s="85">
        <v>2</v>
      </c>
      <c r="E135" s="85">
        <v>0</v>
      </c>
      <c r="F135" s="86"/>
      <c r="G135" s="288" t="s">
        <v>396</v>
      </c>
      <c r="H135" s="87">
        <v>4952439.04</v>
      </c>
      <c r="I135" s="87">
        <v>4774968.04</v>
      </c>
      <c r="J135" s="87">
        <v>3627901.04</v>
      </c>
      <c r="K135" s="87">
        <v>2213146.5</v>
      </c>
      <c r="L135" s="87">
        <v>1414754.54</v>
      </c>
      <c r="M135" s="87">
        <v>233769</v>
      </c>
      <c r="N135" s="87">
        <v>737317</v>
      </c>
      <c r="O135" s="87">
        <v>116856</v>
      </c>
      <c r="P135" s="87">
        <v>39125</v>
      </c>
      <c r="Q135" s="87">
        <v>20000</v>
      </c>
      <c r="R135" s="87">
        <v>177471</v>
      </c>
      <c r="S135" s="87">
        <v>177471</v>
      </c>
      <c r="T135" s="87">
        <v>0</v>
      </c>
      <c r="U135" s="89">
        <v>0</v>
      </c>
    </row>
    <row r="136" spans="1:21" ht="12.75">
      <c r="A136" s="223">
        <v>2</v>
      </c>
      <c r="B136" s="224">
        <v>6</v>
      </c>
      <c r="C136" s="224">
        <v>8</v>
      </c>
      <c r="D136" s="85">
        <v>2</v>
      </c>
      <c r="E136" s="85">
        <v>0</v>
      </c>
      <c r="F136" s="86"/>
      <c r="G136" s="288" t="s">
        <v>397</v>
      </c>
      <c r="H136" s="87">
        <v>25431760.08</v>
      </c>
      <c r="I136" s="87">
        <v>21097756.58</v>
      </c>
      <c r="J136" s="87">
        <v>14678687.26</v>
      </c>
      <c r="K136" s="87">
        <v>7908140</v>
      </c>
      <c r="L136" s="87">
        <v>6770547.26</v>
      </c>
      <c r="M136" s="87">
        <v>1462967</v>
      </c>
      <c r="N136" s="87">
        <v>4090020.56</v>
      </c>
      <c r="O136" s="87">
        <v>267771.61</v>
      </c>
      <c r="P136" s="87">
        <v>0</v>
      </c>
      <c r="Q136" s="87">
        <v>598310.15</v>
      </c>
      <c r="R136" s="87">
        <v>4334003.5</v>
      </c>
      <c r="S136" s="87">
        <v>4334003.5</v>
      </c>
      <c r="T136" s="87">
        <v>3908999</v>
      </c>
      <c r="U136" s="89">
        <v>0</v>
      </c>
    </row>
    <row r="137" spans="1:21" ht="12.75">
      <c r="A137" s="223">
        <v>2</v>
      </c>
      <c r="B137" s="224">
        <v>17</v>
      </c>
      <c r="C137" s="224">
        <v>3</v>
      </c>
      <c r="D137" s="85">
        <v>2</v>
      </c>
      <c r="E137" s="85">
        <v>0</v>
      </c>
      <c r="F137" s="86"/>
      <c r="G137" s="288" t="s">
        <v>398</v>
      </c>
      <c r="H137" s="87">
        <v>17080661.88</v>
      </c>
      <c r="I137" s="87">
        <v>12646746.88</v>
      </c>
      <c r="J137" s="87">
        <v>9062493.68</v>
      </c>
      <c r="K137" s="87">
        <v>6048695.22</v>
      </c>
      <c r="L137" s="87">
        <v>3013798.46</v>
      </c>
      <c r="M137" s="87">
        <v>611000</v>
      </c>
      <c r="N137" s="87">
        <v>2503793.86</v>
      </c>
      <c r="O137" s="87">
        <v>329459.34</v>
      </c>
      <c r="P137" s="87">
        <v>0</v>
      </c>
      <c r="Q137" s="87">
        <v>140000</v>
      </c>
      <c r="R137" s="87">
        <v>4433915</v>
      </c>
      <c r="S137" s="87">
        <v>4433915</v>
      </c>
      <c r="T137" s="87">
        <v>2829035.68</v>
      </c>
      <c r="U137" s="89">
        <v>0</v>
      </c>
    </row>
    <row r="138" spans="1:21" ht="12.75">
      <c r="A138" s="223">
        <v>2</v>
      </c>
      <c r="B138" s="224">
        <v>16</v>
      </c>
      <c r="C138" s="224">
        <v>6</v>
      </c>
      <c r="D138" s="85">
        <v>2</v>
      </c>
      <c r="E138" s="85">
        <v>0</v>
      </c>
      <c r="F138" s="86"/>
      <c r="G138" s="288" t="s">
        <v>399</v>
      </c>
      <c r="H138" s="87">
        <v>21073774.28</v>
      </c>
      <c r="I138" s="87">
        <v>14475352.28</v>
      </c>
      <c r="J138" s="87">
        <v>11734807.28</v>
      </c>
      <c r="K138" s="87">
        <v>7531750</v>
      </c>
      <c r="L138" s="87">
        <v>4203057.28</v>
      </c>
      <c r="M138" s="87">
        <v>538500</v>
      </c>
      <c r="N138" s="87">
        <v>1976031</v>
      </c>
      <c r="O138" s="87">
        <v>62320</v>
      </c>
      <c r="P138" s="87">
        <v>0</v>
      </c>
      <c r="Q138" s="87">
        <v>163694</v>
      </c>
      <c r="R138" s="87">
        <v>6598422</v>
      </c>
      <c r="S138" s="87">
        <v>6598422</v>
      </c>
      <c r="T138" s="87">
        <v>2665453</v>
      </c>
      <c r="U138" s="89">
        <v>0</v>
      </c>
    </row>
    <row r="139" spans="1:21" ht="12.75">
      <c r="A139" s="223">
        <v>2</v>
      </c>
      <c r="B139" s="224">
        <v>11</v>
      </c>
      <c r="C139" s="224">
        <v>3</v>
      </c>
      <c r="D139" s="85">
        <v>2</v>
      </c>
      <c r="E139" s="85">
        <v>0</v>
      </c>
      <c r="F139" s="86"/>
      <c r="G139" s="288" t="s">
        <v>400</v>
      </c>
      <c r="H139" s="87">
        <v>57595198</v>
      </c>
      <c r="I139" s="87">
        <v>40115343</v>
      </c>
      <c r="J139" s="87">
        <v>31004362</v>
      </c>
      <c r="K139" s="87">
        <v>12050630</v>
      </c>
      <c r="L139" s="87">
        <v>18953732</v>
      </c>
      <c r="M139" s="87">
        <v>5967243</v>
      </c>
      <c r="N139" s="87">
        <v>3143738</v>
      </c>
      <c r="O139" s="87">
        <v>0</v>
      </c>
      <c r="P139" s="87">
        <v>0</v>
      </c>
      <c r="Q139" s="87">
        <v>0</v>
      </c>
      <c r="R139" s="87">
        <v>17479855</v>
      </c>
      <c r="S139" s="87">
        <v>17479855</v>
      </c>
      <c r="T139" s="87">
        <v>128175</v>
      </c>
      <c r="U139" s="89">
        <v>0</v>
      </c>
    </row>
    <row r="140" spans="1:21" ht="12.75">
      <c r="A140" s="223">
        <v>2</v>
      </c>
      <c r="B140" s="224">
        <v>9</v>
      </c>
      <c r="C140" s="224">
        <v>8</v>
      </c>
      <c r="D140" s="85">
        <v>2</v>
      </c>
      <c r="E140" s="85">
        <v>0</v>
      </c>
      <c r="F140" s="86"/>
      <c r="G140" s="288" t="s">
        <v>401</v>
      </c>
      <c r="H140" s="87">
        <v>10352112.51</v>
      </c>
      <c r="I140" s="87">
        <v>8484626.51</v>
      </c>
      <c r="J140" s="87">
        <v>6423419.51</v>
      </c>
      <c r="K140" s="87">
        <v>3761737.5</v>
      </c>
      <c r="L140" s="87">
        <v>2661682.01</v>
      </c>
      <c r="M140" s="87">
        <v>49000</v>
      </c>
      <c r="N140" s="87">
        <v>1690652</v>
      </c>
      <c r="O140" s="87">
        <v>141555</v>
      </c>
      <c r="P140" s="87">
        <v>0</v>
      </c>
      <c r="Q140" s="87">
        <v>180000</v>
      </c>
      <c r="R140" s="87">
        <v>1867486</v>
      </c>
      <c r="S140" s="87">
        <v>1867486</v>
      </c>
      <c r="T140" s="87">
        <v>1417800</v>
      </c>
      <c r="U140" s="89">
        <v>0</v>
      </c>
    </row>
    <row r="141" spans="1:21" ht="12.75">
      <c r="A141" s="223">
        <v>2</v>
      </c>
      <c r="B141" s="224">
        <v>10</v>
      </c>
      <c r="C141" s="224">
        <v>7</v>
      </c>
      <c r="D141" s="85">
        <v>2</v>
      </c>
      <c r="E141" s="85">
        <v>0</v>
      </c>
      <c r="F141" s="86"/>
      <c r="G141" s="288" t="s">
        <v>402</v>
      </c>
      <c r="H141" s="87">
        <v>14865800.46</v>
      </c>
      <c r="I141" s="87">
        <v>12927062.75</v>
      </c>
      <c r="J141" s="87">
        <v>10082097.75</v>
      </c>
      <c r="K141" s="87">
        <v>6065969.23</v>
      </c>
      <c r="L141" s="87">
        <v>4016128.52</v>
      </c>
      <c r="M141" s="87">
        <v>556016</v>
      </c>
      <c r="N141" s="87">
        <v>2031994</v>
      </c>
      <c r="O141" s="87">
        <v>98355</v>
      </c>
      <c r="P141" s="87">
        <v>0</v>
      </c>
      <c r="Q141" s="87">
        <v>158600</v>
      </c>
      <c r="R141" s="87">
        <v>1938737.71</v>
      </c>
      <c r="S141" s="87">
        <v>1938737.71</v>
      </c>
      <c r="T141" s="87">
        <v>1196394.22</v>
      </c>
      <c r="U141" s="89">
        <v>0</v>
      </c>
    </row>
    <row r="142" spans="1:21" ht="12.75">
      <c r="A142" s="223">
        <v>2</v>
      </c>
      <c r="B142" s="224">
        <v>6</v>
      </c>
      <c r="C142" s="224">
        <v>9</v>
      </c>
      <c r="D142" s="85">
        <v>2</v>
      </c>
      <c r="E142" s="85">
        <v>0</v>
      </c>
      <c r="F142" s="86"/>
      <c r="G142" s="288" t="s">
        <v>403</v>
      </c>
      <c r="H142" s="87">
        <v>18178261.49</v>
      </c>
      <c r="I142" s="87">
        <v>14743117.34</v>
      </c>
      <c r="J142" s="87">
        <v>10420996.03</v>
      </c>
      <c r="K142" s="87">
        <v>6669838.7</v>
      </c>
      <c r="L142" s="87">
        <v>3751157.33</v>
      </c>
      <c r="M142" s="87">
        <v>471120</v>
      </c>
      <c r="N142" s="87">
        <v>2706851.39</v>
      </c>
      <c r="O142" s="87">
        <v>472059.92</v>
      </c>
      <c r="P142" s="87">
        <v>17000</v>
      </c>
      <c r="Q142" s="87">
        <v>655090</v>
      </c>
      <c r="R142" s="87">
        <v>3435144.15</v>
      </c>
      <c r="S142" s="87">
        <v>3235144.15</v>
      </c>
      <c r="T142" s="87">
        <v>2097931</v>
      </c>
      <c r="U142" s="89">
        <v>200000</v>
      </c>
    </row>
    <row r="143" spans="1:21" ht="12.75">
      <c r="A143" s="223">
        <v>2</v>
      </c>
      <c r="B143" s="224">
        <v>21</v>
      </c>
      <c r="C143" s="224">
        <v>7</v>
      </c>
      <c r="D143" s="85">
        <v>2</v>
      </c>
      <c r="E143" s="85">
        <v>0</v>
      </c>
      <c r="F143" s="86"/>
      <c r="G143" s="288" t="s">
        <v>404</v>
      </c>
      <c r="H143" s="87">
        <v>12153990</v>
      </c>
      <c r="I143" s="87">
        <v>11161990</v>
      </c>
      <c r="J143" s="87">
        <v>8463367</v>
      </c>
      <c r="K143" s="87">
        <v>4622696</v>
      </c>
      <c r="L143" s="87">
        <v>3840671</v>
      </c>
      <c r="M143" s="87">
        <v>692000</v>
      </c>
      <c r="N143" s="87">
        <v>1745194</v>
      </c>
      <c r="O143" s="87">
        <v>113592</v>
      </c>
      <c r="P143" s="87">
        <v>47837</v>
      </c>
      <c r="Q143" s="87">
        <v>100000</v>
      </c>
      <c r="R143" s="87">
        <v>992000</v>
      </c>
      <c r="S143" s="87">
        <v>992000</v>
      </c>
      <c r="T143" s="87">
        <v>400000</v>
      </c>
      <c r="U143" s="89">
        <v>0</v>
      </c>
    </row>
    <row r="144" spans="1:21" ht="12.75">
      <c r="A144" s="223">
        <v>2</v>
      </c>
      <c r="B144" s="224">
        <v>24</v>
      </c>
      <c r="C144" s="224">
        <v>4</v>
      </c>
      <c r="D144" s="85">
        <v>2</v>
      </c>
      <c r="E144" s="85">
        <v>0</v>
      </c>
      <c r="F144" s="86"/>
      <c r="G144" s="288" t="s">
        <v>405</v>
      </c>
      <c r="H144" s="87">
        <v>16859948.42</v>
      </c>
      <c r="I144" s="87">
        <v>12585104.42</v>
      </c>
      <c r="J144" s="87">
        <v>7686377.92</v>
      </c>
      <c r="K144" s="87">
        <v>4809812.95</v>
      </c>
      <c r="L144" s="87">
        <v>2876564.97</v>
      </c>
      <c r="M144" s="87">
        <v>1938424</v>
      </c>
      <c r="N144" s="87">
        <v>2414717.5</v>
      </c>
      <c r="O144" s="87">
        <v>180304</v>
      </c>
      <c r="P144" s="87">
        <v>0</v>
      </c>
      <c r="Q144" s="87">
        <v>365281</v>
      </c>
      <c r="R144" s="87">
        <v>4274844</v>
      </c>
      <c r="S144" s="87">
        <v>3484844</v>
      </c>
      <c r="T144" s="87">
        <v>1717631</v>
      </c>
      <c r="U144" s="89">
        <v>790000</v>
      </c>
    </row>
    <row r="145" spans="1:21" ht="12.75">
      <c r="A145" s="223">
        <v>2</v>
      </c>
      <c r="B145" s="224">
        <v>25</v>
      </c>
      <c r="C145" s="224">
        <v>5</v>
      </c>
      <c r="D145" s="85">
        <v>2</v>
      </c>
      <c r="E145" s="85">
        <v>0</v>
      </c>
      <c r="F145" s="86"/>
      <c r="G145" s="288" t="s">
        <v>406</v>
      </c>
      <c r="H145" s="87">
        <v>21575128.4</v>
      </c>
      <c r="I145" s="87">
        <v>19780459.09</v>
      </c>
      <c r="J145" s="87">
        <v>15023884.19</v>
      </c>
      <c r="K145" s="87">
        <v>7679405.42</v>
      </c>
      <c r="L145" s="87">
        <v>7344478.77</v>
      </c>
      <c r="M145" s="87">
        <v>768492.37</v>
      </c>
      <c r="N145" s="87">
        <v>3176379.48</v>
      </c>
      <c r="O145" s="87">
        <v>361703.05</v>
      </c>
      <c r="P145" s="87">
        <v>0</v>
      </c>
      <c r="Q145" s="87">
        <v>450000</v>
      </c>
      <c r="R145" s="87">
        <v>1794669.31</v>
      </c>
      <c r="S145" s="87">
        <v>1776869.31</v>
      </c>
      <c r="T145" s="87">
        <v>209113.43</v>
      </c>
      <c r="U145" s="89">
        <v>17800</v>
      </c>
    </row>
    <row r="146" spans="1:21" ht="12.75">
      <c r="A146" s="223">
        <v>2</v>
      </c>
      <c r="B146" s="224">
        <v>19</v>
      </c>
      <c r="C146" s="224">
        <v>7</v>
      </c>
      <c r="D146" s="85">
        <v>2</v>
      </c>
      <c r="E146" s="85">
        <v>0</v>
      </c>
      <c r="F146" s="86"/>
      <c r="G146" s="288" t="s">
        <v>345</v>
      </c>
      <c r="H146" s="87">
        <v>52962399.22</v>
      </c>
      <c r="I146" s="87">
        <v>43444416.22</v>
      </c>
      <c r="J146" s="87">
        <v>33164304.22</v>
      </c>
      <c r="K146" s="87">
        <v>20079547</v>
      </c>
      <c r="L146" s="87">
        <v>13084757.22</v>
      </c>
      <c r="M146" s="87">
        <v>2845078</v>
      </c>
      <c r="N146" s="87">
        <v>6283234</v>
      </c>
      <c r="O146" s="87">
        <v>305800</v>
      </c>
      <c r="P146" s="87">
        <v>0</v>
      </c>
      <c r="Q146" s="87">
        <v>846000</v>
      </c>
      <c r="R146" s="87">
        <v>9517983</v>
      </c>
      <c r="S146" s="87">
        <v>9517983</v>
      </c>
      <c r="T146" s="87">
        <v>1200000</v>
      </c>
      <c r="U146" s="89">
        <v>0</v>
      </c>
    </row>
    <row r="147" spans="1:21" ht="12.75">
      <c r="A147" s="223">
        <v>2</v>
      </c>
      <c r="B147" s="224">
        <v>18</v>
      </c>
      <c r="C147" s="224">
        <v>5</v>
      </c>
      <c r="D147" s="85">
        <v>2</v>
      </c>
      <c r="E147" s="85">
        <v>0</v>
      </c>
      <c r="F147" s="86"/>
      <c r="G147" s="288" t="s">
        <v>407</v>
      </c>
      <c r="H147" s="87">
        <v>18668520.54</v>
      </c>
      <c r="I147" s="87">
        <v>15389880.54</v>
      </c>
      <c r="J147" s="87">
        <v>12062710.54</v>
      </c>
      <c r="K147" s="87">
        <v>6834083</v>
      </c>
      <c r="L147" s="87">
        <v>5228627.54</v>
      </c>
      <c r="M147" s="87">
        <v>360000</v>
      </c>
      <c r="N147" s="87">
        <v>2552730</v>
      </c>
      <c r="O147" s="87">
        <v>134440</v>
      </c>
      <c r="P147" s="87">
        <v>0</v>
      </c>
      <c r="Q147" s="87">
        <v>280000</v>
      </c>
      <c r="R147" s="87">
        <v>3278640</v>
      </c>
      <c r="S147" s="87">
        <v>3278640</v>
      </c>
      <c r="T147" s="87">
        <v>585000</v>
      </c>
      <c r="U147" s="89">
        <v>0</v>
      </c>
    </row>
    <row r="148" spans="1:21" ht="12.75">
      <c r="A148" s="223">
        <v>2</v>
      </c>
      <c r="B148" s="224">
        <v>21</v>
      </c>
      <c r="C148" s="224">
        <v>8</v>
      </c>
      <c r="D148" s="85">
        <v>2</v>
      </c>
      <c r="E148" s="85">
        <v>0</v>
      </c>
      <c r="F148" s="86"/>
      <c r="G148" s="288" t="s">
        <v>408</v>
      </c>
      <c r="H148" s="87">
        <v>19802772.7</v>
      </c>
      <c r="I148" s="87">
        <v>15710757.12</v>
      </c>
      <c r="J148" s="87">
        <v>11249068.86</v>
      </c>
      <c r="K148" s="87">
        <v>5832303.48</v>
      </c>
      <c r="L148" s="87">
        <v>5416765.38</v>
      </c>
      <c r="M148" s="87">
        <v>528000</v>
      </c>
      <c r="N148" s="87">
        <v>3151132.5</v>
      </c>
      <c r="O148" s="87">
        <v>242555.76</v>
      </c>
      <c r="P148" s="87">
        <v>140000</v>
      </c>
      <c r="Q148" s="87">
        <v>400000</v>
      </c>
      <c r="R148" s="87">
        <v>4092015.58</v>
      </c>
      <c r="S148" s="87">
        <v>4092015.58</v>
      </c>
      <c r="T148" s="87">
        <v>0</v>
      </c>
      <c r="U148" s="89">
        <v>0</v>
      </c>
    </row>
    <row r="149" spans="1:21" ht="12.75">
      <c r="A149" s="223">
        <v>2</v>
      </c>
      <c r="B149" s="224">
        <v>1</v>
      </c>
      <c r="C149" s="224">
        <v>6</v>
      </c>
      <c r="D149" s="85">
        <v>2</v>
      </c>
      <c r="E149" s="85">
        <v>0</v>
      </c>
      <c r="F149" s="86"/>
      <c r="G149" s="288" t="s">
        <v>409</v>
      </c>
      <c r="H149" s="87">
        <v>26936044.44</v>
      </c>
      <c r="I149" s="87">
        <v>21177968.79</v>
      </c>
      <c r="J149" s="87">
        <v>15269614.9</v>
      </c>
      <c r="K149" s="87">
        <v>8508929.76</v>
      </c>
      <c r="L149" s="87">
        <v>6760685.14</v>
      </c>
      <c r="M149" s="87">
        <v>2223905.89</v>
      </c>
      <c r="N149" s="87">
        <v>3664511</v>
      </c>
      <c r="O149" s="87">
        <v>19937</v>
      </c>
      <c r="P149" s="87">
        <v>0</v>
      </c>
      <c r="Q149" s="87">
        <v>0</v>
      </c>
      <c r="R149" s="87">
        <v>5758075.65</v>
      </c>
      <c r="S149" s="87">
        <v>4465075.65</v>
      </c>
      <c r="T149" s="87">
        <v>0</v>
      </c>
      <c r="U149" s="89">
        <v>1293000</v>
      </c>
    </row>
    <row r="150" spans="1:21" ht="12.75">
      <c r="A150" s="223">
        <v>2</v>
      </c>
      <c r="B150" s="224">
        <v>5</v>
      </c>
      <c r="C150" s="224">
        <v>6</v>
      </c>
      <c r="D150" s="85">
        <v>2</v>
      </c>
      <c r="E150" s="85">
        <v>0</v>
      </c>
      <c r="F150" s="86"/>
      <c r="G150" s="288" t="s">
        <v>410</v>
      </c>
      <c r="H150" s="87">
        <v>12072823.75</v>
      </c>
      <c r="I150" s="87">
        <v>10765267.31</v>
      </c>
      <c r="J150" s="87">
        <v>7989677.39</v>
      </c>
      <c r="K150" s="87">
        <v>5244467.48</v>
      </c>
      <c r="L150" s="87">
        <v>2745209.91</v>
      </c>
      <c r="M150" s="87">
        <v>574312</v>
      </c>
      <c r="N150" s="87">
        <v>1786116.73</v>
      </c>
      <c r="O150" s="87">
        <v>122161.19</v>
      </c>
      <c r="P150" s="87">
        <v>0</v>
      </c>
      <c r="Q150" s="87">
        <v>293000</v>
      </c>
      <c r="R150" s="87">
        <v>1307556.44</v>
      </c>
      <c r="S150" s="87">
        <v>1307556.44</v>
      </c>
      <c r="T150" s="87">
        <v>0</v>
      </c>
      <c r="U150" s="89">
        <v>0</v>
      </c>
    </row>
    <row r="151" spans="1:21" ht="12.75">
      <c r="A151" s="223">
        <v>2</v>
      </c>
      <c r="B151" s="224">
        <v>22</v>
      </c>
      <c r="C151" s="224">
        <v>2</v>
      </c>
      <c r="D151" s="85">
        <v>2</v>
      </c>
      <c r="E151" s="85">
        <v>0</v>
      </c>
      <c r="F151" s="86"/>
      <c r="G151" s="288" t="s">
        <v>411</v>
      </c>
      <c r="H151" s="87">
        <v>23158426.77</v>
      </c>
      <c r="I151" s="87">
        <v>21214352.77</v>
      </c>
      <c r="J151" s="87">
        <v>15065996.82</v>
      </c>
      <c r="K151" s="87">
        <v>9151133.68</v>
      </c>
      <c r="L151" s="87">
        <v>5914863.14</v>
      </c>
      <c r="M151" s="87">
        <v>1345739</v>
      </c>
      <c r="N151" s="87">
        <v>4097103.98</v>
      </c>
      <c r="O151" s="87">
        <v>230512.97</v>
      </c>
      <c r="P151" s="87">
        <v>0</v>
      </c>
      <c r="Q151" s="87">
        <v>475000</v>
      </c>
      <c r="R151" s="87">
        <v>1944074</v>
      </c>
      <c r="S151" s="87">
        <v>1944074</v>
      </c>
      <c r="T151" s="87">
        <v>166739</v>
      </c>
      <c r="U151" s="89">
        <v>0</v>
      </c>
    </row>
    <row r="152" spans="1:21" ht="12.75">
      <c r="A152" s="223">
        <v>2</v>
      </c>
      <c r="B152" s="224">
        <v>20</v>
      </c>
      <c r="C152" s="224">
        <v>4</v>
      </c>
      <c r="D152" s="85">
        <v>2</v>
      </c>
      <c r="E152" s="85">
        <v>0</v>
      </c>
      <c r="F152" s="86"/>
      <c r="G152" s="288" t="s">
        <v>412</v>
      </c>
      <c r="H152" s="87">
        <v>30049474</v>
      </c>
      <c r="I152" s="87">
        <v>23664607</v>
      </c>
      <c r="J152" s="87">
        <v>18336422</v>
      </c>
      <c r="K152" s="87">
        <v>10940372</v>
      </c>
      <c r="L152" s="87">
        <v>7396050</v>
      </c>
      <c r="M152" s="87">
        <v>1807000</v>
      </c>
      <c r="N152" s="87">
        <v>2703565</v>
      </c>
      <c r="O152" s="87">
        <v>130020</v>
      </c>
      <c r="P152" s="87">
        <v>0</v>
      </c>
      <c r="Q152" s="87">
        <v>687600</v>
      </c>
      <c r="R152" s="87">
        <v>6384867</v>
      </c>
      <c r="S152" s="87">
        <v>6384867</v>
      </c>
      <c r="T152" s="87">
        <v>7100</v>
      </c>
      <c r="U152" s="89">
        <v>0</v>
      </c>
    </row>
    <row r="153" spans="1:21" ht="12.75">
      <c r="A153" s="223">
        <v>2</v>
      </c>
      <c r="B153" s="224">
        <v>26</v>
      </c>
      <c r="C153" s="224">
        <v>5</v>
      </c>
      <c r="D153" s="85">
        <v>2</v>
      </c>
      <c r="E153" s="85">
        <v>0</v>
      </c>
      <c r="F153" s="86"/>
      <c r="G153" s="288" t="s">
        <v>413</v>
      </c>
      <c r="H153" s="87">
        <v>22375650.33</v>
      </c>
      <c r="I153" s="87">
        <v>15777596.33</v>
      </c>
      <c r="J153" s="87">
        <v>11402467.33</v>
      </c>
      <c r="K153" s="87">
        <v>6642281.79</v>
      </c>
      <c r="L153" s="87">
        <v>4760185.54</v>
      </c>
      <c r="M153" s="87">
        <v>823864</v>
      </c>
      <c r="N153" s="87">
        <v>3249180.41</v>
      </c>
      <c r="O153" s="87">
        <v>177690.59</v>
      </c>
      <c r="P153" s="87">
        <v>0</v>
      </c>
      <c r="Q153" s="87">
        <v>124394</v>
      </c>
      <c r="R153" s="87">
        <v>6598054</v>
      </c>
      <c r="S153" s="87">
        <v>6598054</v>
      </c>
      <c r="T153" s="87">
        <v>320000</v>
      </c>
      <c r="U153" s="89">
        <v>0</v>
      </c>
    </row>
    <row r="154" spans="1:21" ht="12.75">
      <c r="A154" s="223">
        <v>2</v>
      </c>
      <c r="B154" s="224">
        <v>20</v>
      </c>
      <c r="C154" s="224">
        <v>5</v>
      </c>
      <c r="D154" s="85">
        <v>2</v>
      </c>
      <c r="E154" s="85">
        <v>0</v>
      </c>
      <c r="F154" s="86"/>
      <c r="G154" s="288" t="s">
        <v>414</v>
      </c>
      <c r="H154" s="87">
        <v>17661163.23</v>
      </c>
      <c r="I154" s="87">
        <v>15595449.23</v>
      </c>
      <c r="J154" s="87">
        <v>11079827.83</v>
      </c>
      <c r="K154" s="87">
        <v>6781648.15</v>
      </c>
      <c r="L154" s="87">
        <v>4298179.68</v>
      </c>
      <c r="M154" s="87">
        <v>849191.2</v>
      </c>
      <c r="N154" s="87">
        <v>3111613.45</v>
      </c>
      <c r="O154" s="87">
        <v>264816.75</v>
      </c>
      <c r="P154" s="87">
        <v>0</v>
      </c>
      <c r="Q154" s="87">
        <v>290000</v>
      </c>
      <c r="R154" s="87">
        <v>2065714</v>
      </c>
      <c r="S154" s="87">
        <v>2065714</v>
      </c>
      <c r="T154" s="87">
        <v>552796</v>
      </c>
      <c r="U154" s="89">
        <v>0</v>
      </c>
    </row>
    <row r="155" spans="1:21" ht="12.75">
      <c r="A155" s="223">
        <v>2</v>
      </c>
      <c r="B155" s="224">
        <v>25</v>
      </c>
      <c r="C155" s="224">
        <v>7</v>
      </c>
      <c r="D155" s="85">
        <v>2</v>
      </c>
      <c r="E155" s="85">
        <v>0</v>
      </c>
      <c r="F155" s="86"/>
      <c r="G155" s="288" t="s">
        <v>350</v>
      </c>
      <c r="H155" s="87">
        <v>35554865.12</v>
      </c>
      <c r="I155" s="87">
        <v>25954962.77</v>
      </c>
      <c r="J155" s="87">
        <v>18219226.77</v>
      </c>
      <c r="K155" s="87">
        <v>10416869.67</v>
      </c>
      <c r="L155" s="87">
        <v>7802357.1</v>
      </c>
      <c r="M155" s="87">
        <v>3009044</v>
      </c>
      <c r="N155" s="87">
        <v>3258429</v>
      </c>
      <c r="O155" s="87">
        <v>928263</v>
      </c>
      <c r="P155" s="87">
        <v>0</v>
      </c>
      <c r="Q155" s="87">
        <v>540000</v>
      </c>
      <c r="R155" s="87">
        <v>9599902.35</v>
      </c>
      <c r="S155" s="87">
        <v>9599902.35</v>
      </c>
      <c r="T155" s="87">
        <v>6696709.16</v>
      </c>
      <c r="U155" s="89">
        <v>0</v>
      </c>
    </row>
    <row r="156" spans="1:21" ht="12.75">
      <c r="A156" s="223">
        <v>2</v>
      </c>
      <c r="B156" s="224">
        <v>26</v>
      </c>
      <c r="C156" s="224">
        <v>6</v>
      </c>
      <c r="D156" s="85">
        <v>2</v>
      </c>
      <c r="E156" s="85">
        <v>0</v>
      </c>
      <c r="F156" s="86"/>
      <c r="G156" s="288" t="s">
        <v>351</v>
      </c>
      <c r="H156" s="87">
        <v>28965601.1</v>
      </c>
      <c r="I156" s="87">
        <v>21149023.55</v>
      </c>
      <c r="J156" s="87">
        <v>14354096.39</v>
      </c>
      <c r="K156" s="87">
        <v>9460153.11</v>
      </c>
      <c r="L156" s="87">
        <v>4893943.28</v>
      </c>
      <c r="M156" s="87">
        <v>2296152.16</v>
      </c>
      <c r="N156" s="87">
        <v>4098775</v>
      </c>
      <c r="O156" s="87">
        <v>0</v>
      </c>
      <c r="P156" s="87">
        <v>0</v>
      </c>
      <c r="Q156" s="87">
        <v>400000</v>
      </c>
      <c r="R156" s="87">
        <v>7816577.55</v>
      </c>
      <c r="S156" s="87">
        <v>7816577.55</v>
      </c>
      <c r="T156" s="87">
        <v>750000</v>
      </c>
      <c r="U156" s="89">
        <v>0</v>
      </c>
    </row>
    <row r="157" spans="1:21" ht="12.75">
      <c r="A157" s="223">
        <v>2</v>
      </c>
      <c r="B157" s="224">
        <v>23</v>
      </c>
      <c r="C157" s="224">
        <v>9</v>
      </c>
      <c r="D157" s="85">
        <v>2</v>
      </c>
      <c r="E157" s="85">
        <v>0</v>
      </c>
      <c r="F157" s="86"/>
      <c r="G157" s="288" t="s">
        <v>415</v>
      </c>
      <c r="H157" s="87">
        <v>28607020.38</v>
      </c>
      <c r="I157" s="87">
        <v>22965816.19</v>
      </c>
      <c r="J157" s="87">
        <v>17864723.84</v>
      </c>
      <c r="K157" s="87">
        <v>11452751.42</v>
      </c>
      <c r="L157" s="87">
        <v>6411972.42</v>
      </c>
      <c r="M157" s="87">
        <v>1874000</v>
      </c>
      <c r="N157" s="87">
        <v>2673341.35</v>
      </c>
      <c r="O157" s="87">
        <v>53751</v>
      </c>
      <c r="P157" s="87">
        <v>0</v>
      </c>
      <c r="Q157" s="87">
        <v>500000</v>
      </c>
      <c r="R157" s="87">
        <v>5641204.19</v>
      </c>
      <c r="S157" s="87">
        <v>5641204.19</v>
      </c>
      <c r="T157" s="87">
        <v>1135759.8</v>
      </c>
      <c r="U157" s="89">
        <v>0</v>
      </c>
    </row>
    <row r="158" spans="1:21" ht="12.75">
      <c r="A158" s="223">
        <v>2</v>
      </c>
      <c r="B158" s="224">
        <v>3</v>
      </c>
      <c r="C158" s="224">
        <v>6</v>
      </c>
      <c r="D158" s="85">
        <v>2</v>
      </c>
      <c r="E158" s="85">
        <v>0</v>
      </c>
      <c r="F158" s="86"/>
      <c r="G158" s="288" t="s">
        <v>416</v>
      </c>
      <c r="H158" s="87">
        <v>13208261.5</v>
      </c>
      <c r="I158" s="87">
        <v>11010648.22</v>
      </c>
      <c r="J158" s="87">
        <v>8628189.97</v>
      </c>
      <c r="K158" s="87">
        <v>4892299.73</v>
      </c>
      <c r="L158" s="87">
        <v>3735890.24</v>
      </c>
      <c r="M158" s="87">
        <v>317482</v>
      </c>
      <c r="N158" s="87">
        <v>1833371</v>
      </c>
      <c r="O158" s="87">
        <v>123605.25</v>
      </c>
      <c r="P158" s="87">
        <v>0</v>
      </c>
      <c r="Q158" s="87">
        <v>108000</v>
      </c>
      <c r="R158" s="87">
        <v>2197613.28</v>
      </c>
      <c r="S158" s="87">
        <v>2197613.28</v>
      </c>
      <c r="T158" s="87">
        <v>100804</v>
      </c>
      <c r="U158" s="89">
        <v>0</v>
      </c>
    </row>
    <row r="159" spans="1:21" s="95" customFormat="1" ht="15">
      <c r="A159" s="225"/>
      <c r="B159" s="226"/>
      <c r="C159" s="226"/>
      <c r="D159" s="96"/>
      <c r="E159" s="96"/>
      <c r="F159" s="102" t="s">
        <v>417</v>
      </c>
      <c r="G159" s="289"/>
      <c r="H159" s="98">
        <v>2662229594.77</v>
      </c>
      <c r="I159" s="98">
        <v>2094098948.5700002</v>
      </c>
      <c r="J159" s="98">
        <v>1552183390.81</v>
      </c>
      <c r="K159" s="98">
        <v>856605567.3400002</v>
      </c>
      <c r="L159" s="98">
        <v>695577823.4699999</v>
      </c>
      <c r="M159" s="98">
        <v>159291605.41</v>
      </c>
      <c r="N159" s="98">
        <v>305668821.58</v>
      </c>
      <c r="O159" s="98">
        <v>17822610.949999996</v>
      </c>
      <c r="P159" s="98">
        <v>6023366</v>
      </c>
      <c r="Q159" s="98">
        <v>53109153.81999999</v>
      </c>
      <c r="R159" s="98">
        <v>568130646.2</v>
      </c>
      <c r="S159" s="98">
        <v>549475815.4200001</v>
      </c>
      <c r="T159" s="98">
        <v>135561644.11</v>
      </c>
      <c r="U159" s="100">
        <v>18654830.78</v>
      </c>
    </row>
    <row r="160" spans="1:21" ht="12.75">
      <c r="A160" s="223">
        <v>2</v>
      </c>
      <c r="B160" s="224">
        <v>24</v>
      </c>
      <c r="C160" s="224">
        <v>1</v>
      </c>
      <c r="D160" s="85">
        <v>3</v>
      </c>
      <c r="E160" s="85">
        <v>0</v>
      </c>
      <c r="F160" s="86"/>
      <c r="G160" s="288" t="s">
        <v>418</v>
      </c>
      <c r="H160" s="87">
        <v>15906761.86</v>
      </c>
      <c r="I160" s="87">
        <v>13021260.86</v>
      </c>
      <c r="J160" s="87">
        <v>8314815.86</v>
      </c>
      <c r="K160" s="87">
        <v>5365902.69</v>
      </c>
      <c r="L160" s="87">
        <v>2948913.17</v>
      </c>
      <c r="M160" s="87">
        <v>1208579</v>
      </c>
      <c r="N160" s="87">
        <v>2863583</v>
      </c>
      <c r="O160" s="87">
        <v>195283</v>
      </c>
      <c r="P160" s="87">
        <v>0</v>
      </c>
      <c r="Q160" s="87">
        <v>439000</v>
      </c>
      <c r="R160" s="87">
        <v>2885501</v>
      </c>
      <c r="S160" s="87">
        <v>2885501</v>
      </c>
      <c r="T160" s="87">
        <v>1659810</v>
      </c>
      <c r="U160" s="89">
        <v>0</v>
      </c>
    </row>
    <row r="161" spans="1:21" ht="12.75">
      <c r="A161" s="223">
        <v>2</v>
      </c>
      <c r="B161" s="224">
        <v>14</v>
      </c>
      <c r="C161" s="224">
        <v>2</v>
      </c>
      <c r="D161" s="85">
        <v>3</v>
      </c>
      <c r="E161" s="85">
        <v>0</v>
      </c>
      <c r="F161" s="86"/>
      <c r="G161" s="288" t="s">
        <v>419</v>
      </c>
      <c r="H161" s="87">
        <v>28805626.12</v>
      </c>
      <c r="I161" s="87">
        <v>24223918.46</v>
      </c>
      <c r="J161" s="87">
        <v>17333087.31</v>
      </c>
      <c r="K161" s="87">
        <v>10666383.87</v>
      </c>
      <c r="L161" s="87">
        <v>6666703.44</v>
      </c>
      <c r="M161" s="87">
        <v>1101000</v>
      </c>
      <c r="N161" s="87">
        <v>4718720</v>
      </c>
      <c r="O161" s="87">
        <v>171111.15</v>
      </c>
      <c r="P161" s="87">
        <v>0</v>
      </c>
      <c r="Q161" s="87">
        <v>900000</v>
      </c>
      <c r="R161" s="87">
        <v>4581707.66</v>
      </c>
      <c r="S161" s="87">
        <v>4581707.66</v>
      </c>
      <c r="T161" s="87">
        <v>1072364.66</v>
      </c>
      <c r="U161" s="89">
        <v>0</v>
      </c>
    </row>
    <row r="162" spans="1:21" ht="12.75">
      <c r="A162" s="223">
        <v>2</v>
      </c>
      <c r="B162" s="224">
        <v>25</v>
      </c>
      <c r="C162" s="224">
        <v>3</v>
      </c>
      <c r="D162" s="85">
        <v>3</v>
      </c>
      <c r="E162" s="85">
        <v>0</v>
      </c>
      <c r="F162" s="86"/>
      <c r="G162" s="288" t="s">
        <v>420</v>
      </c>
      <c r="H162" s="87">
        <v>169595798.89</v>
      </c>
      <c r="I162" s="87">
        <v>133517203.42</v>
      </c>
      <c r="J162" s="87">
        <v>107078145.64</v>
      </c>
      <c r="K162" s="87">
        <v>48182944.75</v>
      </c>
      <c r="L162" s="87">
        <v>58895200.89</v>
      </c>
      <c r="M162" s="87">
        <v>10910201.13</v>
      </c>
      <c r="N162" s="87">
        <v>10723263.1</v>
      </c>
      <c r="O162" s="87">
        <v>322397.42</v>
      </c>
      <c r="P162" s="87">
        <v>1686622</v>
      </c>
      <c r="Q162" s="87">
        <v>2796574.13</v>
      </c>
      <c r="R162" s="87">
        <v>36078595.47</v>
      </c>
      <c r="S162" s="87">
        <v>33978595.47</v>
      </c>
      <c r="T162" s="87">
        <v>6452720</v>
      </c>
      <c r="U162" s="89">
        <v>2100000</v>
      </c>
    </row>
    <row r="163" spans="1:21" ht="12.75">
      <c r="A163" s="223">
        <v>2</v>
      </c>
      <c r="B163" s="224">
        <v>5</v>
      </c>
      <c r="C163" s="224">
        <v>2</v>
      </c>
      <c r="D163" s="85">
        <v>3</v>
      </c>
      <c r="E163" s="85">
        <v>0</v>
      </c>
      <c r="F163" s="86"/>
      <c r="G163" s="288" t="s">
        <v>421</v>
      </c>
      <c r="H163" s="87">
        <v>28462674</v>
      </c>
      <c r="I163" s="87">
        <v>25128109.04</v>
      </c>
      <c r="J163" s="87">
        <v>17199860.01</v>
      </c>
      <c r="K163" s="87">
        <v>11232539.25</v>
      </c>
      <c r="L163" s="87">
        <v>5967320.76</v>
      </c>
      <c r="M163" s="87">
        <v>1501161</v>
      </c>
      <c r="N163" s="87">
        <v>5393309.5</v>
      </c>
      <c r="O163" s="87">
        <v>493078.53</v>
      </c>
      <c r="P163" s="87">
        <v>0</v>
      </c>
      <c r="Q163" s="87">
        <v>540700</v>
      </c>
      <c r="R163" s="87">
        <v>3334564.96</v>
      </c>
      <c r="S163" s="87">
        <v>3334564.96</v>
      </c>
      <c r="T163" s="87">
        <v>128206.87</v>
      </c>
      <c r="U163" s="89">
        <v>0</v>
      </c>
    </row>
    <row r="164" spans="1:21" ht="12.75">
      <c r="A164" s="223">
        <v>2</v>
      </c>
      <c r="B164" s="224">
        <v>22</v>
      </c>
      <c r="C164" s="224">
        <v>1</v>
      </c>
      <c r="D164" s="85">
        <v>3</v>
      </c>
      <c r="E164" s="85">
        <v>0</v>
      </c>
      <c r="F164" s="86"/>
      <c r="G164" s="288" t="s">
        <v>422</v>
      </c>
      <c r="H164" s="87">
        <v>51097255</v>
      </c>
      <c r="I164" s="87">
        <v>43172812</v>
      </c>
      <c r="J164" s="87">
        <v>32631868</v>
      </c>
      <c r="K164" s="87">
        <v>16884290</v>
      </c>
      <c r="L164" s="87">
        <v>15747578</v>
      </c>
      <c r="M164" s="87">
        <v>4618614</v>
      </c>
      <c r="N164" s="87">
        <v>4611240</v>
      </c>
      <c r="O164" s="87">
        <v>402090</v>
      </c>
      <c r="P164" s="87">
        <v>0</v>
      </c>
      <c r="Q164" s="87">
        <v>909000</v>
      </c>
      <c r="R164" s="87">
        <v>7924443</v>
      </c>
      <c r="S164" s="87">
        <v>7924443</v>
      </c>
      <c r="T164" s="87">
        <v>1587735</v>
      </c>
      <c r="U164" s="89">
        <v>0</v>
      </c>
    </row>
    <row r="165" spans="1:21" ht="12.75">
      <c r="A165" s="223">
        <v>2</v>
      </c>
      <c r="B165" s="224">
        <v>8</v>
      </c>
      <c r="C165" s="224">
        <v>6</v>
      </c>
      <c r="D165" s="85">
        <v>3</v>
      </c>
      <c r="E165" s="85">
        <v>0</v>
      </c>
      <c r="F165" s="86"/>
      <c r="G165" s="288" t="s">
        <v>423</v>
      </c>
      <c r="H165" s="87">
        <v>68104158.3</v>
      </c>
      <c r="I165" s="87">
        <v>57437605.95</v>
      </c>
      <c r="J165" s="87">
        <v>40315101.16</v>
      </c>
      <c r="K165" s="87">
        <v>13236759.44</v>
      </c>
      <c r="L165" s="87">
        <v>27078341.72</v>
      </c>
      <c r="M165" s="87">
        <v>4922447</v>
      </c>
      <c r="N165" s="87">
        <v>9280653.04</v>
      </c>
      <c r="O165" s="87">
        <v>1157513.75</v>
      </c>
      <c r="P165" s="87">
        <v>43449</v>
      </c>
      <c r="Q165" s="87">
        <v>1718442</v>
      </c>
      <c r="R165" s="87">
        <v>10666552.35</v>
      </c>
      <c r="S165" s="87">
        <v>10594752.35</v>
      </c>
      <c r="T165" s="87">
        <v>6564972</v>
      </c>
      <c r="U165" s="89">
        <v>71800</v>
      </c>
    </row>
    <row r="166" spans="1:21" ht="12.75">
      <c r="A166" s="223">
        <v>2</v>
      </c>
      <c r="B166" s="224">
        <v>16</v>
      </c>
      <c r="C166" s="224">
        <v>1</v>
      </c>
      <c r="D166" s="85">
        <v>3</v>
      </c>
      <c r="E166" s="85">
        <v>0</v>
      </c>
      <c r="F166" s="86"/>
      <c r="G166" s="288" t="s">
        <v>424</v>
      </c>
      <c r="H166" s="87">
        <v>38271590.34</v>
      </c>
      <c r="I166" s="87">
        <v>30414185.34</v>
      </c>
      <c r="J166" s="87">
        <v>21876180.34</v>
      </c>
      <c r="K166" s="87">
        <v>14808782.31</v>
      </c>
      <c r="L166" s="87">
        <v>7067398.03</v>
      </c>
      <c r="M166" s="87">
        <v>2002250</v>
      </c>
      <c r="N166" s="87">
        <v>5151450</v>
      </c>
      <c r="O166" s="87">
        <v>493305</v>
      </c>
      <c r="P166" s="87">
        <v>0</v>
      </c>
      <c r="Q166" s="87">
        <v>891000</v>
      </c>
      <c r="R166" s="87">
        <v>7857405</v>
      </c>
      <c r="S166" s="87">
        <v>7707405</v>
      </c>
      <c r="T166" s="87">
        <v>835205</v>
      </c>
      <c r="U166" s="89">
        <v>150000</v>
      </c>
    </row>
    <row r="167" spans="1:21" ht="12.75">
      <c r="A167" s="223">
        <v>2</v>
      </c>
      <c r="B167" s="224">
        <v>21</v>
      </c>
      <c r="C167" s="224">
        <v>5</v>
      </c>
      <c r="D167" s="85">
        <v>3</v>
      </c>
      <c r="E167" s="85">
        <v>0</v>
      </c>
      <c r="F167" s="86"/>
      <c r="G167" s="288" t="s">
        <v>425</v>
      </c>
      <c r="H167" s="87">
        <v>29059053.41</v>
      </c>
      <c r="I167" s="87">
        <v>23494053.41</v>
      </c>
      <c r="J167" s="87">
        <v>18053447.12</v>
      </c>
      <c r="K167" s="87">
        <v>10306841</v>
      </c>
      <c r="L167" s="87">
        <v>7746606.12</v>
      </c>
      <c r="M167" s="87">
        <v>878000</v>
      </c>
      <c r="N167" s="87">
        <v>3933336.29</v>
      </c>
      <c r="O167" s="87">
        <v>159270</v>
      </c>
      <c r="P167" s="87">
        <v>0</v>
      </c>
      <c r="Q167" s="87">
        <v>470000</v>
      </c>
      <c r="R167" s="87">
        <v>5565000</v>
      </c>
      <c r="S167" s="87">
        <v>5565000</v>
      </c>
      <c r="T167" s="87">
        <v>0</v>
      </c>
      <c r="U167" s="89">
        <v>0</v>
      </c>
    </row>
    <row r="168" spans="1:21" ht="12.75">
      <c r="A168" s="223">
        <v>2</v>
      </c>
      <c r="B168" s="224">
        <v>4</v>
      </c>
      <c r="C168" s="224">
        <v>1</v>
      </c>
      <c r="D168" s="85">
        <v>3</v>
      </c>
      <c r="E168" s="85">
        <v>0</v>
      </c>
      <c r="F168" s="86"/>
      <c r="G168" s="288" t="s">
        <v>426</v>
      </c>
      <c r="H168" s="87">
        <v>74870667.67</v>
      </c>
      <c r="I168" s="87">
        <v>58563777.52</v>
      </c>
      <c r="J168" s="87">
        <v>41000011.87</v>
      </c>
      <c r="K168" s="87">
        <v>26078821.64</v>
      </c>
      <c r="L168" s="87">
        <v>14921190.23</v>
      </c>
      <c r="M168" s="87">
        <v>1762869</v>
      </c>
      <c r="N168" s="87">
        <v>14006798.98</v>
      </c>
      <c r="O168" s="87">
        <v>294097.67</v>
      </c>
      <c r="P168" s="87">
        <v>0</v>
      </c>
      <c r="Q168" s="87">
        <v>1500000</v>
      </c>
      <c r="R168" s="87">
        <v>16306890.15</v>
      </c>
      <c r="S168" s="87">
        <v>16306890.15</v>
      </c>
      <c r="T168" s="87">
        <v>2636138.42</v>
      </c>
      <c r="U168" s="89">
        <v>0</v>
      </c>
    </row>
    <row r="169" spans="1:21" ht="12.75">
      <c r="A169" s="223">
        <v>2</v>
      </c>
      <c r="B169" s="224">
        <v>12</v>
      </c>
      <c r="C169" s="224">
        <v>1</v>
      </c>
      <c r="D169" s="85">
        <v>3</v>
      </c>
      <c r="E169" s="85">
        <v>0</v>
      </c>
      <c r="F169" s="86"/>
      <c r="G169" s="288" t="s">
        <v>427</v>
      </c>
      <c r="H169" s="87">
        <v>23927980.24</v>
      </c>
      <c r="I169" s="87">
        <v>23410840.24</v>
      </c>
      <c r="J169" s="87">
        <v>16301630.37</v>
      </c>
      <c r="K169" s="87">
        <v>9271665.65</v>
      </c>
      <c r="L169" s="87">
        <v>7029964.72</v>
      </c>
      <c r="M169" s="87">
        <v>1328214.87</v>
      </c>
      <c r="N169" s="87">
        <v>5111637</v>
      </c>
      <c r="O169" s="87">
        <v>102358</v>
      </c>
      <c r="P169" s="87">
        <v>17000</v>
      </c>
      <c r="Q169" s="87">
        <v>550000</v>
      </c>
      <c r="R169" s="87">
        <v>517140</v>
      </c>
      <c r="S169" s="87">
        <v>517140</v>
      </c>
      <c r="T169" s="87">
        <v>4140</v>
      </c>
      <c r="U169" s="89">
        <v>0</v>
      </c>
    </row>
    <row r="170" spans="1:21" ht="12.75">
      <c r="A170" s="223">
        <v>2</v>
      </c>
      <c r="B170" s="224">
        <v>19</v>
      </c>
      <c r="C170" s="224">
        <v>4</v>
      </c>
      <c r="D170" s="85">
        <v>3</v>
      </c>
      <c r="E170" s="85">
        <v>0</v>
      </c>
      <c r="F170" s="86"/>
      <c r="G170" s="288" t="s">
        <v>428</v>
      </c>
      <c r="H170" s="87">
        <v>33080205.28</v>
      </c>
      <c r="I170" s="87">
        <v>23061872.44</v>
      </c>
      <c r="J170" s="87">
        <v>16709995.44</v>
      </c>
      <c r="K170" s="87">
        <v>10614429.72</v>
      </c>
      <c r="L170" s="87">
        <v>6095565.72</v>
      </c>
      <c r="M170" s="87">
        <v>1728567</v>
      </c>
      <c r="N170" s="87">
        <v>3414360</v>
      </c>
      <c r="O170" s="87">
        <v>243000</v>
      </c>
      <c r="P170" s="87">
        <v>494948</v>
      </c>
      <c r="Q170" s="87">
        <v>471002</v>
      </c>
      <c r="R170" s="87">
        <v>10018332.84</v>
      </c>
      <c r="S170" s="87">
        <v>10008332.84</v>
      </c>
      <c r="T170" s="87">
        <v>777363</v>
      </c>
      <c r="U170" s="89">
        <v>10000</v>
      </c>
    </row>
    <row r="171" spans="1:21" ht="12.75">
      <c r="A171" s="223">
        <v>2</v>
      </c>
      <c r="B171" s="224">
        <v>15</v>
      </c>
      <c r="C171" s="224">
        <v>3</v>
      </c>
      <c r="D171" s="85">
        <v>3</v>
      </c>
      <c r="E171" s="85">
        <v>0</v>
      </c>
      <c r="F171" s="86"/>
      <c r="G171" s="288" t="s">
        <v>429</v>
      </c>
      <c r="H171" s="87">
        <v>74403836.12</v>
      </c>
      <c r="I171" s="87">
        <v>54834781.12</v>
      </c>
      <c r="J171" s="87">
        <v>40043735.56</v>
      </c>
      <c r="K171" s="87">
        <v>20304628.8</v>
      </c>
      <c r="L171" s="87">
        <v>19739106.76</v>
      </c>
      <c r="M171" s="87">
        <v>6292945</v>
      </c>
      <c r="N171" s="87">
        <v>7260467</v>
      </c>
      <c r="O171" s="87">
        <v>321366.56</v>
      </c>
      <c r="P171" s="87">
        <v>0</v>
      </c>
      <c r="Q171" s="87">
        <v>916267</v>
      </c>
      <c r="R171" s="87">
        <v>19569055</v>
      </c>
      <c r="S171" s="87">
        <v>18526053</v>
      </c>
      <c r="T171" s="87">
        <v>7444020</v>
      </c>
      <c r="U171" s="89">
        <v>1043002</v>
      </c>
    </row>
    <row r="172" spans="1:21" ht="12.75">
      <c r="A172" s="223">
        <v>2</v>
      </c>
      <c r="B172" s="224">
        <v>23</v>
      </c>
      <c r="C172" s="224">
        <v>4</v>
      </c>
      <c r="D172" s="85">
        <v>3</v>
      </c>
      <c r="E172" s="85">
        <v>0</v>
      </c>
      <c r="F172" s="86"/>
      <c r="G172" s="288" t="s">
        <v>430</v>
      </c>
      <c r="H172" s="87">
        <v>83155207.05</v>
      </c>
      <c r="I172" s="87">
        <v>65322640.69</v>
      </c>
      <c r="J172" s="87">
        <v>51706600.69</v>
      </c>
      <c r="K172" s="87">
        <v>24953019.26</v>
      </c>
      <c r="L172" s="87">
        <v>26753581.43</v>
      </c>
      <c r="M172" s="87">
        <v>7180950</v>
      </c>
      <c r="N172" s="87">
        <v>5280630</v>
      </c>
      <c r="O172" s="87">
        <v>159460</v>
      </c>
      <c r="P172" s="87">
        <v>0</v>
      </c>
      <c r="Q172" s="87">
        <v>995000</v>
      </c>
      <c r="R172" s="87">
        <v>17832566.36</v>
      </c>
      <c r="S172" s="87">
        <v>17452566.36</v>
      </c>
      <c r="T172" s="87">
        <v>572871</v>
      </c>
      <c r="U172" s="89">
        <v>380000</v>
      </c>
    </row>
    <row r="173" spans="1:21" ht="12.75">
      <c r="A173" s="223">
        <v>2</v>
      </c>
      <c r="B173" s="224">
        <v>8</v>
      </c>
      <c r="C173" s="224">
        <v>8</v>
      </c>
      <c r="D173" s="85">
        <v>3</v>
      </c>
      <c r="E173" s="85">
        <v>0</v>
      </c>
      <c r="F173" s="86"/>
      <c r="G173" s="288" t="s">
        <v>431</v>
      </c>
      <c r="H173" s="87">
        <v>25503643.03</v>
      </c>
      <c r="I173" s="87">
        <v>22498024.03</v>
      </c>
      <c r="J173" s="87">
        <v>16629613.69</v>
      </c>
      <c r="K173" s="87">
        <v>9716783</v>
      </c>
      <c r="L173" s="87">
        <v>6912830.69</v>
      </c>
      <c r="M173" s="87">
        <v>1292700</v>
      </c>
      <c r="N173" s="87">
        <v>3821681.34</v>
      </c>
      <c r="O173" s="87">
        <v>157730</v>
      </c>
      <c r="P173" s="87">
        <v>14550</v>
      </c>
      <c r="Q173" s="87">
        <v>581749</v>
      </c>
      <c r="R173" s="87">
        <v>3005619</v>
      </c>
      <c r="S173" s="87">
        <v>3005619</v>
      </c>
      <c r="T173" s="87">
        <v>838580</v>
      </c>
      <c r="U173" s="89">
        <v>0</v>
      </c>
    </row>
    <row r="174" spans="1:21" ht="12.75">
      <c r="A174" s="223">
        <v>2</v>
      </c>
      <c r="B174" s="224">
        <v>10</v>
      </c>
      <c r="C174" s="224">
        <v>3</v>
      </c>
      <c r="D174" s="85">
        <v>3</v>
      </c>
      <c r="E174" s="85">
        <v>0</v>
      </c>
      <c r="F174" s="86"/>
      <c r="G174" s="288" t="s">
        <v>432</v>
      </c>
      <c r="H174" s="87">
        <v>40101300.51</v>
      </c>
      <c r="I174" s="87">
        <v>30487798.86</v>
      </c>
      <c r="J174" s="87">
        <v>18680449</v>
      </c>
      <c r="K174" s="87">
        <v>10495953.4</v>
      </c>
      <c r="L174" s="87">
        <v>8184495.6</v>
      </c>
      <c r="M174" s="87">
        <v>1293290.28</v>
      </c>
      <c r="N174" s="87">
        <v>9853626</v>
      </c>
      <c r="O174" s="87">
        <v>278088.58</v>
      </c>
      <c r="P174" s="87">
        <v>0</v>
      </c>
      <c r="Q174" s="87">
        <v>382345</v>
      </c>
      <c r="R174" s="87">
        <v>9613501.65</v>
      </c>
      <c r="S174" s="87">
        <v>9613501.65</v>
      </c>
      <c r="T174" s="87">
        <v>1510172.79</v>
      </c>
      <c r="U174" s="89">
        <v>0</v>
      </c>
    </row>
    <row r="175" spans="1:21" ht="12.75">
      <c r="A175" s="223">
        <v>2</v>
      </c>
      <c r="B175" s="224">
        <v>7</v>
      </c>
      <c r="C175" s="224">
        <v>3</v>
      </c>
      <c r="D175" s="85">
        <v>3</v>
      </c>
      <c r="E175" s="85">
        <v>0</v>
      </c>
      <c r="F175" s="86"/>
      <c r="G175" s="288" t="s">
        <v>433</v>
      </c>
      <c r="H175" s="87">
        <v>33287434.08</v>
      </c>
      <c r="I175" s="87">
        <v>25570045.08</v>
      </c>
      <c r="J175" s="87">
        <v>18115649.67</v>
      </c>
      <c r="K175" s="87">
        <v>12112588.4</v>
      </c>
      <c r="L175" s="87">
        <v>6003061.27</v>
      </c>
      <c r="M175" s="87">
        <v>1788151</v>
      </c>
      <c r="N175" s="87">
        <v>4821803</v>
      </c>
      <c r="O175" s="87">
        <v>308768.41</v>
      </c>
      <c r="P175" s="87">
        <v>85673</v>
      </c>
      <c r="Q175" s="87">
        <v>450000</v>
      </c>
      <c r="R175" s="87">
        <v>7717389</v>
      </c>
      <c r="S175" s="87">
        <v>7717389</v>
      </c>
      <c r="T175" s="87">
        <v>1856365</v>
      </c>
      <c r="U175" s="89">
        <v>0</v>
      </c>
    </row>
    <row r="176" spans="1:21" ht="12.75">
      <c r="A176" s="223">
        <v>2</v>
      </c>
      <c r="B176" s="224">
        <v>12</v>
      </c>
      <c r="C176" s="224">
        <v>2</v>
      </c>
      <c r="D176" s="85">
        <v>3</v>
      </c>
      <c r="E176" s="85">
        <v>0</v>
      </c>
      <c r="F176" s="86"/>
      <c r="G176" s="288" t="s">
        <v>434</v>
      </c>
      <c r="H176" s="87">
        <v>21289644.1</v>
      </c>
      <c r="I176" s="87">
        <v>19718492.77</v>
      </c>
      <c r="J176" s="87">
        <v>14514797.02</v>
      </c>
      <c r="K176" s="87">
        <v>8858240.99</v>
      </c>
      <c r="L176" s="87">
        <v>5656556.03</v>
      </c>
      <c r="M176" s="87">
        <v>894345.01</v>
      </c>
      <c r="N176" s="87">
        <v>3624831.54</v>
      </c>
      <c r="O176" s="87">
        <v>347519.2</v>
      </c>
      <c r="P176" s="87">
        <v>35000</v>
      </c>
      <c r="Q176" s="87">
        <v>302000</v>
      </c>
      <c r="R176" s="87">
        <v>1571151.33</v>
      </c>
      <c r="S176" s="87">
        <v>1571151.33</v>
      </c>
      <c r="T176" s="87">
        <v>571143</v>
      </c>
      <c r="U176" s="89">
        <v>0</v>
      </c>
    </row>
    <row r="177" spans="1:21" ht="12.75">
      <c r="A177" s="223">
        <v>2</v>
      </c>
      <c r="B177" s="224">
        <v>12</v>
      </c>
      <c r="C177" s="224">
        <v>3</v>
      </c>
      <c r="D177" s="85">
        <v>3</v>
      </c>
      <c r="E177" s="85">
        <v>0</v>
      </c>
      <c r="F177" s="86"/>
      <c r="G177" s="288" t="s">
        <v>435</v>
      </c>
      <c r="H177" s="87">
        <v>50146890.37</v>
      </c>
      <c r="I177" s="87">
        <v>42238942.37</v>
      </c>
      <c r="J177" s="87">
        <v>31512051.32</v>
      </c>
      <c r="K177" s="87">
        <v>16814685.92</v>
      </c>
      <c r="L177" s="87">
        <v>14697365.4</v>
      </c>
      <c r="M177" s="87">
        <v>2815486.41</v>
      </c>
      <c r="N177" s="87">
        <v>6634962</v>
      </c>
      <c r="O177" s="87">
        <v>210442.64</v>
      </c>
      <c r="P177" s="87">
        <v>0</v>
      </c>
      <c r="Q177" s="87">
        <v>1066000</v>
      </c>
      <c r="R177" s="87">
        <v>7907948</v>
      </c>
      <c r="S177" s="87">
        <v>7847948</v>
      </c>
      <c r="T177" s="87">
        <v>4363046</v>
      </c>
      <c r="U177" s="89">
        <v>60000</v>
      </c>
    </row>
    <row r="178" spans="1:21" ht="12.75">
      <c r="A178" s="223">
        <v>2</v>
      </c>
      <c r="B178" s="224">
        <v>21</v>
      </c>
      <c r="C178" s="224">
        <v>6</v>
      </c>
      <c r="D178" s="85">
        <v>3</v>
      </c>
      <c r="E178" s="85">
        <v>0</v>
      </c>
      <c r="F178" s="86"/>
      <c r="G178" s="288" t="s">
        <v>436</v>
      </c>
      <c r="H178" s="87">
        <v>22266007.1</v>
      </c>
      <c r="I178" s="87">
        <v>21252909.1</v>
      </c>
      <c r="J178" s="87">
        <v>16238616.71</v>
      </c>
      <c r="K178" s="87">
        <v>9585445.28</v>
      </c>
      <c r="L178" s="87">
        <v>6653171.43</v>
      </c>
      <c r="M178" s="87">
        <v>1390173</v>
      </c>
      <c r="N178" s="87">
        <v>2786898</v>
      </c>
      <c r="O178" s="87">
        <v>487221.39</v>
      </c>
      <c r="P178" s="87">
        <v>0</v>
      </c>
      <c r="Q178" s="87">
        <v>350000</v>
      </c>
      <c r="R178" s="87">
        <v>1013098</v>
      </c>
      <c r="S178" s="87">
        <v>1013098</v>
      </c>
      <c r="T178" s="87">
        <v>267365</v>
      </c>
      <c r="U178" s="89">
        <v>0</v>
      </c>
    </row>
    <row r="179" spans="1:21" ht="12.75">
      <c r="A179" s="223">
        <v>2</v>
      </c>
      <c r="B179" s="224">
        <v>14</v>
      </c>
      <c r="C179" s="224">
        <v>5</v>
      </c>
      <c r="D179" s="85">
        <v>3</v>
      </c>
      <c r="E179" s="85">
        <v>0</v>
      </c>
      <c r="F179" s="86"/>
      <c r="G179" s="288" t="s">
        <v>437</v>
      </c>
      <c r="H179" s="87">
        <v>21617146.69</v>
      </c>
      <c r="I179" s="87">
        <v>16747862.69</v>
      </c>
      <c r="J179" s="87">
        <v>12348989.94</v>
      </c>
      <c r="K179" s="87">
        <v>8412084.39</v>
      </c>
      <c r="L179" s="87">
        <v>3936905.55</v>
      </c>
      <c r="M179" s="87">
        <v>1023000</v>
      </c>
      <c r="N179" s="87">
        <v>2807870</v>
      </c>
      <c r="O179" s="87">
        <v>288745.75</v>
      </c>
      <c r="P179" s="87">
        <v>0</v>
      </c>
      <c r="Q179" s="87">
        <v>279257</v>
      </c>
      <c r="R179" s="87">
        <v>4869284</v>
      </c>
      <c r="S179" s="87">
        <v>4771784</v>
      </c>
      <c r="T179" s="87">
        <v>184861</v>
      </c>
      <c r="U179" s="89">
        <v>97500</v>
      </c>
    </row>
    <row r="180" spans="1:21" ht="12.75">
      <c r="A180" s="223">
        <v>2</v>
      </c>
      <c r="B180" s="224">
        <v>8</v>
      </c>
      <c r="C180" s="224">
        <v>10</v>
      </c>
      <c r="D180" s="85">
        <v>3</v>
      </c>
      <c r="E180" s="85">
        <v>0</v>
      </c>
      <c r="F180" s="86"/>
      <c r="G180" s="288" t="s">
        <v>438</v>
      </c>
      <c r="H180" s="87">
        <v>22345062.62</v>
      </c>
      <c r="I180" s="87">
        <v>19484152.62</v>
      </c>
      <c r="J180" s="87">
        <v>13934908.62</v>
      </c>
      <c r="K180" s="87">
        <v>8062829</v>
      </c>
      <c r="L180" s="87">
        <v>5872079.62</v>
      </c>
      <c r="M180" s="87">
        <v>1181783</v>
      </c>
      <c r="N180" s="87">
        <v>3448057</v>
      </c>
      <c r="O180" s="87">
        <v>130622</v>
      </c>
      <c r="P180" s="87">
        <v>0</v>
      </c>
      <c r="Q180" s="87">
        <v>788782</v>
      </c>
      <c r="R180" s="87">
        <v>2860910</v>
      </c>
      <c r="S180" s="87">
        <v>2770910</v>
      </c>
      <c r="T180" s="87">
        <v>204152</v>
      </c>
      <c r="U180" s="89">
        <v>90000</v>
      </c>
    </row>
    <row r="181" spans="1:21" ht="12.75">
      <c r="A181" s="223">
        <v>2</v>
      </c>
      <c r="B181" s="224">
        <v>13</v>
      </c>
      <c r="C181" s="224">
        <v>3</v>
      </c>
      <c r="D181" s="85">
        <v>3</v>
      </c>
      <c r="E181" s="85">
        <v>0</v>
      </c>
      <c r="F181" s="86"/>
      <c r="G181" s="288" t="s">
        <v>439</v>
      </c>
      <c r="H181" s="87">
        <v>84575759.69</v>
      </c>
      <c r="I181" s="87">
        <v>64968405.69</v>
      </c>
      <c r="J181" s="87">
        <v>42557712.74</v>
      </c>
      <c r="K181" s="87">
        <v>22783176</v>
      </c>
      <c r="L181" s="87">
        <v>19774536.74</v>
      </c>
      <c r="M181" s="87">
        <v>7131096</v>
      </c>
      <c r="N181" s="87">
        <v>11182487.95</v>
      </c>
      <c r="O181" s="87">
        <v>192025</v>
      </c>
      <c r="P181" s="87">
        <v>2006681</v>
      </c>
      <c r="Q181" s="87">
        <v>1898403</v>
      </c>
      <c r="R181" s="87">
        <v>19607354</v>
      </c>
      <c r="S181" s="87">
        <v>19607354</v>
      </c>
      <c r="T181" s="87">
        <v>6735648</v>
      </c>
      <c r="U181" s="89">
        <v>0</v>
      </c>
    </row>
    <row r="182" spans="1:21" ht="12.75">
      <c r="A182" s="223">
        <v>2</v>
      </c>
      <c r="B182" s="224">
        <v>12</v>
      </c>
      <c r="C182" s="224">
        <v>4</v>
      </c>
      <c r="D182" s="85">
        <v>3</v>
      </c>
      <c r="E182" s="85">
        <v>0</v>
      </c>
      <c r="F182" s="86"/>
      <c r="G182" s="288" t="s">
        <v>440</v>
      </c>
      <c r="H182" s="87">
        <v>34328333.34</v>
      </c>
      <c r="I182" s="87">
        <v>24547637.65</v>
      </c>
      <c r="J182" s="87">
        <v>17574995.12</v>
      </c>
      <c r="K182" s="87">
        <v>11011229.1</v>
      </c>
      <c r="L182" s="87">
        <v>6563766.02</v>
      </c>
      <c r="M182" s="87">
        <v>696719.3</v>
      </c>
      <c r="N182" s="87">
        <v>5599302</v>
      </c>
      <c r="O182" s="87">
        <v>176621.23</v>
      </c>
      <c r="P182" s="87">
        <v>0</v>
      </c>
      <c r="Q182" s="87">
        <v>500000</v>
      </c>
      <c r="R182" s="87">
        <v>9780695.69</v>
      </c>
      <c r="S182" s="87">
        <v>9780695.69</v>
      </c>
      <c r="T182" s="87">
        <v>6461697.77</v>
      </c>
      <c r="U182" s="89">
        <v>0</v>
      </c>
    </row>
    <row r="183" spans="1:21" ht="12.75">
      <c r="A183" s="223">
        <v>2</v>
      </c>
      <c r="B183" s="224">
        <v>2</v>
      </c>
      <c r="C183" s="224">
        <v>7</v>
      </c>
      <c r="D183" s="85">
        <v>3</v>
      </c>
      <c r="E183" s="85">
        <v>0</v>
      </c>
      <c r="F183" s="86"/>
      <c r="G183" s="288" t="s">
        <v>441</v>
      </c>
      <c r="H183" s="87">
        <v>16179926</v>
      </c>
      <c r="I183" s="87">
        <v>15045401</v>
      </c>
      <c r="J183" s="87">
        <v>10769174</v>
      </c>
      <c r="K183" s="87">
        <v>6542975</v>
      </c>
      <c r="L183" s="87">
        <v>4226199</v>
      </c>
      <c r="M183" s="87">
        <v>1261114</v>
      </c>
      <c r="N183" s="87">
        <v>2398281</v>
      </c>
      <c r="O183" s="87">
        <v>296832</v>
      </c>
      <c r="P183" s="87">
        <v>0</v>
      </c>
      <c r="Q183" s="87">
        <v>320000</v>
      </c>
      <c r="R183" s="87">
        <v>1134525</v>
      </c>
      <c r="S183" s="87">
        <v>320525</v>
      </c>
      <c r="T183" s="87">
        <v>10000</v>
      </c>
      <c r="U183" s="89">
        <v>814000</v>
      </c>
    </row>
    <row r="184" spans="1:21" ht="12.75">
      <c r="A184" s="223">
        <v>2</v>
      </c>
      <c r="B184" s="224">
        <v>1</v>
      </c>
      <c r="C184" s="224">
        <v>4</v>
      </c>
      <c r="D184" s="85">
        <v>3</v>
      </c>
      <c r="E184" s="85">
        <v>0</v>
      </c>
      <c r="F184" s="86"/>
      <c r="G184" s="288" t="s">
        <v>442</v>
      </c>
      <c r="H184" s="87">
        <v>41456856.03</v>
      </c>
      <c r="I184" s="87">
        <v>35678782.07</v>
      </c>
      <c r="J184" s="87">
        <v>27184466.34</v>
      </c>
      <c r="K184" s="87">
        <v>17604143.11</v>
      </c>
      <c r="L184" s="87">
        <v>9580323.23</v>
      </c>
      <c r="M184" s="87">
        <v>1642923.73</v>
      </c>
      <c r="N184" s="87">
        <v>6150492</v>
      </c>
      <c r="O184" s="87">
        <v>70900</v>
      </c>
      <c r="P184" s="87">
        <v>0</v>
      </c>
      <c r="Q184" s="87">
        <v>630000</v>
      </c>
      <c r="R184" s="87">
        <v>5778073.96</v>
      </c>
      <c r="S184" s="87">
        <v>4156873.96</v>
      </c>
      <c r="T184" s="87">
        <v>1325729.96</v>
      </c>
      <c r="U184" s="89">
        <v>1621200</v>
      </c>
    </row>
    <row r="185" spans="1:21" ht="12.75">
      <c r="A185" s="223">
        <v>2</v>
      </c>
      <c r="B185" s="224">
        <v>20</v>
      </c>
      <c r="C185" s="224">
        <v>1</v>
      </c>
      <c r="D185" s="85">
        <v>3</v>
      </c>
      <c r="E185" s="85">
        <v>0</v>
      </c>
      <c r="F185" s="86"/>
      <c r="G185" s="288" t="s">
        <v>443</v>
      </c>
      <c r="H185" s="87">
        <v>55397977.46</v>
      </c>
      <c r="I185" s="87">
        <v>47318682.46</v>
      </c>
      <c r="J185" s="87">
        <v>36257377.46</v>
      </c>
      <c r="K185" s="87">
        <v>21235620.47</v>
      </c>
      <c r="L185" s="87">
        <v>15021756.99</v>
      </c>
      <c r="M185" s="87">
        <v>2924852</v>
      </c>
      <c r="N185" s="87">
        <v>6235273</v>
      </c>
      <c r="O185" s="87">
        <v>327380</v>
      </c>
      <c r="P185" s="87">
        <v>0</v>
      </c>
      <c r="Q185" s="87">
        <v>1573800</v>
      </c>
      <c r="R185" s="87">
        <v>8079295</v>
      </c>
      <c r="S185" s="87">
        <v>8079295</v>
      </c>
      <c r="T185" s="87">
        <v>2100000</v>
      </c>
      <c r="U185" s="89">
        <v>0</v>
      </c>
    </row>
    <row r="186" spans="1:21" ht="12.75">
      <c r="A186" s="223">
        <v>2</v>
      </c>
      <c r="B186" s="224">
        <v>10</v>
      </c>
      <c r="C186" s="224">
        <v>5</v>
      </c>
      <c r="D186" s="85">
        <v>3</v>
      </c>
      <c r="E186" s="85">
        <v>0</v>
      </c>
      <c r="F186" s="86"/>
      <c r="G186" s="288" t="s">
        <v>444</v>
      </c>
      <c r="H186" s="87">
        <v>43348037.6</v>
      </c>
      <c r="I186" s="87">
        <v>21753805.6</v>
      </c>
      <c r="J186" s="87">
        <v>14496087.35</v>
      </c>
      <c r="K186" s="87">
        <v>7765538.2</v>
      </c>
      <c r="L186" s="87">
        <v>6730549.15</v>
      </c>
      <c r="M186" s="87">
        <v>437168</v>
      </c>
      <c r="N186" s="87">
        <v>6354304.25</v>
      </c>
      <c r="O186" s="87">
        <v>151705</v>
      </c>
      <c r="P186" s="87">
        <v>0</v>
      </c>
      <c r="Q186" s="87">
        <v>314541</v>
      </c>
      <c r="R186" s="87">
        <v>21594232</v>
      </c>
      <c r="S186" s="87">
        <v>21594232</v>
      </c>
      <c r="T186" s="87">
        <v>1910591</v>
      </c>
      <c r="U186" s="89">
        <v>0</v>
      </c>
    </row>
    <row r="187" spans="1:21" ht="12.75">
      <c r="A187" s="223">
        <v>2</v>
      </c>
      <c r="B187" s="224">
        <v>25</v>
      </c>
      <c r="C187" s="224">
        <v>4</v>
      </c>
      <c r="D187" s="85">
        <v>3</v>
      </c>
      <c r="E187" s="85">
        <v>0</v>
      </c>
      <c r="F187" s="86"/>
      <c r="G187" s="288" t="s">
        <v>445</v>
      </c>
      <c r="H187" s="87">
        <v>29791963.75</v>
      </c>
      <c r="I187" s="87">
        <v>22099490.75</v>
      </c>
      <c r="J187" s="87">
        <v>16007155.78</v>
      </c>
      <c r="K187" s="87">
        <v>9878120</v>
      </c>
      <c r="L187" s="87">
        <v>6129035.78</v>
      </c>
      <c r="M187" s="87">
        <v>1028400</v>
      </c>
      <c r="N187" s="87">
        <v>4479014</v>
      </c>
      <c r="O187" s="87">
        <v>130284.97</v>
      </c>
      <c r="P187" s="87">
        <v>3713</v>
      </c>
      <c r="Q187" s="87">
        <v>450923</v>
      </c>
      <c r="R187" s="87">
        <v>7692473</v>
      </c>
      <c r="S187" s="87">
        <v>7692473</v>
      </c>
      <c r="T187" s="87">
        <v>6155925</v>
      </c>
      <c r="U187" s="89">
        <v>0</v>
      </c>
    </row>
    <row r="188" spans="1:21" ht="12.75">
      <c r="A188" s="223">
        <v>2</v>
      </c>
      <c r="B188" s="224">
        <v>16</v>
      </c>
      <c r="C188" s="224">
        <v>4</v>
      </c>
      <c r="D188" s="85">
        <v>3</v>
      </c>
      <c r="E188" s="85">
        <v>0</v>
      </c>
      <c r="F188" s="86"/>
      <c r="G188" s="288" t="s">
        <v>446</v>
      </c>
      <c r="H188" s="87">
        <v>266349077.68</v>
      </c>
      <c r="I188" s="87">
        <v>204140687.68</v>
      </c>
      <c r="J188" s="87">
        <v>169636639.68</v>
      </c>
      <c r="K188" s="87">
        <v>64738420.77</v>
      </c>
      <c r="L188" s="87">
        <v>104898218.91</v>
      </c>
      <c r="M188" s="87">
        <v>20738113</v>
      </c>
      <c r="N188" s="87">
        <v>10293149</v>
      </c>
      <c r="O188" s="87">
        <v>1572786</v>
      </c>
      <c r="P188" s="87">
        <v>0</v>
      </c>
      <c r="Q188" s="87">
        <v>1900000</v>
      </c>
      <c r="R188" s="87">
        <v>62208390</v>
      </c>
      <c r="S188" s="87">
        <v>56208390</v>
      </c>
      <c r="T188" s="87">
        <v>16000</v>
      </c>
      <c r="U188" s="89">
        <v>6000000</v>
      </c>
    </row>
    <row r="189" spans="1:21" ht="12.75">
      <c r="A189" s="223">
        <v>2</v>
      </c>
      <c r="B189" s="224">
        <v>9</v>
      </c>
      <c r="C189" s="224">
        <v>7</v>
      </c>
      <c r="D189" s="85">
        <v>3</v>
      </c>
      <c r="E189" s="85">
        <v>0</v>
      </c>
      <c r="F189" s="86"/>
      <c r="G189" s="288" t="s">
        <v>447</v>
      </c>
      <c r="H189" s="87">
        <v>24874721.23</v>
      </c>
      <c r="I189" s="87">
        <v>20340630.23</v>
      </c>
      <c r="J189" s="87">
        <v>15185604.64</v>
      </c>
      <c r="K189" s="87">
        <v>9645836.21</v>
      </c>
      <c r="L189" s="87">
        <v>5539768.43</v>
      </c>
      <c r="M189" s="87">
        <v>1284500</v>
      </c>
      <c r="N189" s="87">
        <v>3204552.17</v>
      </c>
      <c r="O189" s="87">
        <v>178133.42</v>
      </c>
      <c r="P189" s="87">
        <v>0</v>
      </c>
      <c r="Q189" s="87">
        <v>487840</v>
      </c>
      <c r="R189" s="87">
        <v>4534091</v>
      </c>
      <c r="S189" s="87">
        <v>4534091</v>
      </c>
      <c r="T189" s="87">
        <v>3907729</v>
      </c>
      <c r="U189" s="89">
        <v>0</v>
      </c>
    </row>
    <row r="190" spans="1:21" ht="12.75">
      <c r="A190" s="223">
        <v>2</v>
      </c>
      <c r="B190" s="224">
        <v>20</v>
      </c>
      <c r="C190" s="224">
        <v>2</v>
      </c>
      <c r="D190" s="85">
        <v>3</v>
      </c>
      <c r="E190" s="85">
        <v>0</v>
      </c>
      <c r="F190" s="86"/>
      <c r="G190" s="288" t="s">
        <v>448</v>
      </c>
      <c r="H190" s="87">
        <v>45887363.47</v>
      </c>
      <c r="I190" s="87">
        <v>24439876.47</v>
      </c>
      <c r="J190" s="87">
        <v>16105757.94</v>
      </c>
      <c r="K190" s="87">
        <v>9373805</v>
      </c>
      <c r="L190" s="87">
        <v>6731952.94</v>
      </c>
      <c r="M190" s="87">
        <v>2450784</v>
      </c>
      <c r="N190" s="87">
        <v>4564207</v>
      </c>
      <c r="O190" s="87">
        <v>389127.53</v>
      </c>
      <c r="P190" s="87">
        <v>0</v>
      </c>
      <c r="Q190" s="87">
        <v>930000</v>
      </c>
      <c r="R190" s="87">
        <v>21447487</v>
      </c>
      <c r="S190" s="87">
        <v>21447487</v>
      </c>
      <c r="T190" s="87">
        <v>9150000</v>
      </c>
      <c r="U190" s="89">
        <v>0</v>
      </c>
    </row>
    <row r="191" spans="1:21" ht="12.75">
      <c r="A191" s="223">
        <v>2</v>
      </c>
      <c r="B191" s="224">
        <v>16</v>
      </c>
      <c r="C191" s="224">
        <v>5</v>
      </c>
      <c r="D191" s="85">
        <v>3</v>
      </c>
      <c r="E191" s="85">
        <v>0</v>
      </c>
      <c r="F191" s="86"/>
      <c r="G191" s="288" t="s">
        <v>449</v>
      </c>
      <c r="H191" s="87">
        <v>31453571.93</v>
      </c>
      <c r="I191" s="87">
        <v>26749975.73</v>
      </c>
      <c r="J191" s="87">
        <v>18014660.43</v>
      </c>
      <c r="K191" s="87">
        <v>11387260.91</v>
      </c>
      <c r="L191" s="87">
        <v>6627399.52</v>
      </c>
      <c r="M191" s="87">
        <v>1008204</v>
      </c>
      <c r="N191" s="87">
        <v>4529079.7</v>
      </c>
      <c r="O191" s="87">
        <v>628029.6</v>
      </c>
      <c r="P191" s="87">
        <v>11100</v>
      </c>
      <c r="Q191" s="87">
        <v>2558902</v>
      </c>
      <c r="R191" s="87">
        <v>4703596.2</v>
      </c>
      <c r="S191" s="87">
        <v>4685796.2</v>
      </c>
      <c r="T191" s="87">
        <v>2902905.55</v>
      </c>
      <c r="U191" s="89">
        <v>17800</v>
      </c>
    </row>
    <row r="192" spans="1:21" ht="12.75">
      <c r="A192" s="223">
        <v>2</v>
      </c>
      <c r="B192" s="224">
        <v>8</v>
      </c>
      <c r="C192" s="224">
        <v>12</v>
      </c>
      <c r="D192" s="85">
        <v>3</v>
      </c>
      <c r="E192" s="85">
        <v>0</v>
      </c>
      <c r="F192" s="86"/>
      <c r="G192" s="288" t="s">
        <v>450</v>
      </c>
      <c r="H192" s="87">
        <v>35617730.9</v>
      </c>
      <c r="I192" s="87">
        <v>26327294.9</v>
      </c>
      <c r="J192" s="87">
        <v>19051008.9</v>
      </c>
      <c r="K192" s="87">
        <v>11883927.57</v>
      </c>
      <c r="L192" s="87">
        <v>7167081.33</v>
      </c>
      <c r="M192" s="87">
        <v>1249500</v>
      </c>
      <c r="N192" s="87">
        <v>4426152</v>
      </c>
      <c r="O192" s="87">
        <v>700634</v>
      </c>
      <c r="P192" s="87">
        <v>0</v>
      </c>
      <c r="Q192" s="87">
        <v>900000</v>
      </c>
      <c r="R192" s="87">
        <v>9290436</v>
      </c>
      <c r="S192" s="87">
        <v>9290436</v>
      </c>
      <c r="T192" s="87">
        <v>3057321</v>
      </c>
      <c r="U192" s="89">
        <v>0</v>
      </c>
    </row>
    <row r="193" spans="1:21" ht="12.75">
      <c r="A193" s="223">
        <v>2</v>
      </c>
      <c r="B193" s="224">
        <v>23</v>
      </c>
      <c r="C193" s="224">
        <v>8</v>
      </c>
      <c r="D193" s="85">
        <v>3</v>
      </c>
      <c r="E193" s="85">
        <v>0</v>
      </c>
      <c r="F193" s="86"/>
      <c r="G193" s="288" t="s">
        <v>451</v>
      </c>
      <c r="H193" s="87">
        <v>86479301.09</v>
      </c>
      <c r="I193" s="87">
        <v>62790012.41</v>
      </c>
      <c r="J193" s="87">
        <v>47623604.76</v>
      </c>
      <c r="K193" s="87">
        <v>26371470.76</v>
      </c>
      <c r="L193" s="87">
        <v>21252134</v>
      </c>
      <c r="M193" s="87">
        <v>8731172.65</v>
      </c>
      <c r="N193" s="87">
        <v>4054505</v>
      </c>
      <c r="O193" s="87">
        <v>313178</v>
      </c>
      <c r="P193" s="87">
        <v>0</v>
      </c>
      <c r="Q193" s="87">
        <v>2067552</v>
      </c>
      <c r="R193" s="87">
        <v>23689288.68</v>
      </c>
      <c r="S193" s="87">
        <v>22803288.68</v>
      </c>
      <c r="T193" s="87">
        <v>7149310</v>
      </c>
      <c r="U193" s="89">
        <v>886000</v>
      </c>
    </row>
    <row r="194" spans="1:21" ht="12.75">
      <c r="A194" s="223">
        <v>2</v>
      </c>
      <c r="B194" s="224">
        <v>23</v>
      </c>
      <c r="C194" s="224">
        <v>7</v>
      </c>
      <c r="D194" s="85">
        <v>3</v>
      </c>
      <c r="E194" s="85">
        <v>0</v>
      </c>
      <c r="F194" s="86"/>
      <c r="G194" s="288" t="s">
        <v>452</v>
      </c>
      <c r="H194" s="87">
        <v>38182813.51</v>
      </c>
      <c r="I194" s="87">
        <v>32248444.51</v>
      </c>
      <c r="J194" s="87">
        <v>25705137.99</v>
      </c>
      <c r="K194" s="87">
        <v>14332100</v>
      </c>
      <c r="L194" s="87">
        <v>11373037.99</v>
      </c>
      <c r="M194" s="87">
        <v>2552900</v>
      </c>
      <c r="N194" s="87">
        <v>3831402</v>
      </c>
      <c r="O194" s="87">
        <v>55004.52</v>
      </c>
      <c r="P194" s="87">
        <v>44000</v>
      </c>
      <c r="Q194" s="87">
        <v>60000</v>
      </c>
      <c r="R194" s="87">
        <v>5934369</v>
      </c>
      <c r="S194" s="87">
        <v>5914369</v>
      </c>
      <c r="T194" s="87">
        <v>1276000</v>
      </c>
      <c r="U194" s="89">
        <v>20000</v>
      </c>
    </row>
    <row r="195" spans="1:21" ht="12.75">
      <c r="A195" s="223">
        <v>2</v>
      </c>
      <c r="B195" s="224">
        <v>8</v>
      </c>
      <c r="C195" s="224">
        <v>13</v>
      </c>
      <c r="D195" s="85">
        <v>3</v>
      </c>
      <c r="E195" s="85">
        <v>0</v>
      </c>
      <c r="F195" s="86"/>
      <c r="G195" s="288" t="s">
        <v>453</v>
      </c>
      <c r="H195" s="87">
        <v>24022076</v>
      </c>
      <c r="I195" s="87">
        <v>17337760</v>
      </c>
      <c r="J195" s="87">
        <v>12246072.49</v>
      </c>
      <c r="K195" s="87">
        <v>7275087</v>
      </c>
      <c r="L195" s="87">
        <v>4970985.49</v>
      </c>
      <c r="M195" s="87">
        <v>853004</v>
      </c>
      <c r="N195" s="87">
        <v>2849406</v>
      </c>
      <c r="O195" s="87">
        <v>639277.51</v>
      </c>
      <c r="P195" s="87">
        <v>0</v>
      </c>
      <c r="Q195" s="87">
        <v>750000</v>
      </c>
      <c r="R195" s="87">
        <v>6684316</v>
      </c>
      <c r="S195" s="87">
        <v>6304316</v>
      </c>
      <c r="T195" s="87">
        <v>3921200</v>
      </c>
      <c r="U195" s="89">
        <v>380000</v>
      </c>
    </row>
    <row r="196" spans="1:21" ht="12.75">
      <c r="A196" s="223">
        <v>2</v>
      </c>
      <c r="B196" s="224">
        <v>19</v>
      </c>
      <c r="C196" s="224">
        <v>6</v>
      </c>
      <c r="D196" s="85">
        <v>3</v>
      </c>
      <c r="E196" s="85">
        <v>0</v>
      </c>
      <c r="F196" s="86"/>
      <c r="G196" s="288" t="s">
        <v>454</v>
      </c>
      <c r="H196" s="87">
        <v>86339205</v>
      </c>
      <c r="I196" s="87">
        <v>67062615</v>
      </c>
      <c r="J196" s="87">
        <v>50098465</v>
      </c>
      <c r="K196" s="87">
        <v>30301664</v>
      </c>
      <c r="L196" s="87">
        <v>19796801</v>
      </c>
      <c r="M196" s="87">
        <v>5194168</v>
      </c>
      <c r="N196" s="87">
        <v>9014989</v>
      </c>
      <c r="O196" s="87">
        <v>254993</v>
      </c>
      <c r="P196" s="87">
        <v>0</v>
      </c>
      <c r="Q196" s="87">
        <v>2500000</v>
      </c>
      <c r="R196" s="87">
        <v>19276590</v>
      </c>
      <c r="S196" s="87">
        <v>18786590</v>
      </c>
      <c r="T196" s="87">
        <v>3042087</v>
      </c>
      <c r="U196" s="89">
        <v>490000</v>
      </c>
    </row>
    <row r="197" spans="1:21" ht="12.75">
      <c r="A197" s="223">
        <v>2</v>
      </c>
      <c r="B197" s="224">
        <v>17</v>
      </c>
      <c r="C197" s="224">
        <v>4</v>
      </c>
      <c r="D197" s="85">
        <v>3</v>
      </c>
      <c r="E197" s="85">
        <v>0</v>
      </c>
      <c r="F197" s="86"/>
      <c r="G197" s="288" t="s">
        <v>455</v>
      </c>
      <c r="H197" s="87">
        <v>73368538</v>
      </c>
      <c r="I197" s="87">
        <v>59197258</v>
      </c>
      <c r="J197" s="87">
        <v>41673173</v>
      </c>
      <c r="K197" s="87">
        <v>26196807</v>
      </c>
      <c r="L197" s="87">
        <v>15476366</v>
      </c>
      <c r="M197" s="87">
        <v>5515753</v>
      </c>
      <c r="N197" s="87">
        <v>9414931</v>
      </c>
      <c r="O197" s="87">
        <v>393401</v>
      </c>
      <c r="P197" s="87">
        <v>0</v>
      </c>
      <c r="Q197" s="87">
        <v>2200000</v>
      </c>
      <c r="R197" s="87">
        <v>14171280</v>
      </c>
      <c r="S197" s="87">
        <v>13531280</v>
      </c>
      <c r="T197" s="87">
        <v>4345000</v>
      </c>
      <c r="U197" s="89">
        <v>640000</v>
      </c>
    </row>
    <row r="198" spans="1:21" ht="12.75">
      <c r="A198" s="223">
        <v>2</v>
      </c>
      <c r="B198" s="224">
        <v>14</v>
      </c>
      <c r="C198" s="224">
        <v>7</v>
      </c>
      <c r="D198" s="85">
        <v>3</v>
      </c>
      <c r="E198" s="85">
        <v>0</v>
      </c>
      <c r="F198" s="86"/>
      <c r="G198" s="288" t="s">
        <v>456</v>
      </c>
      <c r="H198" s="87">
        <v>41547166.33</v>
      </c>
      <c r="I198" s="87">
        <v>36182852.33</v>
      </c>
      <c r="J198" s="87">
        <v>27361020.33</v>
      </c>
      <c r="K198" s="87">
        <v>17506317.88</v>
      </c>
      <c r="L198" s="87">
        <v>9854702.45</v>
      </c>
      <c r="M198" s="87">
        <v>1662454</v>
      </c>
      <c r="N198" s="87">
        <v>5778279</v>
      </c>
      <c r="O198" s="87">
        <v>381099</v>
      </c>
      <c r="P198" s="87">
        <v>0</v>
      </c>
      <c r="Q198" s="87">
        <v>1000000</v>
      </c>
      <c r="R198" s="87">
        <v>5364314</v>
      </c>
      <c r="S198" s="87">
        <v>4802314</v>
      </c>
      <c r="T198" s="87">
        <v>1069542</v>
      </c>
      <c r="U198" s="89">
        <v>562000</v>
      </c>
    </row>
    <row r="199" spans="1:21" ht="12.75">
      <c r="A199" s="223">
        <v>2</v>
      </c>
      <c r="B199" s="224">
        <v>8</v>
      </c>
      <c r="C199" s="224">
        <v>14</v>
      </c>
      <c r="D199" s="85">
        <v>3</v>
      </c>
      <c r="E199" s="85">
        <v>0</v>
      </c>
      <c r="F199" s="86"/>
      <c r="G199" s="288" t="s">
        <v>457</v>
      </c>
      <c r="H199" s="87">
        <v>17963998.29</v>
      </c>
      <c r="I199" s="87">
        <v>16842962.29</v>
      </c>
      <c r="J199" s="87">
        <v>12359411.84</v>
      </c>
      <c r="K199" s="87">
        <v>7023060.48</v>
      </c>
      <c r="L199" s="87">
        <v>5336351.36</v>
      </c>
      <c r="M199" s="87">
        <v>1042431</v>
      </c>
      <c r="N199" s="87">
        <v>2731935</v>
      </c>
      <c r="O199" s="87">
        <v>147184.45</v>
      </c>
      <c r="P199" s="87">
        <v>0</v>
      </c>
      <c r="Q199" s="87">
        <v>562000</v>
      </c>
      <c r="R199" s="87">
        <v>1121036</v>
      </c>
      <c r="S199" s="87">
        <v>1121036</v>
      </c>
      <c r="T199" s="87">
        <v>0</v>
      </c>
      <c r="U199" s="89">
        <v>0</v>
      </c>
    </row>
    <row r="200" spans="1:21" ht="12.75">
      <c r="A200" s="223">
        <v>2</v>
      </c>
      <c r="B200" s="224">
        <v>11</v>
      </c>
      <c r="C200" s="224">
        <v>4</v>
      </c>
      <c r="D200" s="85">
        <v>3</v>
      </c>
      <c r="E200" s="85">
        <v>0</v>
      </c>
      <c r="F200" s="86"/>
      <c r="G200" s="288" t="s">
        <v>458</v>
      </c>
      <c r="H200" s="87">
        <v>28036058.75</v>
      </c>
      <c r="I200" s="87">
        <v>23379064.02</v>
      </c>
      <c r="J200" s="87">
        <v>16396836.42</v>
      </c>
      <c r="K200" s="87">
        <v>9918562.72</v>
      </c>
      <c r="L200" s="87">
        <v>6478273.7</v>
      </c>
      <c r="M200" s="87">
        <v>1362365.94</v>
      </c>
      <c r="N200" s="87">
        <v>4665190.21</v>
      </c>
      <c r="O200" s="87">
        <v>213515.45</v>
      </c>
      <c r="P200" s="87">
        <v>0</v>
      </c>
      <c r="Q200" s="87">
        <v>741156</v>
      </c>
      <c r="R200" s="87">
        <v>4656994.73</v>
      </c>
      <c r="S200" s="87">
        <v>4656994.73</v>
      </c>
      <c r="T200" s="87">
        <v>1413402.65</v>
      </c>
      <c r="U200" s="89">
        <v>0</v>
      </c>
    </row>
    <row r="201" spans="1:21" ht="12.75">
      <c r="A201" s="223">
        <v>2</v>
      </c>
      <c r="B201" s="224">
        <v>18</v>
      </c>
      <c r="C201" s="224">
        <v>4</v>
      </c>
      <c r="D201" s="85">
        <v>3</v>
      </c>
      <c r="E201" s="85">
        <v>0</v>
      </c>
      <c r="F201" s="86"/>
      <c r="G201" s="288" t="s">
        <v>459</v>
      </c>
      <c r="H201" s="87">
        <v>66521177</v>
      </c>
      <c r="I201" s="87">
        <v>50234568</v>
      </c>
      <c r="J201" s="87">
        <v>38640522</v>
      </c>
      <c r="K201" s="87">
        <v>23772142</v>
      </c>
      <c r="L201" s="87">
        <v>14868380</v>
      </c>
      <c r="M201" s="87">
        <v>4524113</v>
      </c>
      <c r="N201" s="87">
        <v>5927212</v>
      </c>
      <c r="O201" s="87">
        <v>132721</v>
      </c>
      <c r="P201" s="87">
        <v>0</v>
      </c>
      <c r="Q201" s="87">
        <v>1010000</v>
      </c>
      <c r="R201" s="87">
        <v>16286609</v>
      </c>
      <c r="S201" s="87">
        <v>14818609</v>
      </c>
      <c r="T201" s="87">
        <v>1204900</v>
      </c>
      <c r="U201" s="89">
        <v>1468000</v>
      </c>
    </row>
    <row r="202" spans="1:21" ht="12.75">
      <c r="A202" s="223">
        <v>2</v>
      </c>
      <c r="B202" s="224">
        <v>26</v>
      </c>
      <c r="C202" s="224">
        <v>4</v>
      </c>
      <c r="D202" s="85">
        <v>3</v>
      </c>
      <c r="E202" s="85">
        <v>0</v>
      </c>
      <c r="F202" s="86"/>
      <c r="G202" s="288" t="s">
        <v>460</v>
      </c>
      <c r="H202" s="87">
        <v>29305072.91</v>
      </c>
      <c r="I202" s="87">
        <v>22821921.66</v>
      </c>
      <c r="J202" s="87">
        <v>16224591.95</v>
      </c>
      <c r="K202" s="87">
        <v>8500426.94</v>
      </c>
      <c r="L202" s="87">
        <v>7724165.01</v>
      </c>
      <c r="M202" s="87">
        <v>1036410</v>
      </c>
      <c r="N202" s="87">
        <v>4664161.9</v>
      </c>
      <c r="O202" s="87">
        <v>413277.81</v>
      </c>
      <c r="P202" s="87">
        <v>33480</v>
      </c>
      <c r="Q202" s="87">
        <v>450000</v>
      </c>
      <c r="R202" s="87">
        <v>6483151.25</v>
      </c>
      <c r="S202" s="87">
        <v>6483151.25</v>
      </c>
      <c r="T202" s="87">
        <v>4365453.91</v>
      </c>
      <c r="U202" s="89">
        <v>0</v>
      </c>
    </row>
    <row r="203" spans="1:21" ht="12.75">
      <c r="A203" s="223">
        <v>2</v>
      </c>
      <c r="B203" s="224">
        <v>20</v>
      </c>
      <c r="C203" s="224">
        <v>3</v>
      </c>
      <c r="D203" s="85">
        <v>3</v>
      </c>
      <c r="E203" s="85">
        <v>0</v>
      </c>
      <c r="F203" s="86"/>
      <c r="G203" s="288" t="s">
        <v>461</v>
      </c>
      <c r="H203" s="87">
        <v>73004286.61</v>
      </c>
      <c r="I203" s="87">
        <v>56493666.61</v>
      </c>
      <c r="J203" s="87">
        <v>41696084.61</v>
      </c>
      <c r="K203" s="87">
        <v>25794680.09</v>
      </c>
      <c r="L203" s="87">
        <v>15901404.52</v>
      </c>
      <c r="M203" s="87">
        <v>5281363</v>
      </c>
      <c r="N203" s="87">
        <v>6816221</v>
      </c>
      <c r="O203" s="87">
        <v>167670</v>
      </c>
      <c r="P203" s="87">
        <v>0</v>
      </c>
      <c r="Q203" s="87">
        <v>2532328</v>
      </c>
      <c r="R203" s="87">
        <v>16510620</v>
      </c>
      <c r="S203" s="87">
        <v>15760620</v>
      </c>
      <c r="T203" s="87">
        <v>752000</v>
      </c>
      <c r="U203" s="89">
        <v>750000</v>
      </c>
    </row>
    <row r="204" spans="1:21" ht="12.75">
      <c r="A204" s="223">
        <v>2</v>
      </c>
      <c r="B204" s="224">
        <v>14</v>
      </c>
      <c r="C204" s="224">
        <v>8</v>
      </c>
      <c r="D204" s="85">
        <v>3</v>
      </c>
      <c r="E204" s="85">
        <v>0</v>
      </c>
      <c r="F204" s="86"/>
      <c r="G204" s="288" t="s">
        <v>462</v>
      </c>
      <c r="H204" s="87">
        <v>44978995.91</v>
      </c>
      <c r="I204" s="87">
        <v>29244058.91</v>
      </c>
      <c r="J204" s="87">
        <v>23282039.54</v>
      </c>
      <c r="K204" s="87">
        <v>13551659</v>
      </c>
      <c r="L204" s="87">
        <v>9730380.54</v>
      </c>
      <c r="M204" s="87">
        <v>1017926</v>
      </c>
      <c r="N204" s="87">
        <v>4146351</v>
      </c>
      <c r="O204" s="87">
        <v>113323.37</v>
      </c>
      <c r="P204" s="87">
        <v>0</v>
      </c>
      <c r="Q204" s="87">
        <v>684419</v>
      </c>
      <c r="R204" s="87">
        <v>15734937</v>
      </c>
      <c r="S204" s="87">
        <v>15734937</v>
      </c>
      <c r="T204" s="87">
        <v>4171959</v>
      </c>
      <c r="U204" s="89">
        <v>0</v>
      </c>
    </row>
    <row r="205" spans="1:21" ht="12.75">
      <c r="A205" s="223">
        <v>2</v>
      </c>
      <c r="B205" s="224">
        <v>4</v>
      </c>
      <c r="C205" s="224">
        <v>4</v>
      </c>
      <c r="D205" s="85">
        <v>3</v>
      </c>
      <c r="E205" s="85">
        <v>0</v>
      </c>
      <c r="F205" s="86"/>
      <c r="G205" s="288" t="s">
        <v>463</v>
      </c>
      <c r="H205" s="87">
        <v>27013775.25</v>
      </c>
      <c r="I205" s="87">
        <v>20418725.25</v>
      </c>
      <c r="J205" s="87">
        <v>14526800.75</v>
      </c>
      <c r="K205" s="87">
        <v>9832934.8</v>
      </c>
      <c r="L205" s="87">
        <v>4693865.95</v>
      </c>
      <c r="M205" s="87">
        <v>865025</v>
      </c>
      <c r="N205" s="87">
        <v>4445679.5</v>
      </c>
      <c r="O205" s="87">
        <v>195189</v>
      </c>
      <c r="P205" s="87">
        <v>0</v>
      </c>
      <c r="Q205" s="87">
        <v>386031</v>
      </c>
      <c r="R205" s="87">
        <v>6595050</v>
      </c>
      <c r="S205" s="87">
        <v>6595050</v>
      </c>
      <c r="T205" s="87">
        <v>0</v>
      </c>
      <c r="U205" s="89">
        <v>0</v>
      </c>
    </row>
    <row r="206" spans="1:21" ht="12.75">
      <c r="A206" s="223">
        <v>2</v>
      </c>
      <c r="B206" s="224">
        <v>25</v>
      </c>
      <c r="C206" s="224">
        <v>6</v>
      </c>
      <c r="D206" s="85">
        <v>3</v>
      </c>
      <c r="E206" s="85">
        <v>0</v>
      </c>
      <c r="F206" s="86"/>
      <c r="G206" s="288" t="s">
        <v>464</v>
      </c>
      <c r="H206" s="87">
        <v>26834590.62</v>
      </c>
      <c r="I206" s="87">
        <v>21690056.62</v>
      </c>
      <c r="J206" s="87">
        <v>15187981.62</v>
      </c>
      <c r="K206" s="87">
        <v>9828792.76</v>
      </c>
      <c r="L206" s="87">
        <v>5359188.86</v>
      </c>
      <c r="M206" s="87">
        <v>1585961</v>
      </c>
      <c r="N206" s="87">
        <v>4326789</v>
      </c>
      <c r="O206" s="87">
        <v>146776</v>
      </c>
      <c r="P206" s="87">
        <v>6400</v>
      </c>
      <c r="Q206" s="87">
        <v>436149</v>
      </c>
      <c r="R206" s="87">
        <v>5144534</v>
      </c>
      <c r="S206" s="87">
        <v>5144534</v>
      </c>
      <c r="T206" s="87">
        <v>2303426</v>
      </c>
      <c r="U206" s="89">
        <v>0</v>
      </c>
    </row>
    <row r="207" spans="1:21" ht="12.75">
      <c r="A207" s="223">
        <v>2</v>
      </c>
      <c r="B207" s="224">
        <v>17</v>
      </c>
      <c r="C207" s="224">
        <v>5</v>
      </c>
      <c r="D207" s="85">
        <v>3</v>
      </c>
      <c r="E207" s="85">
        <v>0</v>
      </c>
      <c r="F207" s="86"/>
      <c r="G207" s="288" t="s">
        <v>465</v>
      </c>
      <c r="H207" s="87">
        <v>23174748.32</v>
      </c>
      <c r="I207" s="87">
        <v>21424751.67</v>
      </c>
      <c r="J207" s="87">
        <v>16296614.17</v>
      </c>
      <c r="K207" s="87">
        <v>10239541</v>
      </c>
      <c r="L207" s="87">
        <v>6057073.17</v>
      </c>
      <c r="M207" s="87">
        <v>590799</v>
      </c>
      <c r="N207" s="87">
        <v>3427162</v>
      </c>
      <c r="O207" s="87">
        <v>326176.5</v>
      </c>
      <c r="P207" s="87">
        <v>0</v>
      </c>
      <c r="Q207" s="87">
        <v>784000</v>
      </c>
      <c r="R207" s="87">
        <v>1749996.65</v>
      </c>
      <c r="S207" s="87">
        <v>1749996.65</v>
      </c>
      <c r="T207" s="87">
        <v>787646</v>
      </c>
      <c r="U207" s="89">
        <v>0</v>
      </c>
    </row>
    <row r="208" spans="1:21" ht="12.75">
      <c r="A208" s="223">
        <v>2</v>
      </c>
      <c r="B208" s="224">
        <v>12</v>
      </c>
      <c r="C208" s="224">
        <v>5</v>
      </c>
      <c r="D208" s="85">
        <v>3</v>
      </c>
      <c r="E208" s="85">
        <v>0</v>
      </c>
      <c r="F208" s="86"/>
      <c r="G208" s="288" t="s">
        <v>466</v>
      </c>
      <c r="H208" s="87">
        <v>13599730.13</v>
      </c>
      <c r="I208" s="87">
        <v>10518953.78</v>
      </c>
      <c r="J208" s="87">
        <v>7213664.02</v>
      </c>
      <c r="K208" s="87">
        <v>4764184.73</v>
      </c>
      <c r="L208" s="87">
        <v>2449479.29</v>
      </c>
      <c r="M208" s="87">
        <v>656002.87</v>
      </c>
      <c r="N208" s="87">
        <v>2300821.89</v>
      </c>
      <c r="O208" s="87">
        <v>131465</v>
      </c>
      <c r="P208" s="87">
        <v>17000</v>
      </c>
      <c r="Q208" s="87">
        <v>200000</v>
      </c>
      <c r="R208" s="87">
        <v>3080776.35</v>
      </c>
      <c r="S208" s="87">
        <v>3080776.35</v>
      </c>
      <c r="T208" s="87">
        <v>627516.37</v>
      </c>
      <c r="U208" s="89">
        <v>0</v>
      </c>
    </row>
    <row r="209" spans="1:21" ht="12.75">
      <c r="A209" s="223">
        <v>2</v>
      </c>
      <c r="B209" s="224">
        <v>22</v>
      </c>
      <c r="C209" s="224">
        <v>3</v>
      </c>
      <c r="D209" s="85">
        <v>3</v>
      </c>
      <c r="E209" s="85">
        <v>0</v>
      </c>
      <c r="F209" s="86"/>
      <c r="G209" s="288" t="s">
        <v>467</v>
      </c>
      <c r="H209" s="87">
        <v>64269684.32</v>
      </c>
      <c r="I209" s="87">
        <v>53333761.32</v>
      </c>
      <c r="J209" s="87">
        <v>38661715.37</v>
      </c>
      <c r="K209" s="87">
        <v>21216286.59</v>
      </c>
      <c r="L209" s="87">
        <v>17445428.78</v>
      </c>
      <c r="M209" s="87">
        <v>4202815</v>
      </c>
      <c r="N209" s="87">
        <v>8475245.95</v>
      </c>
      <c r="O209" s="87">
        <v>203985</v>
      </c>
      <c r="P209" s="87">
        <v>0</v>
      </c>
      <c r="Q209" s="87">
        <v>1790000</v>
      </c>
      <c r="R209" s="87">
        <v>10935923</v>
      </c>
      <c r="S209" s="87">
        <v>10935923</v>
      </c>
      <c r="T209" s="87">
        <v>4499580</v>
      </c>
      <c r="U209" s="89">
        <v>0</v>
      </c>
    </row>
    <row r="210" spans="1:21" ht="12.75">
      <c r="A210" s="223">
        <v>2</v>
      </c>
      <c r="B210" s="224">
        <v>24</v>
      </c>
      <c r="C210" s="224">
        <v>5</v>
      </c>
      <c r="D210" s="85">
        <v>3</v>
      </c>
      <c r="E210" s="85">
        <v>0</v>
      </c>
      <c r="F210" s="86"/>
      <c r="G210" s="288" t="s">
        <v>468</v>
      </c>
      <c r="H210" s="87">
        <v>76173917.43</v>
      </c>
      <c r="I210" s="87">
        <v>56985630.43</v>
      </c>
      <c r="J210" s="87">
        <v>44374641.16</v>
      </c>
      <c r="K210" s="87">
        <v>28501537.9</v>
      </c>
      <c r="L210" s="87">
        <v>15873103.26</v>
      </c>
      <c r="M210" s="87">
        <v>2385417.22</v>
      </c>
      <c r="N210" s="87">
        <v>8605756</v>
      </c>
      <c r="O210" s="87">
        <v>319816.05</v>
      </c>
      <c r="P210" s="87">
        <v>0</v>
      </c>
      <c r="Q210" s="87">
        <v>1300000</v>
      </c>
      <c r="R210" s="87">
        <v>19188287</v>
      </c>
      <c r="S210" s="87">
        <v>18227558.22</v>
      </c>
      <c r="T210" s="87">
        <v>4156421.16</v>
      </c>
      <c r="U210" s="89">
        <v>960728.78</v>
      </c>
    </row>
    <row r="211" spans="1:21" ht="12.75">
      <c r="A211" s="223">
        <v>2</v>
      </c>
      <c r="B211" s="224">
        <v>24</v>
      </c>
      <c r="C211" s="224">
        <v>6</v>
      </c>
      <c r="D211" s="85">
        <v>3</v>
      </c>
      <c r="E211" s="85">
        <v>0</v>
      </c>
      <c r="F211" s="86"/>
      <c r="G211" s="288" t="s">
        <v>469</v>
      </c>
      <c r="H211" s="87">
        <v>46484656.83</v>
      </c>
      <c r="I211" s="87">
        <v>40781246.95</v>
      </c>
      <c r="J211" s="87">
        <v>29209996.88</v>
      </c>
      <c r="K211" s="87">
        <v>17922581.83</v>
      </c>
      <c r="L211" s="87">
        <v>11287415.05</v>
      </c>
      <c r="M211" s="87">
        <v>1990852</v>
      </c>
      <c r="N211" s="87">
        <v>7779440.08</v>
      </c>
      <c r="O211" s="87">
        <v>650957.99</v>
      </c>
      <c r="P211" s="87">
        <v>0</v>
      </c>
      <c r="Q211" s="87">
        <v>1150000</v>
      </c>
      <c r="R211" s="87">
        <v>5703409.88</v>
      </c>
      <c r="S211" s="87">
        <v>5680609.88</v>
      </c>
      <c r="T211" s="87">
        <v>2849475</v>
      </c>
      <c r="U211" s="89">
        <v>22800</v>
      </c>
    </row>
    <row r="212" spans="1:21" ht="12.75">
      <c r="A212" s="223">
        <v>2</v>
      </c>
      <c r="B212" s="224">
        <v>24</v>
      </c>
      <c r="C212" s="224">
        <v>7</v>
      </c>
      <c r="D212" s="85">
        <v>3</v>
      </c>
      <c r="E212" s="85">
        <v>0</v>
      </c>
      <c r="F212" s="86"/>
      <c r="G212" s="288" t="s">
        <v>470</v>
      </c>
      <c r="H212" s="87">
        <v>15680673</v>
      </c>
      <c r="I212" s="87">
        <v>13097348</v>
      </c>
      <c r="J212" s="87">
        <v>8565428</v>
      </c>
      <c r="K212" s="87">
        <v>5199480</v>
      </c>
      <c r="L212" s="87">
        <v>3365948</v>
      </c>
      <c r="M212" s="87">
        <v>1414958</v>
      </c>
      <c r="N212" s="87">
        <v>2770256</v>
      </c>
      <c r="O212" s="87">
        <v>6706</v>
      </c>
      <c r="P212" s="87">
        <v>0</v>
      </c>
      <c r="Q212" s="87">
        <v>340000</v>
      </c>
      <c r="R212" s="87">
        <v>2583325</v>
      </c>
      <c r="S212" s="87">
        <v>2563325</v>
      </c>
      <c r="T212" s="87">
        <v>27995</v>
      </c>
      <c r="U212" s="89">
        <v>20000</v>
      </c>
    </row>
    <row r="213" spans="1:21" ht="12.75">
      <c r="A213" s="223">
        <v>2</v>
      </c>
      <c r="B213" s="224">
        <v>19</v>
      </c>
      <c r="C213" s="224">
        <v>8</v>
      </c>
      <c r="D213" s="85">
        <v>3</v>
      </c>
      <c r="E213" s="85">
        <v>0</v>
      </c>
      <c r="F213" s="86"/>
      <c r="G213" s="288" t="s">
        <v>471</v>
      </c>
      <c r="H213" s="87">
        <v>43338265</v>
      </c>
      <c r="I213" s="87">
        <v>33610835</v>
      </c>
      <c r="J213" s="87">
        <v>25290776.31</v>
      </c>
      <c r="K213" s="87">
        <v>12678482.49</v>
      </c>
      <c r="L213" s="87">
        <v>12612293.82</v>
      </c>
      <c r="M213" s="87">
        <v>2519980</v>
      </c>
      <c r="N213" s="87">
        <v>3721079</v>
      </c>
      <c r="O213" s="87">
        <v>556075.69</v>
      </c>
      <c r="P213" s="87">
        <v>784600</v>
      </c>
      <c r="Q213" s="87">
        <v>738324</v>
      </c>
      <c r="R213" s="87">
        <v>9727430</v>
      </c>
      <c r="S213" s="87">
        <v>9727430</v>
      </c>
      <c r="T213" s="87">
        <v>2036907</v>
      </c>
      <c r="U213" s="89">
        <v>0</v>
      </c>
    </row>
    <row r="214" spans="1:21" ht="12.75">
      <c r="A214" s="223">
        <v>2</v>
      </c>
      <c r="B214" s="224">
        <v>20</v>
      </c>
      <c r="C214" s="224">
        <v>6</v>
      </c>
      <c r="D214" s="85">
        <v>3</v>
      </c>
      <c r="E214" s="85">
        <v>0</v>
      </c>
      <c r="F214" s="86"/>
      <c r="G214" s="288" t="s">
        <v>472</v>
      </c>
      <c r="H214" s="87">
        <v>51351602.61</v>
      </c>
      <c r="I214" s="87">
        <v>41390497.57</v>
      </c>
      <c r="J214" s="87">
        <v>26168616.88</v>
      </c>
      <c r="K214" s="87">
        <v>16062096.27</v>
      </c>
      <c r="L214" s="87">
        <v>10106520.61</v>
      </c>
      <c r="M214" s="87">
        <v>5337634</v>
      </c>
      <c r="N214" s="87">
        <v>6956538.19</v>
      </c>
      <c r="O214" s="87">
        <v>522890.81</v>
      </c>
      <c r="P214" s="87">
        <v>739150</v>
      </c>
      <c r="Q214" s="87">
        <v>1665667.69</v>
      </c>
      <c r="R214" s="87">
        <v>9961105.04</v>
      </c>
      <c r="S214" s="87">
        <v>9961105.04</v>
      </c>
      <c r="T214" s="87">
        <v>2297045</v>
      </c>
      <c r="U214" s="89">
        <v>0</v>
      </c>
    </row>
    <row r="215" spans="1:21" s="95" customFormat="1" ht="15">
      <c r="A215" s="225"/>
      <c r="B215" s="226"/>
      <c r="C215" s="226"/>
      <c r="D215" s="96"/>
      <c r="E215" s="96"/>
      <c r="F215" s="102" t="s">
        <v>473</v>
      </c>
      <c r="G215" s="289"/>
      <c r="H215" s="98">
        <v>141236675.97</v>
      </c>
      <c r="I215" s="98">
        <v>105622836.97</v>
      </c>
      <c r="J215" s="98">
        <v>97554376.97</v>
      </c>
      <c r="K215" s="98">
        <v>5400142</v>
      </c>
      <c r="L215" s="98">
        <v>92154234.97</v>
      </c>
      <c r="M215" s="98">
        <v>496628</v>
      </c>
      <c r="N215" s="98">
        <v>657632</v>
      </c>
      <c r="O215" s="98">
        <v>230000</v>
      </c>
      <c r="P215" s="98">
        <v>0</v>
      </c>
      <c r="Q215" s="98">
        <v>6684200</v>
      </c>
      <c r="R215" s="98">
        <v>35613839</v>
      </c>
      <c r="S215" s="98">
        <v>34214874</v>
      </c>
      <c r="T215" s="98">
        <v>3027031</v>
      </c>
      <c r="U215" s="100">
        <v>1398965</v>
      </c>
    </row>
    <row r="216" spans="1:21" ht="25.5">
      <c r="A216" s="223">
        <v>2</v>
      </c>
      <c r="B216" s="224">
        <v>15</v>
      </c>
      <c r="C216" s="224">
        <v>1</v>
      </c>
      <c r="D216" s="85" t="s">
        <v>474</v>
      </c>
      <c r="E216" s="85">
        <v>8</v>
      </c>
      <c r="F216" s="86"/>
      <c r="G216" s="288" t="s">
        <v>475</v>
      </c>
      <c r="H216" s="87">
        <v>402033</v>
      </c>
      <c r="I216" s="87">
        <v>402033</v>
      </c>
      <c r="J216" s="87">
        <v>362033</v>
      </c>
      <c r="K216" s="87">
        <v>67500</v>
      </c>
      <c r="L216" s="87">
        <v>294533</v>
      </c>
      <c r="M216" s="87">
        <v>0</v>
      </c>
      <c r="N216" s="87">
        <v>40000</v>
      </c>
      <c r="O216" s="87">
        <v>0</v>
      </c>
      <c r="P216" s="87">
        <v>0</v>
      </c>
      <c r="Q216" s="87">
        <v>0</v>
      </c>
      <c r="R216" s="87">
        <v>0</v>
      </c>
      <c r="S216" s="87">
        <v>0</v>
      </c>
      <c r="T216" s="87">
        <v>0</v>
      </c>
      <c r="U216" s="89">
        <v>0</v>
      </c>
    </row>
    <row r="217" spans="1:21" ht="25.5">
      <c r="A217" s="223">
        <v>2</v>
      </c>
      <c r="B217" s="224">
        <v>63</v>
      </c>
      <c r="C217" s="224">
        <v>1</v>
      </c>
      <c r="D217" s="85" t="s">
        <v>474</v>
      </c>
      <c r="E217" s="85">
        <v>8</v>
      </c>
      <c r="F217" s="86"/>
      <c r="G217" s="288" t="s">
        <v>476</v>
      </c>
      <c r="H217" s="87">
        <v>86861309</v>
      </c>
      <c r="I217" s="87">
        <v>77861309</v>
      </c>
      <c r="J217" s="87">
        <v>71024539</v>
      </c>
      <c r="K217" s="87">
        <v>1323604</v>
      </c>
      <c r="L217" s="87">
        <v>69700935</v>
      </c>
      <c r="M217" s="87">
        <v>0</v>
      </c>
      <c r="N217" s="87">
        <v>187570</v>
      </c>
      <c r="O217" s="87">
        <v>0</v>
      </c>
      <c r="P217" s="87">
        <v>0</v>
      </c>
      <c r="Q217" s="87">
        <v>6649200</v>
      </c>
      <c r="R217" s="87">
        <v>9000000</v>
      </c>
      <c r="S217" s="87">
        <v>9000000</v>
      </c>
      <c r="T217" s="87">
        <v>0</v>
      </c>
      <c r="U217" s="89">
        <v>0</v>
      </c>
    </row>
    <row r="218" spans="1:21" ht="12.75">
      <c r="A218" s="223">
        <v>2</v>
      </c>
      <c r="B218" s="224">
        <v>9</v>
      </c>
      <c r="C218" s="224">
        <v>7</v>
      </c>
      <c r="D218" s="85" t="s">
        <v>474</v>
      </c>
      <c r="E218" s="85">
        <v>8</v>
      </c>
      <c r="F218" s="86"/>
      <c r="G218" s="288" t="s">
        <v>477</v>
      </c>
      <c r="H218" s="87">
        <v>1231966.23</v>
      </c>
      <c r="I218" s="87">
        <v>1189966.23</v>
      </c>
      <c r="J218" s="87">
        <v>1170616.23</v>
      </c>
      <c r="K218" s="87">
        <v>340700</v>
      </c>
      <c r="L218" s="87">
        <v>829916.23</v>
      </c>
      <c r="M218" s="87">
        <v>0</v>
      </c>
      <c r="N218" s="87">
        <v>19350</v>
      </c>
      <c r="O218" s="87">
        <v>0</v>
      </c>
      <c r="P218" s="87">
        <v>0</v>
      </c>
      <c r="Q218" s="87">
        <v>0</v>
      </c>
      <c r="R218" s="87">
        <v>42000</v>
      </c>
      <c r="S218" s="87">
        <v>42000</v>
      </c>
      <c r="T218" s="87">
        <v>0</v>
      </c>
      <c r="U218" s="89">
        <v>0</v>
      </c>
    </row>
    <row r="219" spans="1:21" ht="12.75">
      <c r="A219" s="223">
        <v>2</v>
      </c>
      <c r="B219" s="224">
        <v>10</v>
      </c>
      <c r="C219" s="224">
        <v>1</v>
      </c>
      <c r="D219" s="85" t="s">
        <v>474</v>
      </c>
      <c r="E219" s="85">
        <v>8</v>
      </c>
      <c r="F219" s="86"/>
      <c r="G219" s="288" t="s">
        <v>478</v>
      </c>
      <c r="H219" s="87">
        <v>857779</v>
      </c>
      <c r="I219" s="87">
        <v>646533</v>
      </c>
      <c r="J219" s="87">
        <v>646533</v>
      </c>
      <c r="K219" s="87">
        <v>59628</v>
      </c>
      <c r="L219" s="87">
        <v>586905</v>
      </c>
      <c r="M219" s="87">
        <v>0</v>
      </c>
      <c r="N219" s="87">
        <v>0</v>
      </c>
      <c r="O219" s="87">
        <v>0</v>
      </c>
      <c r="P219" s="87">
        <v>0</v>
      </c>
      <c r="Q219" s="87">
        <v>0</v>
      </c>
      <c r="R219" s="87">
        <v>211246</v>
      </c>
      <c r="S219" s="87">
        <v>211246</v>
      </c>
      <c r="T219" s="87">
        <v>0</v>
      </c>
      <c r="U219" s="89">
        <v>0</v>
      </c>
    </row>
    <row r="220" spans="1:21" ht="12.75">
      <c r="A220" s="223">
        <v>2</v>
      </c>
      <c r="B220" s="224">
        <v>20</v>
      </c>
      <c r="C220" s="224">
        <v>2</v>
      </c>
      <c r="D220" s="85" t="s">
        <v>474</v>
      </c>
      <c r="E220" s="85">
        <v>8</v>
      </c>
      <c r="F220" s="86"/>
      <c r="G220" s="288" t="s">
        <v>479</v>
      </c>
      <c r="H220" s="87">
        <v>838322.74</v>
      </c>
      <c r="I220" s="87">
        <v>726322.74</v>
      </c>
      <c r="J220" s="87">
        <v>701322.74</v>
      </c>
      <c r="K220" s="87">
        <v>87000</v>
      </c>
      <c r="L220" s="87">
        <v>614322.74</v>
      </c>
      <c r="M220" s="87">
        <v>0</v>
      </c>
      <c r="N220" s="87">
        <v>25000</v>
      </c>
      <c r="O220" s="87">
        <v>0</v>
      </c>
      <c r="P220" s="87">
        <v>0</v>
      </c>
      <c r="Q220" s="87">
        <v>0</v>
      </c>
      <c r="R220" s="87">
        <v>112000</v>
      </c>
      <c r="S220" s="87">
        <v>112000</v>
      </c>
      <c r="T220" s="87">
        <v>0</v>
      </c>
      <c r="U220" s="89">
        <v>0</v>
      </c>
    </row>
    <row r="221" spans="1:21" ht="12.75">
      <c r="A221" s="223">
        <v>2</v>
      </c>
      <c r="B221" s="224">
        <v>61</v>
      </c>
      <c r="C221" s="224">
        <v>1</v>
      </c>
      <c r="D221" s="85" t="s">
        <v>474</v>
      </c>
      <c r="E221" s="85">
        <v>8</v>
      </c>
      <c r="F221" s="86"/>
      <c r="G221" s="288" t="s">
        <v>480</v>
      </c>
      <c r="H221" s="87">
        <v>7798204</v>
      </c>
      <c r="I221" s="87">
        <v>1811489</v>
      </c>
      <c r="J221" s="87">
        <v>1684989</v>
      </c>
      <c r="K221" s="87">
        <v>786490</v>
      </c>
      <c r="L221" s="87">
        <v>898499</v>
      </c>
      <c r="M221" s="87">
        <v>0</v>
      </c>
      <c r="N221" s="87">
        <v>1500</v>
      </c>
      <c r="O221" s="87">
        <v>90000</v>
      </c>
      <c r="P221" s="87">
        <v>0</v>
      </c>
      <c r="Q221" s="87">
        <v>35000</v>
      </c>
      <c r="R221" s="87">
        <v>5986715</v>
      </c>
      <c r="S221" s="87">
        <v>5986715</v>
      </c>
      <c r="T221" s="87">
        <v>3027031</v>
      </c>
      <c r="U221" s="89">
        <v>0</v>
      </c>
    </row>
    <row r="222" spans="1:21" ht="38.25">
      <c r="A222" s="223">
        <v>2</v>
      </c>
      <c r="B222" s="224">
        <v>2</v>
      </c>
      <c r="C222" s="224">
        <v>5</v>
      </c>
      <c r="D222" s="85" t="s">
        <v>474</v>
      </c>
      <c r="E222" s="85">
        <v>8</v>
      </c>
      <c r="F222" s="86"/>
      <c r="G222" s="288" t="s">
        <v>481</v>
      </c>
      <c r="H222" s="87">
        <v>3422912</v>
      </c>
      <c r="I222" s="87">
        <v>3402912</v>
      </c>
      <c r="J222" s="87">
        <v>3400912</v>
      </c>
      <c r="K222" s="87">
        <v>266700</v>
      </c>
      <c r="L222" s="87">
        <v>3134212</v>
      </c>
      <c r="M222" s="87">
        <v>0</v>
      </c>
      <c r="N222" s="87">
        <v>2000</v>
      </c>
      <c r="O222" s="87">
        <v>0</v>
      </c>
      <c r="P222" s="87">
        <v>0</v>
      </c>
      <c r="Q222" s="87">
        <v>0</v>
      </c>
      <c r="R222" s="87">
        <v>20000</v>
      </c>
      <c r="S222" s="87">
        <v>20000</v>
      </c>
      <c r="T222" s="87">
        <v>0</v>
      </c>
      <c r="U222" s="89">
        <v>0</v>
      </c>
    </row>
    <row r="223" spans="1:21" ht="12.75">
      <c r="A223" s="223">
        <v>2</v>
      </c>
      <c r="B223" s="224">
        <v>8</v>
      </c>
      <c r="C223" s="224">
        <v>6</v>
      </c>
      <c r="D223" s="85" t="s">
        <v>474</v>
      </c>
      <c r="E223" s="85">
        <v>8</v>
      </c>
      <c r="F223" s="86"/>
      <c r="G223" s="288" t="s">
        <v>482</v>
      </c>
      <c r="H223" s="87">
        <v>162000</v>
      </c>
      <c r="I223" s="87">
        <v>162000</v>
      </c>
      <c r="J223" s="87">
        <v>22000</v>
      </c>
      <c r="K223" s="87">
        <v>15179</v>
      </c>
      <c r="L223" s="87">
        <v>6821</v>
      </c>
      <c r="M223" s="87">
        <v>0</v>
      </c>
      <c r="N223" s="87">
        <v>0</v>
      </c>
      <c r="O223" s="87">
        <v>140000</v>
      </c>
      <c r="P223" s="87">
        <v>0</v>
      </c>
      <c r="Q223" s="87">
        <v>0</v>
      </c>
      <c r="R223" s="87">
        <v>0</v>
      </c>
      <c r="S223" s="87">
        <v>0</v>
      </c>
      <c r="T223" s="87">
        <v>0</v>
      </c>
      <c r="U223" s="89">
        <v>0</v>
      </c>
    </row>
    <row r="224" spans="1:21" ht="12.75">
      <c r="A224" s="223">
        <v>2</v>
      </c>
      <c r="B224" s="224">
        <v>16</v>
      </c>
      <c r="C224" s="224">
        <v>4</v>
      </c>
      <c r="D224" s="85" t="s">
        <v>474</v>
      </c>
      <c r="E224" s="85">
        <v>8</v>
      </c>
      <c r="F224" s="86"/>
      <c r="G224" s="288" t="s">
        <v>483</v>
      </c>
      <c r="H224" s="87">
        <v>27184764</v>
      </c>
      <c r="I224" s="87">
        <v>8396851</v>
      </c>
      <c r="J224" s="87">
        <v>8015439</v>
      </c>
      <c r="K224" s="87">
        <v>1492570</v>
      </c>
      <c r="L224" s="87">
        <v>6522869</v>
      </c>
      <c r="M224" s="87">
        <v>0</v>
      </c>
      <c r="N224" s="87">
        <v>381412</v>
      </c>
      <c r="O224" s="87">
        <v>0</v>
      </c>
      <c r="P224" s="87">
        <v>0</v>
      </c>
      <c r="Q224" s="87">
        <v>0</v>
      </c>
      <c r="R224" s="87">
        <v>18787913</v>
      </c>
      <c r="S224" s="87">
        <v>18787913</v>
      </c>
      <c r="T224" s="87">
        <v>0</v>
      </c>
      <c r="U224" s="89">
        <v>0</v>
      </c>
    </row>
    <row r="225" spans="1:21" ht="12.75">
      <c r="A225" s="223">
        <v>2</v>
      </c>
      <c r="B225" s="224">
        <v>25</v>
      </c>
      <c r="C225" s="224">
        <v>2</v>
      </c>
      <c r="D225" s="85" t="s">
        <v>474</v>
      </c>
      <c r="E225" s="85">
        <v>8</v>
      </c>
      <c r="F225" s="86"/>
      <c r="G225" s="288" t="s">
        <v>484</v>
      </c>
      <c r="H225" s="87">
        <v>669171</v>
      </c>
      <c r="I225" s="87">
        <v>669171</v>
      </c>
      <c r="J225" s="87">
        <v>172543</v>
      </c>
      <c r="K225" s="87">
        <v>116251</v>
      </c>
      <c r="L225" s="87">
        <v>56292</v>
      </c>
      <c r="M225" s="87">
        <v>496628</v>
      </c>
      <c r="N225" s="87">
        <v>0</v>
      </c>
      <c r="O225" s="87">
        <v>0</v>
      </c>
      <c r="P225" s="87">
        <v>0</v>
      </c>
      <c r="Q225" s="87">
        <v>0</v>
      </c>
      <c r="R225" s="87">
        <v>0</v>
      </c>
      <c r="S225" s="87">
        <v>0</v>
      </c>
      <c r="T225" s="87">
        <v>0</v>
      </c>
      <c r="U225" s="89">
        <v>0</v>
      </c>
    </row>
    <row r="226" spans="1:21" ht="25.5">
      <c r="A226" s="223">
        <v>2</v>
      </c>
      <c r="B226" s="224">
        <v>19</v>
      </c>
      <c r="C226" s="224">
        <v>1</v>
      </c>
      <c r="D226" s="85" t="s">
        <v>474</v>
      </c>
      <c r="E226" s="85">
        <v>8</v>
      </c>
      <c r="F226" s="86"/>
      <c r="G226" s="288" t="s">
        <v>485</v>
      </c>
      <c r="H226" s="87">
        <v>0</v>
      </c>
      <c r="I226" s="87">
        <v>0</v>
      </c>
      <c r="J226" s="87">
        <v>0</v>
      </c>
      <c r="K226" s="87">
        <v>0</v>
      </c>
      <c r="L226" s="87">
        <v>0</v>
      </c>
      <c r="M226" s="87">
        <v>0</v>
      </c>
      <c r="N226" s="87">
        <v>0</v>
      </c>
      <c r="O226" s="87">
        <v>0</v>
      </c>
      <c r="P226" s="87">
        <v>0</v>
      </c>
      <c r="Q226" s="87">
        <v>0</v>
      </c>
      <c r="R226" s="87">
        <v>0</v>
      </c>
      <c r="S226" s="87">
        <v>0</v>
      </c>
      <c r="T226" s="87">
        <v>0</v>
      </c>
      <c r="U226" s="89">
        <v>0</v>
      </c>
    </row>
    <row r="227" spans="1:21" ht="12.75">
      <c r="A227" s="223">
        <v>2</v>
      </c>
      <c r="B227" s="224">
        <v>1</v>
      </c>
      <c r="C227" s="224">
        <v>1</v>
      </c>
      <c r="D227" s="85" t="s">
        <v>474</v>
      </c>
      <c r="E227" s="85">
        <v>8</v>
      </c>
      <c r="F227" s="86"/>
      <c r="G227" s="288" t="s">
        <v>486</v>
      </c>
      <c r="H227" s="87">
        <v>54000</v>
      </c>
      <c r="I227" s="87">
        <v>54000</v>
      </c>
      <c r="J227" s="87">
        <v>54000</v>
      </c>
      <c r="K227" s="87">
        <v>35800</v>
      </c>
      <c r="L227" s="87">
        <v>18200</v>
      </c>
      <c r="M227" s="87">
        <v>0</v>
      </c>
      <c r="N227" s="87">
        <v>0</v>
      </c>
      <c r="O227" s="87">
        <v>0</v>
      </c>
      <c r="P227" s="87">
        <v>0</v>
      </c>
      <c r="Q227" s="87">
        <v>0</v>
      </c>
      <c r="R227" s="87">
        <v>0</v>
      </c>
      <c r="S227" s="87">
        <v>0</v>
      </c>
      <c r="T227" s="87">
        <v>0</v>
      </c>
      <c r="U227" s="89">
        <v>0</v>
      </c>
    </row>
    <row r="228" spans="1:21" ht="25.5">
      <c r="A228" s="223">
        <v>2</v>
      </c>
      <c r="B228" s="224">
        <v>17</v>
      </c>
      <c r="C228" s="224">
        <v>4</v>
      </c>
      <c r="D228" s="85" t="s">
        <v>474</v>
      </c>
      <c r="E228" s="85">
        <v>8</v>
      </c>
      <c r="F228" s="86"/>
      <c r="G228" s="288" t="s">
        <v>487</v>
      </c>
      <c r="H228" s="87">
        <v>11754215</v>
      </c>
      <c r="I228" s="87">
        <v>10300250</v>
      </c>
      <c r="J228" s="87">
        <v>10299450</v>
      </c>
      <c r="K228" s="87">
        <v>808720</v>
      </c>
      <c r="L228" s="87">
        <v>9490730</v>
      </c>
      <c r="M228" s="87">
        <v>0</v>
      </c>
      <c r="N228" s="87">
        <v>800</v>
      </c>
      <c r="O228" s="87">
        <v>0</v>
      </c>
      <c r="P228" s="87">
        <v>0</v>
      </c>
      <c r="Q228" s="87">
        <v>0</v>
      </c>
      <c r="R228" s="87">
        <v>1453965</v>
      </c>
      <c r="S228" s="87">
        <v>55000</v>
      </c>
      <c r="T228" s="87">
        <v>0</v>
      </c>
      <c r="U228" s="89">
        <v>1398965</v>
      </c>
    </row>
    <row r="229" spans="1:21" ht="12.75">
      <c r="A229" s="223"/>
      <c r="B229" s="224"/>
      <c r="C229" s="224"/>
      <c r="D229" s="85"/>
      <c r="E229" s="85"/>
      <c r="F229" s="86"/>
      <c r="G229" s="288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9"/>
    </row>
    <row r="230" spans="1:21" ht="12.75">
      <c r="A230" s="223"/>
      <c r="B230" s="224"/>
      <c r="C230" s="224"/>
      <c r="D230" s="85"/>
      <c r="E230" s="85"/>
      <c r="F230" s="86"/>
      <c r="G230" s="288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9"/>
    </row>
    <row r="231" spans="1:21" ht="12.75">
      <c r="A231" s="223"/>
      <c r="B231" s="224"/>
      <c r="C231" s="224"/>
      <c r="D231" s="85"/>
      <c r="E231" s="85"/>
      <c r="F231" s="86"/>
      <c r="G231" s="288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9"/>
    </row>
    <row r="232" spans="1:21" ht="12.75">
      <c r="A232" s="223"/>
      <c r="B232" s="224"/>
      <c r="C232" s="224"/>
      <c r="D232" s="85"/>
      <c r="E232" s="85"/>
      <c r="F232" s="86"/>
      <c r="G232" s="288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9"/>
    </row>
    <row r="233" spans="1:21" ht="12.75">
      <c r="A233" s="223"/>
      <c r="B233" s="224"/>
      <c r="C233" s="224"/>
      <c r="D233" s="85"/>
      <c r="E233" s="85"/>
      <c r="F233" s="86"/>
      <c r="G233" s="288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9"/>
    </row>
    <row r="234" spans="1:21" ht="13.5" thickBot="1">
      <c r="A234" s="241"/>
      <c r="B234" s="242"/>
      <c r="C234" s="242"/>
      <c r="D234" s="268"/>
      <c r="E234" s="268"/>
      <c r="F234" s="269"/>
      <c r="G234" s="301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76"/>
    </row>
    <row r="235" spans="1:3" ht="12.75">
      <c r="A235" s="267"/>
      <c r="B235" s="267"/>
      <c r="C235" s="267"/>
    </row>
    <row r="236" spans="1:3" ht="12.75">
      <c r="A236" s="267"/>
      <c r="B236" s="267"/>
      <c r="C236" s="267"/>
    </row>
    <row r="237" spans="1:3" ht="12.75">
      <c r="A237" s="267"/>
      <c r="B237" s="267"/>
      <c r="C237" s="267"/>
    </row>
    <row r="238" spans="1:3" ht="12.75">
      <c r="A238" s="267"/>
      <c r="B238" s="267"/>
      <c r="C238" s="267"/>
    </row>
    <row r="239" spans="1:3" ht="12.75">
      <c r="A239" s="267"/>
      <c r="B239" s="267"/>
      <c r="C239" s="267"/>
    </row>
    <row r="240" spans="1:3" ht="12.75">
      <c r="A240" s="267"/>
      <c r="B240" s="267"/>
      <c r="C240" s="267"/>
    </row>
    <row r="241" spans="1:3" ht="12.75">
      <c r="A241" s="267"/>
      <c r="B241" s="267"/>
      <c r="C241" s="267"/>
    </row>
    <row r="242" spans="1:3" ht="12.75">
      <c r="A242" s="267"/>
      <c r="B242" s="267"/>
      <c r="C242" s="267"/>
    </row>
    <row r="243" spans="1:3" ht="12.75">
      <c r="A243" s="267"/>
      <c r="B243" s="267"/>
      <c r="C243" s="267"/>
    </row>
    <row r="244" spans="1:3" ht="12.75">
      <c r="A244" s="267"/>
      <c r="B244" s="267"/>
      <c r="C244" s="267"/>
    </row>
    <row r="245" spans="1:3" ht="12.75">
      <c r="A245" s="267"/>
      <c r="B245" s="267"/>
      <c r="C245" s="267"/>
    </row>
    <row r="246" spans="1:3" ht="12.75">
      <c r="A246" s="267"/>
      <c r="B246" s="267"/>
      <c r="C246" s="267"/>
    </row>
    <row r="247" spans="1:3" ht="12.75">
      <c r="A247" s="267"/>
      <c r="B247" s="267"/>
      <c r="C247" s="267"/>
    </row>
    <row r="248" spans="1:3" ht="12.75">
      <c r="A248" s="267"/>
      <c r="B248" s="267"/>
      <c r="C248" s="267"/>
    </row>
    <row r="249" spans="1:3" ht="12.75">
      <c r="A249" s="267"/>
      <c r="B249" s="267"/>
      <c r="C249" s="267"/>
    </row>
    <row r="250" spans="1:3" ht="12.75">
      <c r="A250" s="267"/>
      <c r="B250" s="267"/>
      <c r="C250" s="267"/>
    </row>
    <row r="251" spans="1:3" ht="12.75">
      <c r="A251" s="267"/>
      <c r="B251" s="267"/>
      <c r="C251" s="267"/>
    </row>
    <row r="252" spans="1:3" ht="12.75">
      <c r="A252" s="267"/>
      <c r="B252" s="267"/>
      <c r="C252" s="267"/>
    </row>
    <row r="253" spans="1:3" ht="12.75">
      <c r="A253" s="267"/>
      <c r="B253" s="267"/>
      <c r="C253" s="267"/>
    </row>
    <row r="254" spans="1:3" ht="12.75">
      <c r="A254" s="267"/>
      <c r="B254" s="267"/>
      <c r="C254" s="267"/>
    </row>
    <row r="255" spans="1:3" ht="12.75">
      <c r="A255" s="267"/>
      <c r="B255" s="267"/>
      <c r="C255" s="267"/>
    </row>
    <row r="256" spans="1:3" ht="12.75">
      <c r="A256" s="267"/>
      <c r="B256" s="267"/>
      <c r="C256" s="267"/>
    </row>
    <row r="257" spans="1:3" ht="12.75">
      <c r="A257" s="267"/>
      <c r="B257" s="267"/>
      <c r="C257" s="267"/>
    </row>
    <row r="258" spans="1:3" ht="12.75">
      <c r="A258" s="267"/>
      <c r="B258" s="267"/>
      <c r="C258" s="267"/>
    </row>
    <row r="259" spans="1:3" ht="12.75">
      <c r="A259" s="267"/>
      <c r="B259" s="267"/>
      <c r="C259" s="267"/>
    </row>
    <row r="260" spans="1:3" ht="12.75">
      <c r="A260" s="267"/>
      <c r="B260" s="267"/>
      <c r="C260" s="267"/>
    </row>
    <row r="261" spans="1:3" ht="12.75">
      <c r="A261" s="267"/>
      <c r="B261" s="267"/>
      <c r="C261" s="267"/>
    </row>
    <row r="262" spans="1:3" ht="12.75">
      <c r="A262" s="267"/>
      <c r="B262" s="267"/>
      <c r="C262" s="267"/>
    </row>
    <row r="263" spans="1:3" ht="12.75">
      <c r="A263" s="267"/>
      <c r="B263" s="267"/>
      <c r="C263" s="267"/>
    </row>
    <row r="264" spans="1:3" ht="12.75">
      <c r="A264" s="267"/>
      <c r="B264" s="267"/>
      <c r="C264" s="267"/>
    </row>
    <row r="265" spans="1:3" ht="12.75">
      <c r="A265" s="267"/>
      <c r="B265" s="267"/>
      <c r="C265" s="267"/>
    </row>
    <row r="266" spans="1:3" ht="12.75">
      <c r="A266" s="267"/>
      <c r="B266" s="267"/>
      <c r="C266" s="267"/>
    </row>
    <row r="267" spans="1:3" ht="12.75">
      <c r="A267" s="267"/>
      <c r="B267" s="267"/>
      <c r="C267" s="267"/>
    </row>
    <row r="268" spans="1:3" ht="12.75">
      <c r="A268" s="267"/>
      <c r="B268" s="267"/>
      <c r="C268" s="267"/>
    </row>
    <row r="269" spans="1:3" ht="12.75">
      <c r="A269" s="267"/>
      <c r="B269" s="267"/>
      <c r="C269" s="267"/>
    </row>
    <row r="270" spans="1:3" ht="12.75">
      <c r="A270" s="267"/>
      <c r="B270" s="267"/>
      <c r="C270" s="267"/>
    </row>
    <row r="271" spans="1:3" ht="12.75">
      <c r="A271" s="267"/>
      <c r="B271" s="267"/>
      <c r="C271" s="267"/>
    </row>
    <row r="272" spans="1:3" ht="12.75">
      <c r="A272" s="267"/>
      <c r="B272" s="267"/>
      <c r="C272" s="267"/>
    </row>
    <row r="273" spans="1:3" ht="12.75">
      <c r="A273" s="267"/>
      <c r="B273" s="267"/>
      <c r="C273" s="267"/>
    </row>
    <row r="274" spans="1:3" ht="12.75">
      <c r="A274" s="267"/>
      <c r="B274" s="267"/>
      <c r="C274" s="267"/>
    </row>
    <row r="275" spans="1:3" ht="12.75">
      <c r="A275" s="267"/>
      <c r="B275" s="267"/>
      <c r="C275" s="267"/>
    </row>
    <row r="276" spans="1:3" ht="12.75">
      <c r="A276" s="267"/>
      <c r="B276" s="267"/>
      <c r="C276" s="267"/>
    </row>
    <row r="277" spans="1:3" ht="12.75">
      <c r="A277" s="267"/>
      <c r="B277" s="267"/>
      <c r="C277" s="267"/>
    </row>
    <row r="278" spans="1:3" ht="12.75">
      <c r="A278" s="267"/>
      <c r="B278" s="267"/>
      <c r="C278" s="267"/>
    </row>
    <row r="279" spans="1:3" ht="12.75">
      <c r="A279" s="267"/>
      <c r="B279" s="267"/>
      <c r="C279" s="267"/>
    </row>
    <row r="280" spans="1:3" ht="12.75">
      <c r="A280" s="267"/>
      <c r="B280" s="267"/>
      <c r="C280" s="267"/>
    </row>
    <row r="281" spans="1:3" ht="12.75">
      <c r="A281" s="267"/>
      <c r="B281" s="267"/>
      <c r="C281" s="267"/>
    </row>
    <row r="282" spans="1:3" ht="12.75">
      <c r="A282" s="267"/>
      <c r="B282" s="267"/>
      <c r="C282" s="267"/>
    </row>
    <row r="283" spans="1:3" ht="12.75">
      <c r="A283" s="267"/>
      <c r="B283" s="267"/>
      <c r="C283" s="267"/>
    </row>
    <row r="284" spans="1:3" ht="12.75">
      <c r="A284" s="267"/>
      <c r="B284" s="267"/>
      <c r="C284" s="267"/>
    </row>
    <row r="285" spans="1:3" ht="12.75">
      <c r="A285" s="267"/>
      <c r="B285" s="267"/>
      <c r="C285" s="267"/>
    </row>
    <row r="286" spans="1:3" ht="12.75">
      <c r="A286" s="267"/>
      <c r="B286" s="267"/>
      <c r="C286" s="267"/>
    </row>
    <row r="287" spans="1:3" ht="12.75">
      <c r="A287" s="267"/>
      <c r="B287" s="267"/>
      <c r="C287" s="267"/>
    </row>
    <row r="288" spans="1:3" ht="12.75">
      <c r="A288" s="267"/>
      <c r="B288" s="267"/>
      <c r="C288" s="267"/>
    </row>
    <row r="289" spans="1:3" ht="12.75">
      <c r="A289" s="267"/>
      <c r="B289" s="267"/>
      <c r="C289" s="267"/>
    </row>
    <row r="290" spans="1:3" ht="12.75">
      <c r="A290" s="267"/>
      <c r="B290" s="267"/>
      <c r="C290" s="267"/>
    </row>
    <row r="291" spans="1:3" ht="12.75">
      <c r="A291" s="267"/>
      <c r="B291" s="267"/>
      <c r="C291" s="267"/>
    </row>
    <row r="292" spans="1:3" ht="12.75">
      <c r="A292" s="267"/>
      <c r="B292" s="267"/>
      <c r="C292" s="267"/>
    </row>
    <row r="293" spans="1:3" ht="12.75">
      <c r="A293" s="267"/>
      <c r="B293" s="267"/>
      <c r="C293" s="267"/>
    </row>
    <row r="294" spans="1:3" ht="12.75">
      <c r="A294" s="267"/>
      <c r="B294" s="267"/>
      <c r="C294" s="267"/>
    </row>
    <row r="295" spans="1:3" ht="12.75">
      <c r="A295" s="267"/>
      <c r="B295" s="267"/>
      <c r="C295" s="267"/>
    </row>
    <row r="296" spans="1:3" ht="12.75">
      <c r="A296" s="267"/>
      <c r="B296" s="267"/>
      <c r="C296" s="267"/>
    </row>
    <row r="297" spans="1:3" ht="12.75">
      <c r="A297" s="267"/>
      <c r="B297" s="267"/>
      <c r="C297" s="267"/>
    </row>
    <row r="298" spans="1:3" ht="12.75">
      <c r="A298" s="267"/>
      <c r="B298" s="267"/>
      <c r="C298" s="267"/>
    </row>
    <row r="299" spans="1:3" ht="12.75">
      <c r="A299" s="267"/>
      <c r="B299" s="267"/>
      <c r="C299" s="267"/>
    </row>
    <row r="300" spans="1:3" ht="12.75">
      <c r="A300" s="267"/>
      <c r="B300" s="267"/>
      <c r="C300" s="267"/>
    </row>
    <row r="301" spans="1:3" ht="12.75">
      <c r="A301" s="267"/>
      <c r="B301" s="267"/>
      <c r="C301" s="267"/>
    </row>
    <row r="302" spans="1:3" ht="12.75">
      <c r="A302" s="267"/>
      <c r="B302" s="267"/>
      <c r="C302" s="267"/>
    </row>
    <row r="303" spans="1:3" ht="12.75">
      <c r="A303" s="267"/>
      <c r="B303" s="267"/>
      <c r="C303" s="267"/>
    </row>
    <row r="304" spans="1:3" ht="12.75">
      <c r="A304" s="267"/>
      <c r="B304" s="267"/>
      <c r="C304" s="267"/>
    </row>
    <row r="305" spans="1:3" ht="12.75">
      <c r="A305" s="267"/>
      <c r="B305" s="267"/>
      <c r="C305" s="267"/>
    </row>
    <row r="306" spans="1:3" ht="12.75">
      <c r="A306" s="267"/>
      <c r="B306" s="267"/>
      <c r="C306" s="267"/>
    </row>
    <row r="307" spans="1:3" ht="12.75">
      <c r="A307" s="267"/>
      <c r="B307" s="267"/>
      <c r="C307" s="267"/>
    </row>
    <row r="308" spans="1:3" ht="12.75">
      <c r="A308" s="267"/>
      <c r="B308" s="267"/>
      <c r="C308" s="267"/>
    </row>
    <row r="309" spans="1:3" ht="12.75">
      <c r="A309" s="267"/>
      <c r="B309" s="267"/>
      <c r="C309" s="267"/>
    </row>
    <row r="310" spans="1:3" ht="12.75">
      <c r="A310" s="267"/>
      <c r="B310" s="267"/>
      <c r="C310" s="267"/>
    </row>
    <row r="311" spans="1:3" ht="12.75">
      <c r="A311" s="267"/>
      <c r="B311" s="267"/>
      <c r="C311" s="267"/>
    </row>
    <row r="312" spans="1:3" ht="12.75">
      <c r="A312" s="267"/>
      <c r="B312" s="267"/>
      <c r="C312" s="267"/>
    </row>
    <row r="313" spans="1:3" ht="12.75">
      <c r="A313" s="267"/>
      <c r="B313" s="267"/>
      <c r="C313" s="267"/>
    </row>
    <row r="314" spans="1:3" ht="12.75">
      <c r="A314" s="267"/>
      <c r="B314" s="267"/>
      <c r="C314" s="267"/>
    </row>
    <row r="315" spans="1:3" ht="12.75">
      <c r="A315" s="267"/>
      <c r="B315" s="267"/>
      <c r="C315" s="267"/>
    </row>
    <row r="316" spans="1:3" ht="12.75">
      <c r="A316" s="267"/>
      <c r="B316" s="267"/>
      <c r="C316" s="267"/>
    </row>
    <row r="317" spans="1:3" ht="12.75">
      <c r="A317" s="267"/>
      <c r="B317" s="267"/>
      <c r="C317" s="267"/>
    </row>
    <row r="318" spans="1:3" ht="12.75">
      <c r="A318" s="267"/>
      <c r="B318" s="267"/>
      <c r="C318" s="267"/>
    </row>
    <row r="319" spans="1:3" ht="12.75">
      <c r="A319" s="267"/>
      <c r="B319" s="267"/>
      <c r="C319" s="267"/>
    </row>
    <row r="320" spans="1:3" ht="12.75">
      <c r="A320" s="267"/>
      <c r="B320" s="267"/>
      <c r="C320" s="267"/>
    </row>
    <row r="321" spans="1:3" ht="12.75">
      <c r="A321" s="267"/>
      <c r="B321" s="267"/>
      <c r="C321" s="267"/>
    </row>
    <row r="322" spans="1:3" ht="12.75">
      <c r="A322" s="267"/>
      <c r="B322" s="267"/>
      <c r="C322" s="267"/>
    </row>
    <row r="323" spans="1:3" ht="12.75">
      <c r="A323" s="267"/>
      <c r="B323" s="267"/>
      <c r="C323" s="267"/>
    </row>
    <row r="324" spans="1:3" ht="12.75">
      <c r="A324" s="267"/>
      <c r="B324" s="267"/>
      <c r="C324" s="267"/>
    </row>
    <row r="325" spans="1:3" ht="12.75">
      <c r="A325" s="267"/>
      <c r="B325" s="267"/>
      <c r="C325" s="267"/>
    </row>
    <row r="326" spans="1:3" ht="12.75">
      <c r="A326" s="267"/>
      <c r="B326" s="267"/>
      <c r="C326" s="267"/>
    </row>
    <row r="327" spans="1:3" ht="12.75">
      <c r="A327" s="267"/>
      <c r="B327" s="267"/>
      <c r="C327" s="267"/>
    </row>
    <row r="328" spans="1:3" ht="12.75">
      <c r="A328" s="267"/>
      <c r="B328" s="267"/>
      <c r="C328" s="267"/>
    </row>
    <row r="329" spans="1:3" ht="12.75">
      <c r="A329" s="267"/>
      <c r="B329" s="267"/>
      <c r="C329" s="267"/>
    </row>
    <row r="330" spans="1:3" ht="12.75">
      <c r="A330" s="267"/>
      <c r="B330" s="267"/>
      <c r="C330" s="267"/>
    </row>
    <row r="331" spans="1:3" ht="12.75">
      <c r="A331" s="267"/>
      <c r="B331" s="267"/>
      <c r="C331" s="267"/>
    </row>
    <row r="332" spans="1:3" ht="12.75">
      <c r="A332" s="267"/>
      <c r="B332" s="267"/>
      <c r="C332" s="267"/>
    </row>
    <row r="333" spans="1:3" ht="12.75">
      <c r="A333" s="267"/>
      <c r="B333" s="267"/>
      <c r="C333" s="267"/>
    </row>
    <row r="334" spans="1:3" ht="12.75">
      <c r="A334" s="267"/>
      <c r="B334" s="267"/>
      <c r="C334" s="267"/>
    </row>
    <row r="335" spans="1:3" ht="12.75">
      <c r="A335" s="267"/>
      <c r="B335" s="267"/>
      <c r="C335" s="267"/>
    </row>
    <row r="336" spans="1:3" ht="12.75">
      <c r="A336" s="267"/>
      <c r="B336" s="267"/>
      <c r="C336" s="267"/>
    </row>
    <row r="337" spans="1:3" ht="12.75">
      <c r="A337" s="267"/>
      <c r="B337" s="267"/>
      <c r="C337" s="267"/>
    </row>
    <row r="338" spans="1:3" ht="12.75">
      <c r="A338" s="267"/>
      <c r="B338" s="267"/>
      <c r="C338" s="267"/>
    </row>
    <row r="339" spans="1:3" ht="12.75">
      <c r="A339" s="267"/>
      <c r="B339" s="267"/>
      <c r="C339" s="267"/>
    </row>
    <row r="340" spans="1:3" ht="12.75">
      <c r="A340" s="267"/>
      <c r="B340" s="267"/>
      <c r="C340" s="267"/>
    </row>
    <row r="341" spans="1:3" ht="12.75">
      <c r="A341" s="267"/>
      <c r="B341" s="267"/>
      <c r="C341" s="267"/>
    </row>
    <row r="342" spans="1:3" ht="12.75">
      <c r="A342" s="267"/>
      <c r="B342" s="267"/>
      <c r="C342" s="267"/>
    </row>
    <row r="343" spans="1:3" ht="12.75">
      <c r="A343" s="267"/>
      <c r="B343" s="267"/>
      <c r="C343" s="267"/>
    </row>
    <row r="344" spans="1:3" ht="12.75">
      <c r="A344" s="267"/>
      <c r="B344" s="267"/>
      <c r="C344" s="267"/>
    </row>
    <row r="345" spans="1:3" ht="12.75">
      <c r="A345" s="267"/>
      <c r="B345" s="267"/>
      <c r="C345" s="267"/>
    </row>
    <row r="346" spans="1:3" ht="12.75">
      <c r="A346" s="267"/>
      <c r="B346" s="267"/>
      <c r="C346" s="267"/>
    </row>
    <row r="347" spans="1:3" ht="12.75">
      <c r="A347" s="267"/>
      <c r="B347" s="267"/>
      <c r="C347" s="267"/>
    </row>
    <row r="348" spans="1:3" ht="12.75">
      <c r="A348" s="267"/>
      <c r="B348" s="267"/>
      <c r="C348" s="267"/>
    </row>
    <row r="349" spans="1:3" ht="12.75">
      <c r="A349" s="267"/>
      <c r="B349" s="267"/>
      <c r="C349" s="267"/>
    </row>
    <row r="350" spans="1:3" ht="12.75">
      <c r="A350" s="267"/>
      <c r="B350" s="267"/>
      <c r="C350" s="267"/>
    </row>
    <row r="351" spans="1:3" ht="12.75">
      <c r="A351" s="267"/>
      <c r="B351" s="267"/>
      <c r="C351" s="267"/>
    </row>
    <row r="352" spans="1:3" ht="12.75">
      <c r="A352" s="267"/>
      <c r="B352" s="267"/>
      <c r="C352" s="267"/>
    </row>
    <row r="353" spans="1:3" ht="12.75">
      <c r="A353" s="267"/>
      <c r="B353" s="267"/>
      <c r="C353" s="267"/>
    </row>
    <row r="354" spans="1:3" ht="12.75">
      <c r="A354" s="267"/>
      <c r="B354" s="267"/>
      <c r="C354" s="267"/>
    </row>
    <row r="355" spans="1:3" ht="12.75">
      <c r="A355" s="267"/>
      <c r="B355" s="267"/>
      <c r="C355" s="267"/>
    </row>
    <row r="356" spans="1:3" ht="12.75">
      <c r="A356" s="267"/>
      <c r="B356" s="267"/>
      <c r="C356" s="267"/>
    </row>
    <row r="357" spans="1:3" ht="12.75">
      <c r="A357" s="267"/>
      <c r="B357" s="267"/>
      <c r="C357" s="267"/>
    </row>
    <row r="358" spans="1:3" ht="12.75">
      <c r="A358" s="267"/>
      <c r="B358" s="267"/>
      <c r="C358" s="267"/>
    </row>
    <row r="359" spans="1:3" ht="12.75">
      <c r="A359" s="267"/>
      <c r="B359" s="267"/>
      <c r="C359" s="267"/>
    </row>
    <row r="360" spans="1:3" ht="12.75">
      <c r="A360" s="267"/>
      <c r="B360" s="267"/>
      <c r="C360" s="267"/>
    </row>
    <row r="361" spans="1:3" ht="12.75">
      <c r="A361" s="267"/>
      <c r="B361" s="267"/>
      <c r="C361" s="267"/>
    </row>
    <row r="362" spans="1:3" ht="12.75">
      <c r="A362" s="267"/>
      <c r="B362" s="267"/>
      <c r="C362" s="267"/>
    </row>
    <row r="363" spans="1:3" ht="12.75">
      <c r="A363" s="267"/>
      <c r="B363" s="267"/>
      <c r="C363" s="267"/>
    </row>
    <row r="364" spans="1:3" ht="12.75">
      <c r="A364" s="267"/>
      <c r="B364" s="267"/>
      <c r="C364" s="267"/>
    </row>
    <row r="365" spans="1:3" ht="12.75">
      <c r="A365" s="267"/>
      <c r="B365" s="267"/>
      <c r="C365" s="267"/>
    </row>
    <row r="366" spans="1:3" ht="12.75">
      <c r="A366" s="267"/>
      <c r="B366" s="267"/>
      <c r="C366" s="267"/>
    </row>
    <row r="367" spans="1:3" ht="12.75">
      <c r="A367" s="267"/>
      <c r="B367" s="267"/>
      <c r="C367" s="267"/>
    </row>
    <row r="368" spans="1:3" ht="12.75">
      <c r="A368" s="267"/>
      <c r="B368" s="267"/>
      <c r="C368" s="267"/>
    </row>
    <row r="369" spans="1:3" ht="12.75">
      <c r="A369" s="267"/>
      <c r="B369" s="267"/>
      <c r="C369" s="267"/>
    </row>
    <row r="370" spans="1:3" ht="12.75">
      <c r="A370" s="267"/>
      <c r="B370" s="267"/>
      <c r="C370" s="267"/>
    </row>
    <row r="371" spans="1:3" ht="12.75">
      <c r="A371" s="267"/>
      <c r="B371" s="267"/>
      <c r="C371" s="267"/>
    </row>
    <row r="372" spans="1:3" ht="12.75">
      <c r="A372" s="267"/>
      <c r="B372" s="267"/>
      <c r="C372" s="267"/>
    </row>
    <row r="373" spans="1:3" ht="12.75">
      <c r="A373" s="267"/>
      <c r="B373" s="267"/>
      <c r="C373" s="267"/>
    </row>
    <row r="374" spans="1:3" ht="12.75">
      <c r="A374" s="267"/>
      <c r="B374" s="267"/>
      <c r="C374" s="267"/>
    </row>
    <row r="375" spans="1:3" ht="12.75">
      <c r="A375" s="267"/>
      <c r="B375" s="267"/>
      <c r="C375" s="267"/>
    </row>
    <row r="376" spans="1:3" ht="12.75">
      <c r="A376" s="267"/>
      <c r="B376" s="267"/>
      <c r="C376" s="267"/>
    </row>
    <row r="377" spans="1:3" ht="12.75">
      <c r="A377" s="267"/>
      <c r="B377" s="267"/>
      <c r="C377" s="267"/>
    </row>
    <row r="378" spans="1:3" ht="12.75">
      <c r="A378" s="267"/>
      <c r="B378" s="267"/>
      <c r="C378" s="267"/>
    </row>
    <row r="379" spans="1:3" ht="12.75">
      <c r="A379" s="267"/>
      <c r="B379" s="267"/>
      <c r="C379" s="267"/>
    </row>
    <row r="380" spans="1:3" ht="12.75">
      <c r="A380" s="267"/>
      <c r="B380" s="267"/>
      <c r="C380" s="267"/>
    </row>
    <row r="381" spans="1:3" ht="12.75">
      <c r="A381" s="267"/>
      <c r="B381" s="267"/>
      <c r="C381" s="267"/>
    </row>
    <row r="382" spans="1:3" ht="12.75">
      <c r="A382" s="267"/>
      <c r="B382" s="267"/>
      <c r="C382" s="267"/>
    </row>
    <row r="383" spans="1:3" ht="12.75">
      <c r="A383" s="267"/>
      <c r="B383" s="267"/>
      <c r="C383" s="267"/>
    </row>
    <row r="384" spans="1:3" ht="12.75">
      <c r="A384" s="267"/>
      <c r="B384" s="267"/>
      <c r="C384" s="267"/>
    </row>
    <row r="385" spans="1:3" ht="12.75">
      <c r="A385" s="267"/>
      <c r="B385" s="267"/>
      <c r="C385" s="267"/>
    </row>
    <row r="386" spans="1:3" ht="12.75">
      <c r="A386" s="267"/>
      <c r="B386" s="267"/>
      <c r="C386" s="267"/>
    </row>
    <row r="387" spans="1:3" ht="12.75">
      <c r="A387" s="267"/>
      <c r="B387" s="267"/>
      <c r="C387" s="267"/>
    </row>
    <row r="388" spans="1:3" ht="12.75">
      <c r="A388" s="267"/>
      <c r="B388" s="267"/>
      <c r="C388" s="267"/>
    </row>
    <row r="389" spans="1:3" ht="12.75">
      <c r="A389" s="267"/>
      <c r="B389" s="267"/>
      <c r="C389" s="267"/>
    </row>
    <row r="390" spans="1:3" ht="12.75">
      <c r="A390" s="267"/>
      <c r="B390" s="267"/>
      <c r="C390" s="267"/>
    </row>
    <row r="391" spans="1:3" ht="12.75">
      <c r="A391" s="267"/>
      <c r="B391" s="267"/>
      <c r="C391" s="267"/>
    </row>
    <row r="392" spans="1:3" ht="12.75">
      <c r="A392" s="267"/>
      <c r="B392" s="267"/>
      <c r="C392" s="267"/>
    </row>
    <row r="393" spans="1:3" ht="12.75">
      <c r="A393" s="267"/>
      <c r="B393" s="267"/>
      <c r="C393" s="267"/>
    </row>
    <row r="394" spans="1:3" ht="12.75">
      <c r="A394" s="267"/>
      <c r="B394" s="267"/>
      <c r="C394" s="267"/>
    </row>
    <row r="395" spans="1:3" ht="12.75">
      <c r="A395" s="267"/>
      <c r="B395" s="267"/>
      <c r="C395" s="267"/>
    </row>
    <row r="396" spans="1:3" ht="12.75">
      <c r="A396" s="267"/>
      <c r="B396" s="267"/>
      <c r="C396" s="267"/>
    </row>
    <row r="397" spans="1:3" ht="12.75">
      <c r="A397" s="267"/>
      <c r="B397" s="267"/>
      <c r="C397" s="267"/>
    </row>
    <row r="398" spans="1:3" ht="12.75">
      <c r="A398" s="267"/>
      <c r="B398" s="267"/>
      <c r="C398" s="267"/>
    </row>
    <row r="399" spans="1:3" ht="12.75">
      <c r="A399" s="267"/>
      <c r="B399" s="267"/>
      <c r="C399" s="267"/>
    </row>
    <row r="400" spans="1:3" ht="12.75">
      <c r="A400" s="267"/>
      <c r="B400" s="267"/>
      <c r="C400" s="267"/>
    </row>
    <row r="401" spans="1:3" ht="12.75">
      <c r="A401" s="267"/>
      <c r="B401" s="267"/>
      <c r="C401" s="267"/>
    </row>
    <row r="402" spans="1:3" ht="12.75">
      <c r="A402" s="267"/>
      <c r="B402" s="267"/>
      <c r="C402" s="267"/>
    </row>
    <row r="403" spans="1:3" ht="12.75">
      <c r="A403" s="267"/>
      <c r="B403" s="267"/>
      <c r="C403" s="267"/>
    </row>
    <row r="404" spans="1:3" ht="12.75">
      <c r="A404" s="267"/>
      <c r="B404" s="267"/>
      <c r="C404" s="267"/>
    </row>
    <row r="405" spans="1:3" ht="12.75">
      <c r="A405" s="267"/>
      <c r="B405" s="267"/>
      <c r="C405" s="267"/>
    </row>
    <row r="406" spans="1:3" ht="12.75">
      <c r="A406" s="267"/>
      <c r="B406" s="267"/>
      <c r="C406" s="267"/>
    </row>
    <row r="407" spans="1:3" ht="12.75">
      <c r="A407" s="267"/>
      <c r="B407" s="267"/>
      <c r="C407" s="267"/>
    </row>
    <row r="408" spans="1:3" ht="12.75">
      <c r="A408" s="267"/>
      <c r="B408" s="267"/>
      <c r="C408" s="267"/>
    </row>
    <row r="409" spans="1:3" ht="12.75">
      <c r="A409" s="267"/>
      <c r="B409" s="267"/>
      <c r="C409" s="267"/>
    </row>
    <row r="410" spans="1:3" ht="12.75">
      <c r="A410" s="267"/>
      <c r="B410" s="267"/>
      <c r="C410" s="267"/>
    </row>
    <row r="411" spans="1:3" ht="12.75">
      <c r="A411" s="267"/>
      <c r="B411" s="267"/>
      <c r="C411" s="267"/>
    </row>
    <row r="412" spans="1:3" ht="12.75">
      <c r="A412" s="267"/>
      <c r="B412" s="267"/>
      <c r="C412" s="267"/>
    </row>
    <row r="413" spans="1:3" ht="12.75">
      <c r="A413" s="267"/>
      <c r="B413" s="267"/>
      <c r="C413" s="267"/>
    </row>
    <row r="414" spans="1:3" ht="12.75">
      <c r="A414" s="267"/>
      <c r="B414" s="267"/>
      <c r="C414" s="267"/>
    </row>
    <row r="415" spans="1:3" ht="12.75">
      <c r="A415" s="267"/>
      <c r="B415" s="267"/>
      <c r="C415" s="267"/>
    </row>
    <row r="416" spans="1:3" ht="12.75">
      <c r="A416" s="267"/>
      <c r="B416" s="267"/>
      <c r="C416" s="267"/>
    </row>
    <row r="417" spans="1:3" ht="12.75">
      <c r="A417" s="267"/>
      <c r="B417" s="267"/>
      <c r="C417" s="267"/>
    </row>
    <row r="418" spans="1:3" ht="12.75">
      <c r="A418" s="267"/>
      <c r="B418" s="267"/>
      <c r="C418" s="267"/>
    </row>
    <row r="419" spans="1:3" ht="12.75">
      <c r="A419" s="267"/>
      <c r="B419" s="267"/>
      <c r="C419" s="267"/>
    </row>
    <row r="420" spans="1:3" ht="12.75">
      <c r="A420" s="267"/>
      <c r="B420" s="267"/>
      <c r="C420" s="267"/>
    </row>
    <row r="421" spans="1:3" ht="12.75">
      <c r="A421" s="267"/>
      <c r="B421" s="267"/>
      <c r="C421" s="267"/>
    </row>
    <row r="422" spans="1:3" ht="12.75">
      <c r="A422" s="267"/>
      <c r="B422" s="267"/>
      <c r="C422" s="267"/>
    </row>
    <row r="423" spans="1:3" ht="12.75">
      <c r="A423" s="267"/>
      <c r="B423" s="267"/>
      <c r="C423" s="267"/>
    </row>
    <row r="424" spans="1:3" ht="12.75">
      <c r="A424" s="267"/>
      <c r="B424" s="267"/>
      <c r="C424" s="267"/>
    </row>
    <row r="425" spans="1:3" ht="12.75">
      <c r="A425" s="267"/>
      <c r="B425" s="267"/>
      <c r="C425" s="267"/>
    </row>
    <row r="426" spans="1:3" ht="12.75">
      <c r="A426" s="267"/>
      <c r="B426" s="267"/>
      <c r="C426" s="267"/>
    </row>
    <row r="427" spans="1:3" ht="12.75">
      <c r="A427" s="267"/>
      <c r="B427" s="267"/>
      <c r="C427" s="267"/>
    </row>
    <row r="428" spans="1:3" ht="12.75">
      <c r="A428" s="267"/>
      <c r="B428" s="267"/>
      <c r="C428" s="267"/>
    </row>
    <row r="429" spans="1:3" ht="12.75">
      <c r="A429" s="267"/>
      <c r="B429" s="267"/>
      <c r="C429" s="267"/>
    </row>
    <row r="430" spans="1:3" ht="12.75">
      <c r="A430" s="267"/>
      <c r="B430" s="267"/>
      <c r="C430" s="267"/>
    </row>
    <row r="431" spans="1:3" ht="12.75">
      <c r="A431" s="267"/>
      <c r="B431" s="267"/>
      <c r="C431" s="267"/>
    </row>
    <row r="432" spans="1:3" ht="12.75">
      <c r="A432" s="267"/>
      <c r="B432" s="267"/>
      <c r="C432" s="267"/>
    </row>
    <row r="433" spans="1:3" ht="12.75">
      <c r="A433" s="267"/>
      <c r="B433" s="267"/>
      <c r="C433" s="267"/>
    </row>
    <row r="434" spans="1:3" ht="12.75">
      <c r="A434" s="267"/>
      <c r="B434" s="267"/>
      <c r="C434" s="267"/>
    </row>
    <row r="435" spans="1:3" ht="12.75">
      <c r="A435" s="267"/>
      <c r="B435" s="267"/>
      <c r="C435" s="267"/>
    </row>
    <row r="436" spans="1:3" ht="12.75">
      <c r="A436" s="267"/>
      <c r="B436" s="267"/>
      <c r="C436" s="267"/>
    </row>
    <row r="437" spans="1:3" ht="12.75">
      <c r="A437" s="267"/>
      <c r="B437" s="267"/>
      <c r="C437" s="267"/>
    </row>
    <row r="438" spans="1:3" ht="12.75">
      <c r="A438" s="267"/>
      <c r="B438" s="267"/>
      <c r="C438" s="267"/>
    </row>
    <row r="439" spans="1:3" ht="12.75">
      <c r="A439" s="267"/>
      <c r="B439" s="267"/>
      <c r="C439" s="267"/>
    </row>
    <row r="440" spans="1:3" ht="12.75">
      <c r="A440" s="267"/>
      <c r="B440" s="267"/>
      <c r="C440" s="267"/>
    </row>
    <row r="441" spans="1:3" ht="12.75">
      <c r="A441" s="267"/>
      <c r="B441" s="267"/>
      <c r="C441" s="267"/>
    </row>
    <row r="442" spans="1:3" ht="12.75">
      <c r="A442" s="267"/>
      <c r="B442" s="267"/>
      <c r="C442" s="267"/>
    </row>
    <row r="443" spans="1:3" ht="12.75">
      <c r="A443" s="267"/>
      <c r="B443" s="267"/>
      <c r="C443" s="267"/>
    </row>
    <row r="444" spans="1:3" ht="12.75">
      <c r="A444" s="267"/>
      <c r="B444" s="267"/>
      <c r="C444" s="267"/>
    </row>
    <row r="445" spans="1:3" ht="12.75">
      <c r="A445" s="267"/>
      <c r="B445" s="267"/>
      <c r="C445" s="267"/>
    </row>
    <row r="446" spans="1:3" ht="12.75">
      <c r="A446" s="267"/>
      <c r="B446" s="267"/>
      <c r="C446" s="267"/>
    </row>
    <row r="447" spans="1:3" ht="12.75">
      <c r="A447" s="267"/>
      <c r="B447" s="267"/>
      <c r="C447" s="267"/>
    </row>
    <row r="448" spans="1:3" ht="12.75">
      <c r="A448" s="267"/>
      <c r="B448" s="267"/>
      <c r="C448" s="267"/>
    </row>
    <row r="449" spans="1:3" ht="12.75">
      <c r="A449" s="267"/>
      <c r="B449" s="267"/>
      <c r="C449" s="267"/>
    </row>
    <row r="450" spans="1:3" ht="12.75">
      <c r="A450" s="267"/>
      <c r="B450" s="267"/>
      <c r="C450" s="267"/>
    </row>
    <row r="451" spans="1:3" ht="12.75">
      <c r="A451" s="267"/>
      <c r="B451" s="267"/>
      <c r="C451" s="267"/>
    </row>
    <row r="452" spans="1:3" ht="12.75">
      <c r="A452" s="267"/>
      <c r="B452" s="267"/>
      <c r="C452" s="267"/>
    </row>
    <row r="453" spans="1:3" ht="12.75">
      <c r="A453" s="267"/>
      <c r="B453" s="267"/>
      <c r="C453" s="267"/>
    </row>
    <row r="454" spans="1:3" ht="12.75">
      <c r="A454" s="267"/>
      <c r="B454" s="267"/>
      <c r="C454" s="267"/>
    </row>
    <row r="455" spans="1:3" ht="12.75">
      <c r="A455" s="267"/>
      <c r="B455" s="267"/>
      <c r="C455" s="267"/>
    </row>
    <row r="456" spans="1:3" ht="12.75">
      <c r="A456" s="267"/>
      <c r="B456" s="267"/>
      <c r="C456" s="267"/>
    </row>
    <row r="457" spans="1:3" ht="12.75">
      <c r="A457" s="267"/>
      <c r="B457" s="267"/>
      <c r="C457" s="267"/>
    </row>
    <row r="458" spans="1:3" ht="12.75">
      <c r="A458" s="267"/>
      <c r="B458" s="267"/>
      <c r="C458" s="267"/>
    </row>
    <row r="459" spans="1:3" ht="12.75">
      <c r="A459" s="267"/>
      <c r="B459" s="267"/>
      <c r="C459" s="267"/>
    </row>
    <row r="460" spans="1:3" ht="12.75">
      <c r="A460" s="267"/>
      <c r="B460" s="267"/>
      <c r="C460" s="267"/>
    </row>
    <row r="461" spans="1:3" ht="12.75">
      <c r="A461" s="267"/>
      <c r="B461" s="267"/>
      <c r="C461" s="267"/>
    </row>
    <row r="462" spans="1:3" ht="12.75">
      <c r="A462" s="267"/>
      <c r="B462" s="267"/>
      <c r="C462" s="267"/>
    </row>
    <row r="463" spans="1:3" ht="12.75">
      <c r="A463" s="267"/>
      <c r="B463" s="267"/>
      <c r="C463" s="267"/>
    </row>
    <row r="464" spans="1:3" ht="12.75">
      <c r="A464" s="267"/>
      <c r="B464" s="267"/>
      <c r="C464" s="267"/>
    </row>
    <row r="465" spans="1:3" ht="12.75">
      <c r="A465" s="267"/>
      <c r="B465" s="267"/>
      <c r="C465" s="267"/>
    </row>
    <row r="466" spans="1:3" ht="12.75">
      <c r="A466" s="267"/>
      <c r="B466" s="267"/>
      <c r="C466" s="267"/>
    </row>
    <row r="467" spans="1:3" ht="12.75">
      <c r="A467" s="267"/>
      <c r="B467" s="267"/>
      <c r="C467" s="267"/>
    </row>
    <row r="468" spans="1:3" ht="12.75">
      <c r="A468" s="267"/>
      <c r="B468" s="267"/>
      <c r="C468" s="267"/>
    </row>
    <row r="469" spans="1:3" ht="12.75">
      <c r="A469" s="267"/>
      <c r="B469" s="267"/>
      <c r="C469" s="267"/>
    </row>
    <row r="470" spans="1:3" ht="12.75">
      <c r="A470" s="267"/>
      <c r="B470" s="267"/>
      <c r="C470" s="267"/>
    </row>
    <row r="471" spans="1:3" ht="12.75">
      <c r="A471" s="267"/>
      <c r="B471" s="267"/>
      <c r="C471" s="267"/>
    </row>
    <row r="472" spans="1:3" ht="12.75">
      <c r="A472" s="267"/>
      <c r="B472" s="267"/>
      <c r="C472" s="267"/>
    </row>
    <row r="473" spans="1:3" ht="12.75">
      <c r="A473" s="267"/>
      <c r="B473" s="267"/>
      <c r="C473" s="267"/>
    </row>
    <row r="474" spans="1:3" ht="12.75">
      <c r="A474" s="267"/>
      <c r="B474" s="267"/>
      <c r="C474" s="267"/>
    </row>
    <row r="475" spans="1:3" ht="12.75">
      <c r="A475" s="267"/>
      <c r="B475" s="267"/>
      <c r="C475" s="267"/>
    </row>
    <row r="476" spans="1:3" ht="12.75">
      <c r="A476" s="267"/>
      <c r="B476" s="267"/>
      <c r="C476" s="267"/>
    </row>
    <row r="477" spans="1:3" ht="12.75">
      <c r="A477" s="267"/>
      <c r="B477" s="267"/>
      <c r="C477" s="267"/>
    </row>
    <row r="478" spans="1:3" ht="12.75">
      <c r="A478" s="267"/>
      <c r="B478" s="267"/>
      <c r="C478" s="267"/>
    </row>
    <row r="479" spans="1:3" ht="12.75">
      <c r="A479" s="267"/>
      <c r="B479" s="267"/>
      <c r="C479" s="267"/>
    </row>
    <row r="480" spans="1:3" ht="12.75">
      <c r="A480" s="267"/>
      <c r="B480" s="267"/>
      <c r="C480" s="267"/>
    </row>
    <row r="481" spans="1:3" ht="12.75">
      <c r="A481" s="267"/>
      <c r="B481" s="267"/>
      <c r="C481" s="267"/>
    </row>
    <row r="482" spans="1:3" ht="12.75">
      <c r="A482" s="267"/>
      <c r="B482" s="267"/>
      <c r="C482" s="267"/>
    </row>
    <row r="483" spans="1:3" ht="12.75">
      <c r="A483" s="267"/>
      <c r="B483" s="267"/>
      <c r="C483" s="267"/>
    </row>
    <row r="484" spans="1:3" ht="12.75">
      <c r="A484" s="267"/>
      <c r="B484" s="267"/>
      <c r="C484" s="267"/>
    </row>
    <row r="485" spans="1:3" ht="12.75">
      <c r="A485" s="267"/>
      <c r="B485" s="267"/>
      <c r="C485" s="267"/>
    </row>
    <row r="486" spans="1:3" ht="12.75">
      <c r="A486" s="267"/>
      <c r="B486" s="267"/>
      <c r="C486" s="267"/>
    </row>
    <row r="487" spans="1:3" ht="12.75">
      <c r="A487" s="267"/>
      <c r="B487" s="267"/>
      <c r="C487" s="267"/>
    </row>
    <row r="488" spans="1:3" ht="12.75">
      <c r="A488" s="267"/>
      <c r="B488" s="267"/>
      <c r="C488" s="267"/>
    </row>
    <row r="489" spans="1:3" ht="12.75">
      <c r="A489" s="267"/>
      <c r="B489" s="267"/>
      <c r="C489" s="267"/>
    </row>
    <row r="490" spans="1:3" ht="12.75">
      <c r="A490" s="267"/>
      <c r="B490" s="267"/>
      <c r="C490" s="267"/>
    </row>
    <row r="491" spans="1:3" ht="12.75">
      <c r="A491" s="267"/>
      <c r="B491" s="267"/>
      <c r="C491" s="267"/>
    </row>
    <row r="492" spans="1:3" ht="12.75">
      <c r="A492" s="267"/>
      <c r="B492" s="267"/>
      <c r="C492" s="267"/>
    </row>
    <row r="493" spans="1:3" ht="12.75">
      <c r="A493" s="267"/>
      <c r="B493" s="267"/>
      <c r="C493" s="267"/>
    </row>
    <row r="494" spans="1:3" ht="12.75">
      <c r="A494" s="267"/>
      <c r="B494" s="267"/>
      <c r="C494" s="267"/>
    </row>
    <row r="495" spans="1:3" ht="12.75">
      <c r="A495" s="267"/>
      <c r="B495" s="267"/>
      <c r="C495" s="267"/>
    </row>
    <row r="496" spans="1:3" ht="12.75">
      <c r="A496" s="267"/>
      <c r="B496" s="267"/>
      <c r="C496" s="267"/>
    </row>
    <row r="497" spans="1:3" ht="12.75">
      <c r="A497" s="267"/>
      <c r="B497" s="267"/>
      <c r="C497" s="267"/>
    </row>
    <row r="498" spans="1:3" ht="12.75">
      <c r="A498" s="267"/>
      <c r="B498" s="267"/>
      <c r="C498" s="267"/>
    </row>
    <row r="499" spans="1:3" ht="12.75">
      <c r="A499" s="267"/>
      <c r="B499" s="267"/>
      <c r="C499" s="267"/>
    </row>
    <row r="500" spans="1:3" ht="12.75">
      <c r="A500" s="267"/>
      <c r="B500" s="267"/>
      <c r="C500" s="267"/>
    </row>
    <row r="501" spans="1:3" ht="12.75">
      <c r="A501" s="267"/>
      <c r="B501" s="267"/>
      <c r="C501" s="267"/>
    </row>
    <row r="502" spans="1:3" ht="12.75">
      <c r="A502" s="267"/>
      <c r="B502" s="267"/>
      <c r="C502" s="267"/>
    </row>
    <row r="503" spans="1:3" ht="12.75">
      <c r="A503" s="267"/>
      <c r="B503" s="267"/>
      <c r="C503" s="267"/>
    </row>
    <row r="504" spans="1:3" ht="12.75">
      <c r="A504" s="267"/>
      <c r="B504" s="267"/>
      <c r="C504" s="267"/>
    </row>
    <row r="505" spans="1:3" ht="12.75">
      <c r="A505" s="267"/>
      <c r="B505" s="267"/>
      <c r="C505" s="267"/>
    </row>
    <row r="506" spans="1:3" ht="12.75">
      <c r="A506" s="267"/>
      <c r="B506" s="267"/>
      <c r="C506" s="267"/>
    </row>
    <row r="507" spans="1:3" ht="12.75">
      <c r="A507" s="267"/>
      <c r="B507" s="267"/>
      <c r="C507" s="267"/>
    </row>
    <row r="508" spans="1:3" ht="12.75">
      <c r="A508" s="267"/>
      <c r="B508" s="267"/>
      <c r="C508" s="267"/>
    </row>
    <row r="509" spans="1:3" ht="12.75">
      <c r="A509" s="267"/>
      <c r="B509" s="267"/>
      <c r="C509" s="267"/>
    </row>
    <row r="510" spans="1:3" ht="12.75">
      <c r="A510" s="267"/>
      <c r="B510" s="267"/>
      <c r="C510" s="267"/>
    </row>
    <row r="511" spans="1:3" ht="12.75">
      <c r="A511" s="267"/>
      <c r="B511" s="267"/>
      <c r="C511" s="267"/>
    </row>
    <row r="512" spans="1:3" ht="12.75">
      <c r="A512" s="267"/>
      <c r="B512" s="267"/>
      <c r="C512" s="267"/>
    </row>
    <row r="513" spans="1:3" ht="12.75">
      <c r="A513" s="267"/>
      <c r="B513" s="267"/>
      <c r="C513" s="267"/>
    </row>
    <row r="514" spans="1:3" ht="12.75">
      <c r="A514" s="267"/>
      <c r="B514" s="267"/>
      <c r="C514" s="267"/>
    </row>
    <row r="515" spans="1:3" ht="12.75">
      <c r="A515" s="267"/>
      <c r="B515" s="267"/>
      <c r="C515" s="267"/>
    </row>
    <row r="516" spans="1:3" ht="12.75">
      <c r="A516" s="267"/>
      <c r="B516" s="267"/>
      <c r="C516" s="267"/>
    </row>
    <row r="517" spans="1:3" ht="12.75">
      <c r="A517" s="267"/>
      <c r="B517" s="267"/>
      <c r="C517" s="267"/>
    </row>
    <row r="518" spans="1:3" ht="12.75">
      <c r="A518" s="267"/>
      <c r="B518" s="267"/>
      <c r="C518" s="267"/>
    </row>
    <row r="519" spans="1:3" ht="12.75">
      <c r="A519" s="267"/>
      <c r="B519" s="267"/>
      <c r="C519" s="267"/>
    </row>
    <row r="520" spans="1:3" ht="12.75">
      <c r="A520" s="267"/>
      <c r="B520" s="267"/>
      <c r="C520" s="267"/>
    </row>
    <row r="521" spans="1:3" ht="12.75">
      <c r="A521" s="267"/>
      <c r="B521" s="267"/>
      <c r="C521" s="267"/>
    </row>
    <row r="522" spans="1:3" ht="12.75">
      <c r="A522" s="267"/>
      <c r="B522" s="267"/>
      <c r="C522" s="267"/>
    </row>
    <row r="523" spans="1:3" ht="12.75">
      <c r="A523" s="267"/>
      <c r="B523" s="267"/>
      <c r="C523" s="267"/>
    </row>
    <row r="524" spans="1:3" ht="12.75">
      <c r="A524" s="267"/>
      <c r="B524" s="267"/>
      <c r="C524" s="267"/>
    </row>
    <row r="525" spans="1:3" ht="12.75">
      <c r="A525" s="267"/>
      <c r="B525" s="267"/>
      <c r="C525" s="267"/>
    </row>
    <row r="526" spans="1:3" ht="12.75">
      <c r="A526" s="267"/>
      <c r="B526" s="267"/>
      <c r="C526" s="267"/>
    </row>
    <row r="527" spans="1:3" ht="12.75">
      <c r="A527" s="267"/>
      <c r="B527" s="267"/>
      <c r="C527" s="267"/>
    </row>
    <row r="528" spans="1:3" ht="12.75">
      <c r="A528" s="267"/>
      <c r="B528" s="267"/>
      <c r="C528" s="267"/>
    </row>
    <row r="529" spans="1:3" ht="12.75">
      <c r="A529" s="267"/>
      <c r="B529" s="267"/>
      <c r="C529" s="267"/>
    </row>
    <row r="530" spans="1:3" ht="12.75">
      <c r="A530" s="267"/>
      <c r="B530" s="267"/>
      <c r="C530" s="267"/>
    </row>
    <row r="531" spans="1:3" ht="12.75">
      <c r="A531" s="267"/>
      <c r="B531" s="267"/>
      <c r="C531" s="267"/>
    </row>
    <row r="532" spans="1:3" ht="12.75">
      <c r="A532" s="267"/>
      <c r="B532" s="267"/>
      <c r="C532" s="267"/>
    </row>
    <row r="533" spans="1:3" ht="12.75">
      <c r="A533" s="267"/>
      <c r="B533" s="267"/>
      <c r="C533" s="267"/>
    </row>
    <row r="534" spans="1:3" ht="12.75">
      <c r="A534" s="267"/>
      <c r="B534" s="267"/>
      <c r="C534" s="267"/>
    </row>
    <row r="535" spans="1:3" ht="12.75">
      <c r="A535" s="267"/>
      <c r="B535" s="267"/>
      <c r="C535" s="267"/>
    </row>
    <row r="536" spans="1:3" ht="12.75">
      <c r="A536" s="267"/>
      <c r="B536" s="267"/>
      <c r="C536" s="267"/>
    </row>
    <row r="537" spans="1:3" ht="12.75">
      <c r="A537" s="267"/>
      <c r="B537" s="267"/>
      <c r="C537" s="267"/>
    </row>
    <row r="538" spans="1:3" ht="12.75">
      <c r="A538" s="267"/>
      <c r="B538" s="267"/>
      <c r="C538" s="267"/>
    </row>
    <row r="539" spans="1:3" ht="12.75">
      <c r="A539" s="267"/>
      <c r="B539" s="267"/>
      <c r="C539" s="267"/>
    </row>
    <row r="540" spans="1:3" ht="12.75">
      <c r="A540" s="267"/>
      <c r="B540" s="267"/>
      <c r="C540" s="267"/>
    </row>
    <row r="541" spans="1:3" ht="12.75">
      <c r="A541" s="267"/>
      <c r="B541" s="267"/>
      <c r="C541" s="267"/>
    </row>
    <row r="542" spans="1:3" ht="12.75">
      <c r="A542" s="267"/>
      <c r="B542" s="267"/>
      <c r="C542" s="267"/>
    </row>
    <row r="543" spans="1:3" ht="12.75">
      <c r="A543" s="267"/>
      <c r="B543" s="267"/>
      <c r="C543" s="267"/>
    </row>
    <row r="544" spans="1:3" ht="12.75">
      <c r="A544" s="267"/>
      <c r="B544" s="267"/>
      <c r="C544" s="267"/>
    </row>
    <row r="545" spans="1:3" ht="12.75">
      <c r="A545" s="267"/>
      <c r="B545" s="267"/>
      <c r="C545" s="267"/>
    </row>
    <row r="546" spans="1:3" ht="12.75">
      <c r="A546" s="267"/>
      <c r="B546" s="267"/>
      <c r="C546" s="267"/>
    </row>
    <row r="547" spans="1:3" ht="12.75">
      <c r="A547" s="267"/>
      <c r="B547" s="267"/>
      <c r="C547" s="267"/>
    </row>
    <row r="548" spans="1:3" ht="12.75">
      <c r="A548" s="267"/>
      <c r="B548" s="267"/>
      <c r="C548" s="267"/>
    </row>
    <row r="549" spans="1:3" ht="12.75">
      <c r="A549" s="267"/>
      <c r="B549" s="267"/>
      <c r="C549" s="267"/>
    </row>
    <row r="550" spans="1:3" ht="12.75">
      <c r="A550" s="267"/>
      <c r="B550" s="267"/>
      <c r="C550" s="267"/>
    </row>
    <row r="551" spans="1:3" ht="12.75">
      <c r="A551" s="267"/>
      <c r="B551" s="267"/>
      <c r="C551" s="267"/>
    </row>
    <row r="552" spans="1:3" ht="12.75">
      <c r="A552" s="267"/>
      <c r="B552" s="267"/>
      <c r="C552" s="267"/>
    </row>
    <row r="553" spans="1:3" ht="12.75">
      <c r="A553" s="267"/>
      <c r="B553" s="267"/>
      <c r="C553" s="267"/>
    </row>
    <row r="554" spans="1:3" ht="12.75">
      <c r="A554" s="267"/>
      <c r="B554" s="267"/>
      <c r="C554" s="267"/>
    </row>
    <row r="555" spans="1:3" ht="12.75">
      <c r="A555" s="267"/>
      <c r="B555" s="267"/>
      <c r="C555" s="267"/>
    </row>
    <row r="556" spans="1:3" ht="12.75">
      <c r="A556" s="267"/>
      <c r="B556" s="267"/>
      <c r="C556" s="267"/>
    </row>
    <row r="557" spans="1:3" ht="12.75">
      <c r="A557" s="267"/>
      <c r="B557" s="267"/>
      <c r="C557" s="267"/>
    </row>
    <row r="558" spans="1:3" ht="12.75">
      <c r="A558" s="267"/>
      <c r="B558" s="267"/>
      <c r="C558" s="267"/>
    </row>
    <row r="559" spans="1:3" ht="12.75">
      <c r="A559" s="267"/>
      <c r="B559" s="267"/>
      <c r="C559" s="267"/>
    </row>
    <row r="560" spans="1:3" ht="12.75">
      <c r="A560" s="267"/>
      <c r="B560" s="267"/>
      <c r="C560" s="267"/>
    </row>
    <row r="561" spans="1:3" ht="12.75">
      <c r="A561" s="267"/>
      <c r="B561" s="267"/>
      <c r="C561" s="267"/>
    </row>
    <row r="562" spans="1:3" ht="12.75">
      <c r="A562" s="267"/>
      <c r="B562" s="267"/>
      <c r="C562" s="267"/>
    </row>
    <row r="563" spans="1:3" ht="12.75">
      <c r="A563" s="267"/>
      <c r="B563" s="267"/>
      <c r="C563" s="267"/>
    </row>
    <row r="564" spans="1:3" ht="12.75">
      <c r="A564" s="267"/>
      <c r="B564" s="267"/>
      <c r="C564" s="267"/>
    </row>
    <row r="565" spans="1:3" ht="12.75">
      <c r="A565" s="267"/>
      <c r="B565" s="267"/>
      <c r="C565" s="267"/>
    </row>
    <row r="566" spans="1:3" ht="12.75">
      <c r="A566" s="267"/>
      <c r="B566" s="267"/>
      <c r="C566" s="267"/>
    </row>
    <row r="567" spans="1:3" ht="12.75">
      <c r="A567" s="267"/>
      <c r="B567" s="267"/>
      <c r="C567" s="267"/>
    </row>
    <row r="568" spans="1:3" ht="12.75">
      <c r="A568" s="267"/>
      <c r="B568" s="267"/>
      <c r="C568" s="267"/>
    </row>
    <row r="569" spans="1:3" ht="12.75">
      <c r="A569" s="267"/>
      <c r="B569" s="267"/>
      <c r="C569" s="267"/>
    </row>
    <row r="570" spans="1:3" ht="12.75">
      <c r="A570" s="267"/>
      <c r="B570" s="267"/>
      <c r="C570" s="267"/>
    </row>
    <row r="571" spans="1:3" ht="12.75">
      <c r="A571" s="267"/>
      <c r="B571" s="267"/>
      <c r="C571" s="267"/>
    </row>
    <row r="572" spans="1:3" ht="12.75">
      <c r="A572" s="267"/>
      <c r="B572" s="267"/>
      <c r="C572" s="267"/>
    </row>
    <row r="573" spans="1:3" ht="12.75">
      <c r="A573" s="267"/>
      <c r="B573" s="267"/>
      <c r="C573" s="267"/>
    </row>
    <row r="574" spans="1:3" ht="12.75">
      <c r="A574" s="267"/>
      <c r="B574" s="267"/>
      <c r="C574" s="267"/>
    </row>
    <row r="575" spans="1:3" ht="12.75">
      <c r="A575" s="267"/>
      <c r="B575" s="267"/>
      <c r="C575" s="267"/>
    </row>
    <row r="576" spans="1:3" ht="12.75">
      <c r="A576" s="267"/>
      <c r="B576" s="267"/>
      <c r="C576" s="267"/>
    </row>
    <row r="577" spans="1:3" ht="12.75">
      <c r="A577" s="267"/>
      <c r="B577" s="267"/>
      <c r="C577" s="267"/>
    </row>
    <row r="578" spans="1:3" ht="12.75">
      <c r="A578" s="267"/>
      <c r="B578" s="267"/>
      <c r="C578" s="267"/>
    </row>
    <row r="579" spans="1:3" ht="12.75">
      <c r="A579" s="267"/>
      <c r="B579" s="267"/>
      <c r="C579" s="267"/>
    </row>
    <row r="580" spans="1:3" ht="12.75">
      <c r="A580" s="267"/>
      <c r="B580" s="267"/>
      <c r="C580" s="267"/>
    </row>
    <row r="581" spans="1:3" ht="12.75">
      <c r="A581" s="267"/>
      <c r="B581" s="267"/>
      <c r="C581" s="267"/>
    </row>
    <row r="582" spans="1:3" ht="12.75">
      <c r="A582" s="267"/>
      <c r="B582" s="267"/>
      <c r="C582" s="267"/>
    </row>
    <row r="583" spans="1:3" ht="12.75">
      <c r="A583" s="267"/>
      <c r="B583" s="267"/>
      <c r="C583" s="267"/>
    </row>
    <row r="584" spans="1:3" ht="12.75">
      <c r="A584" s="267"/>
      <c r="B584" s="267"/>
      <c r="C584" s="267"/>
    </row>
    <row r="585" spans="1:3" ht="12.75">
      <c r="A585" s="267"/>
      <c r="B585" s="267"/>
      <c r="C585" s="267"/>
    </row>
    <row r="586" spans="1:3" ht="12.75">
      <c r="A586" s="267"/>
      <c r="B586" s="267"/>
      <c r="C586" s="267"/>
    </row>
    <row r="587" spans="1:3" ht="12.75">
      <c r="A587" s="267"/>
      <c r="B587" s="267"/>
      <c r="C587" s="267"/>
    </row>
    <row r="588" spans="1:3" ht="12.75">
      <c r="A588" s="267"/>
      <c r="B588" s="267"/>
      <c r="C588" s="267"/>
    </row>
    <row r="589" spans="1:3" ht="12.75">
      <c r="A589" s="267"/>
      <c r="B589" s="267"/>
      <c r="C589" s="267"/>
    </row>
    <row r="590" spans="1:3" ht="12.75">
      <c r="A590" s="267"/>
      <c r="B590" s="267"/>
      <c r="C590" s="267"/>
    </row>
    <row r="591" spans="1:3" ht="12.75">
      <c r="A591" s="267"/>
      <c r="B591" s="267"/>
      <c r="C591" s="267"/>
    </row>
    <row r="592" spans="1:3" ht="12.75">
      <c r="A592" s="267"/>
      <c r="B592" s="267"/>
      <c r="C592" s="267"/>
    </row>
    <row r="593" spans="1:3" ht="12.75">
      <c r="A593" s="267"/>
      <c r="B593" s="267"/>
      <c r="C593" s="267"/>
    </row>
  </sheetData>
  <sheetProtection/>
  <mergeCells count="25">
    <mergeCell ref="F11:G11"/>
    <mergeCell ref="P9:P10"/>
    <mergeCell ref="Q9:Q10"/>
    <mergeCell ref="S9:S10"/>
    <mergeCell ref="O9:O10"/>
    <mergeCell ref="U9:U10"/>
    <mergeCell ref="I7:U7"/>
    <mergeCell ref="I8:I10"/>
    <mergeCell ref="J8:Q8"/>
    <mergeCell ref="R8:R10"/>
    <mergeCell ref="S8:U8"/>
    <mergeCell ref="J9:J10"/>
    <mergeCell ref="K9:L9"/>
    <mergeCell ref="M9:M10"/>
    <mergeCell ref="N9:N10"/>
    <mergeCell ref="A1:M1"/>
    <mergeCell ref="A2:M2"/>
    <mergeCell ref="A3:M3"/>
    <mergeCell ref="A7:A10"/>
    <mergeCell ref="B7:B10"/>
    <mergeCell ref="C7:C10"/>
    <mergeCell ref="D7:D10"/>
    <mergeCell ref="E7:E10"/>
    <mergeCell ref="F7:G10"/>
    <mergeCell ref="H7:H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593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1" ht="21" customHeight="1">
      <c r="A1" s="357" t="s">
        <v>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51" t="s">
        <v>88</v>
      </c>
      <c r="O1" s="48"/>
      <c r="P1" s="50" t="str">
        <f>1!P1</f>
        <v>14.11.2011</v>
      </c>
      <c r="Q1" s="48"/>
      <c r="R1" s="48"/>
      <c r="S1" s="48"/>
      <c r="T1" s="48"/>
      <c r="U1" s="49"/>
    </row>
    <row r="2" spans="1:22" ht="21" customHeight="1">
      <c r="A2" s="358" t="s">
        <v>91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51" t="s">
        <v>89</v>
      </c>
      <c r="O2" s="48"/>
      <c r="P2" s="50">
        <f>1!P2</f>
        <v>1</v>
      </c>
      <c r="Q2" s="48"/>
      <c r="R2" s="48"/>
      <c r="S2" s="48"/>
      <c r="T2" s="48"/>
      <c r="U2" s="49"/>
      <c r="V2" s="29"/>
    </row>
    <row r="3" spans="1:21" ht="21" customHeight="1">
      <c r="A3" s="359" t="s">
        <v>84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51" t="s">
        <v>90</v>
      </c>
      <c r="O3" s="48"/>
      <c r="P3" s="50" t="str">
        <f>1!P3</f>
        <v>14.11.2011</v>
      </c>
      <c r="Q3" s="48"/>
      <c r="R3" s="48"/>
      <c r="S3" s="48"/>
      <c r="T3" s="48"/>
      <c r="U3" s="49"/>
    </row>
    <row r="4" spans="18:24" ht="12.75">
      <c r="R4" s="29"/>
      <c r="S4" s="29"/>
      <c r="T4" s="29"/>
      <c r="U4" s="29"/>
      <c r="V4" s="29"/>
      <c r="W4" s="29"/>
      <c r="X4" s="29"/>
    </row>
    <row r="5" spans="1:21" s="29" customFormat="1" ht="18">
      <c r="A5" s="28" t="str">
        <f>'Spis tabel'!B17</f>
        <v>Tabela 8. Struktura wydatków budżetów jst woj. dolnośląskiego wg art. 236 ust 3 i 4 ufp wg stanu na koniec III kwartału 2013 roku    (wykonanie)</v>
      </c>
      <c r="N5" s="28"/>
      <c r="T5" s="30"/>
      <c r="U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9"/>
      <c r="S6" s="29"/>
      <c r="T6" s="29"/>
      <c r="U6" s="29"/>
      <c r="V6" s="29"/>
      <c r="W6" s="29"/>
      <c r="X6" s="29"/>
    </row>
    <row r="7" spans="1:23" ht="16.5" customHeight="1">
      <c r="A7" s="354" t="s">
        <v>0</v>
      </c>
      <c r="B7" s="345" t="s">
        <v>1</v>
      </c>
      <c r="C7" s="345" t="s">
        <v>2</v>
      </c>
      <c r="D7" s="345" t="s">
        <v>3</v>
      </c>
      <c r="E7" s="345" t="s">
        <v>4</v>
      </c>
      <c r="F7" s="382" t="s">
        <v>5</v>
      </c>
      <c r="G7" s="454"/>
      <c r="H7" s="459" t="s">
        <v>38</v>
      </c>
      <c r="I7" s="462" t="s">
        <v>19</v>
      </c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4"/>
      <c r="V7" s="29"/>
      <c r="W7" s="29"/>
    </row>
    <row r="8" spans="1:23" ht="16.5" customHeight="1">
      <c r="A8" s="355"/>
      <c r="B8" s="346"/>
      <c r="C8" s="346"/>
      <c r="D8" s="346"/>
      <c r="E8" s="346"/>
      <c r="F8" s="455"/>
      <c r="G8" s="456"/>
      <c r="H8" s="460"/>
      <c r="I8" s="465" t="s">
        <v>77</v>
      </c>
      <c r="J8" s="468" t="s">
        <v>19</v>
      </c>
      <c r="K8" s="469"/>
      <c r="L8" s="469"/>
      <c r="M8" s="469"/>
      <c r="N8" s="469"/>
      <c r="O8" s="469"/>
      <c r="P8" s="469"/>
      <c r="Q8" s="470"/>
      <c r="R8" s="460" t="s">
        <v>40</v>
      </c>
      <c r="S8" s="468" t="s">
        <v>19</v>
      </c>
      <c r="T8" s="469"/>
      <c r="U8" s="471"/>
      <c r="V8" s="29"/>
      <c r="W8" s="29"/>
    </row>
    <row r="9" spans="1:21" s="29" customFormat="1" ht="17.25" customHeight="1">
      <c r="A9" s="355"/>
      <c r="B9" s="346"/>
      <c r="C9" s="346"/>
      <c r="D9" s="346"/>
      <c r="E9" s="346"/>
      <c r="F9" s="455"/>
      <c r="G9" s="456"/>
      <c r="H9" s="460"/>
      <c r="I9" s="466"/>
      <c r="J9" s="465" t="s">
        <v>243</v>
      </c>
      <c r="K9" s="468" t="s">
        <v>19</v>
      </c>
      <c r="L9" s="470"/>
      <c r="M9" s="472" t="s">
        <v>244</v>
      </c>
      <c r="N9" s="465" t="s">
        <v>245</v>
      </c>
      <c r="O9" s="465" t="s">
        <v>246</v>
      </c>
      <c r="P9" s="465" t="s">
        <v>247</v>
      </c>
      <c r="Q9" s="465" t="s">
        <v>248</v>
      </c>
      <c r="R9" s="460"/>
      <c r="S9" s="472" t="s">
        <v>114</v>
      </c>
      <c r="T9" s="264" t="s">
        <v>12</v>
      </c>
      <c r="U9" s="473" t="s">
        <v>249</v>
      </c>
    </row>
    <row r="10" spans="1:21" s="29" customFormat="1" ht="100.5" customHeight="1" thickBot="1">
      <c r="A10" s="356"/>
      <c r="B10" s="347"/>
      <c r="C10" s="347"/>
      <c r="D10" s="347"/>
      <c r="E10" s="347"/>
      <c r="F10" s="457"/>
      <c r="G10" s="458"/>
      <c r="H10" s="461"/>
      <c r="I10" s="467"/>
      <c r="J10" s="467"/>
      <c r="K10" s="265" t="s">
        <v>250</v>
      </c>
      <c r="L10" s="265" t="s">
        <v>251</v>
      </c>
      <c r="M10" s="467"/>
      <c r="N10" s="467"/>
      <c r="O10" s="467"/>
      <c r="P10" s="467"/>
      <c r="Q10" s="467"/>
      <c r="R10" s="461"/>
      <c r="S10" s="467"/>
      <c r="T10" s="265" t="s">
        <v>252</v>
      </c>
      <c r="U10" s="474"/>
    </row>
    <row r="11" spans="1:21" s="153" customFormat="1" ht="13.5" customHeight="1" thickBot="1">
      <c r="A11" s="266">
        <v>1</v>
      </c>
      <c r="B11" s="35">
        <v>2</v>
      </c>
      <c r="C11" s="35">
        <v>3</v>
      </c>
      <c r="D11" s="35">
        <v>4</v>
      </c>
      <c r="E11" s="35">
        <v>5</v>
      </c>
      <c r="F11" s="426">
        <v>6</v>
      </c>
      <c r="G11" s="427"/>
      <c r="H11" s="35">
        <v>7</v>
      </c>
      <c r="I11" s="35">
        <v>8</v>
      </c>
      <c r="J11" s="35">
        <v>9</v>
      </c>
      <c r="K11" s="35">
        <v>10</v>
      </c>
      <c r="L11" s="35">
        <v>11</v>
      </c>
      <c r="M11" s="35">
        <v>12</v>
      </c>
      <c r="N11" s="35">
        <v>13</v>
      </c>
      <c r="O11" s="35">
        <v>14</v>
      </c>
      <c r="P11" s="35">
        <v>15</v>
      </c>
      <c r="Q11" s="35">
        <v>16</v>
      </c>
      <c r="R11" s="35">
        <v>17</v>
      </c>
      <c r="S11" s="35">
        <v>18</v>
      </c>
      <c r="T11" s="259">
        <v>19</v>
      </c>
      <c r="U11" s="36">
        <v>20</v>
      </c>
    </row>
    <row r="12" spans="1:21" s="82" customFormat="1" ht="13.5" customHeight="1">
      <c r="A12" s="312"/>
      <c r="B12" s="313"/>
      <c r="C12" s="313"/>
      <c r="D12" s="313"/>
      <c r="E12" s="313"/>
      <c r="F12" s="91" t="s">
        <v>284</v>
      </c>
      <c r="G12" s="314"/>
      <c r="H12" s="270">
        <v>9946072702.060001</v>
      </c>
      <c r="I12" s="270">
        <v>8563571137.169999</v>
      </c>
      <c r="J12" s="270">
        <v>6402335027.440001</v>
      </c>
      <c r="K12" s="270">
        <v>3682662699.3900003</v>
      </c>
      <c r="L12" s="270">
        <v>2719672328.05</v>
      </c>
      <c r="M12" s="270">
        <v>960165005.49</v>
      </c>
      <c r="N12" s="270">
        <v>822161324.38</v>
      </c>
      <c r="O12" s="270">
        <v>180734969.37</v>
      </c>
      <c r="P12" s="270">
        <v>4814608.27</v>
      </c>
      <c r="Q12" s="270">
        <v>193360202.22000003</v>
      </c>
      <c r="R12" s="270">
        <v>1382501564.8899999</v>
      </c>
      <c r="S12" s="270">
        <v>1226965594.52</v>
      </c>
      <c r="T12" s="271">
        <v>554314829.94</v>
      </c>
      <c r="U12" s="272">
        <v>155535970.37</v>
      </c>
    </row>
    <row r="13" spans="1:21" s="29" customFormat="1" ht="12.75">
      <c r="A13" s="227">
        <v>2</v>
      </c>
      <c r="B13" s="228">
        <v>0</v>
      </c>
      <c r="C13" s="228">
        <v>0</v>
      </c>
      <c r="D13" s="10">
        <v>0</v>
      </c>
      <c r="E13" s="10">
        <v>0</v>
      </c>
      <c r="F13" s="18"/>
      <c r="G13" s="290" t="s">
        <v>285</v>
      </c>
      <c r="H13" s="11">
        <v>841206716.84</v>
      </c>
      <c r="I13" s="11">
        <v>637822598.66</v>
      </c>
      <c r="J13" s="11">
        <v>285427017.92</v>
      </c>
      <c r="K13" s="11">
        <v>120050881.73</v>
      </c>
      <c r="L13" s="11">
        <v>165376136.19</v>
      </c>
      <c r="M13" s="11">
        <v>220974058.94</v>
      </c>
      <c r="N13" s="11">
        <v>2545310.34</v>
      </c>
      <c r="O13" s="11">
        <v>108159729.08</v>
      </c>
      <c r="P13" s="11">
        <v>1870677.01</v>
      </c>
      <c r="Q13" s="11">
        <v>18845805.37</v>
      </c>
      <c r="R13" s="11">
        <v>203384118.18</v>
      </c>
      <c r="S13" s="11">
        <v>191680118.18</v>
      </c>
      <c r="T13" s="11">
        <v>136139753.26</v>
      </c>
      <c r="U13" s="63">
        <v>11704000</v>
      </c>
    </row>
    <row r="14" spans="1:21" s="82" customFormat="1" ht="15">
      <c r="A14" s="225"/>
      <c r="B14" s="226"/>
      <c r="C14" s="226"/>
      <c r="D14" s="96"/>
      <c r="E14" s="96"/>
      <c r="F14" s="97" t="s">
        <v>286</v>
      </c>
      <c r="G14" s="289"/>
      <c r="H14" s="98">
        <v>1306479961.0700002</v>
      </c>
      <c r="I14" s="98">
        <v>1225706558.94</v>
      </c>
      <c r="J14" s="98">
        <v>1029358561.5400001</v>
      </c>
      <c r="K14" s="98">
        <v>772355743.2800001</v>
      </c>
      <c r="L14" s="98">
        <v>257002818.26</v>
      </c>
      <c r="M14" s="98">
        <v>95413155.60999998</v>
      </c>
      <c r="N14" s="98">
        <v>49874790.75000001</v>
      </c>
      <c r="O14" s="98">
        <v>25523949.449999996</v>
      </c>
      <c r="P14" s="98">
        <v>1077141.92</v>
      </c>
      <c r="Q14" s="98">
        <v>24458959.669999994</v>
      </c>
      <c r="R14" s="98">
        <v>80773402.13000003</v>
      </c>
      <c r="S14" s="98">
        <v>78968402.13000003</v>
      </c>
      <c r="T14" s="98">
        <v>26624994.01</v>
      </c>
      <c r="U14" s="100">
        <v>1805000</v>
      </c>
    </row>
    <row r="15" spans="1:21" ht="12.75">
      <c r="A15" s="223">
        <v>2</v>
      </c>
      <c r="B15" s="224">
        <v>1</v>
      </c>
      <c r="C15" s="224">
        <v>0</v>
      </c>
      <c r="D15" s="85">
        <v>0</v>
      </c>
      <c r="E15" s="85">
        <v>1</v>
      </c>
      <c r="F15" s="86"/>
      <c r="G15" s="288" t="s">
        <v>287</v>
      </c>
      <c r="H15" s="87">
        <v>48780295.38</v>
      </c>
      <c r="I15" s="87">
        <v>44399705.71</v>
      </c>
      <c r="J15" s="87">
        <v>38727072.05</v>
      </c>
      <c r="K15" s="87">
        <v>30179390.94</v>
      </c>
      <c r="L15" s="87">
        <v>8547681.11</v>
      </c>
      <c r="M15" s="87">
        <v>2083050.76</v>
      </c>
      <c r="N15" s="87">
        <v>1827759.45</v>
      </c>
      <c r="O15" s="87">
        <v>1257453.39</v>
      </c>
      <c r="P15" s="87">
        <v>0</v>
      </c>
      <c r="Q15" s="87">
        <v>504370.06</v>
      </c>
      <c r="R15" s="87">
        <v>4380589.67</v>
      </c>
      <c r="S15" s="87">
        <v>4380589.67</v>
      </c>
      <c r="T15" s="87">
        <v>3355543.62</v>
      </c>
      <c r="U15" s="89">
        <v>0</v>
      </c>
    </row>
    <row r="16" spans="1:21" ht="12.75">
      <c r="A16" s="223">
        <v>2</v>
      </c>
      <c r="B16" s="224">
        <v>2</v>
      </c>
      <c r="C16" s="224">
        <v>0</v>
      </c>
      <c r="D16" s="85">
        <v>0</v>
      </c>
      <c r="E16" s="85">
        <v>1</v>
      </c>
      <c r="F16" s="86"/>
      <c r="G16" s="288" t="s">
        <v>288</v>
      </c>
      <c r="H16" s="87">
        <v>63233998.61</v>
      </c>
      <c r="I16" s="87">
        <v>57189666.55</v>
      </c>
      <c r="J16" s="87">
        <v>48038278.8</v>
      </c>
      <c r="K16" s="87">
        <v>37949181.44</v>
      </c>
      <c r="L16" s="87">
        <v>10089097.36</v>
      </c>
      <c r="M16" s="87">
        <v>4166536.78</v>
      </c>
      <c r="N16" s="87">
        <v>2850430.07</v>
      </c>
      <c r="O16" s="87">
        <v>1866338.14</v>
      </c>
      <c r="P16" s="87">
        <v>0</v>
      </c>
      <c r="Q16" s="87">
        <v>268082.76</v>
      </c>
      <c r="R16" s="87">
        <v>6044332.06</v>
      </c>
      <c r="S16" s="87">
        <v>6044332.06</v>
      </c>
      <c r="T16" s="87">
        <v>0</v>
      </c>
      <c r="U16" s="89">
        <v>0</v>
      </c>
    </row>
    <row r="17" spans="1:21" ht="12.75">
      <c r="A17" s="223">
        <v>2</v>
      </c>
      <c r="B17" s="224">
        <v>3</v>
      </c>
      <c r="C17" s="224">
        <v>0</v>
      </c>
      <c r="D17" s="85">
        <v>0</v>
      </c>
      <c r="E17" s="85">
        <v>1</v>
      </c>
      <c r="F17" s="86"/>
      <c r="G17" s="288" t="s">
        <v>289</v>
      </c>
      <c r="H17" s="87">
        <v>77176604.96</v>
      </c>
      <c r="I17" s="87">
        <v>69289480.06</v>
      </c>
      <c r="J17" s="87">
        <v>60889656.26</v>
      </c>
      <c r="K17" s="87">
        <v>47405304.56</v>
      </c>
      <c r="L17" s="87">
        <v>13484351.7</v>
      </c>
      <c r="M17" s="87">
        <v>3909286.51</v>
      </c>
      <c r="N17" s="87">
        <v>2662822.58</v>
      </c>
      <c r="O17" s="87">
        <v>539078.4</v>
      </c>
      <c r="P17" s="87">
        <v>765843.24</v>
      </c>
      <c r="Q17" s="87">
        <v>522793.07</v>
      </c>
      <c r="R17" s="87">
        <v>7887124.9</v>
      </c>
      <c r="S17" s="87">
        <v>7887124.9</v>
      </c>
      <c r="T17" s="87">
        <v>5617567.1</v>
      </c>
      <c r="U17" s="89">
        <v>0</v>
      </c>
    </row>
    <row r="18" spans="1:21" ht="12.75">
      <c r="A18" s="223">
        <v>2</v>
      </c>
      <c r="B18" s="224">
        <v>4</v>
      </c>
      <c r="C18" s="224">
        <v>0</v>
      </c>
      <c r="D18" s="85">
        <v>0</v>
      </c>
      <c r="E18" s="85">
        <v>1</v>
      </c>
      <c r="F18" s="86"/>
      <c r="G18" s="288" t="s">
        <v>290</v>
      </c>
      <c r="H18" s="87">
        <v>33603464.24</v>
      </c>
      <c r="I18" s="87">
        <v>33603464.24</v>
      </c>
      <c r="J18" s="87">
        <v>26858941.27</v>
      </c>
      <c r="K18" s="87">
        <v>18938141.86</v>
      </c>
      <c r="L18" s="87">
        <v>7920799.41</v>
      </c>
      <c r="M18" s="87">
        <v>279178.61</v>
      </c>
      <c r="N18" s="87">
        <v>1426951.41</v>
      </c>
      <c r="O18" s="87">
        <v>4764981.79</v>
      </c>
      <c r="P18" s="87">
        <v>0</v>
      </c>
      <c r="Q18" s="87">
        <v>273411.16</v>
      </c>
      <c r="R18" s="87">
        <v>0</v>
      </c>
      <c r="S18" s="87">
        <v>0</v>
      </c>
      <c r="T18" s="87">
        <v>0</v>
      </c>
      <c r="U18" s="89">
        <v>0</v>
      </c>
    </row>
    <row r="19" spans="1:21" ht="12.75">
      <c r="A19" s="223">
        <v>2</v>
      </c>
      <c r="B19" s="224">
        <v>5</v>
      </c>
      <c r="C19" s="224">
        <v>0</v>
      </c>
      <c r="D19" s="85">
        <v>0</v>
      </c>
      <c r="E19" s="85">
        <v>1</v>
      </c>
      <c r="F19" s="86"/>
      <c r="G19" s="288" t="s">
        <v>291</v>
      </c>
      <c r="H19" s="87">
        <v>35364478.64</v>
      </c>
      <c r="I19" s="87">
        <v>35061980.72</v>
      </c>
      <c r="J19" s="87">
        <v>32137696.52</v>
      </c>
      <c r="K19" s="87">
        <v>24996095.33</v>
      </c>
      <c r="L19" s="87">
        <v>7141601.19</v>
      </c>
      <c r="M19" s="87">
        <v>478504.9</v>
      </c>
      <c r="N19" s="87">
        <v>1291364.08</v>
      </c>
      <c r="O19" s="87">
        <v>530335.07</v>
      </c>
      <c r="P19" s="87">
        <v>0</v>
      </c>
      <c r="Q19" s="87">
        <v>624080.15</v>
      </c>
      <c r="R19" s="87">
        <v>302497.92</v>
      </c>
      <c r="S19" s="87">
        <v>302497.92</v>
      </c>
      <c r="T19" s="87">
        <v>37029.64</v>
      </c>
      <c r="U19" s="89">
        <v>0</v>
      </c>
    </row>
    <row r="20" spans="1:21" ht="12.75">
      <c r="A20" s="223">
        <v>2</v>
      </c>
      <c r="B20" s="224">
        <v>6</v>
      </c>
      <c r="C20" s="224">
        <v>0</v>
      </c>
      <c r="D20" s="85">
        <v>0</v>
      </c>
      <c r="E20" s="85">
        <v>1</v>
      </c>
      <c r="F20" s="86"/>
      <c r="G20" s="288" t="s">
        <v>292</v>
      </c>
      <c r="H20" s="87">
        <v>43303678.15</v>
      </c>
      <c r="I20" s="87">
        <v>43056542.21</v>
      </c>
      <c r="J20" s="87">
        <v>36365841.58</v>
      </c>
      <c r="K20" s="87">
        <v>27555444.83</v>
      </c>
      <c r="L20" s="87">
        <v>8810396.75</v>
      </c>
      <c r="M20" s="87">
        <v>4071898.57</v>
      </c>
      <c r="N20" s="87">
        <v>1526525.81</v>
      </c>
      <c r="O20" s="87">
        <v>551410.18</v>
      </c>
      <c r="P20" s="87">
        <v>0</v>
      </c>
      <c r="Q20" s="87">
        <v>540866.07</v>
      </c>
      <c r="R20" s="87">
        <v>247135.94</v>
      </c>
      <c r="S20" s="87">
        <v>247135.94</v>
      </c>
      <c r="T20" s="87">
        <v>0</v>
      </c>
      <c r="U20" s="89">
        <v>0</v>
      </c>
    </row>
    <row r="21" spans="1:21" ht="12.75">
      <c r="A21" s="223">
        <v>2</v>
      </c>
      <c r="B21" s="224">
        <v>7</v>
      </c>
      <c r="C21" s="224">
        <v>0</v>
      </c>
      <c r="D21" s="85">
        <v>0</v>
      </c>
      <c r="E21" s="85">
        <v>1</v>
      </c>
      <c r="F21" s="86"/>
      <c r="G21" s="288" t="s">
        <v>293</v>
      </c>
      <c r="H21" s="87">
        <v>26907760.15</v>
      </c>
      <c r="I21" s="87">
        <v>26690548.15</v>
      </c>
      <c r="J21" s="87">
        <v>23764875.27</v>
      </c>
      <c r="K21" s="87">
        <v>17626513.78</v>
      </c>
      <c r="L21" s="87">
        <v>6138361.49</v>
      </c>
      <c r="M21" s="87">
        <v>152134.78</v>
      </c>
      <c r="N21" s="87">
        <v>1436702.41</v>
      </c>
      <c r="O21" s="87">
        <v>1111116.18</v>
      </c>
      <c r="P21" s="87">
        <v>0</v>
      </c>
      <c r="Q21" s="87">
        <v>225719.51</v>
      </c>
      <c r="R21" s="87">
        <v>217212</v>
      </c>
      <c r="S21" s="87">
        <v>217212</v>
      </c>
      <c r="T21" s="87">
        <v>0</v>
      </c>
      <c r="U21" s="89">
        <v>0</v>
      </c>
    </row>
    <row r="22" spans="1:21" ht="12.75">
      <c r="A22" s="223">
        <v>2</v>
      </c>
      <c r="B22" s="224">
        <v>8</v>
      </c>
      <c r="C22" s="224">
        <v>0</v>
      </c>
      <c r="D22" s="85">
        <v>0</v>
      </c>
      <c r="E22" s="85">
        <v>1</v>
      </c>
      <c r="F22" s="86"/>
      <c r="G22" s="288" t="s">
        <v>294</v>
      </c>
      <c r="H22" s="87">
        <v>117268882.18</v>
      </c>
      <c r="I22" s="87">
        <v>115058659.32</v>
      </c>
      <c r="J22" s="87">
        <v>86483781.49</v>
      </c>
      <c r="K22" s="87">
        <v>66024880.71</v>
      </c>
      <c r="L22" s="87">
        <v>20458900.78</v>
      </c>
      <c r="M22" s="87">
        <v>18494820.03</v>
      </c>
      <c r="N22" s="87">
        <v>5297443.75</v>
      </c>
      <c r="O22" s="87">
        <v>1479472.86</v>
      </c>
      <c r="P22" s="87">
        <v>0</v>
      </c>
      <c r="Q22" s="87">
        <v>3303141.19</v>
      </c>
      <c r="R22" s="87">
        <v>2210222.86</v>
      </c>
      <c r="S22" s="87">
        <v>2210222.86</v>
      </c>
      <c r="T22" s="87">
        <v>830178.82</v>
      </c>
      <c r="U22" s="89">
        <v>0</v>
      </c>
    </row>
    <row r="23" spans="1:21" ht="12.75">
      <c r="A23" s="223">
        <v>2</v>
      </c>
      <c r="B23" s="224">
        <v>9</v>
      </c>
      <c r="C23" s="224">
        <v>0</v>
      </c>
      <c r="D23" s="85">
        <v>0</v>
      </c>
      <c r="E23" s="85">
        <v>1</v>
      </c>
      <c r="F23" s="86"/>
      <c r="G23" s="288" t="s">
        <v>295</v>
      </c>
      <c r="H23" s="87">
        <v>43709968.86</v>
      </c>
      <c r="I23" s="87">
        <v>38834380.95</v>
      </c>
      <c r="J23" s="87">
        <v>35283455.72</v>
      </c>
      <c r="K23" s="87">
        <v>24779265.75</v>
      </c>
      <c r="L23" s="87">
        <v>10504189.97</v>
      </c>
      <c r="M23" s="87">
        <v>1034001.43</v>
      </c>
      <c r="N23" s="87">
        <v>959723.64</v>
      </c>
      <c r="O23" s="87">
        <v>702167.53</v>
      </c>
      <c r="P23" s="87">
        <v>0</v>
      </c>
      <c r="Q23" s="87">
        <v>855032.63</v>
      </c>
      <c r="R23" s="87">
        <v>4875587.91</v>
      </c>
      <c r="S23" s="87">
        <v>4875587.91</v>
      </c>
      <c r="T23" s="87">
        <v>0</v>
      </c>
      <c r="U23" s="89">
        <v>0</v>
      </c>
    </row>
    <row r="24" spans="1:21" ht="12.75">
      <c r="A24" s="223">
        <v>2</v>
      </c>
      <c r="B24" s="224">
        <v>10</v>
      </c>
      <c r="C24" s="224">
        <v>0</v>
      </c>
      <c r="D24" s="85">
        <v>0</v>
      </c>
      <c r="E24" s="85">
        <v>1</v>
      </c>
      <c r="F24" s="86"/>
      <c r="G24" s="288" t="s">
        <v>296</v>
      </c>
      <c r="H24" s="87">
        <v>38482982.68</v>
      </c>
      <c r="I24" s="87">
        <v>37711227.29</v>
      </c>
      <c r="J24" s="87">
        <v>31670793.44</v>
      </c>
      <c r="K24" s="87">
        <v>25507906.32</v>
      </c>
      <c r="L24" s="87">
        <v>6162887.12</v>
      </c>
      <c r="M24" s="87">
        <v>2160259.99</v>
      </c>
      <c r="N24" s="87">
        <v>1925104.61</v>
      </c>
      <c r="O24" s="87">
        <v>1322281.22</v>
      </c>
      <c r="P24" s="87">
        <v>0</v>
      </c>
      <c r="Q24" s="87">
        <v>632788.03</v>
      </c>
      <c r="R24" s="87">
        <v>771755.39</v>
      </c>
      <c r="S24" s="87">
        <v>766755.39</v>
      </c>
      <c r="T24" s="87">
        <v>0</v>
      </c>
      <c r="U24" s="89">
        <v>5000</v>
      </c>
    </row>
    <row r="25" spans="1:21" ht="12.75">
      <c r="A25" s="223">
        <v>2</v>
      </c>
      <c r="B25" s="224">
        <v>11</v>
      </c>
      <c r="C25" s="224">
        <v>0</v>
      </c>
      <c r="D25" s="85">
        <v>0</v>
      </c>
      <c r="E25" s="85">
        <v>1</v>
      </c>
      <c r="F25" s="86"/>
      <c r="G25" s="288" t="s">
        <v>297</v>
      </c>
      <c r="H25" s="87">
        <v>53559222.42</v>
      </c>
      <c r="I25" s="87">
        <v>51714021.76</v>
      </c>
      <c r="J25" s="87">
        <v>41091123.56</v>
      </c>
      <c r="K25" s="87">
        <v>25728398.17</v>
      </c>
      <c r="L25" s="87">
        <v>15362725.39</v>
      </c>
      <c r="M25" s="87">
        <v>6356851.44</v>
      </c>
      <c r="N25" s="87">
        <v>2262448.45</v>
      </c>
      <c r="O25" s="87">
        <v>9000</v>
      </c>
      <c r="P25" s="87">
        <v>0</v>
      </c>
      <c r="Q25" s="87">
        <v>1994598.31</v>
      </c>
      <c r="R25" s="87">
        <v>1845200.66</v>
      </c>
      <c r="S25" s="87">
        <v>245200.66</v>
      </c>
      <c r="T25" s="87">
        <v>0</v>
      </c>
      <c r="U25" s="89">
        <v>1600000</v>
      </c>
    </row>
    <row r="26" spans="1:21" ht="12.75">
      <c r="A26" s="223">
        <v>2</v>
      </c>
      <c r="B26" s="224">
        <v>12</v>
      </c>
      <c r="C26" s="224">
        <v>0</v>
      </c>
      <c r="D26" s="85">
        <v>0</v>
      </c>
      <c r="E26" s="85">
        <v>1</v>
      </c>
      <c r="F26" s="86"/>
      <c r="G26" s="288" t="s">
        <v>298</v>
      </c>
      <c r="H26" s="87">
        <v>40473252.91</v>
      </c>
      <c r="I26" s="87">
        <v>32468419.84</v>
      </c>
      <c r="J26" s="87">
        <v>29397277.68</v>
      </c>
      <c r="K26" s="87">
        <v>22480154.58</v>
      </c>
      <c r="L26" s="87">
        <v>6917123.1</v>
      </c>
      <c r="M26" s="87">
        <v>981479.57</v>
      </c>
      <c r="N26" s="87">
        <v>1470962.45</v>
      </c>
      <c r="O26" s="87">
        <v>240253.04</v>
      </c>
      <c r="P26" s="87">
        <v>0</v>
      </c>
      <c r="Q26" s="87">
        <v>378447.1</v>
      </c>
      <c r="R26" s="87">
        <v>8004833.07</v>
      </c>
      <c r="S26" s="87">
        <v>8004833.07</v>
      </c>
      <c r="T26" s="87">
        <v>813966.6</v>
      </c>
      <c r="U26" s="89">
        <v>0</v>
      </c>
    </row>
    <row r="27" spans="1:21" ht="12.75">
      <c r="A27" s="223">
        <v>2</v>
      </c>
      <c r="B27" s="224">
        <v>13</v>
      </c>
      <c r="C27" s="224">
        <v>0</v>
      </c>
      <c r="D27" s="85">
        <v>0</v>
      </c>
      <c r="E27" s="85">
        <v>1</v>
      </c>
      <c r="F27" s="86"/>
      <c r="G27" s="288" t="s">
        <v>299</v>
      </c>
      <c r="H27" s="87">
        <v>35260567.98</v>
      </c>
      <c r="I27" s="87">
        <v>32818163.76</v>
      </c>
      <c r="J27" s="87">
        <v>26562918.68</v>
      </c>
      <c r="K27" s="87">
        <v>19504190.76</v>
      </c>
      <c r="L27" s="87">
        <v>7058727.92</v>
      </c>
      <c r="M27" s="87">
        <v>3599379.31</v>
      </c>
      <c r="N27" s="87">
        <v>972486.91</v>
      </c>
      <c r="O27" s="87">
        <v>532932.32</v>
      </c>
      <c r="P27" s="87">
        <v>311298.68</v>
      </c>
      <c r="Q27" s="87">
        <v>839147.86</v>
      </c>
      <c r="R27" s="87">
        <v>2442404.22</v>
      </c>
      <c r="S27" s="87">
        <v>2442404.22</v>
      </c>
      <c r="T27" s="87">
        <v>1104505.49</v>
      </c>
      <c r="U27" s="89">
        <v>0</v>
      </c>
    </row>
    <row r="28" spans="1:21" ht="12.75">
      <c r="A28" s="223">
        <v>2</v>
      </c>
      <c r="B28" s="224">
        <v>14</v>
      </c>
      <c r="C28" s="224">
        <v>0</v>
      </c>
      <c r="D28" s="85">
        <v>0</v>
      </c>
      <c r="E28" s="85">
        <v>1</v>
      </c>
      <c r="F28" s="86"/>
      <c r="G28" s="288" t="s">
        <v>300</v>
      </c>
      <c r="H28" s="87">
        <v>70007238.35</v>
      </c>
      <c r="I28" s="87">
        <v>63954050.4</v>
      </c>
      <c r="J28" s="87">
        <v>54759388.83</v>
      </c>
      <c r="K28" s="87">
        <v>41231413.01</v>
      </c>
      <c r="L28" s="87">
        <v>13527975.82</v>
      </c>
      <c r="M28" s="87">
        <v>5073233.89</v>
      </c>
      <c r="N28" s="87">
        <v>1918870.04</v>
      </c>
      <c r="O28" s="87">
        <v>503952.93</v>
      </c>
      <c r="P28" s="87">
        <v>0</v>
      </c>
      <c r="Q28" s="87">
        <v>1698604.71</v>
      </c>
      <c r="R28" s="87">
        <v>6053187.95</v>
      </c>
      <c r="S28" s="87">
        <v>5853187.95</v>
      </c>
      <c r="T28" s="87">
        <v>3477861.8</v>
      </c>
      <c r="U28" s="89">
        <v>200000</v>
      </c>
    </row>
    <row r="29" spans="1:21" ht="12.75">
      <c r="A29" s="223">
        <v>2</v>
      </c>
      <c r="B29" s="224">
        <v>15</v>
      </c>
      <c r="C29" s="224">
        <v>0</v>
      </c>
      <c r="D29" s="85">
        <v>0</v>
      </c>
      <c r="E29" s="85">
        <v>1</v>
      </c>
      <c r="F29" s="86"/>
      <c r="G29" s="288" t="s">
        <v>301</v>
      </c>
      <c r="H29" s="87">
        <v>40966756.59</v>
      </c>
      <c r="I29" s="87">
        <v>37505769.83</v>
      </c>
      <c r="J29" s="87">
        <v>34004525.91</v>
      </c>
      <c r="K29" s="87">
        <v>26987872.74</v>
      </c>
      <c r="L29" s="87">
        <v>7016653.17</v>
      </c>
      <c r="M29" s="87">
        <v>968166.33</v>
      </c>
      <c r="N29" s="87">
        <v>1780618.39</v>
      </c>
      <c r="O29" s="87">
        <v>416473.58</v>
      </c>
      <c r="P29" s="87">
        <v>0</v>
      </c>
      <c r="Q29" s="87">
        <v>335985.62</v>
      </c>
      <c r="R29" s="87">
        <v>3460986.76</v>
      </c>
      <c r="S29" s="87">
        <v>3460986.76</v>
      </c>
      <c r="T29" s="87">
        <v>805152.87</v>
      </c>
      <c r="U29" s="89">
        <v>0</v>
      </c>
    </row>
    <row r="30" spans="1:21" ht="12.75">
      <c r="A30" s="223">
        <v>2</v>
      </c>
      <c r="B30" s="224">
        <v>16</v>
      </c>
      <c r="C30" s="224">
        <v>0</v>
      </c>
      <c r="D30" s="85">
        <v>0</v>
      </c>
      <c r="E30" s="85">
        <v>1</v>
      </c>
      <c r="F30" s="86"/>
      <c r="G30" s="288" t="s">
        <v>302</v>
      </c>
      <c r="H30" s="87">
        <v>38397945.03</v>
      </c>
      <c r="I30" s="87">
        <v>37257246.7</v>
      </c>
      <c r="J30" s="87">
        <v>33745918.62</v>
      </c>
      <c r="K30" s="87">
        <v>19708897.45</v>
      </c>
      <c r="L30" s="87">
        <v>14037021.17</v>
      </c>
      <c r="M30" s="87">
        <v>842437.65</v>
      </c>
      <c r="N30" s="87">
        <v>1487106.11</v>
      </c>
      <c r="O30" s="87">
        <v>617934.26</v>
      </c>
      <c r="P30" s="87">
        <v>0</v>
      </c>
      <c r="Q30" s="87">
        <v>563850.06</v>
      </c>
      <c r="R30" s="87">
        <v>1140698.33</v>
      </c>
      <c r="S30" s="87">
        <v>1140698.33</v>
      </c>
      <c r="T30" s="87">
        <v>0</v>
      </c>
      <c r="U30" s="89">
        <v>0</v>
      </c>
    </row>
    <row r="31" spans="1:21" ht="12.75">
      <c r="A31" s="223">
        <v>2</v>
      </c>
      <c r="B31" s="224">
        <v>17</v>
      </c>
      <c r="C31" s="224">
        <v>0</v>
      </c>
      <c r="D31" s="85">
        <v>0</v>
      </c>
      <c r="E31" s="85">
        <v>1</v>
      </c>
      <c r="F31" s="86"/>
      <c r="G31" s="288" t="s">
        <v>303</v>
      </c>
      <c r="H31" s="87">
        <v>33969603.38</v>
      </c>
      <c r="I31" s="87">
        <v>31867643.49</v>
      </c>
      <c r="J31" s="87">
        <v>26533615.26</v>
      </c>
      <c r="K31" s="87">
        <v>19992218.02</v>
      </c>
      <c r="L31" s="87">
        <v>6541397.24</v>
      </c>
      <c r="M31" s="87">
        <v>2815097.47</v>
      </c>
      <c r="N31" s="87">
        <v>1228580.87</v>
      </c>
      <c r="O31" s="87">
        <v>660559.76</v>
      </c>
      <c r="P31" s="87">
        <v>0</v>
      </c>
      <c r="Q31" s="87">
        <v>629790.13</v>
      </c>
      <c r="R31" s="87">
        <v>2101959.89</v>
      </c>
      <c r="S31" s="87">
        <v>2101959.89</v>
      </c>
      <c r="T31" s="87">
        <v>0</v>
      </c>
      <c r="U31" s="89">
        <v>0</v>
      </c>
    </row>
    <row r="32" spans="1:21" ht="12.75">
      <c r="A32" s="223">
        <v>2</v>
      </c>
      <c r="B32" s="224">
        <v>18</v>
      </c>
      <c r="C32" s="224">
        <v>0</v>
      </c>
      <c r="D32" s="85">
        <v>0</v>
      </c>
      <c r="E32" s="85">
        <v>1</v>
      </c>
      <c r="F32" s="86"/>
      <c r="G32" s="288" t="s">
        <v>304</v>
      </c>
      <c r="H32" s="87">
        <v>27906055.49</v>
      </c>
      <c r="I32" s="87">
        <v>24411087.46</v>
      </c>
      <c r="J32" s="87">
        <v>21433976.92</v>
      </c>
      <c r="K32" s="87">
        <v>16528698.56</v>
      </c>
      <c r="L32" s="87">
        <v>4905278.36</v>
      </c>
      <c r="M32" s="87">
        <v>946316.46</v>
      </c>
      <c r="N32" s="87">
        <v>1289597.61</v>
      </c>
      <c r="O32" s="87">
        <v>219077.93</v>
      </c>
      <c r="P32" s="87">
        <v>0</v>
      </c>
      <c r="Q32" s="87">
        <v>522118.54</v>
      </c>
      <c r="R32" s="87">
        <v>3494968.03</v>
      </c>
      <c r="S32" s="87">
        <v>3494968.03</v>
      </c>
      <c r="T32" s="87">
        <v>0</v>
      </c>
      <c r="U32" s="89">
        <v>0</v>
      </c>
    </row>
    <row r="33" spans="1:21" ht="12.75">
      <c r="A33" s="223">
        <v>2</v>
      </c>
      <c r="B33" s="224">
        <v>19</v>
      </c>
      <c r="C33" s="224">
        <v>0</v>
      </c>
      <c r="D33" s="85">
        <v>0</v>
      </c>
      <c r="E33" s="85">
        <v>1</v>
      </c>
      <c r="F33" s="86"/>
      <c r="G33" s="288" t="s">
        <v>305</v>
      </c>
      <c r="H33" s="87">
        <v>106840087.36</v>
      </c>
      <c r="I33" s="87">
        <v>96941646.74</v>
      </c>
      <c r="J33" s="87">
        <v>83238940.79</v>
      </c>
      <c r="K33" s="87">
        <v>67126314.21</v>
      </c>
      <c r="L33" s="87">
        <v>16112626.58</v>
      </c>
      <c r="M33" s="87">
        <v>4544879.98</v>
      </c>
      <c r="N33" s="87">
        <v>3288882.84</v>
      </c>
      <c r="O33" s="87">
        <v>2071451.68</v>
      </c>
      <c r="P33" s="87">
        <v>0</v>
      </c>
      <c r="Q33" s="87">
        <v>3797491.45</v>
      </c>
      <c r="R33" s="87">
        <v>9898440.62</v>
      </c>
      <c r="S33" s="87">
        <v>9898440.62</v>
      </c>
      <c r="T33" s="87">
        <v>5874635.54</v>
      </c>
      <c r="U33" s="89">
        <v>0</v>
      </c>
    </row>
    <row r="34" spans="1:21" ht="12.75">
      <c r="A34" s="223">
        <v>2</v>
      </c>
      <c r="B34" s="224">
        <v>20</v>
      </c>
      <c r="C34" s="224">
        <v>0</v>
      </c>
      <c r="D34" s="85">
        <v>0</v>
      </c>
      <c r="E34" s="85">
        <v>1</v>
      </c>
      <c r="F34" s="86"/>
      <c r="G34" s="288" t="s">
        <v>306</v>
      </c>
      <c r="H34" s="87">
        <v>45464377.95</v>
      </c>
      <c r="I34" s="87">
        <v>44978553.19</v>
      </c>
      <c r="J34" s="87">
        <v>40937735.21</v>
      </c>
      <c r="K34" s="87">
        <v>30516649.86</v>
      </c>
      <c r="L34" s="87">
        <v>10421085.35</v>
      </c>
      <c r="M34" s="87">
        <v>1028391.39</v>
      </c>
      <c r="N34" s="87">
        <v>1464270.39</v>
      </c>
      <c r="O34" s="87">
        <v>632471.36</v>
      </c>
      <c r="P34" s="87">
        <v>0</v>
      </c>
      <c r="Q34" s="87">
        <v>915684.84</v>
      </c>
      <c r="R34" s="87">
        <v>485824.76</v>
      </c>
      <c r="S34" s="87">
        <v>485824.76</v>
      </c>
      <c r="T34" s="87">
        <v>25130.03</v>
      </c>
      <c r="U34" s="89">
        <v>0</v>
      </c>
    </row>
    <row r="35" spans="1:21" ht="12.75">
      <c r="A35" s="223">
        <v>2</v>
      </c>
      <c r="B35" s="224">
        <v>21</v>
      </c>
      <c r="C35" s="224">
        <v>0</v>
      </c>
      <c r="D35" s="85">
        <v>0</v>
      </c>
      <c r="E35" s="85">
        <v>1</v>
      </c>
      <c r="F35" s="86"/>
      <c r="G35" s="288" t="s">
        <v>307</v>
      </c>
      <c r="H35" s="87">
        <v>33749634.56</v>
      </c>
      <c r="I35" s="87">
        <v>33729874.56</v>
      </c>
      <c r="J35" s="87">
        <v>28332747.2</v>
      </c>
      <c r="K35" s="87">
        <v>19183737.69</v>
      </c>
      <c r="L35" s="87">
        <v>9149009.51</v>
      </c>
      <c r="M35" s="87">
        <v>2292743.55</v>
      </c>
      <c r="N35" s="87">
        <v>1914841.63</v>
      </c>
      <c r="O35" s="87">
        <v>1188996.5</v>
      </c>
      <c r="P35" s="87">
        <v>0</v>
      </c>
      <c r="Q35" s="87">
        <v>545.68</v>
      </c>
      <c r="R35" s="87">
        <v>19760</v>
      </c>
      <c r="S35" s="87">
        <v>19760</v>
      </c>
      <c r="T35" s="87">
        <v>0</v>
      </c>
      <c r="U35" s="89">
        <v>0</v>
      </c>
    </row>
    <row r="36" spans="1:21" ht="12.75">
      <c r="A36" s="223">
        <v>2</v>
      </c>
      <c r="B36" s="224">
        <v>22</v>
      </c>
      <c r="C36" s="224">
        <v>0</v>
      </c>
      <c r="D36" s="85">
        <v>0</v>
      </c>
      <c r="E36" s="85">
        <v>1</v>
      </c>
      <c r="F36" s="86"/>
      <c r="G36" s="288" t="s">
        <v>308</v>
      </c>
      <c r="H36" s="87">
        <v>40196491.8</v>
      </c>
      <c r="I36" s="87">
        <v>37409100.65</v>
      </c>
      <c r="J36" s="87">
        <v>31925393.99</v>
      </c>
      <c r="K36" s="87">
        <v>24133369.82</v>
      </c>
      <c r="L36" s="87">
        <v>7792024.17</v>
      </c>
      <c r="M36" s="87">
        <v>2280642.82</v>
      </c>
      <c r="N36" s="87">
        <v>1305228.06</v>
      </c>
      <c r="O36" s="87">
        <v>953165.95</v>
      </c>
      <c r="P36" s="87">
        <v>0</v>
      </c>
      <c r="Q36" s="87">
        <v>944669.83</v>
      </c>
      <c r="R36" s="87">
        <v>2787391.15</v>
      </c>
      <c r="S36" s="87">
        <v>2787391.15</v>
      </c>
      <c r="T36" s="87">
        <v>18470.08</v>
      </c>
      <c r="U36" s="89">
        <v>0</v>
      </c>
    </row>
    <row r="37" spans="1:21" ht="12.75">
      <c r="A37" s="223">
        <v>2</v>
      </c>
      <c r="B37" s="224">
        <v>23</v>
      </c>
      <c r="C37" s="224">
        <v>0</v>
      </c>
      <c r="D37" s="85">
        <v>0</v>
      </c>
      <c r="E37" s="85">
        <v>1</v>
      </c>
      <c r="F37" s="86"/>
      <c r="G37" s="288" t="s">
        <v>309</v>
      </c>
      <c r="H37" s="87">
        <v>60594696.41</v>
      </c>
      <c r="I37" s="87">
        <v>54585493.68</v>
      </c>
      <c r="J37" s="87">
        <v>33586567.55</v>
      </c>
      <c r="K37" s="87">
        <v>21403647.92</v>
      </c>
      <c r="L37" s="87">
        <v>12182919.63</v>
      </c>
      <c r="M37" s="87">
        <v>17087941.88</v>
      </c>
      <c r="N37" s="87">
        <v>2583612.34</v>
      </c>
      <c r="O37" s="87">
        <v>249709.5</v>
      </c>
      <c r="P37" s="87">
        <v>0</v>
      </c>
      <c r="Q37" s="87">
        <v>1077662.41</v>
      </c>
      <c r="R37" s="87">
        <v>6009202.73</v>
      </c>
      <c r="S37" s="87">
        <v>6009202.73</v>
      </c>
      <c r="T37" s="87">
        <v>1845</v>
      </c>
      <c r="U37" s="89">
        <v>0</v>
      </c>
    </row>
    <row r="38" spans="1:21" ht="12.75">
      <c r="A38" s="223">
        <v>2</v>
      </c>
      <c r="B38" s="224">
        <v>24</v>
      </c>
      <c r="C38" s="224">
        <v>0</v>
      </c>
      <c r="D38" s="85">
        <v>0</v>
      </c>
      <c r="E38" s="85">
        <v>1</v>
      </c>
      <c r="F38" s="86"/>
      <c r="G38" s="288" t="s">
        <v>310</v>
      </c>
      <c r="H38" s="87">
        <v>54204807.52</v>
      </c>
      <c r="I38" s="87">
        <v>53959843.23</v>
      </c>
      <c r="J38" s="87">
        <v>45609954.51</v>
      </c>
      <c r="K38" s="87">
        <v>34950063.68</v>
      </c>
      <c r="L38" s="87">
        <v>10659890.83</v>
      </c>
      <c r="M38" s="87">
        <v>4379814.41</v>
      </c>
      <c r="N38" s="87">
        <v>1903926.52</v>
      </c>
      <c r="O38" s="87">
        <v>703953.3</v>
      </c>
      <c r="P38" s="87">
        <v>0</v>
      </c>
      <c r="Q38" s="87">
        <v>1362194.49</v>
      </c>
      <c r="R38" s="87">
        <v>244964.29</v>
      </c>
      <c r="S38" s="87">
        <v>244964.29</v>
      </c>
      <c r="T38" s="87">
        <v>0</v>
      </c>
      <c r="U38" s="89">
        <v>0</v>
      </c>
    </row>
    <row r="39" spans="1:21" ht="12.75">
      <c r="A39" s="223">
        <v>2</v>
      </c>
      <c r="B39" s="224">
        <v>25</v>
      </c>
      <c r="C39" s="224">
        <v>0</v>
      </c>
      <c r="D39" s="85">
        <v>0</v>
      </c>
      <c r="E39" s="85">
        <v>1</v>
      </c>
      <c r="F39" s="86"/>
      <c r="G39" s="288" t="s">
        <v>311</v>
      </c>
      <c r="H39" s="87">
        <v>60693462.69</v>
      </c>
      <c r="I39" s="87">
        <v>59496234.51</v>
      </c>
      <c r="J39" s="87">
        <v>51062824.1</v>
      </c>
      <c r="K39" s="87">
        <v>41079614.32</v>
      </c>
      <c r="L39" s="87">
        <v>9983209.78</v>
      </c>
      <c r="M39" s="87">
        <v>4484543.57</v>
      </c>
      <c r="N39" s="87">
        <v>2614585.19</v>
      </c>
      <c r="O39" s="87">
        <v>885017.88</v>
      </c>
      <c r="P39" s="87">
        <v>0</v>
      </c>
      <c r="Q39" s="87">
        <v>449263.77</v>
      </c>
      <c r="R39" s="87">
        <v>1197228.18</v>
      </c>
      <c r="S39" s="87">
        <v>1197228.18</v>
      </c>
      <c r="T39" s="87">
        <v>948694.94</v>
      </c>
      <c r="U39" s="89">
        <v>0</v>
      </c>
    </row>
    <row r="40" spans="1:21" ht="12.75">
      <c r="A40" s="223">
        <v>2</v>
      </c>
      <c r="B40" s="224">
        <v>26</v>
      </c>
      <c r="C40" s="224">
        <v>0</v>
      </c>
      <c r="D40" s="85">
        <v>0</v>
      </c>
      <c r="E40" s="85">
        <v>1</v>
      </c>
      <c r="F40" s="86"/>
      <c r="G40" s="288" t="s">
        <v>312</v>
      </c>
      <c r="H40" s="87">
        <v>36363646.78</v>
      </c>
      <c r="I40" s="87">
        <v>31713753.94</v>
      </c>
      <c r="J40" s="87">
        <v>26915260.33</v>
      </c>
      <c r="K40" s="87">
        <v>20838376.97</v>
      </c>
      <c r="L40" s="87">
        <v>6076883.36</v>
      </c>
      <c r="M40" s="87">
        <v>901563.53</v>
      </c>
      <c r="N40" s="87">
        <v>1183945.14</v>
      </c>
      <c r="O40" s="87">
        <v>1514364.7</v>
      </c>
      <c r="P40" s="87">
        <v>0</v>
      </c>
      <c r="Q40" s="87">
        <v>1198620.24</v>
      </c>
      <c r="R40" s="87">
        <v>4649892.84</v>
      </c>
      <c r="S40" s="87">
        <v>4649892.84</v>
      </c>
      <c r="T40" s="87">
        <v>3714412.48</v>
      </c>
      <c r="U40" s="89">
        <v>0</v>
      </c>
    </row>
    <row r="41" spans="1:21" s="95" customFormat="1" ht="15">
      <c r="A41" s="225"/>
      <c r="B41" s="226"/>
      <c r="C41" s="226"/>
      <c r="D41" s="96"/>
      <c r="E41" s="96"/>
      <c r="F41" s="102" t="s">
        <v>313</v>
      </c>
      <c r="G41" s="289"/>
      <c r="H41" s="98">
        <v>3405073905.26</v>
      </c>
      <c r="I41" s="98">
        <v>2865049360.12</v>
      </c>
      <c r="J41" s="98">
        <v>2273735090.8</v>
      </c>
      <c r="K41" s="98">
        <v>1108398263.45</v>
      </c>
      <c r="L41" s="98">
        <v>1165336827.35</v>
      </c>
      <c r="M41" s="98">
        <v>306592750.51</v>
      </c>
      <c r="N41" s="98">
        <v>197232696.91000003</v>
      </c>
      <c r="O41" s="98">
        <v>17234647.939999998</v>
      </c>
      <c r="P41" s="98">
        <v>0</v>
      </c>
      <c r="Q41" s="98">
        <v>70254173.96000001</v>
      </c>
      <c r="R41" s="98">
        <v>540024545.14</v>
      </c>
      <c r="S41" s="98">
        <v>439138094.57</v>
      </c>
      <c r="T41" s="98">
        <v>216180323.78000003</v>
      </c>
      <c r="U41" s="100">
        <v>100886450.57</v>
      </c>
    </row>
    <row r="42" spans="1:21" ht="12.75">
      <c r="A42" s="223">
        <v>2</v>
      </c>
      <c r="B42" s="224">
        <v>61</v>
      </c>
      <c r="C42" s="224">
        <v>0</v>
      </c>
      <c r="D42" s="85">
        <v>0</v>
      </c>
      <c r="E42" s="85">
        <v>2</v>
      </c>
      <c r="F42" s="86"/>
      <c r="G42" s="288" t="s">
        <v>314</v>
      </c>
      <c r="H42" s="87">
        <v>253517711.38</v>
      </c>
      <c r="I42" s="87">
        <v>220798981.88</v>
      </c>
      <c r="J42" s="87">
        <v>158024321.2</v>
      </c>
      <c r="K42" s="87">
        <v>101416542.85</v>
      </c>
      <c r="L42" s="87">
        <v>56607778.35</v>
      </c>
      <c r="M42" s="87">
        <v>31629368.89</v>
      </c>
      <c r="N42" s="87">
        <v>24904796.91</v>
      </c>
      <c r="O42" s="87">
        <v>1916427.39</v>
      </c>
      <c r="P42" s="87">
        <v>0</v>
      </c>
      <c r="Q42" s="87">
        <v>4324067.49</v>
      </c>
      <c r="R42" s="87">
        <v>32718729.5</v>
      </c>
      <c r="S42" s="87">
        <v>31518429.5</v>
      </c>
      <c r="T42" s="87">
        <v>28840123.19</v>
      </c>
      <c r="U42" s="89">
        <v>1200300</v>
      </c>
    </row>
    <row r="43" spans="1:21" ht="12.75">
      <c r="A43" s="223">
        <v>2</v>
      </c>
      <c r="B43" s="224">
        <v>62</v>
      </c>
      <c r="C43" s="224">
        <v>0</v>
      </c>
      <c r="D43" s="85">
        <v>0</v>
      </c>
      <c r="E43" s="85">
        <v>2</v>
      </c>
      <c r="F43" s="86"/>
      <c r="G43" s="288" t="s">
        <v>315</v>
      </c>
      <c r="H43" s="87">
        <v>283084064.48</v>
      </c>
      <c r="I43" s="87">
        <v>266499903.71</v>
      </c>
      <c r="J43" s="87">
        <v>195397591.33</v>
      </c>
      <c r="K43" s="87">
        <v>135777560.36</v>
      </c>
      <c r="L43" s="87">
        <v>59620030.97</v>
      </c>
      <c r="M43" s="87">
        <v>32660873.3</v>
      </c>
      <c r="N43" s="87">
        <v>31589019.15</v>
      </c>
      <c r="O43" s="87">
        <v>1013204.18</v>
      </c>
      <c r="P43" s="87">
        <v>0</v>
      </c>
      <c r="Q43" s="87">
        <v>5839215.75</v>
      </c>
      <c r="R43" s="87">
        <v>16584160.77</v>
      </c>
      <c r="S43" s="87">
        <v>15784160.77</v>
      </c>
      <c r="T43" s="87">
        <v>3214859.32</v>
      </c>
      <c r="U43" s="89">
        <v>800000</v>
      </c>
    </row>
    <row r="44" spans="1:21" ht="12.75">
      <c r="A44" s="223">
        <v>2</v>
      </c>
      <c r="B44" s="224">
        <v>65</v>
      </c>
      <c r="C44" s="224">
        <v>0</v>
      </c>
      <c r="D44" s="85">
        <v>0</v>
      </c>
      <c r="E44" s="85">
        <v>2</v>
      </c>
      <c r="F44" s="86"/>
      <c r="G44" s="288" t="s">
        <v>316</v>
      </c>
      <c r="H44" s="87">
        <v>347848186.39</v>
      </c>
      <c r="I44" s="87">
        <v>298883710.67</v>
      </c>
      <c r="J44" s="87">
        <v>213653018.04</v>
      </c>
      <c r="K44" s="87">
        <v>98594101.1</v>
      </c>
      <c r="L44" s="87">
        <v>115058916.94</v>
      </c>
      <c r="M44" s="87">
        <v>25916164.95</v>
      </c>
      <c r="N44" s="87">
        <v>47183590.37</v>
      </c>
      <c r="O44" s="87">
        <v>2557956.83</v>
      </c>
      <c r="P44" s="87">
        <v>0</v>
      </c>
      <c r="Q44" s="87">
        <v>9572980.48</v>
      </c>
      <c r="R44" s="87">
        <v>48964475.72</v>
      </c>
      <c r="S44" s="87">
        <v>48964475.72</v>
      </c>
      <c r="T44" s="87">
        <v>16804626.22</v>
      </c>
      <c r="U44" s="89">
        <v>0</v>
      </c>
    </row>
    <row r="45" spans="1:21" s="95" customFormat="1" ht="15">
      <c r="A45" s="225">
        <v>2</v>
      </c>
      <c r="B45" s="226">
        <v>64</v>
      </c>
      <c r="C45" s="226">
        <v>0</v>
      </c>
      <c r="D45" s="96">
        <v>0</v>
      </c>
      <c r="E45" s="96">
        <v>2</v>
      </c>
      <c r="F45" s="102"/>
      <c r="G45" s="289" t="s">
        <v>317</v>
      </c>
      <c r="H45" s="98">
        <v>2520623943.01</v>
      </c>
      <c r="I45" s="98">
        <v>2078866763.86</v>
      </c>
      <c r="J45" s="98">
        <v>1706660160.23</v>
      </c>
      <c r="K45" s="98">
        <v>772610059.14</v>
      </c>
      <c r="L45" s="98">
        <v>934050101.09</v>
      </c>
      <c r="M45" s="98">
        <v>216386343.37</v>
      </c>
      <c r="N45" s="98">
        <v>93555290.48</v>
      </c>
      <c r="O45" s="98">
        <v>11747059.54</v>
      </c>
      <c r="P45" s="98">
        <v>0</v>
      </c>
      <c r="Q45" s="98">
        <v>50517910.24</v>
      </c>
      <c r="R45" s="98">
        <v>441757179.15</v>
      </c>
      <c r="S45" s="98">
        <v>342871028.58</v>
      </c>
      <c r="T45" s="98">
        <v>167320715.05</v>
      </c>
      <c r="U45" s="100">
        <v>98886150.57</v>
      </c>
    </row>
    <row r="46" spans="1:21" s="95" customFormat="1" ht="15">
      <c r="A46" s="225"/>
      <c r="B46" s="226"/>
      <c r="C46" s="226"/>
      <c r="D46" s="96"/>
      <c r="E46" s="96"/>
      <c r="F46" s="102" t="s">
        <v>318</v>
      </c>
      <c r="G46" s="289"/>
      <c r="H46" s="98">
        <v>4393312118.89</v>
      </c>
      <c r="I46" s="98">
        <v>3834992619.45</v>
      </c>
      <c r="J46" s="98">
        <v>2813814357.18</v>
      </c>
      <c r="K46" s="98">
        <v>1681857810.93</v>
      </c>
      <c r="L46" s="98">
        <v>1131956546.25</v>
      </c>
      <c r="M46" s="98">
        <v>337185040.43000007</v>
      </c>
      <c r="N46" s="98">
        <v>572508526.38</v>
      </c>
      <c r="O46" s="98">
        <v>29816642.900000002</v>
      </c>
      <c r="P46" s="98">
        <v>1866789.34</v>
      </c>
      <c r="Q46" s="98">
        <v>79801263.22000001</v>
      </c>
      <c r="R46" s="98">
        <v>558319499.4399999</v>
      </c>
      <c r="S46" s="98">
        <v>517178979.64</v>
      </c>
      <c r="T46" s="98">
        <v>175369758.89</v>
      </c>
      <c r="U46" s="100">
        <v>41140519.8</v>
      </c>
    </row>
    <row r="47" spans="1:21" ht="12.75">
      <c r="A47" s="223"/>
      <c r="B47" s="224"/>
      <c r="C47" s="224"/>
      <c r="D47" s="85"/>
      <c r="E47" s="85"/>
      <c r="F47" s="86" t="s">
        <v>319</v>
      </c>
      <c r="G47" s="288"/>
      <c r="H47" s="87">
        <v>1444356675.3899999</v>
      </c>
      <c r="I47" s="87">
        <v>1281306855.1599998</v>
      </c>
      <c r="J47" s="87">
        <v>943669881.08</v>
      </c>
      <c r="K47" s="87">
        <v>566231014.0400001</v>
      </c>
      <c r="L47" s="87">
        <v>377438867.04</v>
      </c>
      <c r="M47" s="87">
        <v>126459300.83</v>
      </c>
      <c r="N47" s="87">
        <v>173710857.67</v>
      </c>
      <c r="O47" s="87">
        <v>8625654.049999999</v>
      </c>
      <c r="P47" s="87">
        <v>1006746.99</v>
      </c>
      <c r="Q47" s="87">
        <v>27834414.54000001</v>
      </c>
      <c r="R47" s="87">
        <v>163049820.23</v>
      </c>
      <c r="S47" s="87">
        <v>144999799.26999998</v>
      </c>
      <c r="T47" s="87">
        <v>66109808.249999985</v>
      </c>
      <c r="U47" s="89">
        <v>18050020.96</v>
      </c>
    </row>
    <row r="48" spans="1:21" ht="12.75">
      <c r="A48" s="223">
        <v>2</v>
      </c>
      <c r="B48" s="224">
        <v>2</v>
      </c>
      <c r="C48" s="224">
        <v>1</v>
      </c>
      <c r="D48" s="85">
        <v>1</v>
      </c>
      <c r="E48" s="85">
        <v>0</v>
      </c>
      <c r="F48" s="86"/>
      <c r="G48" s="288" t="s">
        <v>320</v>
      </c>
      <c r="H48" s="87">
        <v>65179211.48</v>
      </c>
      <c r="I48" s="87">
        <v>57500810.27</v>
      </c>
      <c r="J48" s="87">
        <v>40096706.1</v>
      </c>
      <c r="K48" s="87">
        <v>16592956.6</v>
      </c>
      <c r="L48" s="87">
        <v>23503749.5</v>
      </c>
      <c r="M48" s="87">
        <v>7853459.02</v>
      </c>
      <c r="N48" s="87">
        <v>7755090.95</v>
      </c>
      <c r="O48" s="87">
        <v>300017.14</v>
      </c>
      <c r="P48" s="87">
        <v>0</v>
      </c>
      <c r="Q48" s="87">
        <v>1495537.06</v>
      </c>
      <c r="R48" s="87">
        <v>7678401.21</v>
      </c>
      <c r="S48" s="87">
        <v>5764401.21</v>
      </c>
      <c r="T48" s="87">
        <v>1939315.23</v>
      </c>
      <c r="U48" s="89">
        <v>1914000</v>
      </c>
    </row>
    <row r="49" spans="1:21" ht="12.75">
      <c r="A49" s="223">
        <v>2</v>
      </c>
      <c r="B49" s="224">
        <v>21</v>
      </c>
      <c r="C49" s="224">
        <v>1</v>
      </c>
      <c r="D49" s="85">
        <v>1</v>
      </c>
      <c r="E49" s="85">
        <v>0</v>
      </c>
      <c r="F49" s="86"/>
      <c r="G49" s="288" t="s">
        <v>321</v>
      </c>
      <c r="H49" s="87">
        <v>35908873.37</v>
      </c>
      <c r="I49" s="87">
        <v>30039902.7</v>
      </c>
      <c r="J49" s="87">
        <v>21518103.36</v>
      </c>
      <c r="K49" s="87">
        <v>9518784.53</v>
      </c>
      <c r="L49" s="87">
        <v>11999318.83</v>
      </c>
      <c r="M49" s="87">
        <v>1519385.74</v>
      </c>
      <c r="N49" s="87">
        <v>6436141.15</v>
      </c>
      <c r="O49" s="87">
        <v>220575.88</v>
      </c>
      <c r="P49" s="87">
        <v>0</v>
      </c>
      <c r="Q49" s="87">
        <v>345696.57</v>
      </c>
      <c r="R49" s="87">
        <v>5868970.67</v>
      </c>
      <c r="S49" s="87">
        <v>5868970.67</v>
      </c>
      <c r="T49" s="87">
        <v>4472405.39</v>
      </c>
      <c r="U49" s="89">
        <v>0</v>
      </c>
    </row>
    <row r="50" spans="1:21" ht="12.75">
      <c r="A50" s="223">
        <v>2</v>
      </c>
      <c r="B50" s="224">
        <v>1</v>
      </c>
      <c r="C50" s="224">
        <v>1</v>
      </c>
      <c r="D50" s="85">
        <v>1</v>
      </c>
      <c r="E50" s="85">
        <v>0</v>
      </c>
      <c r="F50" s="86"/>
      <c r="G50" s="288" t="s">
        <v>322</v>
      </c>
      <c r="H50" s="87">
        <v>82240876.47</v>
      </c>
      <c r="I50" s="87">
        <v>73432867.92</v>
      </c>
      <c r="J50" s="87">
        <v>53421507.45</v>
      </c>
      <c r="K50" s="87">
        <v>30225308.36</v>
      </c>
      <c r="L50" s="87">
        <v>23196199.09</v>
      </c>
      <c r="M50" s="87">
        <v>7009729.39</v>
      </c>
      <c r="N50" s="87">
        <v>9975550.37</v>
      </c>
      <c r="O50" s="87">
        <v>1286792.4</v>
      </c>
      <c r="P50" s="87">
        <v>0</v>
      </c>
      <c r="Q50" s="87">
        <v>1739288.31</v>
      </c>
      <c r="R50" s="87">
        <v>8808008.55</v>
      </c>
      <c r="S50" s="87">
        <v>8608008.55</v>
      </c>
      <c r="T50" s="87">
        <v>4628142.64</v>
      </c>
      <c r="U50" s="89">
        <v>200000</v>
      </c>
    </row>
    <row r="51" spans="1:21" ht="12.75">
      <c r="A51" s="223">
        <v>2</v>
      </c>
      <c r="B51" s="224">
        <v>9</v>
      </c>
      <c r="C51" s="224">
        <v>1</v>
      </c>
      <c r="D51" s="85">
        <v>1</v>
      </c>
      <c r="E51" s="85">
        <v>0</v>
      </c>
      <c r="F51" s="86"/>
      <c r="G51" s="288" t="s">
        <v>323</v>
      </c>
      <c r="H51" s="87">
        <v>25503909.72</v>
      </c>
      <c r="I51" s="87">
        <v>24213395.51</v>
      </c>
      <c r="J51" s="87">
        <v>18931817.99</v>
      </c>
      <c r="K51" s="87">
        <v>13651010.29</v>
      </c>
      <c r="L51" s="87">
        <v>5280807.7</v>
      </c>
      <c r="M51" s="87">
        <v>1344155.06</v>
      </c>
      <c r="N51" s="87">
        <v>3671111.06</v>
      </c>
      <c r="O51" s="87">
        <v>87616.88</v>
      </c>
      <c r="P51" s="87">
        <v>0</v>
      </c>
      <c r="Q51" s="87">
        <v>178694.52</v>
      </c>
      <c r="R51" s="87">
        <v>1290514.21</v>
      </c>
      <c r="S51" s="87">
        <v>1290514.21</v>
      </c>
      <c r="T51" s="87">
        <v>0</v>
      </c>
      <c r="U51" s="89">
        <v>0</v>
      </c>
    </row>
    <row r="52" spans="1:21" ht="12.75">
      <c r="A52" s="223">
        <v>2</v>
      </c>
      <c r="B52" s="224">
        <v>8</v>
      </c>
      <c r="C52" s="224">
        <v>1</v>
      </c>
      <c r="D52" s="85">
        <v>1</v>
      </c>
      <c r="E52" s="85">
        <v>0</v>
      </c>
      <c r="F52" s="86"/>
      <c r="G52" s="288" t="s">
        <v>324</v>
      </c>
      <c r="H52" s="87">
        <v>12870917.48</v>
      </c>
      <c r="I52" s="87">
        <v>11640834.59</v>
      </c>
      <c r="J52" s="87">
        <v>8478271.51</v>
      </c>
      <c r="K52" s="87">
        <v>5109799.81</v>
      </c>
      <c r="L52" s="87">
        <v>3368471.7</v>
      </c>
      <c r="M52" s="87">
        <v>1161045.14</v>
      </c>
      <c r="N52" s="87">
        <v>1632339.86</v>
      </c>
      <c r="O52" s="87">
        <v>37739.03</v>
      </c>
      <c r="P52" s="87">
        <v>0</v>
      </c>
      <c r="Q52" s="87">
        <v>331439.05</v>
      </c>
      <c r="R52" s="87">
        <v>1230082.89</v>
      </c>
      <c r="S52" s="87">
        <v>1230082.89</v>
      </c>
      <c r="T52" s="87">
        <v>22900</v>
      </c>
      <c r="U52" s="89">
        <v>0</v>
      </c>
    </row>
    <row r="53" spans="1:21" ht="12.75">
      <c r="A53" s="223">
        <v>2</v>
      </c>
      <c r="B53" s="224">
        <v>2</v>
      </c>
      <c r="C53" s="224">
        <v>2</v>
      </c>
      <c r="D53" s="85">
        <v>1</v>
      </c>
      <c r="E53" s="85">
        <v>0</v>
      </c>
      <c r="F53" s="86"/>
      <c r="G53" s="288" t="s">
        <v>325</v>
      </c>
      <c r="H53" s="87">
        <v>60870191.66</v>
      </c>
      <c r="I53" s="87">
        <v>55472978.83</v>
      </c>
      <c r="J53" s="87">
        <v>35335520.1</v>
      </c>
      <c r="K53" s="87">
        <v>21572141.51</v>
      </c>
      <c r="L53" s="87">
        <v>13763378.59</v>
      </c>
      <c r="M53" s="87">
        <v>10026587.8</v>
      </c>
      <c r="N53" s="87">
        <v>8673036.25</v>
      </c>
      <c r="O53" s="87">
        <v>155047.35</v>
      </c>
      <c r="P53" s="87">
        <v>0</v>
      </c>
      <c r="Q53" s="87">
        <v>1282787.33</v>
      </c>
      <c r="R53" s="87">
        <v>5397212.83</v>
      </c>
      <c r="S53" s="87">
        <v>4173212.83</v>
      </c>
      <c r="T53" s="87">
        <v>2384123.81</v>
      </c>
      <c r="U53" s="89">
        <v>1224000</v>
      </c>
    </row>
    <row r="54" spans="1:21" ht="12.75">
      <c r="A54" s="223">
        <v>2</v>
      </c>
      <c r="B54" s="224">
        <v>3</v>
      </c>
      <c r="C54" s="224">
        <v>1</v>
      </c>
      <c r="D54" s="85">
        <v>1</v>
      </c>
      <c r="E54" s="85">
        <v>0</v>
      </c>
      <c r="F54" s="86"/>
      <c r="G54" s="288" t="s">
        <v>326</v>
      </c>
      <c r="H54" s="87">
        <v>152849898.01</v>
      </c>
      <c r="I54" s="87">
        <v>131418305.53</v>
      </c>
      <c r="J54" s="87">
        <v>95525220.35</v>
      </c>
      <c r="K54" s="87">
        <v>58527978.75</v>
      </c>
      <c r="L54" s="87">
        <v>36997241.6</v>
      </c>
      <c r="M54" s="87">
        <v>15563126.37</v>
      </c>
      <c r="N54" s="87">
        <v>16276211.18</v>
      </c>
      <c r="O54" s="87">
        <v>772054.25</v>
      </c>
      <c r="P54" s="87">
        <v>1006746.99</v>
      </c>
      <c r="Q54" s="87">
        <v>2274946.39</v>
      </c>
      <c r="R54" s="87">
        <v>21431592.48</v>
      </c>
      <c r="S54" s="87">
        <v>19798592.48</v>
      </c>
      <c r="T54" s="87">
        <v>3012381.09</v>
      </c>
      <c r="U54" s="89">
        <v>1633000</v>
      </c>
    </row>
    <row r="55" spans="1:21" ht="12.75">
      <c r="A55" s="223">
        <v>2</v>
      </c>
      <c r="B55" s="224">
        <v>5</v>
      </c>
      <c r="C55" s="224">
        <v>1</v>
      </c>
      <c r="D55" s="85">
        <v>1</v>
      </c>
      <c r="E55" s="85">
        <v>0</v>
      </c>
      <c r="F55" s="86"/>
      <c r="G55" s="288" t="s">
        <v>327</v>
      </c>
      <c r="H55" s="87">
        <v>45717999.56</v>
      </c>
      <c r="I55" s="87">
        <v>41141930.54</v>
      </c>
      <c r="J55" s="87">
        <v>29523355.55</v>
      </c>
      <c r="K55" s="87">
        <v>20755485.12</v>
      </c>
      <c r="L55" s="87">
        <v>8767870.43</v>
      </c>
      <c r="M55" s="87">
        <v>4432032.3</v>
      </c>
      <c r="N55" s="87">
        <v>6136176.95</v>
      </c>
      <c r="O55" s="87">
        <v>130952.26</v>
      </c>
      <c r="P55" s="87">
        <v>0</v>
      </c>
      <c r="Q55" s="87">
        <v>919413.48</v>
      </c>
      <c r="R55" s="87">
        <v>4576069.02</v>
      </c>
      <c r="S55" s="87">
        <v>4576069.02</v>
      </c>
      <c r="T55" s="87">
        <v>4014564.92</v>
      </c>
      <c r="U55" s="89">
        <v>0</v>
      </c>
    </row>
    <row r="56" spans="1:21" ht="12.75">
      <c r="A56" s="223">
        <v>2</v>
      </c>
      <c r="B56" s="224">
        <v>21</v>
      </c>
      <c r="C56" s="224">
        <v>2</v>
      </c>
      <c r="D56" s="85">
        <v>1</v>
      </c>
      <c r="E56" s="85">
        <v>0</v>
      </c>
      <c r="F56" s="86"/>
      <c r="G56" s="288" t="s">
        <v>328</v>
      </c>
      <c r="H56" s="87">
        <v>10488617.58</v>
      </c>
      <c r="I56" s="87">
        <v>10082879.43</v>
      </c>
      <c r="J56" s="87">
        <v>7277555.66</v>
      </c>
      <c r="K56" s="87">
        <v>4029042.08</v>
      </c>
      <c r="L56" s="87">
        <v>3248513.58</v>
      </c>
      <c r="M56" s="87">
        <v>801000</v>
      </c>
      <c r="N56" s="87">
        <v>1438116.73</v>
      </c>
      <c r="O56" s="87">
        <v>197365.39</v>
      </c>
      <c r="P56" s="87">
        <v>0</v>
      </c>
      <c r="Q56" s="87">
        <v>368841.65</v>
      </c>
      <c r="R56" s="87">
        <v>405738.15</v>
      </c>
      <c r="S56" s="87">
        <v>405738.15</v>
      </c>
      <c r="T56" s="87">
        <v>102222.84</v>
      </c>
      <c r="U56" s="89">
        <v>0</v>
      </c>
    </row>
    <row r="57" spans="1:21" ht="12.75">
      <c r="A57" s="223">
        <v>2</v>
      </c>
      <c r="B57" s="224">
        <v>7</v>
      </c>
      <c r="C57" s="224">
        <v>1</v>
      </c>
      <c r="D57" s="85">
        <v>1</v>
      </c>
      <c r="E57" s="85">
        <v>0</v>
      </c>
      <c r="F57" s="86"/>
      <c r="G57" s="288" t="s">
        <v>329</v>
      </c>
      <c r="H57" s="87">
        <v>38842294.15</v>
      </c>
      <c r="I57" s="87">
        <v>38143431.33</v>
      </c>
      <c r="J57" s="87">
        <v>28647276.57</v>
      </c>
      <c r="K57" s="87">
        <v>17056659.87</v>
      </c>
      <c r="L57" s="87">
        <v>11590616.7</v>
      </c>
      <c r="M57" s="87">
        <v>2129594.69</v>
      </c>
      <c r="N57" s="87">
        <v>6165488.95</v>
      </c>
      <c r="O57" s="87">
        <v>67887.01</v>
      </c>
      <c r="P57" s="87">
        <v>0</v>
      </c>
      <c r="Q57" s="87">
        <v>1133184.11</v>
      </c>
      <c r="R57" s="87">
        <v>698862.82</v>
      </c>
      <c r="S57" s="87">
        <v>398862.82</v>
      </c>
      <c r="T57" s="87">
        <v>0</v>
      </c>
      <c r="U57" s="89">
        <v>300000</v>
      </c>
    </row>
    <row r="58" spans="1:21" ht="12.75">
      <c r="A58" s="223">
        <v>2</v>
      </c>
      <c r="B58" s="224">
        <v>6</v>
      </c>
      <c r="C58" s="224">
        <v>1</v>
      </c>
      <c r="D58" s="85">
        <v>1</v>
      </c>
      <c r="E58" s="85">
        <v>0</v>
      </c>
      <c r="F58" s="86"/>
      <c r="G58" s="288" t="s">
        <v>330</v>
      </c>
      <c r="H58" s="87">
        <v>25679989.98</v>
      </c>
      <c r="I58" s="87">
        <v>16259949.11</v>
      </c>
      <c r="J58" s="87">
        <v>12788569.17</v>
      </c>
      <c r="K58" s="87">
        <v>6413240.59</v>
      </c>
      <c r="L58" s="87">
        <v>6375328.58</v>
      </c>
      <c r="M58" s="87">
        <v>1384874.73</v>
      </c>
      <c r="N58" s="87">
        <v>1381917.4</v>
      </c>
      <c r="O58" s="87">
        <v>256853.63</v>
      </c>
      <c r="P58" s="87">
        <v>0</v>
      </c>
      <c r="Q58" s="87">
        <v>447734.18</v>
      </c>
      <c r="R58" s="87">
        <v>9420040.87</v>
      </c>
      <c r="S58" s="87">
        <v>9414940.87</v>
      </c>
      <c r="T58" s="87">
        <v>8038301.55</v>
      </c>
      <c r="U58" s="89">
        <v>5100</v>
      </c>
    </row>
    <row r="59" spans="1:21" ht="12.75">
      <c r="A59" s="223">
        <v>2</v>
      </c>
      <c r="B59" s="224">
        <v>8</v>
      </c>
      <c r="C59" s="224">
        <v>2</v>
      </c>
      <c r="D59" s="85">
        <v>1</v>
      </c>
      <c r="E59" s="85">
        <v>0</v>
      </c>
      <c r="F59" s="86"/>
      <c r="G59" s="288" t="s">
        <v>331</v>
      </c>
      <c r="H59" s="87">
        <v>59530523.17</v>
      </c>
      <c r="I59" s="87">
        <v>54073503.86</v>
      </c>
      <c r="J59" s="87">
        <v>36656607.82</v>
      </c>
      <c r="K59" s="87">
        <v>22587795.43</v>
      </c>
      <c r="L59" s="87">
        <v>14068812.39</v>
      </c>
      <c r="M59" s="87">
        <v>7084790.89</v>
      </c>
      <c r="N59" s="87">
        <v>8081011.49</v>
      </c>
      <c r="O59" s="87">
        <v>807503.86</v>
      </c>
      <c r="P59" s="87">
        <v>0</v>
      </c>
      <c r="Q59" s="87">
        <v>1443589.8</v>
      </c>
      <c r="R59" s="87">
        <v>5457019.31</v>
      </c>
      <c r="S59" s="87">
        <v>2657019.31</v>
      </c>
      <c r="T59" s="87">
        <v>1361870.63</v>
      </c>
      <c r="U59" s="89">
        <v>2800000</v>
      </c>
    </row>
    <row r="60" spans="1:21" ht="12.75">
      <c r="A60" s="223">
        <v>2</v>
      </c>
      <c r="B60" s="224">
        <v>6</v>
      </c>
      <c r="C60" s="224">
        <v>2</v>
      </c>
      <c r="D60" s="85">
        <v>1</v>
      </c>
      <c r="E60" s="85">
        <v>0</v>
      </c>
      <c r="F60" s="86"/>
      <c r="G60" s="288" t="s">
        <v>332</v>
      </c>
      <c r="H60" s="87">
        <v>21050140.2</v>
      </c>
      <c r="I60" s="87">
        <v>19870450.65</v>
      </c>
      <c r="J60" s="87">
        <v>12075005.8</v>
      </c>
      <c r="K60" s="87">
        <v>6619625.85</v>
      </c>
      <c r="L60" s="87">
        <v>5455379.95</v>
      </c>
      <c r="M60" s="87">
        <v>2758748.04</v>
      </c>
      <c r="N60" s="87">
        <v>4519048.99</v>
      </c>
      <c r="O60" s="87">
        <v>206200.07</v>
      </c>
      <c r="P60" s="87">
        <v>0</v>
      </c>
      <c r="Q60" s="87">
        <v>311447.75</v>
      </c>
      <c r="R60" s="87">
        <v>1179689.55</v>
      </c>
      <c r="S60" s="87">
        <v>1179689.55</v>
      </c>
      <c r="T60" s="87">
        <v>394656.13</v>
      </c>
      <c r="U60" s="89">
        <v>0</v>
      </c>
    </row>
    <row r="61" spans="1:21" ht="12.75">
      <c r="A61" s="223">
        <v>2</v>
      </c>
      <c r="B61" s="224">
        <v>8</v>
      </c>
      <c r="C61" s="224">
        <v>3</v>
      </c>
      <c r="D61" s="85">
        <v>1</v>
      </c>
      <c r="E61" s="85">
        <v>0</v>
      </c>
      <c r="F61" s="86"/>
      <c r="G61" s="288" t="s">
        <v>333</v>
      </c>
      <c r="H61" s="87">
        <v>24701185.06</v>
      </c>
      <c r="I61" s="87">
        <v>21135658.46</v>
      </c>
      <c r="J61" s="87">
        <v>16236095.8</v>
      </c>
      <c r="K61" s="87">
        <v>8315425.09</v>
      </c>
      <c r="L61" s="87">
        <v>7920670.71</v>
      </c>
      <c r="M61" s="87">
        <v>1633850.98</v>
      </c>
      <c r="N61" s="87">
        <v>2601686.68</v>
      </c>
      <c r="O61" s="87">
        <v>134748.82</v>
      </c>
      <c r="P61" s="87">
        <v>0</v>
      </c>
      <c r="Q61" s="87">
        <v>529276.18</v>
      </c>
      <c r="R61" s="87">
        <v>3565526.6</v>
      </c>
      <c r="S61" s="87">
        <v>3565526.6</v>
      </c>
      <c r="T61" s="87">
        <v>1275338.47</v>
      </c>
      <c r="U61" s="89">
        <v>0</v>
      </c>
    </row>
    <row r="62" spans="1:21" ht="12.75">
      <c r="A62" s="223">
        <v>2</v>
      </c>
      <c r="B62" s="224">
        <v>10</v>
      </c>
      <c r="C62" s="224">
        <v>1</v>
      </c>
      <c r="D62" s="85">
        <v>1</v>
      </c>
      <c r="E62" s="85">
        <v>0</v>
      </c>
      <c r="F62" s="86"/>
      <c r="G62" s="288" t="s">
        <v>334</v>
      </c>
      <c r="H62" s="87">
        <v>42484094.09</v>
      </c>
      <c r="I62" s="87">
        <v>38014747.79</v>
      </c>
      <c r="J62" s="87">
        <v>28760673.33</v>
      </c>
      <c r="K62" s="87">
        <v>18265690.76</v>
      </c>
      <c r="L62" s="87">
        <v>10494982.57</v>
      </c>
      <c r="M62" s="87">
        <v>2608162.94</v>
      </c>
      <c r="N62" s="87">
        <v>5627952.48</v>
      </c>
      <c r="O62" s="87">
        <v>53255.5</v>
      </c>
      <c r="P62" s="87">
        <v>0</v>
      </c>
      <c r="Q62" s="87">
        <v>964703.54</v>
      </c>
      <c r="R62" s="87">
        <v>4469346.3</v>
      </c>
      <c r="S62" s="87">
        <v>2919346.3</v>
      </c>
      <c r="T62" s="87">
        <v>1251994.03</v>
      </c>
      <c r="U62" s="89">
        <v>1550000</v>
      </c>
    </row>
    <row r="63" spans="1:21" ht="12.75">
      <c r="A63" s="223">
        <v>2</v>
      </c>
      <c r="B63" s="224">
        <v>11</v>
      </c>
      <c r="C63" s="224">
        <v>1</v>
      </c>
      <c r="D63" s="85">
        <v>1</v>
      </c>
      <c r="E63" s="85">
        <v>0</v>
      </c>
      <c r="F63" s="86"/>
      <c r="G63" s="288" t="s">
        <v>335</v>
      </c>
      <c r="H63" s="87">
        <v>181127222.98</v>
      </c>
      <c r="I63" s="87">
        <v>170516937.25</v>
      </c>
      <c r="J63" s="87">
        <v>138868147.49</v>
      </c>
      <c r="K63" s="87">
        <v>94991374.12</v>
      </c>
      <c r="L63" s="87">
        <v>43876773.37</v>
      </c>
      <c r="M63" s="87">
        <v>13821306.1</v>
      </c>
      <c r="N63" s="87">
        <v>14159392.47</v>
      </c>
      <c r="O63" s="87">
        <v>418906.87</v>
      </c>
      <c r="P63" s="87">
        <v>0</v>
      </c>
      <c r="Q63" s="87">
        <v>3249184.32</v>
      </c>
      <c r="R63" s="87">
        <v>10610285.73</v>
      </c>
      <c r="S63" s="87">
        <v>8324776.83</v>
      </c>
      <c r="T63" s="87">
        <v>3403083.1</v>
      </c>
      <c r="U63" s="89">
        <v>2285508.9</v>
      </c>
    </row>
    <row r="64" spans="1:21" ht="12.75">
      <c r="A64" s="223">
        <v>2</v>
      </c>
      <c r="B64" s="224">
        <v>8</v>
      </c>
      <c r="C64" s="224">
        <v>4</v>
      </c>
      <c r="D64" s="85">
        <v>1</v>
      </c>
      <c r="E64" s="85">
        <v>0</v>
      </c>
      <c r="F64" s="86"/>
      <c r="G64" s="288" t="s">
        <v>336</v>
      </c>
      <c r="H64" s="87">
        <v>34920679.66</v>
      </c>
      <c r="I64" s="87">
        <v>33791106.8</v>
      </c>
      <c r="J64" s="87">
        <v>23452654.32</v>
      </c>
      <c r="K64" s="87">
        <v>14454947.97</v>
      </c>
      <c r="L64" s="87">
        <v>8997706.35</v>
      </c>
      <c r="M64" s="87">
        <v>3123417.76</v>
      </c>
      <c r="N64" s="87">
        <v>6111016.43</v>
      </c>
      <c r="O64" s="87">
        <v>486968.37</v>
      </c>
      <c r="P64" s="87">
        <v>0</v>
      </c>
      <c r="Q64" s="87">
        <v>617049.92</v>
      </c>
      <c r="R64" s="87">
        <v>1129572.86</v>
      </c>
      <c r="S64" s="87">
        <v>1129572.86</v>
      </c>
      <c r="T64" s="87">
        <v>272564.19</v>
      </c>
      <c r="U64" s="89">
        <v>0</v>
      </c>
    </row>
    <row r="65" spans="1:21" ht="12.75">
      <c r="A65" s="223">
        <v>2</v>
      </c>
      <c r="B65" s="224">
        <v>14</v>
      </c>
      <c r="C65" s="224">
        <v>1</v>
      </c>
      <c r="D65" s="85">
        <v>1</v>
      </c>
      <c r="E65" s="85">
        <v>0</v>
      </c>
      <c r="F65" s="86"/>
      <c r="G65" s="288" t="s">
        <v>337</v>
      </c>
      <c r="H65" s="87">
        <v>67321777.49</v>
      </c>
      <c r="I65" s="87">
        <v>59611773.09</v>
      </c>
      <c r="J65" s="87">
        <v>45325494.4</v>
      </c>
      <c r="K65" s="87">
        <v>26206159.09</v>
      </c>
      <c r="L65" s="87">
        <v>19119335.31</v>
      </c>
      <c r="M65" s="87">
        <v>5451515.43</v>
      </c>
      <c r="N65" s="87">
        <v>7701939.96</v>
      </c>
      <c r="O65" s="87">
        <v>172712.46</v>
      </c>
      <c r="P65" s="87">
        <v>0</v>
      </c>
      <c r="Q65" s="87">
        <v>960110.84</v>
      </c>
      <c r="R65" s="87">
        <v>7710004.4</v>
      </c>
      <c r="S65" s="87">
        <v>6225516.98</v>
      </c>
      <c r="T65" s="87">
        <v>2865.9</v>
      </c>
      <c r="U65" s="89">
        <v>1484487.42</v>
      </c>
    </row>
    <row r="66" spans="1:21" ht="12.75">
      <c r="A66" s="223">
        <v>2</v>
      </c>
      <c r="B66" s="224">
        <v>15</v>
      </c>
      <c r="C66" s="224">
        <v>1</v>
      </c>
      <c r="D66" s="85">
        <v>1</v>
      </c>
      <c r="E66" s="85">
        <v>0</v>
      </c>
      <c r="F66" s="86"/>
      <c r="G66" s="288" t="s">
        <v>338</v>
      </c>
      <c r="H66" s="87">
        <v>63903951.2</v>
      </c>
      <c r="I66" s="87">
        <v>56280346.46</v>
      </c>
      <c r="J66" s="87">
        <v>45611572.69</v>
      </c>
      <c r="K66" s="87">
        <v>27409618.43</v>
      </c>
      <c r="L66" s="87">
        <v>18201954.26</v>
      </c>
      <c r="M66" s="87">
        <v>2883447.09</v>
      </c>
      <c r="N66" s="87">
        <v>6538724.81</v>
      </c>
      <c r="O66" s="87">
        <v>186434.76</v>
      </c>
      <c r="P66" s="87">
        <v>0</v>
      </c>
      <c r="Q66" s="87">
        <v>1060167.11</v>
      </c>
      <c r="R66" s="87">
        <v>7623604.74</v>
      </c>
      <c r="S66" s="87">
        <v>5082604.74</v>
      </c>
      <c r="T66" s="87">
        <v>1893930.19</v>
      </c>
      <c r="U66" s="89">
        <v>2541000</v>
      </c>
    </row>
    <row r="67" spans="1:21" ht="12.75">
      <c r="A67" s="223">
        <v>2</v>
      </c>
      <c r="B67" s="224">
        <v>6</v>
      </c>
      <c r="C67" s="224">
        <v>3</v>
      </c>
      <c r="D67" s="85">
        <v>1</v>
      </c>
      <c r="E67" s="85">
        <v>0</v>
      </c>
      <c r="F67" s="86"/>
      <c r="G67" s="288" t="s">
        <v>339</v>
      </c>
      <c r="H67" s="87">
        <v>13066386.41</v>
      </c>
      <c r="I67" s="87">
        <v>12015055.79</v>
      </c>
      <c r="J67" s="87">
        <v>8837232.9</v>
      </c>
      <c r="K67" s="87">
        <v>5081995.56</v>
      </c>
      <c r="L67" s="87">
        <v>3755237.34</v>
      </c>
      <c r="M67" s="87">
        <v>761844.7</v>
      </c>
      <c r="N67" s="87">
        <v>2021845.89</v>
      </c>
      <c r="O67" s="87">
        <v>133445.63</v>
      </c>
      <c r="P67" s="87">
        <v>0</v>
      </c>
      <c r="Q67" s="87">
        <v>260686.67</v>
      </c>
      <c r="R67" s="87">
        <v>1051330.62</v>
      </c>
      <c r="S67" s="87">
        <v>1051330.62</v>
      </c>
      <c r="T67" s="87">
        <v>963682.51</v>
      </c>
      <c r="U67" s="89">
        <v>0</v>
      </c>
    </row>
    <row r="68" spans="1:21" ht="12.75">
      <c r="A68" s="223">
        <v>2</v>
      </c>
      <c r="B68" s="224">
        <v>2</v>
      </c>
      <c r="C68" s="224">
        <v>3</v>
      </c>
      <c r="D68" s="85">
        <v>1</v>
      </c>
      <c r="E68" s="85">
        <v>0</v>
      </c>
      <c r="F68" s="86"/>
      <c r="G68" s="288" t="s">
        <v>340</v>
      </c>
      <c r="H68" s="87">
        <v>17511405.24</v>
      </c>
      <c r="I68" s="87">
        <v>14074733.72</v>
      </c>
      <c r="J68" s="87">
        <v>8199674.32</v>
      </c>
      <c r="K68" s="87">
        <v>5405619.89</v>
      </c>
      <c r="L68" s="87">
        <v>2794054.43</v>
      </c>
      <c r="M68" s="87">
        <v>2090883.5</v>
      </c>
      <c r="N68" s="87">
        <v>3255282.68</v>
      </c>
      <c r="O68" s="87">
        <v>178526.71</v>
      </c>
      <c r="P68" s="87">
        <v>0</v>
      </c>
      <c r="Q68" s="87">
        <v>350366.51</v>
      </c>
      <c r="R68" s="87">
        <v>3436671.52</v>
      </c>
      <c r="S68" s="87">
        <v>3036671.52</v>
      </c>
      <c r="T68" s="87">
        <v>2826745.91</v>
      </c>
      <c r="U68" s="89">
        <v>400000</v>
      </c>
    </row>
    <row r="69" spans="1:21" ht="12.75">
      <c r="A69" s="223">
        <v>2</v>
      </c>
      <c r="B69" s="224">
        <v>2</v>
      </c>
      <c r="C69" s="224">
        <v>4</v>
      </c>
      <c r="D69" s="85">
        <v>1</v>
      </c>
      <c r="E69" s="85">
        <v>0</v>
      </c>
      <c r="F69" s="86"/>
      <c r="G69" s="288" t="s">
        <v>341</v>
      </c>
      <c r="H69" s="87">
        <v>10973123.88</v>
      </c>
      <c r="I69" s="87">
        <v>10001797.89</v>
      </c>
      <c r="J69" s="87">
        <v>7022148.63</v>
      </c>
      <c r="K69" s="87">
        <v>4474877.03</v>
      </c>
      <c r="L69" s="87">
        <v>2547271.6</v>
      </c>
      <c r="M69" s="87">
        <v>648212.62</v>
      </c>
      <c r="N69" s="87">
        <v>1963822.08</v>
      </c>
      <c r="O69" s="87">
        <v>214964.66</v>
      </c>
      <c r="P69" s="87">
        <v>0</v>
      </c>
      <c r="Q69" s="87">
        <v>152649.9</v>
      </c>
      <c r="R69" s="87">
        <v>971325.99</v>
      </c>
      <c r="S69" s="87">
        <v>971325.99</v>
      </c>
      <c r="T69" s="87">
        <v>170369.88</v>
      </c>
      <c r="U69" s="89">
        <v>0</v>
      </c>
    </row>
    <row r="70" spans="1:21" ht="12.75">
      <c r="A70" s="223">
        <v>2</v>
      </c>
      <c r="B70" s="224">
        <v>8</v>
      </c>
      <c r="C70" s="224">
        <v>5</v>
      </c>
      <c r="D70" s="85">
        <v>1</v>
      </c>
      <c r="E70" s="85">
        <v>0</v>
      </c>
      <c r="F70" s="86"/>
      <c r="G70" s="288" t="s">
        <v>342</v>
      </c>
      <c r="H70" s="87">
        <v>15899896.83</v>
      </c>
      <c r="I70" s="87">
        <v>14202136.92</v>
      </c>
      <c r="J70" s="87">
        <v>9946906.95</v>
      </c>
      <c r="K70" s="87">
        <v>5183446.04</v>
      </c>
      <c r="L70" s="87">
        <v>4763460.91</v>
      </c>
      <c r="M70" s="87">
        <v>2026014.4</v>
      </c>
      <c r="N70" s="87">
        <v>1757433.46</v>
      </c>
      <c r="O70" s="87">
        <v>191505.01</v>
      </c>
      <c r="P70" s="87">
        <v>0</v>
      </c>
      <c r="Q70" s="87">
        <v>280277.1</v>
      </c>
      <c r="R70" s="87">
        <v>1697759.91</v>
      </c>
      <c r="S70" s="87">
        <v>1679959.91</v>
      </c>
      <c r="T70" s="87">
        <v>38629.4</v>
      </c>
      <c r="U70" s="89">
        <v>17800</v>
      </c>
    </row>
    <row r="71" spans="1:21" ht="12.75">
      <c r="A71" s="223">
        <v>2</v>
      </c>
      <c r="B71" s="224">
        <v>21</v>
      </c>
      <c r="C71" s="224">
        <v>3</v>
      </c>
      <c r="D71" s="85">
        <v>1</v>
      </c>
      <c r="E71" s="85">
        <v>0</v>
      </c>
      <c r="F71" s="86"/>
      <c r="G71" s="288" t="s">
        <v>343</v>
      </c>
      <c r="H71" s="87">
        <v>15117738.63</v>
      </c>
      <c r="I71" s="87">
        <v>14848973.78</v>
      </c>
      <c r="J71" s="87">
        <v>12012186.73</v>
      </c>
      <c r="K71" s="87">
        <v>6207133.49</v>
      </c>
      <c r="L71" s="87">
        <v>5805053.24</v>
      </c>
      <c r="M71" s="87">
        <v>986313.07</v>
      </c>
      <c r="N71" s="87">
        <v>1658510.95</v>
      </c>
      <c r="O71" s="87">
        <v>191963.03</v>
      </c>
      <c r="P71" s="87">
        <v>0</v>
      </c>
      <c r="Q71" s="87">
        <v>0</v>
      </c>
      <c r="R71" s="87">
        <v>268764.85</v>
      </c>
      <c r="S71" s="87">
        <v>268764.85</v>
      </c>
      <c r="T71" s="87">
        <v>60762</v>
      </c>
      <c r="U71" s="89">
        <v>0</v>
      </c>
    </row>
    <row r="72" spans="1:21" ht="12.75">
      <c r="A72" s="223">
        <v>2</v>
      </c>
      <c r="B72" s="224">
        <v>6</v>
      </c>
      <c r="C72" s="224">
        <v>4</v>
      </c>
      <c r="D72" s="85">
        <v>1</v>
      </c>
      <c r="E72" s="85">
        <v>0</v>
      </c>
      <c r="F72" s="86"/>
      <c r="G72" s="288" t="s">
        <v>344</v>
      </c>
      <c r="H72" s="87">
        <v>19965706.55</v>
      </c>
      <c r="I72" s="87">
        <v>17756735.31</v>
      </c>
      <c r="J72" s="87">
        <v>12366892.45</v>
      </c>
      <c r="K72" s="87">
        <v>5999729.88</v>
      </c>
      <c r="L72" s="87">
        <v>6367162.57</v>
      </c>
      <c r="M72" s="87">
        <v>2818968</v>
      </c>
      <c r="N72" s="87">
        <v>2017592.66</v>
      </c>
      <c r="O72" s="87">
        <v>194677.95</v>
      </c>
      <c r="P72" s="87">
        <v>0</v>
      </c>
      <c r="Q72" s="87">
        <v>358604.25</v>
      </c>
      <c r="R72" s="87">
        <v>2208971.24</v>
      </c>
      <c r="S72" s="87">
        <v>1938971.24</v>
      </c>
      <c r="T72" s="87">
        <v>0</v>
      </c>
      <c r="U72" s="89">
        <v>270000</v>
      </c>
    </row>
    <row r="73" spans="1:21" ht="12.75">
      <c r="A73" s="223">
        <v>2</v>
      </c>
      <c r="B73" s="224">
        <v>19</v>
      </c>
      <c r="C73" s="224">
        <v>1</v>
      </c>
      <c r="D73" s="85">
        <v>1</v>
      </c>
      <c r="E73" s="85">
        <v>0</v>
      </c>
      <c r="F73" s="86"/>
      <c r="G73" s="288" t="s">
        <v>345</v>
      </c>
      <c r="H73" s="87">
        <v>107773675.05</v>
      </c>
      <c r="I73" s="87">
        <v>99787889.19</v>
      </c>
      <c r="J73" s="87">
        <v>71962705.41</v>
      </c>
      <c r="K73" s="87">
        <v>43002763.02</v>
      </c>
      <c r="L73" s="87">
        <v>28959942.39</v>
      </c>
      <c r="M73" s="87">
        <v>11537840.85</v>
      </c>
      <c r="N73" s="87">
        <v>13152109.27</v>
      </c>
      <c r="O73" s="87">
        <v>480190.24</v>
      </c>
      <c r="P73" s="87">
        <v>0</v>
      </c>
      <c r="Q73" s="87">
        <v>2655043.42</v>
      </c>
      <c r="R73" s="87">
        <v>7985785.86</v>
      </c>
      <c r="S73" s="87">
        <v>7985785.86</v>
      </c>
      <c r="T73" s="87">
        <v>5298363.18</v>
      </c>
      <c r="U73" s="89">
        <v>0</v>
      </c>
    </row>
    <row r="74" spans="1:21" ht="12.75">
      <c r="A74" s="223">
        <v>2</v>
      </c>
      <c r="B74" s="224">
        <v>19</v>
      </c>
      <c r="C74" s="224">
        <v>2</v>
      </c>
      <c r="D74" s="85">
        <v>1</v>
      </c>
      <c r="E74" s="85">
        <v>0</v>
      </c>
      <c r="F74" s="86"/>
      <c r="G74" s="288" t="s">
        <v>346</v>
      </c>
      <c r="H74" s="87">
        <v>47105824.72</v>
      </c>
      <c r="I74" s="87">
        <v>41214373.27</v>
      </c>
      <c r="J74" s="87">
        <v>32419474.22</v>
      </c>
      <c r="K74" s="87">
        <v>18219241.49</v>
      </c>
      <c r="L74" s="87">
        <v>14200232.73</v>
      </c>
      <c r="M74" s="87">
        <v>3039059.25</v>
      </c>
      <c r="N74" s="87">
        <v>5107997.98</v>
      </c>
      <c r="O74" s="87">
        <v>115028.72</v>
      </c>
      <c r="P74" s="87">
        <v>0</v>
      </c>
      <c r="Q74" s="87">
        <v>532813.1</v>
      </c>
      <c r="R74" s="87">
        <v>5891451.45</v>
      </c>
      <c r="S74" s="87">
        <v>5891126.81</v>
      </c>
      <c r="T74" s="87">
        <v>781787.18</v>
      </c>
      <c r="U74" s="89">
        <v>324.64</v>
      </c>
    </row>
    <row r="75" spans="1:21" ht="12.75">
      <c r="A75" s="223">
        <v>2</v>
      </c>
      <c r="B75" s="224">
        <v>10</v>
      </c>
      <c r="C75" s="224">
        <v>2</v>
      </c>
      <c r="D75" s="85">
        <v>1</v>
      </c>
      <c r="E75" s="85">
        <v>0</v>
      </c>
      <c r="F75" s="86"/>
      <c r="G75" s="288" t="s">
        <v>347</v>
      </c>
      <c r="H75" s="87">
        <v>17347742.64</v>
      </c>
      <c r="I75" s="87">
        <v>14528068.09</v>
      </c>
      <c r="J75" s="87">
        <v>11456487.54</v>
      </c>
      <c r="K75" s="87">
        <v>5543033.06</v>
      </c>
      <c r="L75" s="87">
        <v>5913454.48</v>
      </c>
      <c r="M75" s="87">
        <v>342550</v>
      </c>
      <c r="N75" s="87">
        <v>1981243.82</v>
      </c>
      <c r="O75" s="87">
        <v>132245.41</v>
      </c>
      <c r="P75" s="87">
        <v>0</v>
      </c>
      <c r="Q75" s="87">
        <v>615541.32</v>
      </c>
      <c r="R75" s="87">
        <v>2819674.55</v>
      </c>
      <c r="S75" s="87">
        <v>2819674.55</v>
      </c>
      <c r="T75" s="87">
        <v>2061703.58</v>
      </c>
      <c r="U75" s="89">
        <v>0</v>
      </c>
    </row>
    <row r="76" spans="1:21" ht="12.75">
      <c r="A76" s="223">
        <v>2</v>
      </c>
      <c r="B76" s="224">
        <v>26</v>
      </c>
      <c r="C76" s="224">
        <v>1</v>
      </c>
      <c r="D76" s="85">
        <v>1</v>
      </c>
      <c r="E76" s="85">
        <v>0</v>
      </c>
      <c r="F76" s="86"/>
      <c r="G76" s="288" t="s">
        <v>348</v>
      </c>
      <c r="H76" s="87">
        <v>10910620.94</v>
      </c>
      <c r="I76" s="87">
        <v>9002641.17</v>
      </c>
      <c r="J76" s="87">
        <v>6503222.28</v>
      </c>
      <c r="K76" s="87">
        <v>3517893.51</v>
      </c>
      <c r="L76" s="87">
        <v>2985328.77</v>
      </c>
      <c r="M76" s="87">
        <v>173020</v>
      </c>
      <c r="N76" s="87">
        <v>2016167.37</v>
      </c>
      <c r="O76" s="87">
        <v>173090.14</v>
      </c>
      <c r="P76" s="87">
        <v>0</v>
      </c>
      <c r="Q76" s="87">
        <v>137141.38</v>
      </c>
      <c r="R76" s="87">
        <v>1907979.77</v>
      </c>
      <c r="S76" s="87">
        <v>1907979.77</v>
      </c>
      <c r="T76" s="87">
        <v>1574851.93</v>
      </c>
      <c r="U76" s="89">
        <v>0</v>
      </c>
    </row>
    <row r="77" spans="1:21" ht="12.75">
      <c r="A77" s="223">
        <v>2</v>
      </c>
      <c r="B77" s="224">
        <v>25</v>
      </c>
      <c r="C77" s="224">
        <v>1</v>
      </c>
      <c r="D77" s="85">
        <v>1</v>
      </c>
      <c r="E77" s="85">
        <v>0</v>
      </c>
      <c r="F77" s="86"/>
      <c r="G77" s="288" t="s">
        <v>349</v>
      </c>
      <c r="H77" s="87">
        <v>7555803.55</v>
      </c>
      <c r="I77" s="87">
        <v>7322453.52</v>
      </c>
      <c r="J77" s="87">
        <v>5650738.04</v>
      </c>
      <c r="K77" s="87">
        <v>4086549.66</v>
      </c>
      <c r="L77" s="87">
        <v>1564188.38</v>
      </c>
      <c r="M77" s="87">
        <v>360190</v>
      </c>
      <c r="N77" s="87">
        <v>1087115.41</v>
      </c>
      <c r="O77" s="87">
        <v>46514.84</v>
      </c>
      <c r="P77" s="87">
        <v>0</v>
      </c>
      <c r="Q77" s="87">
        <v>177895.23</v>
      </c>
      <c r="R77" s="87">
        <v>233350.03</v>
      </c>
      <c r="S77" s="87">
        <v>233350.03</v>
      </c>
      <c r="T77" s="87">
        <v>2679.31</v>
      </c>
      <c r="U77" s="89">
        <v>0</v>
      </c>
    </row>
    <row r="78" spans="1:21" ht="12.75">
      <c r="A78" s="223">
        <v>2</v>
      </c>
      <c r="B78" s="224">
        <v>25</v>
      </c>
      <c r="C78" s="224">
        <v>2</v>
      </c>
      <c r="D78" s="85">
        <v>1</v>
      </c>
      <c r="E78" s="85">
        <v>0</v>
      </c>
      <c r="F78" s="86"/>
      <c r="G78" s="288" t="s">
        <v>350</v>
      </c>
      <c r="H78" s="87">
        <v>78053035.62</v>
      </c>
      <c r="I78" s="87">
        <v>53539195.18</v>
      </c>
      <c r="J78" s="87">
        <v>36426646.04</v>
      </c>
      <c r="K78" s="87">
        <v>23935048.45</v>
      </c>
      <c r="L78" s="87">
        <v>12491597.59</v>
      </c>
      <c r="M78" s="87">
        <v>6872397.89</v>
      </c>
      <c r="N78" s="87">
        <v>8239726.09</v>
      </c>
      <c r="O78" s="87">
        <v>304925.12</v>
      </c>
      <c r="P78" s="87">
        <v>0</v>
      </c>
      <c r="Q78" s="87">
        <v>1695500.04</v>
      </c>
      <c r="R78" s="87">
        <v>24513840.44</v>
      </c>
      <c r="S78" s="87">
        <v>23089040.44</v>
      </c>
      <c r="T78" s="87">
        <v>13433075.21</v>
      </c>
      <c r="U78" s="89">
        <v>1424800</v>
      </c>
    </row>
    <row r="79" spans="1:21" ht="12.75">
      <c r="A79" s="223">
        <v>2</v>
      </c>
      <c r="B79" s="224">
        <v>26</v>
      </c>
      <c r="C79" s="224">
        <v>2</v>
      </c>
      <c r="D79" s="85">
        <v>1</v>
      </c>
      <c r="E79" s="85">
        <v>0</v>
      </c>
      <c r="F79" s="86"/>
      <c r="G79" s="288" t="s">
        <v>351</v>
      </c>
      <c r="H79" s="87">
        <v>31883362.02</v>
      </c>
      <c r="I79" s="87">
        <v>30370991.21</v>
      </c>
      <c r="J79" s="87">
        <v>22335410.11</v>
      </c>
      <c r="K79" s="87">
        <v>13270638.71</v>
      </c>
      <c r="L79" s="87">
        <v>9064771.4</v>
      </c>
      <c r="M79" s="87">
        <v>2211777.08</v>
      </c>
      <c r="N79" s="87">
        <v>4570055.85</v>
      </c>
      <c r="O79" s="87">
        <v>288944.66</v>
      </c>
      <c r="P79" s="87">
        <v>0</v>
      </c>
      <c r="Q79" s="87">
        <v>964803.51</v>
      </c>
      <c r="R79" s="87">
        <v>1512370.81</v>
      </c>
      <c r="S79" s="87">
        <v>1512370.81</v>
      </c>
      <c r="T79" s="87">
        <v>426498.05</v>
      </c>
      <c r="U79" s="89">
        <v>0</v>
      </c>
    </row>
    <row r="80" spans="1:21" s="95" customFormat="1" ht="15">
      <c r="A80" s="225"/>
      <c r="B80" s="226"/>
      <c r="C80" s="226"/>
      <c r="D80" s="96"/>
      <c r="E80" s="96"/>
      <c r="F80" s="102" t="s">
        <v>352</v>
      </c>
      <c r="G80" s="289"/>
      <c r="H80" s="98">
        <v>1262319485.2600005</v>
      </c>
      <c r="I80" s="98">
        <v>1085902618.77</v>
      </c>
      <c r="J80" s="98">
        <v>793240807.33</v>
      </c>
      <c r="K80" s="98">
        <v>479375265.7299999</v>
      </c>
      <c r="L80" s="98">
        <v>313865541.6000001</v>
      </c>
      <c r="M80" s="98">
        <v>89538444.22000004</v>
      </c>
      <c r="N80" s="98">
        <v>171623303.56</v>
      </c>
      <c r="O80" s="98">
        <v>11225470.66</v>
      </c>
      <c r="P80" s="98">
        <v>0</v>
      </c>
      <c r="Q80" s="98">
        <v>20274593.000000004</v>
      </c>
      <c r="R80" s="98">
        <v>176416866.48999995</v>
      </c>
      <c r="S80" s="98">
        <v>168953049.26000002</v>
      </c>
      <c r="T80" s="98">
        <v>54348114.13000001</v>
      </c>
      <c r="U80" s="100">
        <v>7463817.2299999995</v>
      </c>
    </row>
    <row r="81" spans="1:21" ht="12.75">
      <c r="A81" s="223">
        <v>2</v>
      </c>
      <c r="B81" s="224">
        <v>1</v>
      </c>
      <c r="C81" s="224">
        <v>2</v>
      </c>
      <c r="D81" s="85">
        <v>2</v>
      </c>
      <c r="E81" s="85">
        <v>0</v>
      </c>
      <c r="F81" s="86"/>
      <c r="G81" s="288" t="s">
        <v>322</v>
      </c>
      <c r="H81" s="87">
        <v>23359258.12</v>
      </c>
      <c r="I81" s="87">
        <v>19483235.59</v>
      </c>
      <c r="J81" s="87">
        <v>12954308.99</v>
      </c>
      <c r="K81" s="87">
        <v>7166104.47</v>
      </c>
      <c r="L81" s="87">
        <v>5788204.52</v>
      </c>
      <c r="M81" s="87">
        <v>3253761.3</v>
      </c>
      <c r="N81" s="87">
        <v>3268578.65</v>
      </c>
      <c r="O81" s="87">
        <v>6586.65</v>
      </c>
      <c r="P81" s="87">
        <v>0</v>
      </c>
      <c r="Q81" s="87">
        <v>0</v>
      </c>
      <c r="R81" s="87">
        <v>3876022.53</v>
      </c>
      <c r="S81" s="87">
        <v>3876022.53</v>
      </c>
      <c r="T81" s="87">
        <v>98417</v>
      </c>
      <c r="U81" s="89">
        <v>0</v>
      </c>
    </row>
    <row r="82" spans="1:21" ht="12.75">
      <c r="A82" s="223">
        <v>2</v>
      </c>
      <c r="B82" s="224">
        <v>17</v>
      </c>
      <c r="C82" s="224">
        <v>1</v>
      </c>
      <c r="D82" s="85">
        <v>2</v>
      </c>
      <c r="E82" s="85">
        <v>0</v>
      </c>
      <c r="F82" s="86"/>
      <c r="G82" s="288" t="s">
        <v>353</v>
      </c>
      <c r="H82" s="87">
        <v>11007581.27</v>
      </c>
      <c r="I82" s="87">
        <v>9643984.92</v>
      </c>
      <c r="J82" s="87">
        <v>7296354.63</v>
      </c>
      <c r="K82" s="87">
        <v>4800234.58</v>
      </c>
      <c r="L82" s="87">
        <v>2496120.05</v>
      </c>
      <c r="M82" s="87">
        <v>529872.39</v>
      </c>
      <c r="N82" s="87">
        <v>1510788.94</v>
      </c>
      <c r="O82" s="87">
        <v>166191.6</v>
      </c>
      <c r="P82" s="87">
        <v>0</v>
      </c>
      <c r="Q82" s="87">
        <v>140777.36</v>
      </c>
      <c r="R82" s="87">
        <v>1363596.35</v>
      </c>
      <c r="S82" s="87">
        <v>1363596.35</v>
      </c>
      <c r="T82" s="87">
        <v>513602.64</v>
      </c>
      <c r="U82" s="89">
        <v>0</v>
      </c>
    </row>
    <row r="83" spans="1:21" ht="12.75">
      <c r="A83" s="223">
        <v>2</v>
      </c>
      <c r="B83" s="224">
        <v>9</v>
      </c>
      <c r="C83" s="224">
        <v>2</v>
      </c>
      <c r="D83" s="85">
        <v>2</v>
      </c>
      <c r="E83" s="85">
        <v>0</v>
      </c>
      <c r="F83" s="86"/>
      <c r="G83" s="288" t="s">
        <v>323</v>
      </c>
      <c r="H83" s="87">
        <v>17343500.32</v>
      </c>
      <c r="I83" s="87">
        <v>16412249.59</v>
      </c>
      <c r="J83" s="87">
        <v>10557278.85</v>
      </c>
      <c r="K83" s="87">
        <v>6632113.9</v>
      </c>
      <c r="L83" s="87">
        <v>3925164.95</v>
      </c>
      <c r="M83" s="87">
        <v>1945867.78</v>
      </c>
      <c r="N83" s="87">
        <v>3487558.49</v>
      </c>
      <c r="O83" s="87">
        <v>103312.11</v>
      </c>
      <c r="P83" s="87">
        <v>0</v>
      </c>
      <c r="Q83" s="87">
        <v>318232.36</v>
      </c>
      <c r="R83" s="87">
        <v>931250.73</v>
      </c>
      <c r="S83" s="87">
        <v>931250.73</v>
      </c>
      <c r="T83" s="87">
        <v>115497.38</v>
      </c>
      <c r="U83" s="89">
        <v>0</v>
      </c>
    </row>
    <row r="84" spans="1:21" ht="12.75">
      <c r="A84" s="223">
        <v>2</v>
      </c>
      <c r="B84" s="224">
        <v>24</v>
      </c>
      <c r="C84" s="224">
        <v>2</v>
      </c>
      <c r="D84" s="85">
        <v>2</v>
      </c>
      <c r="E84" s="85">
        <v>0</v>
      </c>
      <c r="F84" s="86"/>
      <c r="G84" s="288" t="s">
        <v>354</v>
      </c>
      <c r="H84" s="87">
        <v>9264063.59</v>
      </c>
      <c r="I84" s="87">
        <v>5642504.95</v>
      </c>
      <c r="J84" s="87">
        <v>4299155.02</v>
      </c>
      <c r="K84" s="87">
        <v>2819748.31</v>
      </c>
      <c r="L84" s="87">
        <v>1479406.71</v>
      </c>
      <c r="M84" s="87">
        <v>249392.94</v>
      </c>
      <c r="N84" s="87">
        <v>903290.16</v>
      </c>
      <c r="O84" s="87">
        <v>60818.88</v>
      </c>
      <c r="P84" s="87">
        <v>0</v>
      </c>
      <c r="Q84" s="87">
        <v>129847.95</v>
      </c>
      <c r="R84" s="87">
        <v>3621558.64</v>
      </c>
      <c r="S84" s="87">
        <v>3621558.64</v>
      </c>
      <c r="T84" s="87">
        <v>2227588.22</v>
      </c>
      <c r="U84" s="89">
        <v>0</v>
      </c>
    </row>
    <row r="85" spans="1:21" ht="12.75">
      <c r="A85" s="223">
        <v>2</v>
      </c>
      <c r="B85" s="224">
        <v>13</v>
      </c>
      <c r="C85" s="224">
        <v>1</v>
      </c>
      <c r="D85" s="85">
        <v>2</v>
      </c>
      <c r="E85" s="85">
        <v>0</v>
      </c>
      <c r="F85" s="86"/>
      <c r="G85" s="288" t="s">
        <v>355</v>
      </c>
      <c r="H85" s="87">
        <v>9636240.98</v>
      </c>
      <c r="I85" s="87">
        <v>9558935.92</v>
      </c>
      <c r="J85" s="87">
        <v>6581653.17</v>
      </c>
      <c r="K85" s="87">
        <v>4595212.39</v>
      </c>
      <c r="L85" s="87">
        <v>1986440.78</v>
      </c>
      <c r="M85" s="87">
        <v>376155.04</v>
      </c>
      <c r="N85" s="87">
        <v>2252313.17</v>
      </c>
      <c r="O85" s="87">
        <v>128344.27</v>
      </c>
      <c r="P85" s="87">
        <v>0</v>
      </c>
      <c r="Q85" s="87">
        <v>220470.27</v>
      </c>
      <c r="R85" s="87">
        <v>77305.06</v>
      </c>
      <c r="S85" s="87">
        <v>77305.06</v>
      </c>
      <c r="T85" s="87">
        <v>10342.5</v>
      </c>
      <c r="U85" s="89">
        <v>0</v>
      </c>
    </row>
    <row r="86" spans="1:21" ht="12.75">
      <c r="A86" s="223">
        <v>2</v>
      </c>
      <c r="B86" s="224">
        <v>21</v>
      </c>
      <c r="C86" s="224">
        <v>4</v>
      </c>
      <c r="D86" s="85">
        <v>2</v>
      </c>
      <c r="E86" s="85">
        <v>0</v>
      </c>
      <c r="F86" s="86"/>
      <c r="G86" s="288" t="s">
        <v>356</v>
      </c>
      <c r="H86" s="87">
        <v>11876851.88</v>
      </c>
      <c r="I86" s="87">
        <v>10711490.81</v>
      </c>
      <c r="J86" s="87">
        <v>8121535.79</v>
      </c>
      <c r="K86" s="87">
        <v>4895101.12</v>
      </c>
      <c r="L86" s="87">
        <v>3226434.67</v>
      </c>
      <c r="M86" s="87">
        <v>628150</v>
      </c>
      <c r="N86" s="87">
        <v>1883737.4</v>
      </c>
      <c r="O86" s="87">
        <v>76273.85</v>
      </c>
      <c r="P86" s="87">
        <v>0</v>
      </c>
      <c r="Q86" s="87">
        <v>1793.77</v>
      </c>
      <c r="R86" s="87">
        <v>1165361.07</v>
      </c>
      <c r="S86" s="87">
        <v>1165361.07</v>
      </c>
      <c r="T86" s="87">
        <v>699163.13</v>
      </c>
      <c r="U86" s="89">
        <v>0</v>
      </c>
    </row>
    <row r="87" spans="1:21" ht="12.75">
      <c r="A87" s="223">
        <v>2</v>
      </c>
      <c r="B87" s="224">
        <v>23</v>
      </c>
      <c r="C87" s="224">
        <v>1</v>
      </c>
      <c r="D87" s="85">
        <v>2</v>
      </c>
      <c r="E87" s="85">
        <v>0</v>
      </c>
      <c r="F87" s="86"/>
      <c r="G87" s="288" t="s">
        <v>357</v>
      </c>
      <c r="H87" s="87">
        <v>28111791.33</v>
      </c>
      <c r="I87" s="87">
        <v>25428354.9</v>
      </c>
      <c r="J87" s="87">
        <v>19371838.07</v>
      </c>
      <c r="K87" s="87">
        <v>12506923.41</v>
      </c>
      <c r="L87" s="87">
        <v>6864914.66</v>
      </c>
      <c r="M87" s="87">
        <v>2693014.44</v>
      </c>
      <c r="N87" s="87">
        <v>2843047.15</v>
      </c>
      <c r="O87" s="87">
        <v>143700.39</v>
      </c>
      <c r="P87" s="87">
        <v>0</v>
      </c>
      <c r="Q87" s="87">
        <v>376754.85</v>
      </c>
      <c r="R87" s="87">
        <v>2683436.43</v>
      </c>
      <c r="S87" s="87">
        <v>2683436.43</v>
      </c>
      <c r="T87" s="87">
        <v>909448.29</v>
      </c>
      <c r="U87" s="89">
        <v>0</v>
      </c>
    </row>
    <row r="88" spans="1:21" ht="12.75">
      <c r="A88" s="223">
        <v>2</v>
      </c>
      <c r="B88" s="224">
        <v>23</v>
      </c>
      <c r="C88" s="224">
        <v>2</v>
      </c>
      <c r="D88" s="85">
        <v>2</v>
      </c>
      <c r="E88" s="85">
        <v>0</v>
      </c>
      <c r="F88" s="86"/>
      <c r="G88" s="288" t="s">
        <v>358</v>
      </c>
      <c r="H88" s="87">
        <v>58661615.65</v>
      </c>
      <c r="I88" s="87">
        <v>45237137.34</v>
      </c>
      <c r="J88" s="87">
        <v>33641314.83</v>
      </c>
      <c r="K88" s="87">
        <v>20556554.58</v>
      </c>
      <c r="L88" s="87">
        <v>13084760.25</v>
      </c>
      <c r="M88" s="87">
        <v>6009346.33</v>
      </c>
      <c r="N88" s="87">
        <v>4097894.83</v>
      </c>
      <c r="O88" s="87">
        <v>190576.77</v>
      </c>
      <c r="P88" s="87">
        <v>0</v>
      </c>
      <c r="Q88" s="87">
        <v>1298004.58</v>
      </c>
      <c r="R88" s="87">
        <v>13424478.31</v>
      </c>
      <c r="S88" s="87">
        <v>13424478.31</v>
      </c>
      <c r="T88" s="87">
        <v>1956636.63</v>
      </c>
      <c r="U88" s="89">
        <v>0</v>
      </c>
    </row>
    <row r="89" spans="1:21" ht="12.75">
      <c r="A89" s="223">
        <v>2</v>
      </c>
      <c r="B89" s="224">
        <v>19</v>
      </c>
      <c r="C89" s="224">
        <v>3</v>
      </c>
      <c r="D89" s="85">
        <v>2</v>
      </c>
      <c r="E89" s="85">
        <v>0</v>
      </c>
      <c r="F89" s="86"/>
      <c r="G89" s="288" t="s">
        <v>359</v>
      </c>
      <c r="H89" s="87">
        <v>13102196.01</v>
      </c>
      <c r="I89" s="87">
        <v>11325766.46</v>
      </c>
      <c r="J89" s="87">
        <v>7800777.71</v>
      </c>
      <c r="K89" s="87">
        <v>5072632.66</v>
      </c>
      <c r="L89" s="87">
        <v>2728145.05</v>
      </c>
      <c r="M89" s="87">
        <v>571522</v>
      </c>
      <c r="N89" s="87">
        <v>2358672.11</v>
      </c>
      <c r="O89" s="87">
        <v>297953.43</v>
      </c>
      <c r="P89" s="87">
        <v>0</v>
      </c>
      <c r="Q89" s="87">
        <v>296841.21</v>
      </c>
      <c r="R89" s="87">
        <v>1776429.55</v>
      </c>
      <c r="S89" s="87">
        <v>1776429.55</v>
      </c>
      <c r="T89" s="87">
        <v>1592148.28</v>
      </c>
      <c r="U89" s="89">
        <v>0</v>
      </c>
    </row>
    <row r="90" spans="1:21" ht="12.75">
      <c r="A90" s="223">
        <v>2</v>
      </c>
      <c r="B90" s="224">
        <v>14</v>
      </c>
      <c r="C90" s="224">
        <v>3</v>
      </c>
      <c r="D90" s="85">
        <v>2</v>
      </c>
      <c r="E90" s="85">
        <v>0</v>
      </c>
      <c r="F90" s="86"/>
      <c r="G90" s="288" t="s">
        <v>360</v>
      </c>
      <c r="H90" s="87">
        <v>15967132.91</v>
      </c>
      <c r="I90" s="87">
        <v>11159664.85</v>
      </c>
      <c r="J90" s="87">
        <v>8228688.38</v>
      </c>
      <c r="K90" s="87">
        <v>5337120.93</v>
      </c>
      <c r="L90" s="87">
        <v>2891567.45</v>
      </c>
      <c r="M90" s="87">
        <v>650924</v>
      </c>
      <c r="N90" s="87">
        <v>1910264.26</v>
      </c>
      <c r="O90" s="87">
        <v>49541.02</v>
      </c>
      <c r="P90" s="87">
        <v>0</v>
      </c>
      <c r="Q90" s="87">
        <v>320247.19</v>
      </c>
      <c r="R90" s="87">
        <v>4807468.06</v>
      </c>
      <c r="S90" s="87">
        <v>4807468.06</v>
      </c>
      <c r="T90" s="87">
        <v>3841493.79</v>
      </c>
      <c r="U90" s="89">
        <v>0</v>
      </c>
    </row>
    <row r="91" spans="1:21" ht="12.75">
      <c r="A91" s="223">
        <v>2</v>
      </c>
      <c r="B91" s="224">
        <v>15</v>
      </c>
      <c r="C91" s="224">
        <v>2</v>
      </c>
      <c r="D91" s="85">
        <v>2</v>
      </c>
      <c r="E91" s="85">
        <v>0</v>
      </c>
      <c r="F91" s="86"/>
      <c r="G91" s="288" t="s">
        <v>361</v>
      </c>
      <c r="H91" s="87">
        <v>11085874.16</v>
      </c>
      <c r="I91" s="87">
        <v>10392412.39</v>
      </c>
      <c r="J91" s="87">
        <v>7927007.25</v>
      </c>
      <c r="K91" s="87">
        <v>5585150.65</v>
      </c>
      <c r="L91" s="87">
        <v>2341856.6</v>
      </c>
      <c r="M91" s="87">
        <v>400468.88</v>
      </c>
      <c r="N91" s="87">
        <v>1481007.46</v>
      </c>
      <c r="O91" s="87">
        <v>305697.93</v>
      </c>
      <c r="P91" s="87">
        <v>0</v>
      </c>
      <c r="Q91" s="87">
        <v>278230.87</v>
      </c>
      <c r="R91" s="87">
        <v>693461.77</v>
      </c>
      <c r="S91" s="87">
        <v>693461.77</v>
      </c>
      <c r="T91" s="87">
        <v>57378.12</v>
      </c>
      <c r="U91" s="89">
        <v>0</v>
      </c>
    </row>
    <row r="92" spans="1:21" ht="12.75">
      <c r="A92" s="223">
        <v>2</v>
      </c>
      <c r="B92" s="224">
        <v>14</v>
      </c>
      <c r="C92" s="224">
        <v>4</v>
      </c>
      <c r="D92" s="85">
        <v>2</v>
      </c>
      <c r="E92" s="85">
        <v>0</v>
      </c>
      <c r="F92" s="86"/>
      <c r="G92" s="288" t="s">
        <v>362</v>
      </c>
      <c r="H92" s="87">
        <v>9760178.23</v>
      </c>
      <c r="I92" s="87">
        <v>9407086.04</v>
      </c>
      <c r="J92" s="87">
        <v>7044433.43</v>
      </c>
      <c r="K92" s="87">
        <v>4998611.27</v>
      </c>
      <c r="L92" s="87">
        <v>2045822.16</v>
      </c>
      <c r="M92" s="87">
        <v>304884</v>
      </c>
      <c r="N92" s="87">
        <v>1746221.64</v>
      </c>
      <c r="O92" s="87">
        <v>44063.41</v>
      </c>
      <c r="P92" s="87">
        <v>0</v>
      </c>
      <c r="Q92" s="87">
        <v>267483.56</v>
      </c>
      <c r="R92" s="87">
        <v>353092.19</v>
      </c>
      <c r="S92" s="87">
        <v>101807</v>
      </c>
      <c r="T92" s="87">
        <v>81807</v>
      </c>
      <c r="U92" s="89">
        <v>251285.19</v>
      </c>
    </row>
    <row r="93" spans="1:21" ht="12.75">
      <c r="A93" s="223">
        <v>2</v>
      </c>
      <c r="B93" s="224">
        <v>2</v>
      </c>
      <c r="C93" s="224">
        <v>5</v>
      </c>
      <c r="D93" s="85">
        <v>2</v>
      </c>
      <c r="E93" s="85">
        <v>0</v>
      </c>
      <c r="F93" s="86"/>
      <c r="G93" s="288" t="s">
        <v>325</v>
      </c>
      <c r="H93" s="87">
        <v>19215033.08</v>
      </c>
      <c r="I93" s="87">
        <v>15486951.61</v>
      </c>
      <c r="J93" s="87">
        <v>10707585.79</v>
      </c>
      <c r="K93" s="87">
        <v>7095372.83</v>
      </c>
      <c r="L93" s="87">
        <v>3612212.96</v>
      </c>
      <c r="M93" s="87">
        <v>1269787.69</v>
      </c>
      <c r="N93" s="87">
        <v>2763478.26</v>
      </c>
      <c r="O93" s="87">
        <v>443229.91</v>
      </c>
      <c r="P93" s="87">
        <v>0</v>
      </c>
      <c r="Q93" s="87">
        <v>302869.96</v>
      </c>
      <c r="R93" s="87">
        <v>3728081.47</v>
      </c>
      <c r="S93" s="87">
        <v>3691581.47</v>
      </c>
      <c r="T93" s="87">
        <v>1086541.82</v>
      </c>
      <c r="U93" s="89">
        <v>36500</v>
      </c>
    </row>
    <row r="94" spans="1:21" ht="12.75">
      <c r="A94" s="223">
        <v>2</v>
      </c>
      <c r="B94" s="224">
        <v>16</v>
      </c>
      <c r="C94" s="224">
        <v>2</v>
      </c>
      <c r="D94" s="85">
        <v>2</v>
      </c>
      <c r="E94" s="85">
        <v>0</v>
      </c>
      <c r="F94" s="86"/>
      <c r="G94" s="288" t="s">
        <v>363</v>
      </c>
      <c r="H94" s="87">
        <v>9242952.58</v>
      </c>
      <c r="I94" s="87">
        <v>7784837.86</v>
      </c>
      <c r="J94" s="87">
        <v>5404705.42</v>
      </c>
      <c r="K94" s="87">
        <v>3505661.55</v>
      </c>
      <c r="L94" s="87">
        <v>1899043.87</v>
      </c>
      <c r="M94" s="87">
        <v>431204.66</v>
      </c>
      <c r="N94" s="87">
        <v>1536573.76</v>
      </c>
      <c r="O94" s="87">
        <v>353832.05</v>
      </c>
      <c r="P94" s="87">
        <v>0</v>
      </c>
      <c r="Q94" s="87">
        <v>58521.97</v>
      </c>
      <c r="R94" s="87">
        <v>1458114.72</v>
      </c>
      <c r="S94" s="87">
        <v>1458114.72</v>
      </c>
      <c r="T94" s="87">
        <v>1125114.73</v>
      </c>
      <c r="U94" s="89">
        <v>0</v>
      </c>
    </row>
    <row r="95" spans="1:21" ht="12.75">
      <c r="A95" s="223">
        <v>2</v>
      </c>
      <c r="B95" s="224">
        <v>3</v>
      </c>
      <c r="C95" s="224">
        <v>2</v>
      </c>
      <c r="D95" s="85">
        <v>2</v>
      </c>
      <c r="E95" s="85">
        <v>0</v>
      </c>
      <c r="F95" s="86"/>
      <c r="G95" s="288" t="s">
        <v>326</v>
      </c>
      <c r="H95" s="87">
        <v>13266890.45</v>
      </c>
      <c r="I95" s="87">
        <v>12786689.1</v>
      </c>
      <c r="J95" s="87">
        <v>9822861.33</v>
      </c>
      <c r="K95" s="87">
        <v>5463368.67</v>
      </c>
      <c r="L95" s="87">
        <v>4359492.66</v>
      </c>
      <c r="M95" s="87">
        <v>1064513.1</v>
      </c>
      <c r="N95" s="87">
        <v>1696020.55</v>
      </c>
      <c r="O95" s="87">
        <v>35199.75</v>
      </c>
      <c r="P95" s="87">
        <v>0</v>
      </c>
      <c r="Q95" s="87">
        <v>168094.37</v>
      </c>
      <c r="R95" s="87">
        <v>480201.35</v>
      </c>
      <c r="S95" s="87">
        <v>480201.35</v>
      </c>
      <c r="T95" s="87">
        <v>31818.14</v>
      </c>
      <c r="U95" s="89">
        <v>0</v>
      </c>
    </row>
    <row r="96" spans="1:21" ht="12.75">
      <c r="A96" s="223">
        <v>2</v>
      </c>
      <c r="B96" s="224">
        <v>16</v>
      </c>
      <c r="C96" s="224">
        <v>3</v>
      </c>
      <c r="D96" s="85">
        <v>2</v>
      </c>
      <c r="E96" s="85">
        <v>0</v>
      </c>
      <c r="F96" s="86"/>
      <c r="G96" s="288" t="s">
        <v>364</v>
      </c>
      <c r="H96" s="87">
        <v>20919984.43</v>
      </c>
      <c r="I96" s="87">
        <v>16541786.71</v>
      </c>
      <c r="J96" s="87">
        <v>13014251.6</v>
      </c>
      <c r="K96" s="87">
        <v>6761577.91</v>
      </c>
      <c r="L96" s="87">
        <v>6252673.69</v>
      </c>
      <c r="M96" s="87">
        <v>1330808</v>
      </c>
      <c r="N96" s="87">
        <v>2071723.45</v>
      </c>
      <c r="O96" s="87">
        <v>111712.48</v>
      </c>
      <c r="P96" s="87">
        <v>0</v>
      </c>
      <c r="Q96" s="87">
        <v>13291.18</v>
      </c>
      <c r="R96" s="87">
        <v>4378197.72</v>
      </c>
      <c r="S96" s="87">
        <v>4378197.72</v>
      </c>
      <c r="T96" s="87">
        <v>0</v>
      </c>
      <c r="U96" s="89">
        <v>0</v>
      </c>
    </row>
    <row r="97" spans="1:21" ht="12.75">
      <c r="A97" s="223">
        <v>2</v>
      </c>
      <c r="B97" s="224">
        <v>1</v>
      </c>
      <c r="C97" s="224">
        <v>3</v>
      </c>
      <c r="D97" s="85">
        <v>2</v>
      </c>
      <c r="E97" s="85">
        <v>0</v>
      </c>
      <c r="F97" s="86"/>
      <c r="G97" s="288" t="s">
        <v>365</v>
      </c>
      <c r="H97" s="87">
        <v>14175424.62</v>
      </c>
      <c r="I97" s="87">
        <v>11596690.79</v>
      </c>
      <c r="J97" s="87">
        <v>8395467.44</v>
      </c>
      <c r="K97" s="87">
        <v>5087697.63</v>
      </c>
      <c r="L97" s="87">
        <v>3307769.81</v>
      </c>
      <c r="M97" s="87">
        <v>649024.89</v>
      </c>
      <c r="N97" s="87">
        <v>2156820.21</v>
      </c>
      <c r="O97" s="87">
        <v>169796.42</v>
      </c>
      <c r="P97" s="87">
        <v>0</v>
      </c>
      <c r="Q97" s="87">
        <v>225581.83</v>
      </c>
      <c r="R97" s="87">
        <v>2578733.83</v>
      </c>
      <c r="S97" s="87">
        <v>2578733.83</v>
      </c>
      <c r="T97" s="87">
        <v>1495578.29</v>
      </c>
      <c r="U97" s="89">
        <v>0</v>
      </c>
    </row>
    <row r="98" spans="1:21" ht="12.75">
      <c r="A98" s="223">
        <v>2</v>
      </c>
      <c r="B98" s="224">
        <v>6</v>
      </c>
      <c r="C98" s="224">
        <v>5</v>
      </c>
      <c r="D98" s="85">
        <v>2</v>
      </c>
      <c r="E98" s="85">
        <v>0</v>
      </c>
      <c r="F98" s="86"/>
      <c r="G98" s="288" t="s">
        <v>366</v>
      </c>
      <c r="H98" s="87">
        <v>7596129.61</v>
      </c>
      <c r="I98" s="87">
        <v>7438850.05</v>
      </c>
      <c r="J98" s="87">
        <v>5366504.65</v>
      </c>
      <c r="K98" s="87">
        <v>2944664.36</v>
      </c>
      <c r="L98" s="87">
        <v>2421840.29</v>
      </c>
      <c r="M98" s="87">
        <v>342065.25</v>
      </c>
      <c r="N98" s="87">
        <v>1413425.28</v>
      </c>
      <c r="O98" s="87">
        <v>3720</v>
      </c>
      <c r="P98" s="87">
        <v>0</v>
      </c>
      <c r="Q98" s="87">
        <v>313134.87</v>
      </c>
      <c r="R98" s="87">
        <v>157279.56</v>
      </c>
      <c r="S98" s="87">
        <v>157279.56</v>
      </c>
      <c r="T98" s="87">
        <v>58991.18</v>
      </c>
      <c r="U98" s="89">
        <v>0</v>
      </c>
    </row>
    <row r="99" spans="1:21" ht="12.75">
      <c r="A99" s="223">
        <v>2</v>
      </c>
      <c r="B99" s="224">
        <v>4</v>
      </c>
      <c r="C99" s="224">
        <v>2</v>
      </c>
      <c r="D99" s="85">
        <v>2</v>
      </c>
      <c r="E99" s="85">
        <v>0</v>
      </c>
      <c r="F99" s="86"/>
      <c r="G99" s="288" t="s">
        <v>367</v>
      </c>
      <c r="H99" s="87">
        <v>8244700.05</v>
      </c>
      <c r="I99" s="87">
        <v>7308908.35</v>
      </c>
      <c r="J99" s="87">
        <v>4816164.21</v>
      </c>
      <c r="K99" s="87">
        <v>3261229.75</v>
      </c>
      <c r="L99" s="87">
        <v>1554934.46</v>
      </c>
      <c r="M99" s="87">
        <v>238495</v>
      </c>
      <c r="N99" s="87">
        <v>1972700.21</v>
      </c>
      <c r="O99" s="87">
        <v>78856.39</v>
      </c>
      <c r="P99" s="87">
        <v>0</v>
      </c>
      <c r="Q99" s="87">
        <v>202692.54</v>
      </c>
      <c r="R99" s="87">
        <v>935791.7</v>
      </c>
      <c r="S99" s="87">
        <v>935791.7</v>
      </c>
      <c r="T99" s="87">
        <v>378780.4</v>
      </c>
      <c r="U99" s="89">
        <v>0</v>
      </c>
    </row>
    <row r="100" spans="1:21" ht="12.75">
      <c r="A100" s="223">
        <v>2</v>
      </c>
      <c r="B100" s="224">
        <v>3</v>
      </c>
      <c r="C100" s="224">
        <v>3</v>
      </c>
      <c r="D100" s="85">
        <v>2</v>
      </c>
      <c r="E100" s="85">
        <v>0</v>
      </c>
      <c r="F100" s="86"/>
      <c r="G100" s="288" t="s">
        <v>368</v>
      </c>
      <c r="H100" s="87">
        <v>19520939.91</v>
      </c>
      <c r="I100" s="87">
        <v>16299396.69</v>
      </c>
      <c r="J100" s="87">
        <v>13840882.54</v>
      </c>
      <c r="K100" s="87">
        <v>6229469.53</v>
      </c>
      <c r="L100" s="87">
        <v>7611413.01</v>
      </c>
      <c r="M100" s="87">
        <v>1055231</v>
      </c>
      <c r="N100" s="87">
        <v>1174983.75</v>
      </c>
      <c r="O100" s="87">
        <v>82794.48</v>
      </c>
      <c r="P100" s="87">
        <v>0</v>
      </c>
      <c r="Q100" s="87">
        <v>145504.92</v>
      </c>
      <c r="R100" s="87">
        <v>3221543.22</v>
      </c>
      <c r="S100" s="87">
        <v>3221543.22</v>
      </c>
      <c r="T100" s="87">
        <v>0</v>
      </c>
      <c r="U100" s="89">
        <v>0</v>
      </c>
    </row>
    <row r="101" spans="1:21" ht="12.75">
      <c r="A101" s="223">
        <v>2</v>
      </c>
      <c r="B101" s="224">
        <v>6</v>
      </c>
      <c r="C101" s="224">
        <v>6</v>
      </c>
      <c r="D101" s="85">
        <v>2</v>
      </c>
      <c r="E101" s="85">
        <v>0</v>
      </c>
      <c r="F101" s="86"/>
      <c r="G101" s="288" t="s">
        <v>369</v>
      </c>
      <c r="H101" s="87">
        <v>15189009.7</v>
      </c>
      <c r="I101" s="87">
        <v>11284899.51</v>
      </c>
      <c r="J101" s="87">
        <v>7270868.97</v>
      </c>
      <c r="K101" s="87">
        <v>4313640.06</v>
      </c>
      <c r="L101" s="87">
        <v>2957228.91</v>
      </c>
      <c r="M101" s="87">
        <v>1035731.02</v>
      </c>
      <c r="N101" s="87">
        <v>2239016.56</v>
      </c>
      <c r="O101" s="87">
        <v>413045.22</v>
      </c>
      <c r="P101" s="87">
        <v>0</v>
      </c>
      <c r="Q101" s="87">
        <v>326237.74</v>
      </c>
      <c r="R101" s="87">
        <v>3904110.19</v>
      </c>
      <c r="S101" s="87">
        <v>3904110.19</v>
      </c>
      <c r="T101" s="87">
        <v>3632179.69</v>
      </c>
      <c r="U101" s="89">
        <v>0</v>
      </c>
    </row>
    <row r="102" spans="1:21" ht="12.75">
      <c r="A102" s="223">
        <v>2</v>
      </c>
      <c r="B102" s="224">
        <v>23</v>
      </c>
      <c r="C102" s="224">
        <v>3</v>
      </c>
      <c r="D102" s="85">
        <v>2</v>
      </c>
      <c r="E102" s="85">
        <v>0</v>
      </c>
      <c r="F102" s="86"/>
      <c r="G102" s="288" t="s">
        <v>370</v>
      </c>
      <c r="H102" s="87">
        <v>5930393.46</v>
      </c>
      <c r="I102" s="87">
        <v>5481907.23</v>
      </c>
      <c r="J102" s="87">
        <v>4525296.02</v>
      </c>
      <c r="K102" s="87">
        <v>2997009.07</v>
      </c>
      <c r="L102" s="87">
        <v>1528286.95</v>
      </c>
      <c r="M102" s="87">
        <v>133231.22</v>
      </c>
      <c r="N102" s="87">
        <v>671897.97</v>
      </c>
      <c r="O102" s="87">
        <v>68163.57</v>
      </c>
      <c r="P102" s="87">
        <v>0</v>
      </c>
      <c r="Q102" s="87">
        <v>83318.45</v>
      </c>
      <c r="R102" s="87">
        <v>448486.23</v>
      </c>
      <c r="S102" s="87">
        <v>448486.23</v>
      </c>
      <c r="T102" s="87">
        <v>298990.43</v>
      </c>
      <c r="U102" s="89">
        <v>0</v>
      </c>
    </row>
    <row r="103" spans="1:21" ht="12.75">
      <c r="A103" s="223">
        <v>2</v>
      </c>
      <c r="B103" s="224">
        <v>24</v>
      </c>
      <c r="C103" s="224">
        <v>3</v>
      </c>
      <c r="D103" s="85">
        <v>2</v>
      </c>
      <c r="E103" s="85">
        <v>0</v>
      </c>
      <c r="F103" s="86"/>
      <c r="G103" s="288" t="s">
        <v>371</v>
      </c>
      <c r="H103" s="87">
        <v>16017820.07</v>
      </c>
      <c r="I103" s="87">
        <v>14257604.42</v>
      </c>
      <c r="J103" s="87">
        <v>10809246.67</v>
      </c>
      <c r="K103" s="87">
        <v>6407111.64</v>
      </c>
      <c r="L103" s="87">
        <v>4402135.03</v>
      </c>
      <c r="M103" s="87">
        <v>709426.25</v>
      </c>
      <c r="N103" s="87">
        <v>2738931.5</v>
      </c>
      <c r="O103" s="87">
        <v>0</v>
      </c>
      <c r="P103" s="87">
        <v>0</v>
      </c>
      <c r="Q103" s="87">
        <v>0</v>
      </c>
      <c r="R103" s="87">
        <v>1760215.65</v>
      </c>
      <c r="S103" s="87">
        <v>1760215.65</v>
      </c>
      <c r="T103" s="87">
        <v>900778.19</v>
      </c>
      <c r="U103" s="89">
        <v>0</v>
      </c>
    </row>
    <row r="104" spans="1:21" ht="12.75">
      <c r="A104" s="223">
        <v>2</v>
      </c>
      <c r="B104" s="224">
        <v>7</v>
      </c>
      <c r="C104" s="224">
        <v>2</v>
      </c>
      <c r="D104" s="85">
        <v>2</v>
      </c>
      <c r="E104" s="85">
        <v>0</v>
      </c>
      <c r="F104" s="86"/>
      <c r="G104" s="288" t="s">
        <v>329</v>
      </c>
      <c r="H104" s="87">
        <v>18435186.83</v>
      </c>
      <c r="I104" s="87">
        <v>16942152.97</v>
      </c>
      <c r="J104" s="87">
        <v>12640531.11</v>
      </c>
      <c r="K104" s="87">
        <v>8020027.55</v>
      </c>
      <c r="L104" s="87">
        <v>4620503.56</v>
      </c>
      <c r="M104" s="87">
        <v>846084.72</v>
      </c>
      <c r="N104" s="87">
        <v>3089224.54</v>
      </c>
      <c r="O104" s="87">
        <v>207271.55</v>
      </c>
      <c r="P104" s="87">
        <v>0</v>
      </c>
      <c r="Q104" s="87">
        <v>159041.05</v>
      </c>
      <c r="R104" s="87">
        <v>1493033.86</v>
      </c>
      <c r="S104" s="87">
        <v>1493033.86</v>
      </c>
      <c r="T104" s="87">
        <v>292900.62</v>
      </c>
      <c r="U104" s="89">
        <v>0</v>
      </c>
    </row>
    <row r="105" spans="1:21" ht="12.75">
      <c r="A105" s="223">
        <v>2</v>
      </c>
      <c r="B105" s="224">
        <v>8</v>
      </c>
      <c r="C105" s="224">
        <v>7</v>
      </c>
      <c r="D105" s="85">
        <v>2</v>
      </c>
      <c r="E105" s="85">
        <v>0</v>
      </c>
      <c r="F105" s="86"/>
      <c r="G105" s="288" t="s">
        <v>331</v>
      </c>
      <c r="H105" s="87">
        <v>33123416.79</v>
      </c>
      <c r="I105" s="87">
        <v>30317014.66</v>
      </c>
      <c r="J105" s="87">
        <v>20278947.06</v>
      </c>
      <c r="K105" s="87">
        <v>13092345.21</v>
      </c>
      <c r="L105" s="87">
        <v>7186601.85</v>
      </c>
      <c r="M105" s="87">
        <v>2140964.69</v>
      </c>
      <c r="N105" s="87">
        <v>5519016.97</v>
      </c>
      <c r="O105" s="87">
        <v>1250191.56</v>
      </c>
      <c r="P105" s="87">
        <v>0</v>
      </c>
      <c r="Q105" s="87">
        <v>1127894.38</v>
      </c>
      <c r="R105" s="87">
        <v>2806402.13</v>
      </c>
      <c r="S105" s="87">
        <v>2806402.13</v>
      </c>
      <c r="T105" s="87">
        <v>38999.51</v>
      </c>
      <c r="U105" s="89">
        <v>0</v>
      </c>
    </row>
    <row r="106" spans="1:21" ht="12.75">
      <c r="A106" s="223">
        <v>2</v>
      </c>
      <c r="B106" s="224">
        <v>23</v>
      </c>
      <c r="C106" s="224">
        <v>5</v>
      </c>
      <c r="D106" s="85">
        <v>2</v>
      </c>
      <c r="E106" s="85">
        <v>0</v>
      </c>
      <c r="F106" s="86"/>
      <c r="G106" s="288" t="s">
        <v>372</v>
      </c>
      <c r="H106" s="87">
        <v>65390157.53</v>
      </c>
      <c r="I106" s="87">
        <v>50944460.22</v>
      </c>
      <c r="J106" s="87">
        <v>40973399.46</v>
      </c>
      <c r="K106" s="87">
        <v>17918303.77</v>
      </c>
      <c r="L106" s="87">
        <v>23055095.69</v>
      </c>
      <c r="M106" s="87">
        <v>6297439.37</v>
      </c>
      <c r="N106" s="87">
        <v>3468978.93</v>
      </c>
      <c r="O106" s="87">
        <v>154198.46</v>
      </c>
      <c r="P106" s="87">
        <v>0</v>
      </c>
      <c r="Q106" s="87">
        <v>50444</v>
      </c>
      <c r="R106" s="87">
        <v>14445697.31</v>
      </c>
      <c r="S106" s="87">
        <v>14445697.31</v>
      </c>
      <c r="T106" s="87">
        <v>0</v>
      </c>
      <c r="U106" s="89">
        <v>0</v>
      </c>
    </row>
    <row r="107" spans="1:21" ht="12.75">
      <c r="A107" s="223">
        <v>2</v>
      </c>
      <c r="B107" s="224">
        <v>17</v>
      </c>
      <c r="C107" s="224">
        <v>2</v>
      </c>
      <c r="D107" s="85">
        <v>2</v>
      </c>
      <c r="E107" s="85">
        <v>0</v>
      </c>
      <c r="F107" s="86"/>
      <c r="G107" s="288" t="s">
        <v>373</v>
      </c>
      <c r="H107" s="87">
        <v>11291985.95</v>
      </c>
      <c r="I107" s="87">
        <v>8816785.26</v>
      </c>
      <c r="J107" s="87">
        <v>5773095.13</v>
      </c>
      <c r="K107" s="87">
        <v>3733853.73</v>
      </c>
      <c r="L107" s="87">
        <v>2039241.4</v>
      </c>
      <c r="M107" s="87">
        <v>817283.74</v>
      </c>
      <c r="N107" s="87">
        <v>1777538.98</v>
      </c>
      <c r="O107" s="87">
        <v>318378.89</v>
      </c>
      <c r="P107" s="87">
        <v>0</v>
      </c>
      <c r="Q107" s="87">
        <v>130488.52</v>
      </c>
      <c r="R107" s="87">
        <v>2475200.69</v>
      </c>
      <c r="S107" s="87">
        <v>2475200.69</v>
      </c>
      <c r="T107" s="87">
        <v>2360470.47</v>
      </c>
      <c r="U107" s="89">
        <v>0</v>
      </c>
    </row>
    <row r="108" spans="1:21" ht="12.75">
      <c r="A108" s="223">
        <v>2</v>
      </c>
      <c r="B108" s="224">
        <v>18</v>
      </c>
      <c r="C108" s="224">
        <v>1</v>
      </c>
      <c r="D108" s="85">
        <v>2</v>
      </c>
      <c r="E108" s="85">
        <v>0</v>
      </c>
      <c r="F108" s="86"/>
      <c r="G108" s="288" t="s">
        <v>374</v>
      </c>
      <c r="H108" s="87">
        <v>13528676.72</v>
      </c>
      <c r="I108" s="87">
        <v>12405848.57</v>
      </c>
      <c r="J108" s="87">
        <v>8954441.81</v>
      </c>
      <c r="K108" s="87">
        <v>6028172.84</v>
      </c>
      <c r="L108" s="87">
        <v>2926268.97</v>
      </c>
      <c r="M108" s="87">
        <v>888987.1</v>
      </c>
      <c r="N108" s="87">
        <v>2206595.53</v>
      </c>
      <c r="O108" s="87">
        <v>111629.76</v>
      </c>
      <c r="P108" s="87">
        <v>0</v>
      </c>
      <c r="Q108" s="87">
        <v>244194.37</v>
      </c>
      <c r="R108" s="87">
        <v>1122828.15</v>
      </c>
      <c r="S108" s="87">
        <v>1122828.15</v>
      </c>
      <c r="T108" s="87">
        <v>319904.03</v>
      </c>
      <c r="U108" s="89">
        <v>0</v>
      </c>
    </row>
    <row r="109" spans="1:21" ht="12.75">
      <c r="A109" s="223">
        <v>2</v>
      </c>
      <c r="B109" s="224">
        <v>3</v>
      </c>
      <c r="C109" s="224">
        <v>4</v>
      </c>
      <c r="D109" s="85">
        <v>2</v>
      </c>
      <c r="E109" s="85">
        <v>0</v>
      </c>
      <c r="F109" s="86"/>
      <c r="G109" s="288" t="s">
        <v>375</v>
      </c>
      <c r="H109" s="87">
        <v>10692471.02</v>
      </c>
      <c r="I109" s="87">
        <v>9092552.54</v>
      </c>
      <c r="J109" s="87">
        <v>7202055.43</v>
      </c>
      <c r="K109" s="87">
        <v>4504472.39</v>
      </c>
      <c r="L109" s="87">
        <v>2697583.04</v>
      </c>
      <c r="M109" s="87">
        <v>370968.25</v>
      </c>
      <c r="N109" s="87">
        <v>1240820.24</v>
      </c>
      <c r="O109" s="87">
        <v>139851.13</v>
      </c>
      <c r="P109" s="87">
        <v>0</v>
      </c>
      <c r="Q109" s="87">
        <v>138857.49</v>
      </c>
      <c r="R109" s="87">
        <v>1599918.48</v>
      </c>
      <c r="S109" s="87">
        <v>1599918.48</v>
      </c>
      <c r="T109" s="87">
        <v>1118150.79</v>
      </c>
      <c r="U109" s="89">
        <v>0</v>
      </c>
    </row>
    <row r="110" spans="1:21" ht="12.75">
      <c r="A110" s="223">
        <v>2</v>
      </c>
      <c r="B110" s="224">
        <v>13</v>
      </c>
      <c r="C110" s="224">
        <v>2</v>
      </c>
      <c r="D110" s="85">
        <v>2</v>
      </c>
      <c r="E110" s="85">
        <v>0</v>
      </c>
      <c r="F110" s="86"/>
      <c r="G110" s="288" t="s">
        <v>376</v>
      </c>
      <c r="H110" s="87">
        <v>25591044.04</v>
      </c>
      <c r="I110" s="87">
        <v>17988363.02</v>
      </c>
      <c r="J110" s="87">
        <v>12257547.86</v>
      </c>
      <c r="K110" s="87">
        <v>7805648.89</v>
      </c>
      <c r="L110" s="87">
        <v>4451898.97</v>
      </c>
      <c r="M110" s="87">
        <v>860471.2</v>
      </c>
      <c r="N110" s="87">
        <v>3837660.62</v>
      </c>
      <c r="O110" s="87">
        <v>97920.46</v>
      </c>
      <c r="P110" s="87">
        <v>0</v>
      </c>
      <c r="Q110" s="87">
        <v>934762.88</v>
      </c>
      <c r="R110" s="87">
        <v>7602681.02</v>
      </c>
      <c r="S110" s="87">
        <v>7602681.02</v>
      </c>
      <c r="T110" s="87">
        <v>4527133.43</v>
      </c>
      <c r="U110" s="89">
        <v>0</v>
      </c>
    </row>
    <row r="111" spans="1:21" ht="12.75">
      <c r="A111" s="223">
        <v>2</v>
      </c>
      <c r="B111" s="224">
        <v>9</v>
      </c>
      <c r="C111" s="224">
        <v>3</v>
      </c>
      <c r="D111" s="85">
        <v>2</v>
      </c>
      <c r="E111" s="85">
        <v>0</v>
      </c>
      <c r="F111" s="86"/>
      <c r="G111" s="288" t="s">
        <v>377</v>
      </c>
      <c r="H111" s="87">
        <v>7778398.53</v>
      </c>
      <c r="I111" s="87">
        <v>7232064.59</v>
      </c>
      <c r="J111" s="87">
        <v>5796621.06</v>
      </c>
      <c r="K111" s="87">
        <v>3175957.78</v>
      </c>
      <c r="L111" s="87">
        <v>2620663.28</v>
      </c>
      <c r="M111" s="87">
        <v>236479.28</v>
      </c>
      <c r="N111" s="87">
        <v>961103.71</v>
      </c>
      <c r="O111" s="87">
        <v>156058.7</v>
      </c>
      <c r="P111" s="87">
        <v>0</v>
      </c>
      <c r="Q111" s="87">
        <v>81801.84</v>
      </c>
      <c r="R111" s="87">
        <v>546333.94</v>
      </c>
      <c r="S111" s="87">
        <v>546333.94</v>
      </c>
      <c r="T111" s="87">
        <v>64374.39</v>
      </c>
      <c r="U111" s="89">
        <v>0</v>
      </c>
    </row>
    <row r="112" spans="1:21" ht="12.75">
      <c r="A112" s="223">
        <v>2</v>
      </c>
      <c r="B112" s="224">
        <v>9</v>
      </c>
      <c r="C112" s="224">
        <v>4</v>
      </c>
      <c r="D112" s="85">
        <v>2</v>
      </c>
      <c r="E112" s="85">
        <v>0</v>
      </c>
      <c r="F112" s="86"/>
      <c r="G112" s="288" t="s">
        <v>378</v>
      </c>
      <c r="H112" s="87">
        <v>13869087.67</v>
      </c>
      <c r="I112" s="87">
        <v>13017823.6</v>
      </c>
      <c r="J112" s="87">
        <v>9838041.27</v>
      </c>
      <c r="K112" s="87">
        <v>4989200.89</v>
      </c>
      <c r="L112" s="87">
        <v>4848840.38</v>
      </c>
      <c r="M112" s="87">
        <v>1124650</v>
      </c>
      <c r="N112" s="87">
        <v>1659621.03</v>
      </c>
      <c r="O112" s="87">
        <v>80095.84</v>
      </c>
      <c r="P112" s="87">
        <v>0</v>
      </c>
      <c r="Q112" s="87">
        <v>315415.46</v>
      </c>
      <c r="R112" s="87">
        <v>851264.07</v>
      </c>
      <c r="S112" s="87">
        <v>851264.07</v>
      </c>
      <c r="T112" s="87">
        <v>117991.46</v>
      </c>
      <c r="U112" s="89">
        <v>0</v>
      </c>
    </row>
    <row r="113" spans="1:21" ht="12.75">
      <c r="A113" s="223">
        <v>2</v>
      </c>
      <c r="B113" s="224">
        <v>9</v>
      </c>
      <c r="C113" s="224">
        <v>5</v>
      </c>
      <c r="D113" s="85">
        <v>2</v>
      </c>
      <c r="E113" s="85">
        <v>0</v>
      </c>
      <c r="F113" s="86"/>
      <c r="G113" s="288" t="s">
        <v>379</v>
      </c>
      <c r="H113" s="87">
        <v>13567198.3</v>
      </c>
      <c r="I113" s="87">
        <v>12240381.91</v>
      </c>
      <c r="J113" s="87">
        <v>8830828.97</v>
      </c>
      <c r="K113" s="87">
        <v>4389120.81</v>
      </c>
      <c r="L113" s="87">
        <v>4441708.16</v>
      </c>
      <c r="M113" s="87">
        <v>1358028</v>
      </c>
      <c r="N113" s="87">
        <v>1693480.52</v>
      </c>
      <c r="O113" s="87">
        <v>191424.19</v>
      </c>
      <c r="P113" s="87">
        <v>0</v>
      </c>
      <c r="Q113" s="87">
        <v>166620.23</v>
      </c>
      <c r="R113" s="87">
        <v>1326816.39</v>
      </c>
      <c r="S113" s="87">
        <v>1326816.39</v>
      </c>
      <c r="T113" s="87">
        <v>0</v>
      </c>
      <c r="U113" s="89">
        <v>0</v>
      </c>
    </row>
    <row r="114" spans="1:21" ht="12.75">
      <c r="A114" s="223">
        <v>2</v>
      </c>
      <c r="B114" s="224">
        <v>8</v>
      </c>
      <c r="C114" s="224">
        <v>9</v>
      </c>
      <c r="D114" s="85">
        <v>2</v>
      </c>
      <c r="E114" s="85">
        <v>0</v>
      </c>
      <c r="F114" s="86"/>
      <c r="G114" s="288" t="s">
        <v>380</v>
      </c>
      <c r="H114" s="87">
        <v>5334429.71</v>
      </c>
      <c r="I114" s="87">
        <v>4519572.36</v>
      </c>
      <c r="J114" s="87">
        <v>3527020.83</v>
      </c>
      <c r="K114" s="87">
        <v>2543754.8</v>
      </c>
      <c r="L114" s="87">
        <v>983266.03</v>
      </c>
      <c r="M114" s="87">
        <v>139700</v>
      </c>
      <c r="N114" s="87">
        <v>661917.18</v>
      </c>
      <c r="O114" s="87">
        <v>55067.1</v>
      </c>
      <c r="P114" s="87">
        <v>0</v>
      </c>
      <c r="Q114" s="87">
        <v>135867.25</v>
      </c>
      <c r="R114" s="87">
        <v>814857.35</v>
      </c>
      <c r="S114" s="87">
        <v>814857.35</v>
      </c>
      <c r="T114" s="87">
        <v>814857.35</v>
      </c>
      <c r="U114" s="89">
        <v>0</v>
      </c>
    </row>
    <row r="115" spans="1:21" ht="12.75">
      <c r="A115" s="223">
        <v>2</v>
      </c>
      <c r="B115" s="224">
        <v>10</v>
      </c>
      <c r="C115" s="224">
        <v>4</v>
      </c>
      <c r="D115" s="85">
        <v>2</v>
      </c>
      <c r="E115" s="85">
        <v>0</v>
      </c>
      <c r="F115" s="86"/>
      <c r="G115" s="288" t="s">
        <v>334</v>
      </c>
      <c r="H115" s="87">
        <v>12738586.12</v>
      </c>
      <c r="I115" s="87">
        <v>11400175.93</v>
      </c>
      <c r="J115" s="87">
        <v>8482413.13</v>
      </c>
      <c r="K115" s="87">
        <v>5884355.59</v>
      </c>
      <c r="L115" s="87">
        <v>2598057.54</v>
      </c>
      <c r="M115" s="87">
        <v>621617.28</v>
      </c>
      <c r="N115" s="87">
        <v>2202674.1</v>
      </c>
      <c r="O115" s="87">
        <v>20370</v>
      </c>
      <c r="P115" s="87">
        <v>0</v>
      </c>
      <c r="Q115" s="87">
        <v>73101.42</v>
      </c>
      <c r="R115" s="87">
        <v>1338410.19</v>
      </c>
      <c r="S115" s="87">
        <v>1338410.19</v>
      </c>
      <c r="T115" s="87">
        <v>92647.57</v>
      </c>
      <c r="U115" s="89">
        <v>0</v>
      </c>
    </row>
    <row r="116" spans="1:21" ht="12.75">
      <c r="A116" s="223">
        <v>2</v>
      </c>
      <c r="B116" s="224">
        <v>11</v>
      </c>
      <c r="C116" s="224">
        <v>2</v>
      </c>
      <c r="D116" s="85">
        <v>2</v>
      </c>
      <c r="E116" s="85">
        <v>0</v>
      </c>
      <c r="F116" s="86"/>
      <c r="G116" s="288" t="s">
        <v>335</v>
      </c>
      <c r="H116" s="87">
        <v>35518177.87</v>
      </c>
      <c r="I116" s="87">
        <v>31683381.01</v>
      </c>
      <c r="J116" s="87">
        <v>22560248.59</v>
      </c>
      <c r="K116" s="87">
        <v>12031324.27</v>
      </c>
      <c r="L116" s="87">
        <v>10528924.32</v>
      </c>
      <c r="M116" s="87">
        <v>5794054.27</v>
      </c>
      <c r="N116" s="87">
        <v>2734190.18</v>
      </c>
      <c r="O116" s="87">
        <v>339068.88</v>
      </c>
      <c r="P116" s="87">
        <v>0</v>
      </c>
      <c r="Q116" s="87">
        <v>255819.09</v>
      </c>
      <c r="R116" s="87">
        <v>3834796.86</v>
      </c>
      <c r="S116" s="87">
        <v>3834796.86</v>
      </c>
      <c r="T116" s="87">
        <v>947566.06</v>
      </c>
      <c r="U116" s="89">
        <v>0</v>
      </c>
    </row>
    <row r="117" spans="1:21" ht="12.75">
      <c r="A117" s="223">
        <v>2</v>
      </c>
      <c r="B117" s="224">
        <v>2</v>
      </c>
      <c r="C117" s="224">
        <v>6</v>
      </c>
      <c r="D117" s="85">
        <v>2</v>
      </c>
      <c r="E117" s="85">
        <v>0</v>
      </c>
      <c r="F117" s="86"/>
      <c r="G117" s="288" t="s">
        <v>381</v>
      </c>
      <c r="H117" s="87">
        <v>17680119.34</v>
      </c>
      <c r="I117" s="87">
        <v>13399932.83</v>
      </c>
      <c r="J117" s="87">
        <v>9933684.02</v>
      </c>
      <c r="K117" s="87">
        <v>6830281.62</v>
      </c>
      <c r="L117" s="87">
        <v>3103402.4</v>
      </c>
      <c r="M117" s="87">
        <v>940741.16</v>
      </c>
      <c r="N117" s="87">
        <v>2139383.26</v>
      </c>
      <c r="O117" s="87">
        <v>217167.8</v>
      </c>
      <c r="P117" s="87">
        <v>0</v>
      </c>
      <c r="Q117" s="87">
        <v>168956.59</v>
      </c>
      <c r="R117" s="87">
        <v>4280186.51</v>
      </c>
      <c r="S117" s="87">
        <v>4210186.51</v>
      </c>
      <c r="T117" s="87">
        <v>2519296.17</v>
      </c>
      <c r="U117" s="89">
        <v>70000</v>
      </c>
    </row>
    <row r="118" spans="1:21" ht="12.75">
      <c r="A118" s="223">
        <v>2</v>
      </c>
      <c r="B118" s="224">
        <v>18</v>
      </c>
      <c r="C118" s="224">
        <v>2</v>
      </c>
      <c r="D118" s="85">
        <v>2</v>
      </c>
      <c r="E118" s="85">
        <v>0</v>
      </c>
      <c r="F118" s="86"/>
      <c r="G118" s="288" t="s">
        <v>382</v>
      </c>
      <c r="H118" s="87">
        <v>9576059.34</v>
      </c>
      <c r="I118" s="87">
        <v>9312013.04</v>
      </c>
      <c r="J118" s="87">
        <v>6746726.42</v>
      </c>
      <c r="K118" s="87">
        <v>4484201.15</v>
      </c>
      <c r="L118" s="87">
        <v>2262525.27</v>
      </c>
      <c r="M118" s="87">
        <v>629854.69</v>
      </c>
      <c r="N118" s="87">
        <v>1740781.32</v>
      </c>
      <c r="O118" s="87">
        <v>9312</v>
      </c>
      <c r="P118" s="87">
        <v>0</v>
      </c>
      <c r="Q118" s="87">
        <v>185338.61</v>
      </c>
      <c r="R118" s="87">
        <v>264046.3</v>
      </c>
      <c r="S118" s="87">
        <v>264046.3</v>
      </c>
      <c r="T118" s="87">
        <v>91512</v>
      </c>
      <c r="U118" s="89">
        <v>0</v>
      </c>
    </row>
    <row r="119" spans="1:21" ht="12.75">
      <c r="A119" s="223">
        <v>2</v>
      </c>
      <c r="B119" s="224">
        <v>19</v>
      </c>
      <c r="C119" s="224">
        <v>5</v>
      </c>
      <c r="D119" s="85">
        <v>2</v>
      </c>
      <c r="E119" s="85">
        <v>0</v>
      </c>
      <c r="F119" s="86"/>
      <c r="G119" s="288" t="s">
        <v>383</v>
      </c>
      <c r="H119" s="87">
        <v>15352377.72</v>
      </c>
      <c r="I119" s="87">
        <v>11906960.94</v>
      </c>
      <c r="J119" s="87">
        <v>8264785.61</v>
      </c>
      <c r="K119" s="87">
        <v>5344251.23</v>
      </c>
      <c r="L119" s="87">
        <v>2920534.38</v>
      </c>
      <c r="M119" s="87">
        <v>940134.24</v>
      </c>
      <c r="N119" s="87">
        <v>2399150.37</v>
      </c>
      <c r="O119" s="87">
        <v>20994.26</v>
      </c>
      <c r="P119" s="87">
        <v>0</v>
      </c>
      <c r="Q119" s="87">
        <v>281896.46</v>
      </c>
      <c r="R119" s="87">
        <v>3445416.78</v>
      </c>
      <c r="S119" s="87">
        <v>810766.78</v>
      </c>
      <c r="T119" s="87">
        <v>0</v>
      </c>
      <c r="U119" s="89">
        <v>2634650</v>
      </c>
    </row>
    <row r="120" spans="1:21" ht="12.75">
      <c r="A120" s="223">
        <v>2</v>
      </c>
      <c r="B120" s="224">
        <v>7</v>
      </c>
      <c r="C120" s="224">
        <v>4</v>
      </c>
      <c r="D120" s="85">
        <v>2</v>
      </c>
      <c r="E120" s="85">
        <v>0</v>
      </c>
      <c r="F120" s="86"/>
      <c r="G120" s="288" t="s">
        <v>384</v>
      </c>
      <c r="H120" s="87">
        <v>8341591.69</v>
      </c>
      <c r="I120" s="87">
        <v>8316453.64</v>
      </c>
      <c r="J120" s="87">
        <v>5764443.56</v>
      </c>
      <c r="K120" s="87">
        <v>4110309.66</v>
      </c>
      <c r="L120" s="87">
        <v>1654133.9</v>
      </c>
      <c r="M120" s="87">
        <v>66721.73</v>
      </c>
      <c r="N120" s="87">
        <v>2209094.64</v>
      </c>
      <c r="O120" s="87">
        <v>86674.88</v>
      </c>
      <c r="P120" s="87">
        <v>0</v>
      </c>
      <c r="Q120" s="87">
        <v>189518.83</v>
      </c>
      <c r="R120" s="87">
        <v>25138.05</v>
      </c>
      <c r="S120" s="87">
        <v>25138.05</v>
      </c>
      <c r="T120" s="87">
        <v>0</v>
      </c>
      <c r="U120" s="89">
        <v>0</v>
      </c>
    </row>
    <row r="121" spans="1:21" ht="12.75">
      <c r="A121" s="223">
        <v>2</v>
      </c>
      <c r="B121" s="224">
        <v>5</v>
      </c>
      <c r="C121" s="224">
        <v>3</v>
      </c>
      <c r="D121" s="85">
        <v>2</v>
      </c>
      <c r="E121" s="85">
        <v>0</v>
      </c>
      <c r="F121" s="86"/>
      <c r="G121" s="288" t="s">
        <v>385</v>
      </c>
      <c r="H121" s="87">
        <v>10892709.12</v>
      </c>
      <c r="I121" s="87">
        <v>9627123.86</v>
      </c>
      <c r="J121" s="87">
        <v>7206357.93</v>
      </c>
      <c r="K121" s="87">
        <v>4030358.94</v>
      </c>
      <c r="L121" s="87">
        <v>3175998.99</v>
      </c>
      <c r="M121" s="87">
        <v>262813.72</v>
      </c>
      <c r="N121" s="87">
        <v>1799589.81</v>
      </c>
      <c r="O121" s="87">
        <v>105947.35</v>
      </c>
      <c r="P121" s="87">
        <v>0</v>
      </c>
      <c r="Q121" s="87">
        <v>252415.05</v>
      </c>
      <c r="R121" s="87">
        <v>1265585.26</v>
      </c>
      <c r="S121" s="87">
        <v>1265585.26</v>
      </c>
      <c r="T121" s="87">
        <v>401332.38</v>
      </c>
      <c r="U121" s="89">
        <v>0</v>
      </c>
    </row>
    <row r="122" spans="1:21" ht="12.75">
      <c r="A122" s="223">
        <v>2</v>
      </c>
      <c r="B122" s="224">
        <v>23</v>
      </c>
      <c r="C122" s="224">
        <v>6</v>
      </c>
      <c r="D122" s="85">
        <v>2</v>
      </c>
      <c r="E122" s="85">
        <v>0</v>
      </c>
      <c r="F122" s="86"/>
      <c r="G122" s="288" t="s">
        <v>386</v>
      </c>
      <c r="H122" s="87">
        <v>9986657.58</v>
      </c>
      <c r="I122" s="87">
        <v>8627735.74</v>
      </c>
      <c r="J122" s="87">
        <v>6910321.73</v>
      </c>
      <c r="K122" s="87">
        <v>3924490.54</v>
      </c>
      <c r="L122" s="87">
        <v>2985831.19</v>
      </c>
      <c r="M122" s="87">
        <v>776791.1</v>
      </c>
      <c r="N122" s="87">
        <v>846047.42</v>
      </c>
      <c r="O122" s="87">
        <v>13720</v>
      </c>
      <c r="P122" s="87">
        <v>0</v>
      </c>
      <c r="Q122" s="87">
        <v>80855.49</v>
      </c>
      <c r="R122" s="87">
        <v>1358921.84</v>
      </c>
      <c r="S122" s="87">
        <v>1341121.84</v>
      </c>
      <c r="T122" s="87">
        <v>131109.84</v>
      </c>
      <c r="U122" s="89">
        <v>17800</v>
      </c>
    </row>
    <row r="123" spans="1:21" ht="12.75">
      <c r="A123" s="223">
        <v>2</v>
      </c>
      <c r="B123" s="224">
        <v>18</v>
      </c>
      <c r="C123" s="224">
        <v>3</v>
      </c>
      <c r="D123" s="85">
        <v>2</v>
      </c>
      <c r="E123" s="85">
        <v>0</v>
      </c>
      <c r="F123" s="86"/>
      <c r="G123" s="288" t="s">
        <v>387</v>
      </c>
      <c r="H123" s="87">
        <v>27359106.13</v>
      </c>
      <c r="I123" s="87">
        <v>23134696.51</v>
      </c>
      <c r="J123" s="87">
        <v>16640417.36</v>
      </c>
      <c r="K123" s="87">
        <v>10683692.45</v>
      </c>
      <c r="L123" s="87">
        <v>5956724.91</v>
      </c>
      <c r="M123" s="87">
        <v>2544555.6</v>
      </c>
      <c r="N123" s="87">
        <v>2952964.27</v>
      </c>
      <c r="O123" s="87">
        <v>307032.2</v>
      </c>
      <c r="P123" s="87">
        <v>0</v>
      </c>
      <c r="Q123" s="87">
        <v>689727.08</v>
      </c>
      <c r="R123" s="87">
        <v>4224409.62</v>
      </c>
      <c r="S123" s="87">
        <v>2424409.62</v>
      </c>
      <c r="T123" s="87">
        <v>217959.68</v>
      </c>
      <c r="U123" s="89">
        <v>1800000</v>
      </c>
    </row>
    <row r="124" spans="1:21" ht="12.75">
      <c r="A124" s="223">
        <v>2</v>
      </c>
      <c r="B124" s="224">
        <v>9</v>
      </c>
      <c r="C124" s="224">
        <v>6</v>
      </c>
      <c r="D124" s="85">
        <v>2</v>
      </c>
      <c r="E124" s="85">
        <v>0</v>
      </c>
      <c r="F124" s="86"/>
      <c r="G124" s="288" t="s">
        <v>388</v>
      </c>
      <c r="H124" s="87">
        <v>13971940.95</v>
      </c>
      <c r="I124" s="87">
        <v>11178939.71</v>
      </c>
      <c r="J124" s="87">
        <v>6999950.08</v>
      </c>
      <c r="K124" s="87">
        <v>4490981.88</v>
      </c>
      <c r="L124" s="87">
        <v>2508968.2</v>
      </c>
      <c r="M124" s="87">
        <v>1479449.49</v>
      </c>
      <c r="N124" s="87">
        <v>2322430.81</v>
      </c>
      <c r="O124" s="87">
        <v>126628.85</v>
      </c>
      <c r="P124" s="87">
        <v>0</v>
      </c>
      <c r="Q124" s="87">
        <v>250480.48</v>
      </c>
      <c r="R124" s="87">
        <v>2793001.24</v>
      </c>
      <c r="S124" s="87">
        <v>2793001.24</v>
      </c>
      <c r="T124" s="87">
        <v>1967150.13</v>
      </c>
      <c r="U124" s="89">
        <v>0</v>
      </c>
    </row>
    <row r="125" spans="1:21" ht="12.75">
      <c r="A125" s="223">
        <v>2</v>
      </c>
      <c r="B125" s="224">
        <v>5</v>
      </c>
      <c r="C125" s="224">
        <v>4</v>
      </c>
      <c r="D125" s="85">
        <v>2</v>
      </c>
      <c r="E125" s="85">
        <v>0</v>
      </c>
      <c r="F125" s="86"/>
      <c r="G125" s="288" t="s">
        <v>389</v>
      </c>
      <c r="H125" s="87">
        <v>7961969.95</v>
      </c>
      <c r="I125" s="87">
        <v>7255218.41</v>
      </c>
      <c r="J125" s="87">
        <v>5332698.34</v>
      </c>
      <c r="K125" s="87">
        <v>3546918.71</v>
      </c>
      <c r="L125" s="87">
        <v>1785779.63</v>
      </c>
      <c r="M125" s="87">
        <v>284376.94</v>
      </c>
      <c r="N125" s="87">
        <v>1309648.4</v>
      </c>
      <c r="O125" s="87">
        <v>85877.69</v>
      </c>
      <c r="P125" s="87">
        <v>0</v>
      </c>
      <c r="Q125" s="87">
        <v>242617.04</v>
      </c>
      <c r="R125" s="87">
        <v>706751.54</v>
      </c>
      <c r="S125" s="87">
        <v>706751.54</v>
      </c>
      <c r="T125" s="87">
        <v>641817.54</v>
      </c>
      <c r="U125" s="89">
        <v>0</v>
      </c>
    </row>
    <row r="126" spans="1:21" ht="12.75">
      <c r="A126" s="223">
        <v>2</v>
      </c>
      <c r="B126" s="224">
        <v>6</v>
      </c>
      <c r="C126" s="224">
        <v>7</v>
      </c>
      <c r="D126" s="85">
        <v>2</v>
      </c>
      <c r="E126" s="85">
        <v>0</v>
      </c>
      <c r="F126" s="86"/>
      <c r="G126" s="288" t="s">
        <v>390</v>
      </c>
      <c r="H126" s="87">
        <v>21722238.04</v>
      </c>
      <c r="I126" s="87">
        <v>21279786.62</v>
      </c>
      <c r="J126" s="87">
        <v>15806837.98</v>
      </c>
      <c r="K126" s="87">
        <v>8930004.12</v>
      </c>
      <c r="L126" s="87">
        <v>6876833.86</v>
      </c>
      <c r="M126" s="87">
        <v>892462.49</v>
      </c>
      <c r="N126" s="87">
        <v>3977761.35</v>
      </c>
      <c r="O126" s="87">
        <v>198288.71</v>
      </c>
      <c r="P126" s="87">
        <v>0</v>
      </c>
      <c r="Q126" s="87">
        <v>404436.09</v>
      </c>
      <c r="R126" s="87">
        <v>442451.42</v>
      </c>
      <c r="S126" s="87">
        <v>442451.42</v>
      </c>
      <c r="T126" s="87">
        <v>290.11</v>
      </c>
      <c r="U126" s="89">
        <v>0</v>
      </c>
    </row>
    <row r="127" spans="1:21" ht="12.75">
      <c r="A127" s="223">
        <v>2</v>
      </c>
      <c r="B127" s="224">
        <v>4</v>
      </c>
      <c r="C127" s="224">
        <v>3</v>
      </c>
      <c r="D127" s="85">
        <v>2</v>
      </c>
      <c r="E127" s="85">
        <v>0</v>
      </c>
      <c r="F127" s="86"/>
      <c r="G127" s="288" t="s">
        <v>391</v>
      </c>
      <c r="H127" s="87">
        <v>10685301.5</v>
      </c>
      <c r="I127" s="87">
        <v>10190285.41</v>
      </c>
      <c r="J127" s="87">
        <v>7135274.73</v>
      </c>
      <c r="K127" s="87">
        <v>5008386.14</v>
      </c>
      <c r="L127" s="87">
        <v>2126888.59</v>
      </c>
      <c r="M127" s="87">
        <v>423785.13</v>
      </c>
      <c r="N127" s="87">
        <v>2393876.05</v>
      </c>
      <c r="O127" s="87">
        <v>85122.59</v>
      </c>
      <c r="P127" s="87">
        <v>0</v>
      </c>
      <c r="Q127" s="87">
        <v>152226.91</v>
      </c>
      <c r="R127" s="87">
        <v>495016.09</v>
      </c>
      <c r="S127" s="87">
        <v>495016.09</v>
      </c>
      <c r="T127" s="87">
        <v>57198.68</v>
      </c>
      <c r="U127" s="89">
        <v>0</v>
      </c>
    </row>
    <row r="128" spans="1:21" ht="12.75">
      <c r="A128" s="223">
        <v>2</v>
      </c>
      <c r="B128" s="224">
        <v>8</v>
      </c>
      <c r="C128" s="224">
        <v>11</v>
      </c>
      <c r="D128" s="85">
        <v>2</v>
      </c>
      <c r="E128" s="85">
        <v>0</v>
      </c>
      <c r="F128" s="86"/>
      <c r="G128" s="288" t="s">
        <v>336</v>
      </c>
      <c r="H128" s="87">
        <v>22071278.85</v>
      </c>
      <c r="I128" s="87">
        <v>20927396.98</v>
      </c>
      <c r="J128" s="87">
        <v>14709059.33</v>
      </c>
      <c r="K128" s="87">
        <v>9242840.94</v>
      </c>
      <c r="L128" s="87">
        <v>5466218.39</v>
      </c>
      <c r="M128" s="87">
        <v>1686075.29</v>
      </c>
      <c r="N128" s="87">
        <v>3679447.32</v>
      </c>
      <c r="O128" s="87">
        <v>123076.22</v>
      </c>
      <c r="P128" s="87">
        <v>0</v>
      </c>
      <c r="Q128" s="87">
        <v>729738.82</v>
      </c>
      <c r="R128" s="87">
        <v>1143881.87</v>
      </c>
      <c r="S128" s="87">
        <v>1143881.87</v>
      </c>
      <c r="T128" s="87">
        <v>0</v>
      </c>
      <c r="U128" s="89">
        <v>0</v>
      </c>
    </row>
    <row r="129" spans="1:21" ht="12.75">
      <c r="A129" s="223">
        <v>2</v>
      </c>
      <c r="B129" s="224">
        <v>14</v>
      </c>
      <c r="C129" s="224">
        <v>6</v>
      </c>
      <c r="D129" s="85">
        <v>2</v>
      </c>
      <c r="E129" s="85">
        <v>0</v>
      </c>
      <c r="F129" s="86"/>
      <c r="G129" s="288" t="s">
        <v>337</v>
      </c>
      <c r="H129" s="87">
        <v>24645797.2</v>
      </c>
      <c r="I129" s="87">
        <v>21518237.24</v>
      </c>
      <c r="J129" s="87">
        <v>15203205.53</v>
      </c>
      <c r="K129" s="87">
        <v>9507311.6</v>
      </c>
      <c r="L129" s="87">
        <v>5695893.93</v>
      </c>
      <c r="M129" s="87">
        <v>2083705.43</v>
      </c>
      <c r="N129" s="87">
        <v>3489036.26</v>
      </c>
      <c r="O129" s="87">
        <v>0</v>
      </c>
      <c r="P129" s="87">
        <v>0</v>
      </c>
      <c r="Q129" s="87">
        <v>742290.02</v>
      </c>
      <c r="R129" s="87">
        <v>3127559.96</v>
      </c>
      <c r="S129" s="87">
        <v>2574777.92</v>
      </c>
      <c r="T129" s="87">
        <v>0</v>
      </c>
      <c r="U129" s="89">
        <v>552782.04</v>
      </c>
    </row>
    <row r="130" spans="1:21" ht="12.75">
      <c r="A130" s="223">
        <v>2</v>
      </c>
      <c r="B130" s="224">
        <v>15</v>
      </c>
      <c r="C130" s="224">
        <v>4</v>
      </c>
      <c r="D130" s="85">
        <v>2</v>
      </c>
      <c r="E130" s="85">
        <v>0</v>
      </c>
      <c r="F130" s="86"/>
      <c r="G130" s="288" t="s">
        <v>338</v>
      </c>
      <c r="H130" s="87">
        <v>37048207.18</v>
      </c>
      <c r="I130" s="87">
        <v>29612360.15</v>
      </c>
      <c r="J130" s="87">
        <v>22627390.15</v>
      </c>
      <c r="K130" s="87">
        <v>12562084.52</v>
      </c>
      <c r="L130" s="87">
        <v>10065305.63</v>
      </c>
      <c r="M130" s="87">
        <v>3087522</v>
      </c>
      <c r="N130" s="87">
        <v>3182869.31</v>
      </c>
      <c r="O130" s="87">
        <v>27731.21</v>
      </c>
      <c r="P130" s="87">
        <v>0</v>
      </c>
      <c r="Q130" s="87">
        <v>686847.48</v>
      </c>
      <c r="R130" s="87">
        <v>7435847.03</v>
      </c>
      <c r="S130" s="87">
        <v>7435847.03</v>
      </c>
      <c r="T130" s="87">
        <v>1052364.54</v>
      </c>
      <c r="U130" s="89">
        <v>0</v>
      </c>
    </row>
    <row r="131" spans="1:21" ht="12.75">
      <c r="A131" s="223">
        <v>2</v>
      </c>
      <c r="B131" s="224">
        <v>1</v>
      </c>
      <c r="C131" s="224">
        <v>5</v>
      </c>
      <c r="D131" s="85">
        <v>2</v>
      </c>
      <c r="E131" s="85">
        <v>0</v>
      </c>
      <c r="F131" s="86"/>
      <c r="G131" s="288" t="s">
        <v>392</v>
      </c>
      <c r="H131" s="87">
        <v>16675309.86</v>
      </c>
      <c r="I131" s="87">
        <v>15783273.94</v>
      </c>
      <c r="J131" s="87">
        <v>12161511.07</v>
      </c>
      <c r="K131" s="87">
        <v>7193215.08</v>
      </c>
      <c r="L131" s="87">
        <v>4968295.99</v>
      </c>
      <c r="M131" s="87">
        <v>966378.29</v>
      </c>
      <c r="N131" s="87">
        <v>2463153.16</v>
      </c>
      <c r="O131" s="87">
        <v>24646.64</v>
      </c>
      <c r="P131" s="87">
        <v>0</v>
      </c>
      <c r="Q131" s="87">
        <v>167584.78</v>
      </c>
      <c r="R131" s="87">
        <v>892035.92</v>
      </c>
      <c r="S131" s="87">
        <v>892035.92</v>
      </c>
      <c r="T131" s="87">
        <v>25875</v>
      </c>
      <c r="U131" s="89">
        <v>0</v>
      </c>
    </row>
    <row r="132" spans="1:21" ht="12.75">
      <c r="A132" s="223">
        <v>2</v>
      </c>
      <c r="B132" s="224">
        <v>5</v>
      </c>
      <c r="C132" s="224">
        <v>5</v>
      </c>
      <c r="D132" s="85">
        <v>2</v>
      </c>
      <c r="E132" s="85">
        <v>0</v>
      </c>
      <c r="F132" s="86"/>
      <c r="G132" s="288" t="s">
        <v>393</v>
      </c>
      <c r="H132" s="87">
        <v>8851651.95</v>
      </c>
      <c r="I132" s="87">
        <v>7651185.56</v>
      </c>
      <c r="J132" s="87">
        <v>5986884.65</v>
      </c>
      <c r="K132" s="87">
        <v>4000692.36</v>
      </c>
      <c r="L132" s="87">
        <v>1986192.29</v>
      </c>
      <c r="M132" s="87">
        <v>301364.52</v>
      </c>
      <c r="N132" s="87">
        <v>1192224</v>
      </c>
      <c r="O132" s="87">
        <v>41666.47</v>
      </c>
      <c r="P132" s="87">
        <v>0</v>
      </c>
      <c r="Q132" s="87">
        <v>129045.92</v>
      </c>
      <c r="R132" s="87">
        <v>1200466.39</v>
      </c>
      <c r="S132" s="87">
        <v>1200466.39</v>
      </c>
      <c r="T132" s="87">
        <v>977942.61</v>
      </c>
      <c r="U132" s="89">
        <v>0</v>
      </c>
    </row>
    <row r="133" spans="1:21" ht="12.75">
      <c r="A133" s="223">
        <v>2</v>
      </c>
      <c r="B133" s="224">
        <v>3</v>
      </c>
      <c r="C133" s="224">
        <v>5</v>
      </c>
      <c r="D133" s="85">
        <v>2</v>
      </c>
      <c r="E133" s="85">
        <v>0</v>
      </c>
      <c r="F133" s="86"/>
      <c r="G133" s="288" t="s">
        <v>394</v>
      </c>
      <c r="H133" s="87">
        <v>6309868.18</v>
      </c>
      <c r="I133" s="87">
        <v>5767877.05</v>
      </c>
      <c r="J133" s="87">
        <v>3947679.39</v>
      </c>
      <c r="K133" s="87">
        <v>2407045.16</v>
      </c>
      <c r="L133" s="87">
        <v>1540634.23</v>
      </c>
      <c r="M133" s="87">
        <v>295873.86</v>
      </c>
      <c r="N133" s="87">
        <v>1299897.23</v>
      </c>
      <c r="O133" s="87">
        <v>3600</v>
      </c>
      <c r="P133" s="87">
        <v>0</v>
      </c>
      <c r="Q133" s="87">
        <v>220826.57</v>
      </c>
      <c r="R133" s="87">
        <v>541991.13</v>
      </c>
      <c r="S133" s="87">
        <v>541991.13</v>
      </c>
      <c r="T133" s="87">
        <v>372343.25</v>
      </c>
      <c r="U133" s="89">
        <v>0</v>
      </c>
    </row>
    <row r="134" spans="1:21" ht="12.75">
      <c r="A134" s="223">
        <v>2</v>
      </c>
      <c r="B134" s="224">
        <v>26</v>
      </c>
      <c r="C134" s="224">
        <v>3</v>
      </c>
      <c r="D134" s="85">
        <v>2</v>
      </c>
      <c r="E134" s="85">
        <v>0</v>
      </c>
      <c r="F134" s="86"/>
      <c r="G134" s="288" t="s">
        <v>395</v>
      </c>
      <c r="H134" s="87">
        <v>14331064.64</v>
      </c>
      <c r="I134" s="87">
        <v>11439271.91</v>
      </c>
      <c r="J134" s="87">
        <v>7717216.03</v>
      </c>
      <c r="K134" s="87">
        <v>4841675.18</v>
      </c>
      <c r="L134" s="87">
        <v>2875540.85</v>
      </c>
      <c r="M134" s="87">
        <v>671880.17</v>
      </c>
      <c r="N134" s="87">
        <v>2492831.12</v>
      </c>
      <c r="O134" s="87">
        <v>339109.69</v>
      </c>
      <c r="P134" s="87">
        <v>0</v>
      </c>
      <c r="Q134" s="87">
        <v>218234.9</v>
      </c>
      <c r="R134" s="87">
        <v>2891792.73</v>
      </c>
      <c r="S134" s="87">
        <v>2891792.73</v>
      </c>
      <c r="T134" s="87">
        <v>1398261.13</v>
      </c>
      <c r="U134" s="89">
        <v>0</v>
      </c>
    </row>
    <row r="135" spans="1:21" ht="12.75">
      <c r="A135" s="223">
        <v>2</v>
      </c>
      <c r="B135" s="224">
        <v>10</v>
      </c>
      <c r="C135" s="224">
        <v>6</v>
      </c>
      <c r="D135" s="85">
        <v>2</v>
      </c>
      <c r="E135" s="85">
        <v>0</v>
      </c>
      <c r="F135" s="86"/>
      <c r="G135" s="288" t="s">
        <v>396</v>
      </c>
      <c r="H135" s="87">
        <v>3300021.4</v>
      </c>
      <c r="I135" s="87">
        <v>3142550.95</v>
      </c>
      <c r="J135" s="87">
        <v>2519661.61</v>
      </c>
      <c r="K135" s="87">
        <v>1685584.71</v>
      </c>
      <c r="L135" s="87">
        <v>834076.9</v>
      </c>
      <c r="M135" s="87">
        <v>79684.48</v>
      </c>
      <c r="N135" s="87">
        <v>531547.89</v>
      </c>
      <c r="O135" s="87">
        <v>1119.96</v>
      </c>
      <c r="P135" s="87">
        <v>0</v>
      </c>
      <c r="Q135" s="87">
        <v>10537.01</v>
      </c>
      <c r="R135" s="87">
        <v>157470.45</v>
      </c>
      <c r="S135" s="87">
        <v>157470.45</v>
      </c>
      <c r="T135" s="87">
        <v>0</v>
      </c>
      <c r="U135" s="89">
        <v>0</v>
      </c>
    </row>
    <row r="136" spans="1:21" ht="12.75">
      <c r="A136" s="223">
        <v>2</v>
      </c>
      <c r="B136" s="224">
        <v>6</v>
      </c>
      <c r="C136" s="224">
        <v>8</v>
      </c>
      <c r="D136" s="85">
        <v>2</v>
      </c>
      <c r="E136" s="85">
        <v>0</v>
      </c>
      <c r="F136" s="86"/>
      <c r="G136" s="288" t="s">
        <v>397</v>
      </c>
      <c r="H136" s="87">
        <v>16532219.08</v>
      </c>
      <c r="I136" s="87">
        <v>15648846.35</v>
      </c>
      <c r="J136" s="87">
        <v>10659240.85</v>
      </c>
      <c r="K136" s="87">
        <v>6182738.93</v>
      </c>
      <c r="L136" s="87">
        <v>4476501.92</v>
      </c>
      <c r="M136" s="87">
        <v>1153116.21</v>
      </c>
      <c r="N136" s="87">
        <v>3174772.66</v>
      </c>
      <c r="O136" s="87">
        <v>228200.34</v>
      </c>
      <c r="P136" s="87">
        <v>0</v>
      </c>
      <c r="Q136" s="87">
        <v>433516.29</v>
      </c>
      <c r="R136" s="87">
        <v>883372.73</v>
      </c>
      <c r="S136" s="87">
        <v>883372.73</v>
      </c>
      <c r="T136" s="87">
        <v>758452.35</v>
      </c>
      <c r="U136" s="89">
        <v>0</v>
      </c>
    </row>
    <row r="137" spans="1:21" ht="12.75">
      <c r="A137" s="223">
        <v>2</v>
      </c>
      <c r="B137" s="224">
        <v>17</v>
      </c>
      <c r="C137" s="224">
        <v>3</v>
      </c>
      <c r="D137" s="85">
        <v>2</v>
      </c>
      <c r="E137" s="85">
        <v>0</v>
      </c>
      <c r="F137" s="86"/>
      <c r="G137" s="288" t="s">
        <v>398</v>
      </c>
      <c r="H137" s="87">
        <v>9787553.48</v>
      </c>
      <c r="I137" s="87">
        <v>9119539.28</v>
      </c>
      <c r="J137" s="87">
        <v>6589225.44</v>
      </c>
      <c r="K137" s="87">
        <v>4532167.17</v>
      </c>
      <c r="L137" s="87">
        <v>2057058.27</v>
      </c>
      <c r="M137" s="87">
        <v>500220.54</v>
      </c>
      <c r="N137" s="87">
        <v>1844734.78</v>
      </c>
      <c r="O137" s="87">
        <v>121415.48</v>
      </c>
      <c r="P137" s="87">
        <v>0</v>
      </c>
      <c r="Q137" s="87">
        <v>63943.04</v>
      </c>
      <c r="R137" s="87">
        <v>668014.2</v>
      </c>
      <c r="S137" s="87">
        <v>668014.2</v>
      </c>
      <c r="T137" s="87">
        <v>381258.67</v>
      </c>
      <c r="U137" s="89">
        <v>0</v>
      </c>
    </row>
    <row r="138" spans="1:21" ht="12.75">
      <c r="A138" s="223">
        <v>2</v>
      </c>
      <c r="B138" s="224">
        <v>16</v>
      </c>
      <c r="C138" s="224">
        <v>6</v>
      </c>
      <c r="D138" s="85">
        <v>2</v>
      </c>
      <c r="E138" s="85">
        <v>0</v>
      </c>
      <c r="F138" s="86"/>
      <c r="G138" s="288" t="s">
        <v>399</v>
      </c>
      <c r="H138" s="87">
        <v>13442943.25</v>
      </c>
      <c r="I138" s="87">
        <v>10315563.56</v>
      </c>
      <c r="J138" s="87">
        <v>8204249.57</v>
      </c>
      <c r="K138" s="87">
        <v>5271906.1</v>
      </c>
      <c r="L138" s="87">
        <v>2932343.47</v>
      </c>
      <c r="M138" s="87">
        <v>454992.92</v>
      </c>
      <c r="N138" s="87">
        <v>1502471.54</v>
      </c>
      <c r="O138" s="87">
        <v>22694.46</v>
      </c>
      <c r="P138" s="87">
        <v>0</v>
      </c>
      <c r="Q138" s="87">
        <v>131155.07</v>
      </c>
      <c r="R138" s="87">
        <v>3127379.69</v>
      </c>
      <c r="S138" s="87">
        <v>3127379.69</v>
      </c>
      <c r="T138" s="87">
        <v>1866302.63</v>
      </c>
      <c r="U138" s="89">
        <v>0</v>
      </c>
    </row>
    <row r="139" spans="1:21" ht="12.75">
      <c r="A139" s="223">
        <v>2</v>
      </c>
      <c r="B139" s="224">
        <v>11</v>
      </c>
      <c r="C139" s="224">
        <v>3</v>
      </c>
      <c r="D139" s="85">
        <v>2</v>
      </c>
      <c r="E139" s="85">
        <v>0</v>
      </c>
      <c r="F139" s="86"/>
      <c r="G139" s="288" t="s">
        <v>400</v>
      </c>
      <c r="H139" s="87">
        <v>28381013.68</v>
      </c>
      <c r="I139" s="87">
        <v>24851140.59</v>
      </c>
      <c r="J139" s="87">
        <v>18243772.42</v>
      </c>
      <c r="K139" s="87">
        <v>8612613.67</v>
      </c>
      <c r="L139" s="87">
        <v>9631158.75</v>
      </c>
      <c r="M139" s="87">
        <v>4317073.12</v>
      </c>
      <c r="N139" s="87">
        <v>2290295.05</v>
      </c>
      <c r="O139" s="87">
        <v>0</v>
      </c>
      <c r="P139" s="87">
        <v>0</v>
      </c>
      <c r="Q139" s="87">
        <v>0</v>
      </c>
      <c r="R139" s="87">
        <v>3529873.09</v>
      </c>
      <c r="S139" s="87">
        <v>3529873.09</v>
      </c>
      <c r="T139" s="87">
        <v>42839.12</v>
      </c>
      <c r="U139" s="89">
        <v>0</v>
      </c>
    </row>
    <row r="140" spans="1:21" ht="12.75">
      <c r="A140" s="223">
        <v>2</v>
      </c>
      <c r="B140" s="224">
        <v>9</v>
      </c>
      <c r="C140" s="224">
        <v>8</v>
      </c>
      <c r="D140" s="85">
        <v>2</v>
      </c>
      <c r="E140" s="85">
        <v>0</v>
      </c>
      <c r="F140" s="86"/>
      <c r="G140" s="288" t="s">
        <v>401</v>
      </c>
      <c r="H140" s="87">
        <v>6878442.87</v>
      </c>
      <c r="I140" s="87">
        <v>6074702.67</v>
      </c>
      <c r="J140" s="87">
        <v>4539433.46</v>
      </c>
      <c r="K140" s="87">
        <v>2867182.53</v>
      </c>
      <c r="L140" s="87">
        <v>1672250.93</v>
      </c>
      <c r="M140" s="87">
        <v>29800</v>
      </c>
      <c r="N140" s="87">
        <v>1292790.44</v>
      </c>
      <c r="O140" s="87">
        <v>86663.36</v>
      </c>
      <c r="P140" s="87">
        <v>0</v>
      </c>
      <c r="Q140" s="87">
        <v>126015.41</v>
      </c>
      <c r="R140" s="87">
        <v>803740.2</v>
      </c>
      <c r="S140" s="87">
        <v>803740.2</v>
      </c>
      <c r="T140" s="87">
        <v>784386.51</v>
      </c>
      <c r="U140" s="89">
        <v>0</v>
      </c>
    </row>
    <row r="141" spans="1:21" ht="12.75">
      <c r="A141" s="223">
        <v>2</v>
      </c>
      <c r="B141" s="224">
        <v>10</v>
      </c>
      <c r="C141" s="224">
        <v>7</v>
      </c>
      <c r="D141" s="85">
        <v>2</v>
      </c>
      <c r="E141" s="85">
        <v>0</v>
      </c>
      <c r="F141" s="86"/>
      <c r="G141" s="288" t="s">
        <v>402</v>
      </c>
      <c r="H141" s="87">
        <v>10477525.07</v>
      </c>
      <c r="I141" s="87">
        <v>9154108.58</v>
      </c>
      <c r="J141" s="87">
        <v>7166667.47</v>
      </c>
      <c r="K141" s="87">
        <v>4572397.93</v>
      </c>
      <c r="L141" s="87">
        <v>2594269.54</v>
      </c>
      <c r="M141" s="87">
        <v>407544</v>
      </c>
      <c r="N141" s="87">
        <v>1424747.87</v>
      </c>
      <c r="O141" s="87">
        <v>53995.82</v>
      </c>
      <c r="P141" s="87">
        <v>0</v>
      </c>
      <c r="Q141" s="87">
        <v>101153.42</v>
      </c>
      <c r="R141" s="87">
        <v>1323416.49</v>
      </c>
      <c r="S141" s="87">
        <v>1323416.49</v>
      </c>
      <c r="T141" s="87">
        <v>1195456.77</v>
      </c>
      <c r="U141" s="89">
        <v>0</v>
      </c>
    </row>
    <row r="142" spans="1:21" ht="12.75">
      <c r="A142" s="223">
        <v>2</v>
      </c>
      <c r="B142" s="224">
        <v>6</v>
      </c>
      <c r="C142" s="224">
        <v>9</v>
      </c>
      <c r="D142" s="85">
        <v>2</v>
      </c>
      <c r="E142" s="85">
        <v>0</v>
      </c>
      <c r="F142" s="86"/>
      <c r="G142" s="288" t="s">
        <v>403</v>
      </c>
      <c r="H142" s="87">
        <v>12635495.51</v>
      </c>
      <c r="I142" s="87">
        <v>10681658.97</v>
      </c>
      <c r="J142" s="87">
        <v>7459292.5</v>
      </c>
      <c r="K142" s="87">
        <v>4987822.02</v>
      </c>
      <c r="L142" s="87">
        <v>2471470.48</v>
      </c>
      <c r="M142" s="87">
        <v>325386.76</v>
      </c>
      <c r="N142" s="87">
        <v>2019678.36</v>
      </c>
      <c r="O142" s="87">
        <v>341678.14</v>
      </c>
      <c r="P142" s="87">
        <v>0</v>
      </c>
      <c r="Q142" s="87">
        <v>535623.21</v>
      </c>
      <c r="R142" s="87">
        <v>1953836.54</v>
      </c>
      <c r="S142" s="87">
        <v>1753836.54</v>
      </c>
      <c r="T142" s="87">
        <v>1138515.75</v>
      </c>
      <c r="U142" s="89">
        <v>200000</v>
      </c>
    </row>
    <row r="143" spans="1:21" ht="12.75">
      <c r="A143" s="223">
        <v>2</v>
      </c>
      <c r="B143" s="224">
        <v>21</v>
      </c>
      <c r="C143" s="224">
        <v>7</v>
      </c>
      <c r="D143" s="85">
        <v>2</v>
      </c>
      <c r="E143" s="85">
        <v>0</v>
      </c>
      <c r="F143" s="86"/>
      <c r="G143" s="288" t="s">
        <v>404</v>
      </c>
      <c r="H143" s="87">
        <v>7307674.51</v>
      </c>
      <c r="I143" s="87">
        <v>7253775.42</v>
      </c>
      <c r="J143" s="87">
        <v>5388903.45</v>
      </c>
      <c r="K143" s="87">
        <v>3440018.26</v>
      </c>
      <c r="L143" s="87">
        <v>1948885.19</v>
      </c>
      <c r="M143" s="87">
        <v>511517.78</v>
      </c>
      <c r="N143" s="87">
        <v>1221393.9</v>
      </c>
      <c r="O143" s="87">
        <v>75209.82</v>
      </c>
      <c r="P143" s="87">
        <v>0</v>
      </c>
      <c r="Q143" s="87">
        <v>56750.47</v>
      </c>
      <c r="R143" s="87">
        <v>53899.09</v>
      </c>
      <c r="S143" s="87">
        <v>53899.09</v>
      </c>
      <c r="T143" s="87">
        <v>40000.09</v>
      </c>
      <c r="U143" s="89">
        <v>0</v>
      </c>
    </row>
    <row r="144" spans="1:21" ht="12.75">
      <c r="A144" s="223">
        <v>2</v>
      </c>
      <c r="B144" s="224">
        <v>24</v>
      </c>
      <c r="C144" s="224">
        <v>4</v>
      </c>
      <c r="D144" s="85">
        <v>2</v>
      </c>
      <c r="E144" s="85">
        <v>0</v>
      </c>
      <c r="F144" s="86"/>
      <c r="G144" s="288" t="s">
        <v>405</v>
      </c>
      <c r="H144" s="87">
        <v>10661907.8</v>
      </c>
      <c r="I144" s="87">
        <v>8864426.53</v>
      </c>
      <c r="J144" s="87">
        <v>5366256.88</v>
      </c>
      <c r="K144" s="87">
        <v>3488103.93</v>
      </c>
      <c r="L144" s="87">
        <v>1878152.95</v>
      </c>
      <c r="M144" s="87">
        <v>1483268.73</v>
      </c>
      <c r="N144" s="87">
        <v>1658284.79</v>
      </c>
      <c r="O144" s="87">
        <v>108953.14</v>
      </c>
      <c r="P144" s="87">
        <v>0</v>
      </c>
      <c r="Q144" s="87">
        <v>247662.99</v>
      </c>
      <c r="R144" s="87">
        <v>1797481.27</v>
      </c>
      <c r="S144" s="87">
        <v>1207481.27</v>
      </c>
      <c r="T144" s="87">
        <v>912840.91</v>
      </c>
      <c r="U144" s="89">
        <v>590000</v>
      </c>
    </row>
    <row r="145" spans="1:21" ht="12.75">
      <c r="A145" s="223">
        <v>2</v>
      </c>
      <c r="B145" s="224">
        <v>25</v>
      </c>
      <c r="C145" s="224">
        <v>5</v>
      </c>
      <c r="D145" s="85">
        <v>2</v>
      </c>
      <c r="E145" s="85">
        <v>0</v>
      </c>
      <c r="F145" s="86"/>
      <c r="G145" s="288" t="s">
        <v>406</v>
      </c>
      <c r="H145" s="87">
        <v>16041398.37</v>
      </c>
      <c r="I145" s="87">
        <v>14431803.7</v>
      </c>
      <c r="J145" s="87">
        <v>10809174.57</v>
      </c>
      <c r="K145" s="87">
        <v>5953239.05</v>
      </c>
      <c r="L145" s="87">
        <v>4855935.52</v>
      </c>
      <c r="M145" s="87">
        <v>614116.92</v>
      </c>
      <c r="N145" s="87">
        <v>2492346.74</v>
      </c>
      <c r="O145" s="87">
        <v>286194.54</v>
      </c>
      <c r="P145" s="87">
        <v>0</v>
      </c>
      <c r="Q145" s="87">
        <v>229970.93</v>
      </c>
      <c r="R145" s="87">
        <v>1609594.67</v>
      </c>
      <c r="S145" s="87">
        <v>1591794.67</v>
      </c>
      <c r="T145" s="87">
        <v>173935.98</v>
      </c>
      <c r="U145" s="89">
        <v>17800</v>
      </c>
    </row>
    <row r="146" spans="1:21" ht="12.75">
      <c r="A146" s="223">
        <v>2</v>
      </c>
      <c r="B146" s="224">
        <v>19</v>
      </c>
      <c r="C146" s="224">
        <v>7</v>
      </c>
      <c r="D146" s="85">
        <v>2</v>
      </c>
      <c r="E146" s="85">
        <v>0</v>
      </c>
      <c r="F146" s="86"/>
      <c r="G146" s="288" t="s">
        <v>345</v>
      </c>
      <c r="H146" s="87">
        <v>33594382.78</v>
      </c>
      <c r="I146" s="87">
        <v>30364764.58</v>
      </c>
      <c r="J146" s="87">
        <v>22687983.87</v>
      </c>
      <c r="K146" s="87">
        <v>13920068.64</v>
      </c>
      <c r="L146" s="87">
        <v>8767915.23</v>
      </c>
      <c r="M146" s="87">
        <v>2074879.66</v>
      </c>
      <c r="N146" s="87">
        <v>4650656.03</v>
      </c>
      <c r="O146" s="87">
        <v>213094.73</v>
      </c>
      <c r="P146" s="87">
        <v>0</v>
      </c>
      <c r="Q146" s="87">
        <v>738150.29</v>
      </c>
      <c r="R146" s="87">
        <v>3229618.2</v>
      </c>
      <c r="S146" s="87">
        <v>3229618.2</v>
      </c>
      <c r="T146" s="87">
        <v>462389.05</v>
      </c>
      <c r="U146" s="89">
        <v>0</v>
      </c>
    </row>
    <row r="147" spans="1:21" ht="12.75">
      <c r="A147" s="223">
        <v>2</v>
      </c>
      <c r="B147" s="224">
        <v>18</v>
      </c>
      <c r="C147" s="224">
        <v>5</v>
      </c>
      <c r="D147" s="85">
        <v>2</v>
      </c>
      <c r="E147" s="85">
        <v>0</v>
      </c>
      <c r="F147" s="86"/>
      <c r="G147" s="288" t="s">
        <v>407</v>
      </c>
      <c r="H147" s="87">
        <v>12295770.88</v>
      </c>
      <c r="I147" s="87">
        <v>10894583.91</v>
      </c>
      <c r="J147" s="87">
        <v>8419016.11</v>
      </c>
      <c r="K147" s="87">
        <v>5064386.39</v>
      </c>
      <c r="L147" s="87">
        <v>3354629.72</v>
      </c>
      <c r="M147" s="87">
        <v>279376.57</v>
      </c>
      <c r="N147" s="87">
        <v>1896241.87</v>
      </c>
      <c r="O147" s="87">
        <v>104458.15</v>
      </c>
      <c r="P147" s="87">
        <v>0</v>
      </c>
      <c r="Q147" s="87">
        <v>195491.21</v>
      </c>
      <c r="R147" s="87">
        <v>1401186.97</v>
      </c>
      <c r="S147" s="87">
        <v>1401186.97</v>
      </c>
      <c r="T147" s="87">
        <v>0</v>
      </c>
      <c r="U147" s="89">
        <v>0</v>
      </c>
    </row>
    <row r="148" spans="1:21" ht="12.75">
      <c r="A148" s="223">
        <v>2</v>
      </c>
      <c r="B148" s="224">
        <v>21</v>
      </c>
      <c r="C148" s="224">
        <v>8</v>
      </c>
      <c r="D148" s="85">
        <v>2</v>
      </c>
      <c r="E148" s="85">
        <v>0</v>
      </c>
      <c r="F148" s="86"/>
      <c r="G148" s="288" t="s">
        <v>408</v>
      </c>
      <c r="H148" s="87">
        <v>11953154.78</v>
      </c>
      <c r="I148" s="87">
        <v>10658977.95</v>
      </c>
      <c r="J148" s="87">
        <v>7599975.31</v>
      </c>
      <c r="K148" s="87">
        <v>4215261.25</v>
      </c>
      <c r="L148" s="87">
        <v>3384714.06</v>
      </c>
      <c r="M148" s="87">
        <v>340329</v>
      </c>
      <c r="N148" s="87">
        <v>2323142.74</v>
      </c>
      <c r="O148" s="87">
        <v>197266.05</v>
      </c>
      <c r="P148" s="87">
        <v>0</v>
      </c>
      <c r="Q148" s="87">
        <v>198264.85</v>
      </c>
      <c r="R148" s="87">
        <v>1294176.83</v>
      </c>
      <c r="S148" s="87">
        <v>1294176.83</v>
      </c>
      <c r="T148" s="87">
        <v>0</v>
      </c>
      <c r="U148" s="89">
        <v>0</v>
      </c>
    </row>
    <row r="149" spans="1:21" ht="12.75">
      <c r="A149" s="223">
        <v>2</v>
      </c>
      <c r="B149" s="224">
        <v>1</v>
      </c>
      <c r="C149" s="224">
        <v>6</v>
      </c>
      <c r="D149" s="85">
        <v>2</v>
      </c>
      <c r="E149" s="85">
        <v>0</v>
      </c>
      <c r="F149" s="86"/>
      <c r="G149" s="288" t="s">
        <v>409</v>
      </c>
      <c r="H149" s="87">
        <v>19427562.65</v>
      </c>
      <c r="I149" s="87">
        <v>14769732.02</v>
      </c>
      <c r="J149" s="87">
        <v>10401611.62</v>
      </c>
      <c r="K149" s="87">
        <v>6215717.13</v>
      </c>
      <c r="L149" s="87">
        <v>4185894.49</v>
      </c>
      <c r="M149" s="87">
        <v>1623822.78</v>
      </c>
      <c r="N149" s="87">
        <v>2728723.91</v>
      </c>
      <c r="O149" s="87">
        <v>15573.71</v>
      </c>
      <c r="P149" s="87">
        <v>0</v>
      </c>
      <c r="Q149" s="87">
        <v>0</v>
      </c>
      <c r="R149" s="87">
        <v>4657830.63</v>
      </c>
      <c r="S149" s="87">
        <v>3364830.63</v>
      </c>
      <c r="T149" s="87">
        <v>0</v>
      </c>
      <c r="U149" s="89">
        <v>1293000</v>
      </c>
    </row>
    <row r="150" spans="1:21" ht="12.75">
      <c r="A150" s="223">
        <v>2</v>
      </c>
      <c r="B150" s="224">
        <v>5</v>
      </c>
      <c r="C150" s="224">
        <v>6</v>
      </c>
      <c r="D150" s="85">
        <v>2</v>
      </c>
      <c r="E150" s="85">
        <v>0</v>
      </c>
      <c r="F150" s="86"/>
      <c r="G150" s="288" t="s">
        <v>410</v>
      </c>
      <c r="H150" s="87">
        <v>8159994.78</v>
      </c>
      <c r="I150" s="87">
        <v>7672997.92</v>
      </c>
      <c r="J150" s="87">
        <v>5582610.21</v>
      </c>
      <c r="K150" s="87">
        <v>3924414.62</v>
      </c>
      <c r="L150" s="87">
        <v>1658195.59</v>
      </c>
      <c r="M150" s="87">
        <v>464910</v>
      </c>
      <c r="N150" s="87">
        <v>1338711.84</v>
      </c>
      <c r="O150" s="87">
        <v>91792.01</v>
      </c>
      <c r="P150" s="87">
        <v>0</v>
      </c>
      <c r="Q150" s="87">
        <v>194973.86</v>
      </c>
      <c r="R150" s="87">
        <v>486996.86</v>
      </c>
      <c r="S150" s="87">
        <v>486996.86</v>
      </c>
      <c r="T150" s="87">
        <v>0</v>
      </c>
      <c r="U150" s="89">
        <v>0</v>
      </c>
    </row>
    <row r="151" spans="1:21" ht="12.75">
      <c r="A151" s="223">
        <v>2</v>
      </c>
      <c r="B151" s="224">
        <v>22</v>
      </c>
      <c r="C151" s="224">
        <v>2</v>
      </c>
      <c r="D151" s="85">
        <v>2</v>
      </c>
      <c r="E151" s="85">
        <v>0</v>
      </c>
      <c r="F151" s="86"/>
      <c r="G151" s="288" t="s">
        <v>411</v>
      </c>
      <c r="H151" s="87">
        <v>15476487.48</v>
      </c>
      <c r="I151" s="87">
        <v>14761606.73</v>
      </c>
      <c r="J151" s="87">
        <v>10334768.43</v>
      </c>
      <c r="K151" s="87">
        <v>6888634.52</v>
      </c>
      <c r="L151" s="87">
        <v>3446133.91</v>
      </c>
      <c r="M151" s="87">
        <v>990170.67</v>
      </c>
      <c r="N151" s="87">
        <v>2984426.26</v>
      </c>
      <c r="O151" s="87">
        <v>154361.08</v>
      </c>
      <c r="P151" s="87">
        <v>0</v>
      </c>
      <c r="Q151" s="87">
        <v>297880.29</v>
      </c>
      <c r="R151" s="87">
        <v>714880.75</v>
      </c>
      <c r="S151" s="87">
        <v>714880.75</v>
      </c>
      <c r="T151" s="87">
        <v>0</v>
      </c>
      <c r="U151" s="89">
        <v>0</v>
      </c>
    </row>
    <row r="152" spans="1:21" ht="12.75">
      <c r="A152" s="223">
        <v>2</v>
      </c>
      <c r="B152" s="224">
        <v>20</v>
      </c>
      <c r="C152" s="224">
        <v>4</v>
      </c>
      <c r="D152" s="85">
        <v>2</v>
      </c>
      <c r="E152" s="85">
        <v>0</v>
      </c>
      <c r="F152" s="86"/>
      <c r="G152" s="288" t="s">
        <v>412</v>
      </c>
      <c r="H152" s="87">
        <v>18071549.64</v>
      </c>
      <c r="I152" s="87">
        <v>15687808.84</v>
      </c>
      <c r="J152" s="87">
        <v>12072438.93</v>
      </c>
      <c r="K152" s="87">
        <v>7553604.64</v>
      </c>
      <c r="L152" s="87">
        <v>4518834.29</v>
      </c>
      <c r="M152" s="87">
        <v>1391663.43</v>
      </c>
      <c r="N152" s="87">
        <v>1889506.47</v>
      </c>
      <c r="O152" s="87">
        <v>582.41</v>
      </c>
      <c r="P152" s="87">
        <v>0</v>
      </c>
      <c r="Q152" s="87">
        <v>333617.6</v>
      </c>
      <c r="R152" s="87">
        <v>2383740.8</v>
      </c>
      <c r="S152" s="87">
        <v>2383740.8</v>
      </c>
      <c r="T152" s="87">
        <v>0</v>
      </c>
      <c r="U152" s="89">
        <v>0</v>
      </c>
    </row>
    <row r="153" spans="1:21" ht="12.75">
      <c r="A153" s="223">
        <v>2</v>
      </c>
      <c r="B153" s="224">
        <v>26</v>
      </c>
      <c r="C153" s="224">
        <v>5</v>
      </c>
      <c r="D153" s="85">
        <v>2</v>
      </c>
      <c r="E153" s="85">
        <v>0</v>
      </c>
      <c r="F153" s="86"/>
      <c r="G153" s="288" t="s">
        <v>413</v>
      </c>
      <c r="H153" s="87">
        <v>11464056.93</v>
      </c>
      <c r="I153" s="87">
        <v>10710504.12</v>
      </c>
      <c r="J153" s="87">
        <v>7407205.75</v>
      </c>
      <c r="K153" s="87">
        <v>4778830.04</v>
      </c>
      <c r="L153" s="87">
        <v>2628375.71</v>
      </c>
      <c r="M153" s="87">
        <v>654128.45</v>
      </c>
      <c r="N153" s="87">
        <v>2433932.18</v>
      </c>
      <c r="O153" s="87">
        <v>127045.11</v>
      </c>
      <c r="P153" s="87">
        <v>0</v>
      </c>
      <c r="Q153" s="87">
        <v>88192.63</v>
      </c>
      <c r="R153" s="87">
        <v>753552.81</v>
      </c>
      <c r="S153" s="87">
        <v>753552.81</v>
      </c>
      <c r="T153" s="87">
        <v>1660.5</v>
      </c>
      <c r="U153" s="89">
        <v>0</v>
      </c>
    </row>
    <row r="154" spans="1:21" ht="12.75">
      <c r="A154" s="223">
        <v>2</v>
      </c>
      <c r="B154" s="224">
        <v>20</v>
      </c>
      <c r="C154" s="224">
        <v>5</v>
      </c>
      <c r="D154" s="85">
        <v>2</v>
      </c>
      <c r="E154" s="85">
        <v>0</v>
      </c>
      <c r="F154" s="86"/>
      <c r="G154" s="288" t="s">
        <v>414</v>
      </c>
      <c r="H154" s="87">
        <v>11161239.33</v>
      </c>
      <c r="I154" s="87">
        <v>10252012.13</v>
      </c>
      <c r="J154" s="87">
        <v>7036835.73</v>
      </c>
      <c r="K154" s="87">
        <v>4759401.63</v>
      </c>
      <c r="L154" s="87">
        <v>2277434.1</v>
      </c>
      <c r="M154" s="87">
        <v>683307.84</v>
      </c>
      <c r="N154" s="87">
        <v>2225509.13</v>
      </c>
      <c r="O154" s="87">
        <v>145723.93</v>
      </c>
      <c r="P154" s="87">
        <v>0</v>
      </c>
      <c r="Q154" s="87">
        <v>160635.5</v>
      </c>
      <c r="R154" s="87">
        <v>909227.2</v>
      </c>
      <c r="S154" s="87">
        <v>909227.2</v>
      </c>
      <c r="T154" s="87">
        <v>0</v>
      </c>
      <c r="U154" s="89">
        <v>0</v>
      </c>
    </row>
    <row r="155" spans="1:21" ht="12.75">
      <c r="A155" s="223">
        <v>2</v>
      </c>
      <c r="B155" s="224">
        <v>25</v>
      </c>
      <c r="C155" s="224">
        <v>7</v>
      </c>
      <c r="D155" s="85">
        <v>2</v>
      </c>
      <c r="E155" s="85">
        <v>0</v>
      </c>
      <c r="F155" s="86"/>
      <c r="G155" s="288" t="s">
        <v>350</v>
      </c>
      <c r="H155" s="87">
        <v>24365599.52</v>
      </c>
      <c r="I155" s="87">
        <v>18403568.76</v>
      </c>
      <c r="J155" s="87">
        <v>12838569.4</v>
      </c>
      <c r="K155" s="87">
        <v>7659895.07</v>
      </c>
      <c r="L155" s="87">
        <v>5178674.33</v>
      </c>
      <c r="M155" s="87">
        <v>2242802.62</v>
      </c>
      <c r="N155" s="87">
        <v>2388238.32</v>
      </c>
      <c r="O155" s="87">
        <v>477278.14</v>
      </c>
      <c r="P155" s="87">
        <v>0</v>
      </c>
      <c r="Q155" s="87">
        <v>456680.28</v>
      </c>
      <c r="R155" s="87">
        <v>5962030.76</v>
      </c>
      <c r="S155" s="87">
        <v>5962030.76</v>
      </c>
      <c r="T155" s="87">
        <v>4747730.54</v>
      </c>
      <c r="U155" s="89">
        <v>0</v>
      </c>
    </row>
    <row r="156" spans="1:21" ht="12.75">
      <c r="A156" s="223">
        <v>2</v>
      </c>
      <c r="B156" s="224">
        <v>26</v>
      </c>
      <c r="C156" s="224">
        <v>6</v>
      </c>
      <c r="D156" s="85">
        <v>2</v>
      </c>
      <c r="E156" s="85">
        <v>0</v>
      </c>
      <c r="F156" s="86"/>
      <c r="G156" s="288" t="s">
        <v>351</v>
      </c>
      <c r="H156" s="87">
        <v>16191143.33</v>
      </c>
      <c r="I156" s="87">
        <v>14626483.66</v>
      </c>
      <c r="J156" s="87">
        <v>9672901.74</v>
      </c>
      <c r="K156" s="87">
        <v>6433224.19</v>
      </c>
      <c r="L156" s="87">
        <v>3239677.55</v>
      </c>
      <c r="M156" s="87">
        <v>1737795.31</v>
      </c>
      <c r="N156" s="87">
        <v>3022097.76</v>
      </c>
      <c r="O156" s="87">
        <v>0</v>
      </c>
      <c r="P156" s="87">
        <v>0</v>
      </c>
      <c r="Q156" s="87">
        <v>193688.85</v>
      </c>
      <c r="R156" s="87">
        <v>1564659.67</v>
      </c>
      <c r="S156" s="87">
        <v>1564659.67</v>
      </c>
      <c r="T156" s="87">
        <v>99912.34</v>
      </c>
      <c r="U156" s="89">
        <v>0</v>
      </c>
    </row>
    <row r="157" spans="1:21" ht="12.75">
      <c r="A157" s="223">
        <v>2</v>
      </c>
      <c r="B157" s="224">
        <v>23</v>
      </c>
      <c r="C157" s="224">
        <v>9</v>
      </c>
      <c r="D157" s="85">
        <v>2</v>
      </c>
      <c r="E157" s="85">
        <v>0</v>
      </c>
      <c r="F157" s="86"/>
      <c r="G157" s="288" t="s">
        <v>415</v>
      </c>
      <c r="H157" s="87">
        <v>17492672.46</v>
      </c>
      <c r="I157" s="87">
        <v>15975451</v>
      </c>
      <c r="J157" s="87">
        <v>12579208.93</v>
      </c>
      <c r="K157" s="87">
        <v>8397297.46</v>
      </c>
      <c r="L157" s="87">
        <v>4181911.47</v>
      </c>
      <c r="M157" s="87">
        <v>1251462.74</v>
      </c>
      <c r="N157" s="87">
        <v>1826106.48</v>
      </c>
      <c r="O157" s="87">
        <v>8394.28</v>
      </c>
      <c r="P157" s="87">
        <v>0</v>
      </c>
      <c r="Q157" s="87">
        <v>310278.57</v>
      </c>
      <c r="R157" s="87">
        <v>1517221.46</v>
      </c>
      <c r="S157" s="87">
        <v>1517221.46</v>
      </c>
      <c r="T157" s="87">
        <v>38634.3</v>
      </c>
      <c r="U157" s="89">
        <v>0</v>
      </c>
    </row>
    <row r="158" spans="1:21" ht="12.75">
      <c r="A158" s="223">
        <v>2</v>
      </c>
      <c r="B158" s="224">
        <v>3</v>
      </c>
      <c r="C158" s="224">
        <v>6</v>
      </c>
      <c r="D158" s="85">
        <v>2</v>
      </c>
      <c r="E158" s="85">
        <v>0</v>
      </c>
      <c r="F158" s="86"/>
      <c r="G158" s="288" t="s">
        <v>416</v>
      </c>
      <c r="H158" s="87">
        <v>8402046.97</v>
      </c>
      <c r="I158" s="87">
        <v>7385338.29</v>
      </c>
      <c r="J158" s="87">
        <v>5653986.7</v>
      </c>
      <c r="K158" s="87">
        <v>3683164.78</v>
      </c>
      <c r="L158" s="87">
        <v>1970821.92</v>
      </c>
      <c r="M158" s="87">
        <v>222982.76</v>
      </c>
      <c r="N158" s="87">
        <v>1340992.16</v>
      </c>
      <c r="O158" s="87">
        <v>92242.34</v>
      </c>
      <c r="P158" s="87">
        <v>0</v>
      </c>
      <c r="Q158" s="87">
        <v>75134.33</v>
      </c>
      <c r="R158" s="87">
        <v>1016708.68</v>
      </c>
      <c r="S158" s="87">
        <v>1016708.68</v>
      </c>
      <c r="T158" s="87">
        <v>42054.03</v>
      </c>
      <c r="U158" s="89">
        <v>0</v>
      </c>
    </row>
    <row r="159" spans="1:21" s="95" customFormat="1" ht="15">
      <c r="A159" s="225"/>
      <c r="B159" s="226"/>
      <c r="C159" s="226"/>
      <c r="D159" s="96"/>
      <c r="E159" s="96"/>
      <c r="F159" s="102" t="s">
        <v>417</v>
      </c>
      <c r="G159" s="289"/>
      <c r="H159" s="98">
        <v>1686635958.24</v>
      </c>
      <c r="I159" s="98">
        <v>1467783145.52</v>
      </c>
      <c r="J159" s="98">
        <v>1076903668.7699997</v>
      </c>
      <c r="K159" s="98">
        <v>636251531.1600001</v>
      </c>
      <c r="L159" s="98">
        <v>440652137.61</v>
      </c>
      <c r="M159" s="98">
        <v>121187295.38000003</v>
      </c>
      <c r="N159" s="98">
        <v>227174365.14999998</v>
      </c>
      <c r="O159" s="98">
        <v>9965518.190000001</v>
      </c>
      <c r="P159" s="98">
        <v>860042.3500000001</v>
      </c>
      <c r="Q159" s="98">
        <v>31692255.680000003</v>
      </c>
      <c r="R159" s="98">
        <v>218852812.72000003</v>
      </c>
      <c r="S159" s="98">
        <v>203226131.11</v>
      </c>
      <c r="T159" s="98">
        <v>54911836.51</v>
      </c>
      <c r="U159" s="100">
        <v>15626681.61</v>
      </c>
    </row>
    <row r="160" spans="1:21" ht="12.75">
      <c r="A160" s="223">
        <v>2</v>
      </c>
      <c r="B160" s="224">
        <v>24</v>
      </c>
      <c r="C160" s="224">
        <v>1</v>
      </c>
      <c r="D160" s="85">
        <v>3</v>
      </c>
      <c r="E160" s="85">
        <v>0</v>
      </c>
      <c r="F160" s="86"/>
      <c r="G160" s="288" t="s">
        <v>418</v>
      </c>
      <c r="H160" s="87">
        <v>10002063.5</v>
      </c>
      <c r="I160" s="87">
        <v>9179699.87</v>
      </c>
      <c r="J160" s="87">
        <v>5710296.98</v>
      </c>
      <c r="K160" s="87">
        <v>3998085.43</v>
      </c>
      <c r="L160" s="87">
        <v>1712211.55</v>
      </c>
      <c r="M160" s="87">
        <v>934165.29</v>
      </c>
      <c r="N160" s="87">
        <v>2215877.2</v>
      </c>
      <c r="O160" s="87">
        <v>82471.07</v>
      </c>
      <c r="P160" s="87">
        <v>0</v>
      </c>
      <c r="Q160" s="87">
        <v>236889.33</v>
      </c>
      <c r="R160" s="87">
        <v>822363.63</v>
      </c>
      <c r="S160" s="87">
        <v>822363.63</v>
      </c>
      <c r="T160" s="87">
        <v>548000</v>
      </c>
      <c r="U160" s="89">
        <v>0</v>
      </c>
    </row>
    <row r="161" spans="1:21" ht="12.75">
      <c r="A161" s="223">
        <v>2</v>
      </c>
      <c r="B161" s="224">
        <v>14</v>
      </c>
      <c r="C161" s="224">
        <v>2</v>
      </c>
      <c r="D161" s="85">
        <v>3</v>
      </c>
      <c r="E161" s="85">
        <v>0</v>
      </c>
      <c r="F161" s="86"/>
      <c r="G161" s="288" t="s">
        <v>419</v>
      </c>
      <c r="H161" s="87">
        <v>20336995.5</v>
      </c>
      <c r="I161" s="87">
        <v>18320667.79</v>
      </c>
      <c r="J161" s="87">
        <v>12887438.03</v>
      </c>
      <c r="K161" s="87">
        <v>8890258.65</v>
      </c>
      <c r="L161" s="87">
        <v>3997179.38</v>
      </c>
      <c r="M161" s="87">
        <v>947199</v>
      </c>
      <c r="N161" s="87">
        <v>3579172.67</v>
      </c>
      <c r="O161" s="87">
        <v>131957.04</v>
      </c>
      <c r="P161" s="87">
        <v>0</v>
      </c>
      <c r="Q161" s="87">
        <v>774901.05</v>
      </c>
      <c r="R161" s="87">
        <v>2016327.71</v>
      </c>
      <c r="S161" s="87">
        <v>2016327.71</v>
      </c>
      <c r="T161" s="87">
        <v>154110.11</v>
      </c>
      <c r="U161" s="89">
        <v>0</v>
      </c>
    </row>
    <row r="162" spans="1:21" ht="12.75">
      <c r="A162" s="223">
        <v>2</v>
      </c>
      <c r="B162" s="224">
        <v>25</v>
      </c>
      <c r="C162" s="224">
        <v>3</v>
      </c>
      <c r="D162" s="85">
        <v>3</v>
      </c>
      <c r="E162" s="85">
        <v>0</v>
      </c>
      <c r="F162" s="86"/>
      <c r="G162" s="288" t="s">
        <v>420</v>
      </c>
      <c r="H162" s="87">
        <v>110677984.47</v>
      </c>
      <c r="I162" s="87">
        <v>95145994.08</v>
      </c>
      <c r="J162" s="87">
        <v>77088221.62</v>
      </c>
      <c r="K162" s="87">
        <v>36980026.63</v>
      </c>
      <c r="L162" s="87">
        <v>40108194.99</v>
      </c>
      <c r="M162" s="87">
        <v>8160760.76</v>
      </c>
      <c r="N162" s="87">
        <v>8037803.72</v>
      </c>
      <c r="O162" s="87">
        <v>177347.53</v>
      </c>
      <c r="P162" s="87">
        <v>0</v>
      </c>
      <c r="Q162" s="87">
        <v>1681860.45</v>
      </c>
      <c r="R162" s="87">
        <v>15531990.39</v>
      </c>
      <c r="S162" s="87">
        <v>13431990.39</v>
      </c>
      <c r="T162" s="87">
        <v>3560367.74</v>
      </c>
      <c r="U162" s="89">
        <v>2100000</v>
      </c>
    </row>
    <row r="163" spans="1:21" ht="12.75">
      <c r="A163" s="223">
        <v>2</v>
      </c>
      <c r="B163" s="224">
        <v>5</v>
      </c>
      <c r="C163" s="224">
        <v>2</v>
      </c>
      <c r="D163" s="85">
        <v>3</v>
      </c>
      <c r="E163" s="85">
        <v>0</v>
      </c>
      <c r="F163" s="86"/>
      <c r="G163" s="288" t="s">
        <v>421</v>
      </c>
      <c r="H163" s="87">
        <v>21042497.51</v>
      </c>
      <c r="I163" s="87">
        <v>18805137.33</v>
      </c>
      <c r="J163" s="87">
        <v>12695720.01</v>
      </c>
      <c r="K163" s="87">
        <v>8479769.54</v>
      </c>
      <c r="L163" s="87">
        <v>4215950.47</v>
      </c>
      <c r="M163" s="87">
        <v>1120373.36</v>
      </c>
      <c r="N163" s="87">
        <v>4299206.56</v>
      </c>
      <c r="O163" s="87">
        <v>326546.55</v>
      </c>
      <c r="P163" s="87">
        <v>0</v>
      </c>
      <c r="Q163" s="87">
        <v>363290.85</v>
      </c>
      <c r="R163" s="87">
        <v>2237360.18</v>
      </c>
      <c r="S163" s="87">
        <v>2237360.18</v>
      </c>
      <c r="T163" s="87">
        <v>127893.22</v>
      </c>
      <c r="U163" s="89">
        <v>0</v>
      </c>
    </row>
    <row r="164" spans="1:21" ht="12.75">
      <c r="A164" s="223">
        <v>2</v>
      </c>
      <c r="B164" s="224">
        <v>22</v>
      </c>
      <c r="C164" s="224">
        <v>1</v>
      </c>
      <c r="D164" s="85">
        <v>3</v>
      </c>
      <c r="E164" s="85">
        <v>0</v>
      </c>
      <c r="F164" s="86"/>
      <c r="G164" s="288" t="s">
        <v>422</v>
      </c>
      <c r="H164" s="87">
        <v>34361319.41</v>
      </c>
      <c r="I164" s="87">
        <v>31822292.42</v>
      </c>
      <c r="J164" s="87">
        <v>24048118.28</v>
      </c>
      <c r="K164" s="87">
        <v>13300768.96</v>
      </c>
      <c r="L164" s="87">
        <v>10747349.32</v>
      </c>
      <c r="M164" s="87">
        <v>3456994.43</v>
      </c>
      <c r="N164" s="87">
        <v>3486237.06</v>
      </c>
      <c r="O164" s="87">
        <v>233761.38</v>
      </c>
      <c r="P164" s="87">
        <v>0</v>
      </c>
      <c r="Q164" s="87">
        <v>597181.27</v>
      </c>
      <c r="R164" s="87">
        <v>2539026.99</v>
      </c>
      <c r="S164" s="87">
        <v>2539026.99</v>
      </c>
      <c r="T164" s="87">
        <v>366016.21</v>
      </c>
      <c r="U164" s="89">
        <v>0</v>
      </c>
    </row>
    <row r="165" spans="1:21" ht="12.75">
      <c r="A165" s="223">
        <v>2</v>
      </c>
      <c r="B165" s="224">
        <v>8</v>
      </c>
      <c r="C165" s="224">
        <v>6</v>
      </c>
      <c r="D165" s="85">
        <v>3</v>
      </c>
      <c r="E165" s="85">
        <v>0</v>
      </c>
      <c r="F165" s="86"/>
      <c r="G165" s="288" t="s">
        <v>423</v>
      </c>
      <c r="H165" s="87">
        <v>47202068.47</v>
      </c>
      <c r="I165" s="87">
        <v>43856574.66</v>
      </c>
      <c r="J165" s="87">
        <v>31912691.29</v>
      </c>
      <c r="K165" s="87">
        <v>10370046.98</v>
      </c>
      <c r="L165" s="87">
        <v>21542644.31</v>
      </c>
      <c r="M165" s="87">
        <v>3753851.55</v>
      </c>
      <c r="N165" s="87">
        <v>6953386.52</v>
      </c>
      <c r="O165" s="87">
        <v>314100.51</v>
      </c>
      <c r="P165" s="87">
        <v>0</v>
      </c>
      <c r="Q165" s="87">
        <v>922544.79</v>
      </c>
      <c r="R165" s="87">
        <v>3345493.81</v>
      </c>
      <c r="S165" s="87">
        <v>3327693.81</v>
      </c>
      <c r="T165" s="87">
        <v>2865549.23</v>
      </c>
      <c r="U165" s="89">
        <v>17800</v>
      </c>
    </row>
    <row r="166" spans="1:21" ht="12.75">
      <c r="A166" s="223">
        <v>2</v>
      </c>
      <c r="B166" s="224">
        <v>16</v>
      </c>
      <c r="C166" s="224">
        <v>1</v>
      </c>
      <c r="D166" s="85">
        <v>3</v>
      </c>
      <c r="E166" s="85">
        <v>0</v>
      </c>
      <c r="F166" s="86"/>
      <c r="G166" s="288" t="s">
        <v>424</v>
      </c>
      <c r="H166" s="87">
        <v>25889365.74</v>
      </c>
      <c r="I166" s="87">
        <v>22846988.41</v>
      </c>
      <c r="J166" s="87">
        <v>16631077.97</v>
      </c>
      <c r="K166" s="87">
        <v>11637228.04</v>
      </c>
      <c r="L166" s="87">
        <v>4993849.93</v>
      </c>
      <c r="M166" s="87">
        <v>1567906.97</v>
      </c>
      <c r="N166" s="87">
        <v>3845023.82</v>
      </c>
      <c r="O166" s="87">
        <v>302750.42</v>
      </c>
      <c r="P166" s="87">
        <v>0</v>
      </c>
      <c r="Q166" s="87">
        <v>500229.23</v>
      </c>
      <c r="R166" s="87">
        <v>3042377.33</v>
      </c>
      <c r="S166" s="87">
        <v>2892377.33</v>
      </c>
      <c r="T166" s="87">
        <v>284318</v>
      </c>
      <c r="U166" s="89">
        <v>150000</v>
      </c>
    </row>
    <row r="167" spans="1:21" ht="12.75">
      <c r="A167" s="223">
        <v>2</v>
      </c>
      <c r="B167" s="224">
        <v>21</v>
      </c>
      <c r="C167" s="224">
        <v>5</v>
      </c>
      <c r="D167" s="85">
        <v>3</v>
      </c>
      <c r="E167" s="85">
        <v>0</v>
      </c>
      <c r="F167" s="86"/>
      <c r="G167" s="288" t="s">
        <v>425</v>
      </c>
      <c r="H167" s="87">
        <v>14763457.21</v>
      </c>
      <c r="I167" s="87">
        <v>14692267.29</v>
      </c>
      <c r="J167" s="87">
        <v>10598646.06</v>
      </c>
      <c r="K167" s="87">
        <v>7160488.41</v>
      </c>
      <c r="L167" s="87">
        <v>3438157.65</v>
      </c>
      <c r="M167" s="87">
        <v>646850.54</v>
      </c>
      <c r="N167" s="87">
        <v>2832832.44</v>
      </c>
      <c r="O167" s="87">
        <v>153954.74</v>
      </c>
      <c r="P167" s="87">
        <v>0</v>
      </c>
      <c r="Q167" s="87">
        <v>459983.51</v>
      </c>
      <c r="R167" s="87">
        <v>71189.92</v>
      </c>
      <c r="S167" s="87">
        <v>71189.92</v>
      </c>
      <c r="T167" s="87">
        <v>0</v>
      </c>
      <c r="U167" s="89">
        <v>0</v>
      </c>
    </row>
    <row r="168" spans="1:21" ht="12.75">
      <c r="A168" s="223">
        <v>2</v>
      </c>
      <c r="B168" s="224">
        <v>4</v>
      </c>
      <c r="C168" s="224">
        <v>1</v>
      </c>
      <c r="D168" s="85">
        <v>3</v>
      </c>
      <c r="E168" s="85">
        <v>0</v>
      </c>
      <c r="F168" s="86"/>
      <c r="G168" s="288" t="s">
        <v>426</v>
      </c>
      <c r="H168" s="87">
        <v>45316261.74</v>
      </c>
      <c r="I168" s="87">
        <v>41565662.09</v>
      </c>
      <c r="J168" s="87">
        <v>28779635.48</v>
      </c>
      <c r="K168" s="87">
        <v>19570930.33</v>
      </c>
      <c r="L168" s="87">
        <v>9208705.15</v>
      </c>
      <c r="M168" s="87">
        <v>1393544.3</v>
      </c>
      <c r="N168" s="87">
        <v>10705389.5</v>
      </c>
      <c r="O168" s="87">
        <v>192212.03</v>
      </c>
      <c r="P168" s="87">
        <v>0</v>
      </c>
      <c r="Q168" s="87">
        <v>494880.78</v>
      </c>
      <c r="R168" s="87">
        <v>3750599.65</v>
      </c>
      <c r="S168" s="87">
        <v>3750599.65</v>
      </c>
      <c r="T168" s="87">
        <v>1941870.86</v>
      </c>
      <c r="U168" s="89">
        <v>0</v>
      </c>
    </row>
    <row r="169" spans="1:21" ht="12.75">
      <c r="A169" s="223">
        <v>2</v>
      </c>
      <c r="B169" s="224">
        <v>12</v>
      </c>
      <c r="C169" s="224">
        <v>1</v>
      </c>
      <c r="D169" s="85">
        <v>3</v>
      </c>
      <c r="E169" s="85">
        <v>0</v>
      </c>
      <c r="F169" s="86"/>
      <c r="G169" s="288" t="s">
        <v>427</v>
      </c>
      <c r="H169" s="87">
        <v>17002548.65</v>
      </c>
      <c r="I169" s="87">
        <v>16677175.66</v>
      </c>
      <c r="J169" s="87">
        <v>11817406.16</v>
      </c>
      <c r="K169" s="87">
        <v>6872130.28</v>
      </c>
      <c r="L169" s="87">
        <v>4945275.88</v>
      </c>
      <c r="M169" s="87">
        <v>895547.06</v>
      </c>
      <c r="N169" s="87">
        <v>3664889.42</v>
      </c>
      <c r="O169" s="87">
        <v>6820.41</v>
      </c>
      <c r="P169" s="87">
        <v>0</v>
      </c>
      <c r="Q169" s="87">
        <v>292512.61</v>
      </c>
      <c r="R169" s="87">
        <v>325372.99</v>
      </c>
      <c r="S169" s="87">
        <v>325372.99</v>
      </c>
      <c r="T169" s="87">
        <v>0</v>
      </c>
      <c r="U169" s="89">
        <v>0</v>
      </c>
    </row>
    <row r="170" spans="1:21" ht="12.75">
      <c r="A170" s="223">
        <v>2</v>
      </c>
      <c r="B170" s="224">
        <v>19</v>
      </c>
      <c r="C170" s="224">
        <v>4</v>
      </c>
      <c r="D170" s="85">
        <v>3</v>
      </c>
      <c r="E170" s="85">
        <v>0</v>
      </c>
      <c r="F170" s="86"/>
      <c r="G170" s="288" t="s">
        <v>428</v>
      </c>
      <c r="H170" s="87">
        <v>19447252.67</v>
      </c>
      <c r="I170" s="87">
        <v>16752964.63</v>
      </c>
      <c r="J170" s="87">
        <v>12052384.38</v>
      </c>
      <c r="K170" s="87">
        <v>7984597.71</v>
      </c>
      <c r="L170" s="87">
        <v>4067786.67</v>
      </c>
      <c r="M170" s="87">
        <v>1388167</v>
      </c>
      <c r="N170" s="87">
        <v>2619099.05</v>
      </c>
      <c r="O170" s="87">
        <v>156159.25</v>
      </c>
      <c r="P170" s="87">
        <v>272105.43</v>
      </c>
      <c r="Q170" s="87">
        <v>265049.52</v>
      </c>
      <c r="R170" s="87">
        <v>2694288.04</v>
      </c>
      <c r="S170" s="87">
        <v>2694288.04</v>
      </c>
      <c r="T170" s="87">
        <v>263419.27</v>
      </c>
      <c r="U170" s="89">
        <v>0</v>
      </c>
    </row>
    <row r="171" spans="1:21" ht="12.75">
      <c r="A171" s="223">
        <v>2</v>
      </c>
      <c r="B171" s="224">
        <v>15</v>
      </c>
      <c r="C171" s="224">
        <v>3</v>
      </c>
      <c r="D171" s="85">
        <v>3</v>
      </c>
      <c r="E171" s="85">
        <v>0</v>
      </c>
      <c r="F171" s="86"/>
      <c r="G171" s="288" t="s">
        <v>429</v>
      </c>
      <c r="H171" s="87">
        <v>40522080.71</v>
      </c>
      <c r="I171" s="87">
        <v>35827305.17</v>
      </c>
      <c r="J171" s="87">
        <v>25088302.89</v>
      </c>
      <c r="K171" s="87">
        <v>14501454.81</v>
      </c>
      <c r="L171" s="87">
        <v>10586848.08</v>
      </c>
      <c r="M171" s="87">
        <v>4958719.42</v>
      </c>
      <c r="N171" s="87">
        <v>5322444.03</v>
      </c>
      <c r="O171" s="87">
        <v>230928.28</v>
      </c>
      <c r="P171" s="87">
        <v>0</v>
      </c>
      <c r="Q171" s="87">
        <v>226910.55</v>
      </c>
      <c r="R171" s="87">
        <v>4694775.54</v>
      </c>
      <c r="S171" s="87">
        <v>3905474.28</v>
      </c>
      <c r="T171" s="87">
        <v>226685.55</v>
      </c>
      <c r="U171" s="89">
        <v>789301.26</v>
      </c>
    </row>
    <row r="172" spans="1:21" ht="12.75">
      <c r="A172" s="223">
        <v>2</v>
      </c>
      <c r="B172" s="224">
        <v>23</v>
      </c>
      <c r="C172" s="224">
        <v>4</v>
      </c>
      <c r="D172" s="85">
        <v>3</v>
      </c>
      <c r="E172" s="85">
        <v>0</v>
      </c>
      <c r="F172" s="86"/>
      <c r="G172" s="288" t="s">
        <v>430</v>
      </c>
      <c r="H172" s="87">
        <v>52321224.49</v>
      </c>
      <c r="I172" s="87">
        <v>45788339.96</v>
      </c>
      <c r="J172" s="87">
        <v>35611902.08</v>
      </c>
      <c r="K172" s="87">
        <v>17906058.36</v>
      </c>
      <c r="L172" s="87">
        <v>17705843.72</v>
      </c>
      <c r="M172" s="87">
        <v>5341484.22</v>
      </c>
      <c r="N172" s="87">
        <v>3971881.91</v>
      </c>
      <c r="O172" s="87">
        <v>108052.44</v>
      </c>
      <c r="P172" s="87">
        <v>0</v>
      </c>
      <c r="Q172" s="87">
        <v>755019.31</v>
      </c>
      <c r="R172" s="87">
        <v>6532884.53</v>
      </c>
      <c r="S172" s="87">
        <v>6153857.33</v>
      </c>
      <c r="T172" s="87">
        <v>135649.44</v>
      </c>
      <c r="U172" s="89">
        <v>379027.2</v>
      </c>
    </row>
    <row r="173" spans="1:21" ht="12.75">
      <c r="A173" s="223">
        <v>2</v>
      </c>
      <c r="B173" s="224">
        <v>8</v>
      </c>
      <c r="C173" s="224">
        <v>8</v>
      </c>
      <c r="D173" s="85">
        <v>3</v>
      </c>
      <c r="E173" s="85">
        <v>0</v>
      </c>
      <c r="F173" s="86"/>
      <c r="G173" s="288" t="s">
        <v>431</v>
      </c>
      <c r="H173" s="87">
        <v>15716075.89</v>
      </c>
      <c r="I173" s="87">
        <v>15034126.02</v>
      </c>
      <c r="J173" s="87">
        <v>10759354.63</v>
      </c>
      <c r="K173" s="87">
        <v>7179526.72</v>
      </c>
      <c r="L173" s="87">
        <v>3579827.91</v>
      </c>
      <c r="M173" s="87">
        <v>942100</v>
      </c>
      <c r="N173" s="87">
        <v>2813535.64</v>
      </c>
      <c r="O173" s="87">
        <v>64616.86</v>
      </c>
      <c r="P173" s="87">
        <v>0</v>
      </c>
      <c r="Q173" s="87">
        <v>454518.89</v>
      </c>
      <c r="R173" s="87">
        <v>681949.87</v>
      </c>
      <c r="S173" s="87">
        <v>681949.87</v>
      </c>
      <c r="T173" s="87">
        <v>382942.44</v>
      </c>
      <c r="U173" s="89">
        <v>0</v>
      </c>
    </row>
    <row r="174" spans="1:21" ht="12.75">
      <c r="A174" s="223">
        <v>2</v>
      </c>
      <c r="B174" s="224">
        <v>10</v>
      </c>
      <c r="C174" s="224">
        <v>3</v>
      </c>
      <c r="D174" s="85">
        <v>3</v>
      </c>
      <c r="E174" s="85">
        <v>0</v>
      </c>
      <c r="F174" s="86"/>
      <c r="G174" s="288" t="s">
        <v>432</v>
      </c>
      <c r="H174" s="87">
        <v>27276453.67</v>
      </c>
      <c r="I174" s="87">
        <v>21297433.74</v>
      </c>
      <c r="J174" s="87">
        <v>13231844.68</v>
      </c>
      <c r="K174" s="87">
        <v>8013655.82</v>
      </c>
      <c r="L174" s="87">
        <v>5218188.86</v>
      </c>
      <c r="M174" s="87">
        <v>887101.9</v>
      </c>
      <c r="N174" s="87">
        <v>6776336.19</v>
      </c>
      <c r="O174" s="87">
        <v>148151.73</v>
      </c>
      <c r="P174" s="87">
        <v>0</v>
      </c>
      <c r="Q174" s="87">
        <v>253999.24</v>
      </c>
      <c r="R174" s="87">
        <v>5979019.93</v>
      </c>
      <c r="S174" s="87">
        <v>5979019.93</v>
      </c>
      <c r="T174" s="87">
        <v>1098522.36</v>
      </c>
      <c r="U174" s="89">
        <v>0</v>
      </c>
    </row>
    <row r="175" spans="1:21" ht="12.75">
      <c r="A175" s="223">
        <v>2</v>
      </c>
      <c r="B175" s="224">
        <v>7</v>
      </c>
      <c r="C175" s="224">
        <v>3</v>
      </c>
      <c r="D175" s="85">
        <v>3</v>
      </c>
      <c r="E175" s="85">
        <v>0</v>
      </c>
      <c r="F175" s="86"/>
      <c r="G175" s="288" t="s">
        <v>433</v>
      </c>
      <c r="H175" s="87">
        <v>20200030.33</v>
      </c>
      <c r="I175" s="87">
        <v>18049894.19</v>
      </c>
      <c r="J175" s="87">
        <v>12704489.22</v>
      </c>
      <c r="K175" s="87">
        <v>8879770.71</v>
      </c>
      <c r="L175" s="87">
        <v>3824718.51</v>
      </c>
      <c r="M175" s="87">
        <v>1300935.4</v>
      </c>
      <c r="N175" s="87">
        <v>3507423.12</v>
      </c>
      <c r="O175" s="87">
        <v>191788.24</v>
      </c>
      <c r="P175" s="87">
        <v>0</v>
      </c>
      <c r="Q175" s="87">
        <v>345258.21</v>
      </c>
      <c r="R175" s="87">
        <v>2150136.14</v>
      </c>
      <c r="S175" s="87">
        <v>2150136.14</v>
      </c>
      <c r="T175" s="87">
        <v>1178305.44</v>
      </c>
      <c r="U175" s="89">
        <v>0</v>
      </c>
    </row>
    <row r="176" spans="1:21" ht="12.75">
      <c r="A176" s="223">
        <v>2</v>
      </c>
      <c r="B176" s="224">
        <v>12</v>
      </c>
      <c r="C176" s="224">
        <v>2</v>
      </c>
      <c r="D176" s="85">
        <v>3</v>
      </c>
      <c r="E176" s="85">
        <v>0</v>
      </c>
      <c r="F176" s="86"/>
      <c r="G176" s="288" t="s">
        <v>434</v>
      </c>
      <c r="H176" s="87">
        <v>15421083.36</v>
      </c>
      <c r="I176" s="87">
        <v>14586617.55</v>
      </c>
      <c r="J176" s="87">
        <v>10776990.59</v>
      </c>
      <c r="K176" s="87">
        <v>6868377.48</v>
      </c>
      <c r="L176" s="87">
        <v>3908613.11</v>
      </c>
      <c r="M176" s="87">
        <v>697140.67</v>
      </c>
      <c r="N176" s="87">
        <v>2655795.08</v>
      </c>
      <c r="O176" s="87">
        <v>207474.47</v>
      </c>
      <c r="P176" s="87">
        <v>0</v>
      </c>
      <c r="Q176" s="87">
        <v>249216.74</v>
      </c>
      <c r="R176" s="87">
        <v>834465.81</v>
      </c>
      <c r="S176" s="87">
        <v>834465.81</v>
      </c>
      <c r="T176" s="87">
        <v>561143</v>
      </c>
      <c r="U176" s="89">
        <v>0</v>
      </c>
    </row>
    <row r="177" spans="1:21" ht="12.75">
      <c r="A177" s="223">
        <v>2</v>
      </c>
      <c r="B177" s="224">
        <v>12</v>
      </c>
      <c r="C177" s="224">
        <v>3</v>
      </c>
      <c r="D177" s="85">
        <v>3</v>
      </c>
      <c r="E177" s="85">
        <v>0</v>
      </c>
      <c r="F177" s="86"/>
      <c r="G177" s="288" t="s">
        <v>435</v>
      </c>
      <c r="H177" s="87">
        <v>31609917.11</v>
      </c>
      <c r="I177" s="87">
        <v>28746898.53</v>
      </c>
      <c r="J177" s="87">
        <v>20819463.17</v>
      </c>
      <c r="K177" s="87">
        <v>12463264.74</v>
      </c>
      <c r="L177" s="87">
        <v>8356198.43</v>
      </c>
      <c r="M177" s="87">
        <v>2056397.09</v>
      </c>
      <c r="N177" s="87">
        <v>5022394.43</v>
      </c>
      <c r="O177" s="87">
        <v>151937.85</v>
      </c>
      <c r="P177" s="87">
        <v>0</v>
      </c>
      <c r="Q177" s="87">
        <v>696705.99</v>
      </c>
      <c r="R177" s="87">
        <v>2863018.58</v>
      </c>
      <c r="S177" s="87">
        <v>2803018.58</v>
      </c>
      <c r="T177" s="87">
        <v>2211102.33</v>
      </c>
      <c r="U177" s="89">
        <v>60000</v>
      </c>
    </row>
    <row r="178" spans="1:21" ht="12.75">
      <c r="A178" s="223">
        <v>2</v>
      </c>
      <c r="B178" s="224">
        <v>21</v>
      </c>
      <c r="C178" s="224">
        <v>6</v>
      </c>
      <c r="D178" s="85">
        <v>3</v>
      </c>
      <c r="E178" s="85">
        <v>0</v>
      </c>
      <c r="F178" s="86"/>
      <c r="G178" s="288" t="s">
        <v>436</v>
      </c>
      <c r="H178" s="87">
        <v>15403953.44</v>
      </c>
      <c r="I178" s="87">
        <v>15061376.17</v>
      </c>
      <c r="J178" s="87">
        <v>11294658.09</v>
      </c>
      <c r="K178" s="87">
        <v>6950631.95</v>
      </c>
      <c r="L178" s="87">
        <v>4344026.14</v>
      </c>
      <c r="M178" s="87">
        <v>1043776.97</v>
      </c>
      <c r="N178" s="87">
        <v>2135076.47</v>
      </c>
      <c r="O178" s="87">
        <v>382501.3</v>
      </c>
      <c r="P178" s="87">
        <v>0</v>
      </c>
      <c r="Q178" s="87">
        <v>205363.34</v>
      </c>
      <c r="R178" s="87">
        <v>342577.27</v>
      </c>
      <c r="S178" s="87">
        <v>342577.27</v>
      </c>
      <c r="T178" s="87">
        <v>264601.79</v>
      </c>
      <c r="U178" s="89">
        <v>0</v>
      </c>
    </row>
    <row r="179" spans="1:21" ht="12.75">
      <c r="A179" s="223">
        <v>2</v>
      </c>
      <c r="B179" s="224">
        <v>14</v>
      </c>
      <c r="C179" s="224">
        <v>5</v>
      </c>
      <c r="D179" s="85">
        <v>3</v>
      </c>
      <c r="E179" s="85">
        <v>0</v>
      </c>
      <c r="F179" s="86"/>
      <c r="G179" s="288" t="s">
        <v>437</v>
      </c>
      <c r="H179" s="87">
        <v>13378748.08</v>
      </c>
      <c r="I179" s="87">
        <v>11472665.5</v>
      </c>
      <c r="J179" s="87">
        <v>8195180.03</v>
      </c>
      <c r="K179" s="87">
        <v>5775219.66</v>
      </c>
      <c r="L179" s="87">
        <v>2419960.37</v>
      </c>
      <c r="M179" s="87">
        <v>782060</v>
      </c>
      <c r="N179" s="87">
        <v>2078017.05</v>
      </c>
      <c r="O179" s="87">
        <v>246970.26</v>
      </c>
      <c r="P179" s="87">
        <v>0</v>
      </c>
      <c r="Q179" s="87">
        <v>170438.16</v>
      </c>
      <c r="R179" s="87">
        <v>1906082.58</v>
      </c>
      <c r="S179" s="87">
        <v>1808680.94</v>
      </c>
      <c r="T179" s="87">
        <v>73175.28</v>
      </c>
      <c r="U179" s="89">
        <v>97401.64</v>
      </c>
    </row>
    <row r="180" spans="1:21" ht="12.75">
      <c r="A180" s="223">
        <v>2</v>
      </c>
      <c r="B180" s="224">
        <v>8</v>
      </c>
      <c r="C180" s="224">
        <v>10</v>
      </c>
      <c r="D180" s="85">
        <v>3</v>
      </c>
      <c r="E180" s="85">
        <v>0</v>
      </c>
      <c r="F180" s="86"/>
      <c r="G180" s="288" t="s">
        <v>438</v>
      </c>
      <c r="H180" s="87">
        <v>14692680.5</v>
      </c>
      <c r="I180" s="87">
        <v>13261963.48</v>
      </c>
      <c r="J180" s="87">
        <v>9153506.34</v>
      </c>
      <c r="K180" s="87">
        <v>5938787.5</v>
      </c>
      <c r="L180" s="87">
        <v>3214718.84</v>
      </c>
      <c r="M180" s="87">
        <v>926888</v>
      </c>
      <c r="N180" s="87">
        <v>2596896.85</v>
      </c>
      <c r="O180" s="87">
        <v>90413.06</v>
      </c>
      <c r="P180" s="87">
        <v>0</v>
      </c>
      <c r="Q180" s="87">
        <v>494259.23</v>
      </c>
      <c r="R180" s="87">
        <v>1430717.02</v>
      </c>
      <c r="S180" s="87">
        <v>1376717.02</v>
      </c>
      <c r="T180" s="87">
        <v>204151.44</v>
      </c>
      <c r="U180" s="89">
        <v>54000</v>
      </c>
    </row>
    <row r="181" spans="1:21" ht="12.75">
      <c r="A181" s="223">
        <v>2</v>
      </c>
      <c r="B181" s="224">
        <v>13</v>
      </c>
      <c r="C181" s="224">
        <v>3</v>
      </c>
      <c r="D181" s="85">
        <v>3</v>
      </c>
      <c r="E181" s="85">
        <v>0</v>
      </c>
      <c r="F181" s="86"/>
      <c r="G181" s="288" t="s">
        <v>439</v>
      </c>
      <c r="H181" s="87">
        <v>54044212.75</v>
      </c>
      <c r="I181" s="87">
        <v>44670740.64</v>
      </c>
      <c r="J181" s="87">
        <v>28832414.03</v>
      </c>
      <c r="K181" s="87">
        <v>17430431</v>
      </c>
      <c r="L181" s="87">
        <v>11401983.03</v>
      </c>
      <c r="M181" s="87">
        <v>5852771.05</v>
      </c>
      <c r="N181" s="87">
        <v>8441832.67</v>
      </c>
      <c r="O181" s="87">
        <v>128976.28</v>
      </c>
      <c r="P181" s="87">
        <v>0</v>
      </c>
      <c r="Q181" s="87">
        <v>1414746.61</v>
      </c>
      <c r="R181" s="87">
        <v>9373472.11</v>
      </c>
      <c r="S181" s="87">
        <v>9373472.11</v>
      </c>
      <c r="T181" s="87">
        <v>3579444.86</v>
      </c>
      <c r="U181" s="89">
        <v>0</v>
      </c>
    </row>
    <row r="182" spans="1:21" ht="12.75">
      <c r="A182" s="223">
        <v>2</v>
      </c>
      <c r="B182" s="224">
        <v>12</v>
      </c>
      <c r="C182" s="224">
        <v>4</v>
      </c>
      <c r="D182" s="85">
        <v>3</v>
      </c>
      <c r="E182" s="85">
        <v>0</v>
      </c>
      <c r="F182" s="86"/>
      <c r="G182" s="288" t="s">
        <v>440</v>
      </c>
      <c r="H182" s="87">
        <v>22723687.94</v>
      </c>
      <c r="I182" s="87">
        <v>17899859</v>
      </c>
      <c r="J182" s="87">
        <v>12730576.14</v>
      </c>
      <c r="K182" s="87">
        <v>8312349.75</v>
      </c>
      <c r="L182" s="87">
        <v>4418226.39</v>
      </c>
      <c r="M182" s="87">
        <v>530476.02</v>
      </c>
      <c r="N182" s="87">
        <v>4315362.56</v>
      </c>
      <c r="O182" s="87">
        <v>94855.25</v>
      </c>
      <c r="P182" s="87">
        <v>0</v>
      </c>
      <c r="Q182" s="87">
        <v>228589.03</v>
      </c>
      <c r="R182" s="87">
        <v>4823828.94</v>
      </c>
      <c r="S182" s="87">
        <v>4823828.94</v>
      </c>
      <c r="T182" s="87">
        <v>3588235.92</v>
      </c>
      <c r="U182" s="89">
        <v>0</v>
      </c>
    </row>
    <row r="183" spans="1:21" ht="12.75">
      <c r="A183" s="223">
        <v>2</v>
      </c>
      <c r="B183" s="224">
        <v>2</v>
      </c>
      <c r="C183" s="224">
        <v>7</v>
      </c>
      <c r="D183" s="85">
        <v>3</v>
      </c>
      <c r="E183" s="85">
        <v>0</v>
      </c>
      <c r="F183" s="86"/>
      <c r="G183" s="288" t="s">
        <v>441</v>
      </c>
      <c r="H183" s="87">
        <v>10958516.97</v>
      </c>
      <c r="I183" s="87">
        <v>10457081.24</v>
      </c>
      <c r="J183" s="87">
        <v>7549520.14</v>
      </c>
      <c r="K183" s="87">
        <v>4805631.49</v>
      </c>
      <c r="L183" s="87">
        <v>2743888.65</v>
      </c>
      <c r="M183" s="87">
        <v>682507.87</v>
      </c>
      <c r="N183" s="87">
        <v>1779044.43</v>
      </c>
      <c r="O183" s="87">
        <v>247535.1</v>
      </c>
      <c r="P183" s="87">
        <v>0</v>
      </c>
      <c r="Q183" s="87">
        <v>198473.7</v>
      </c>
      <c r="R183" s="87">
        <v>501435.73</v>
      </c>
      <c r="S183" s="87">
        <v>99835.73</v>
      </c>
      <c r="T183" s="87">
        <v>0</v>
      </c>
      <c r="U183" s="89">
        <v>401600</v>
      </c>
    </row>
    <row r="184" spans="1:21" ht="12.75">
      <c r="A184" s="223">
        <v>2</v>
      </c>
      <c r="B184" s="224">
        <v>1</v>
      </c>
      <c r="C184" s="224">
        <v>4</v>
      </c>
      <c r="D184" s="85">
        <v>3</v>
      </c>
      <c r="E184" s="85">
        <v>0</v>
      </c>
      <c r="F184" s="86"/>
      <c r="G184" s="288" t="s">
        <v>442</v>
      </c>
      <c r="H184" s="87">
        <v>27117844.42</v>
      </c>
      <c r="I184" s="87">
        <v>23660919.67</v>
      </c>
      <c r="J184" s="87">
        <v>17499414.74</v>
      </c>
      <c r="K184" s="87">
        <v>12472379.45</v>
      </c>
      <c r="L184" s="87">
        <v>5027035.29</v>
      </c>
      <c r="M184" s="87">
        <v>1306572.76</v>
      </c>
      <c r="N184" s="87">
        <v>4536231.12</v>
      </c>
      <c r="O184" s="87">
        <v>69753.6</v>
      </c>
      <c r="P184" s="87">
        <v>0</v>
      </c>
      <c r="Q184" s="87">
        <v>248947.45</v>
      </c>
      <c r="R184" s="87">
        <v>3456924.75</v>
      </c>
      <c r="S184" s="87">
        <v>1835924.75</v>
      </c>
      <c r="T184" s="87">
        <v>1044710.27</v>
      </c>
      <c r="U184" s="89">
        <v>1621000</v>
      </c>
    </row>
    <row r="185" spans="1:21" ht="12.75">
      <c r="A185" s="223">
        <v>2</v>
      </c>
      <c r="B185" s="224">
        <v>20</v>
      </c>
      <c r="C185" s="224">
        <v>1</v>
      </c>
      <c r="D185" s="85">
        <v>3</v>
      </c>
      <c r="E185" s="85">
        <v>0</v>
      </c>
      <c r="F185" s="86"/>
      <c r="G185" s="288" t="s">
        <v>443</v>
      </c>
      <c r="H185" s="87">
        <v>34642552.79</v>
      </c>
      <c r="I185" s="87">
        <v>33222422.28</v>
      </c>
      <c r="J185" s="87">
        <v>25095897.27</v>
      </c>
      <c r="K185" s="87">
        <v>15854507.2</v>
      </c>
      <c r="L185" s="87">
        <v>9241390.07</v>
      </c>
      <c r="M185" s="87">
        <v>2398583.05</v>
      </c>
      <c r="N185" s="87">
        <v>4742472.99</v>
      </c>
      <c r="O185" s="87">
        <v>190509.12</v>
      </c>
      <c r="P185" s="87">
        <v>0</v>
      </c>
      <c r="Q185" s="87">
        <v>794959.85</v>
      </c>
      <c r="R185" s="87">
        <v>1420130.51</v>
      </c>
      <c r="S185" s="87">
        <v>1420130.51</v>
      </c>
      <c r="T185" s="87">
        <v>160549.51</v>
      </c>
      <c r="U185" s="89">
        <v>0</v>
      </c>
    </row>
    <row r="186" spans="1:21" ht="12.75">
      <c r="A186" s="223">
        <v>2</v>
      </c>
      <c r="B186" s="224">
        <v>10</v>
      </c>
      <c r="C186" s="224">
        <v>5</v>
      </c>
      <c r="D186" s="85">
        <v>3</v>
      </c>
      <c r="E186" s="85">
        <v>0</v>
      </c>
      <c r="F186" s="86"/>
      <c r="G186" s="288" t="s">
        <v>444</v>
      </c>
      <c r="H186" s="87">
        <v>16840260.62</v>
      </c>
      <c r="I186" s="87">
        <v>14435284.92</v>
      </c>
      <c r="J186" s="87">
        <v>9293510.06</v>
      </c>
      <c r="K186" s="87">
        <v>5599572.76</v>
      </c>
      <c r="L186" s="87">
        <v>3693937.3</v>
      </c>
      <c r="M186" s="87">
        <v>331374.4</v>
      </c>
      <c r="N186" s="87">
        <v>4534695</v>
      </c>
      <c r="O186" s="87">
        <v>87768.91</v>
      </c>
      <c r="P186" s="87">
        <v>0</v>
      </c>
      <c r="Q186" s="87">
        <v>187936.55</v>
      </c>
      <c r="R186" s="87">
        <v>2404975.7</v>
      </c>
      <c r="S186" s="87">
        <v>2404975.7</v>
      </c>
      <c r="T186" s="87">
        <v>5877</v>
      </c>
      <c r="U186" s="89">
        <v>0</v>
      </c>
    </row>
    <row r="187" spans="1:21" ht="12.75">
      <c r="A187" s="223">
        <v>2</v>
      </c>
      <c r="B187" s="224">
        <v>25</v>
      </c>
      <c r="C187" s="224">
        <v>4</v>
      </c>
      <c r="D187" s="85">
        <v>3</v>
      </c>
      <c r="E187" s="85">
        <v>0</v>
      </c>
      <c r="F187" s="86"/>
      <c r="G187" s="288" t="s">
        <v>445</v>
      </c>
      <c r="H187" s="87">
        <v>20727994.93</v>
      </c>
      <c r="I187" s="87">
        <v>15670682.86</v>
      </c>
      <c r="J187" s="87">
        <v>11116828.96</v>
      </c>
      <c r="K187" s="87">
        <v>7269049.64</v>
      </c>
      <c r="L187" s="87">
        <v>3847779.32</v>
      </c>
      <c r="M187" s="87">
        <v>735749.88</v>
      </c>
      <c r="N187" s="87">
        <v>3398182.87</v>
      </c>
      <c r="O187" s="87">
        <v>107863.07</v>
      </c>
      <c r="P187" s="87">
        <v>0</v>
      </c>
      <c r="Q187" s="87">
        <v>312058.08</v>
      </c>
      <c r="R187" s="87">
        <v>5057312.07</v>
      </c>
      <c r="S187" s="87">
        <v>5057312.07</v>
      </c>
      <c r="T187" s="87">
        <v>4448272.29</v>
      </c>
      <c r="U187" s="89">
        <v>0</v>
      </c>
    </row>
    <row r="188" spans="1:21" ht="12.75">
      <c r="A188" s="223">
        <v>2</v>
      </c>
      <c r="B188" s="224">
        <v>16</v>
      </c>
      <c r="C188" s="224">
        <v>4</v>
      </c>
      <c r="D188" s="85">
        <v>3</v>
      </c>
      <c r="E188" s="85">
        <v>0</v>
      </c>
      <c r="F188" s="86"/>
      <c r="G188" s="288" t="s">
        <v>446</v>
      </c>
      <c r="H188" s="87">
        <v>160578526.07</v>
      </c>
      <c r="I188" s="87">
        <v>137661189.62</v>
      </c>
      <c r="J188" s="87">
        <v>112048790.83</v>
      </c>
      <c r="K188" s="87">
        <v>45884349.71</v>
      </c>
      <c r="L188" s="87">
        <v>66164441.12</v>
      </c>
      <c r="M188" s="87">
        <v>16361018.04</v>
      </c>
      <c r="N188" s="87">
        <v>7332309.63</v>
      </c>
      <c r="O188" s="87">
        <v>638974.62</v>
      </c>
      <c r="P188" s="87">
        <v>0</v>
      </c>
      <c r="Q188" s="87">
        <v>1280096.5</v>
      </c>
      <c r="R188" s="87">
        <v>22917336.45</v>
      </c>
      <c r="S188" s="87">
        <v>16917336.45</v>
      </c>
      <c r="T188" s="87">
        <v>0</v>
      </c>
      <c r="U188" s="89">
        <v>6000000</v>
      </c>
    </row>
    <row r="189" spans="1:21" ht="12.75">
      <c r="A189" s="223">
        <v>2</v>
      </c>
      <c r="B189" s="224">
        <v>9</v>
      </c>
      <c r="C189" s="224">
        <v>7</v>
      </c>
      <c r="D189" s="85">
        <v>3</v>
      </c>
      <c r="E189" s="85">
        <v>0</v>
      </c>
      <c r="F189" s="86"/>
      <c r="G189" s="288" t="s">
        <v>447</v>
      </c>
      <c r="H189" s="87">
        <v>16523850.15</v>
      </c>
      <c r="I189" s="87">
        <v>14510473.15</v>
      </c>
      <c r="J189" s="87">
        <v>10774916.16</v>
      </c>
      <c r="K189" s="87">
        <v>7107065.63</v>
      </c>
      <c r="L189" s="87">
        <v>3667850.53</v>
      </c>
      <c r="M189" s="87">
        <v>992577</v>
      </c>
      <c r="N189" s="87">
        <v>2390704.77</v>
      </c>
      <c r="O189" s="87">
        <v>96438.38</v>
      </c>
      <c r="P189" s="87">
        <v>0</v>
      </c>
      <c r="Q189" s="87">
        <v>255836.84</v>
      </c>
      <c r="R189" s="87">
        <v>2013377</v>
      </c>
      <c r="S189" s="87">
        <v>2013377</v>
      </c>
      <c r="T189" s="87">
        <v>1799380.51</v>
      </c>
      <c r="U189" s="89">
        <v>0</v>
      </c>
    </row>
    <row r="190" spans="1:21" ht="12.75">
      <c r="A190" s="223">
        <v>2</v>
      </c>
      <c r="B190" s="224">
        <v>20</v>
      </c>
      <c r="C190" s="224">
        <v>2</v>
      </c>
      <c r="D190" s="85">
        <v>3</v>
      </c>
      <c r="E190" s="85">
        <v>0</v>
      </c>
      <c r="F190" s="86"/>
      <c r="G190" s="288" t="s">
        <v>448</v>
      </c>
      <c r="H190" s="87">
        <v>21598116.65</v>
      </c>
      <c r="I190" s="87">
        <v>18289220.96</v>
      </c>
      <c r="J190" s="87">
        <v>12018394.05</v>
      </c>
      <c r="K190" s="87">
        <v>7551108.24</v>
      </c>
      <c r="L190" s="87">
        <v>4467285.81</v>
      </c>
      <c r="M190" s="87">
        <v>1908320.34</v>
      </c>
      <c r="N190" s="87">
        <v>3513222.11</v>
      </c>
      <c r="O190" s="87">
        <v>246483.46</v>
      </c>
      <c r="P190" s="87">
        <v>0</v>
      </c>
      <c r="Q190" s="87">
        <v>602801</v>
      </c>
      <c r="R190" s="87">
        <v>3308895.69</v>
      </c>
      <c r="S190" s="87">
        <v>3308895.69</v>
      </c>
      <c r="T190" s="87">
        <v>366902.13</v>
      </c>
      <c r="U190" s="89">
        <v>0</v>
      </c>
    </row>
    <row r="191" spans="1:21" ht="12.75">
      <c r="A191" s="223">
        <v>2</v>
      </c>
      <c r="B191" s="224">
        <v>16</v>
      </c>
      <c r="C191" s="224">
        <v>5</v>
      </c>
      <c r="D191" s="85">
        <v>3</v>
      </c>
      <c r="E191" s="85">
        <v>0</v>
      </c>
      <c r="F191" s="86"/>
      <c r="G191" s="288" t="s">
        <v>449</v>
      </c>
      <c r="H191" s="87">
        <v>18518263.58</v>
      </c>
      <c r="I191" s="87">
        <v>17756370.63</v>
      </c>
      <c r="J191" s="87">
        <v>11926507.56</v>
      </c>
      <c r="K191" s="87">
        <v>8560112.8</v>
      </c>
      <c r="L191" s="87">
        <v>3366394.76</v>
      </c>
      <c r="M191" s="87">
        <v>489433.71</v>
      </c>
      <c r="N191" s="87">
        <v>3159050.76</v>
      </c>
      <c r="O191" s="87">
        <v>475406.24</v>
      </c>
      <c r="P191" s="87">
        <v>0</v>
      </c>
      <c r="Q191" s="87">
        <v>1705972.36</v>
      </c>
      <c r="R191" s="87">
        <v>761892.95</v>
      </c>
      <c r="S191" s="87">
        <v>744092.95</v>
      </c>
      <c r="T191" s="87">
        <v>247970.26</v>
      </c>
      <c r="U191" s="89">
        <v>17800</v>
      </c>
    </row>
    <row r="192" spans="1:21" ht="12.75">
      <c r="A192" s="223">
        <v>2</v>
      </c>
      <c r="B192" s="224">
        <v>8</v>
      </c>
      <c r="C192" s="224">
        <v>12</v>
      </c>
      <c r="D192" s="85">
        <v>3</v>
      </c>
      <c r="E192" s="85">
        <v>0</v>
      </c>
      <c r="F192" s="86"/>
      <c r="G192" s="288" t="s">
        <v>450</v>
      </c>
      <c r="H192" s="87">
        <v>23759383.47</v>
      </c>
      <c r="I192" s="87">
        <v>18182282.08</v>
      </c>
      <c r="J192" s="87">
        <v>12901574.26</v>
      </c>
      <c r="K192" s="87">
        <v>8735514.93</v>
      </c>
      <c r="L192" s="87">
        <v>4166059.33</v>
      </c>
      <c r="M192" s="87">
        <v>988373</v>
      </c>
      <c r="N192" s="87">
        <v>3363574.02</v>
      </c>
      <c r="O192" s="87">
        <v>356846.24</v>
      </c>
      <c r="P192" s="87">
        <v>0</v>
      </c>
      <c r="Q192" s="87">
        <v>571914.56</v>
      </c>
      <c r="R192" s="87">
        <v>5577101.39</v>
      </c>
      <c r="S192" s="87">
        <v>5577101.39</v>
      </c>
      <c r="T192" s="87">
        <v>2204007.11</v>
      </c>
      <c r="U192" s="89">
        <v>0</v>
      </c>
    </row>
    <row r="193" spans="1:21" ht="12.75">
      <c r="A193" s="223">
        <v>2</v>
      </c>
      <c r="B193" s="224">
        <v>23</v>
      </c>
      <c r="C193" s="224">
        <v>8</v>
      </c>
      <c r="D193" s="85">
        <v>3</v>
      </c>
      <c r="E193" s="85">
        <v>0</v>
      </c>
      <c r="F193" s="86"/>
      <c r="G193" s="288" t="s">
        <v>451</v>
      </c>
      <c r="H193" s="87">
        <v>51572675.91</v>
      </c>
      <c r="I193" s="87">
        <v>43020105.56</v>
      </c>
      <c r="J193" s="87">
        <v>32562808.52</v>
      </c>
      <c r="K193" s="87">
        <v>18873011.52</v>
      </c>
      <c r="L193" s="87">
        <v>13689797</v>
      </c>
      <c r="M193" s="87">
        <v>6306829.39</v>
      </c>
      <c r="N193" s="87">
        <v>2804716.18</v>
      </c>
      <c r="O193" s="87">
        <v>149266.37</v>
      </c>
      <c r="P193" s="87">
        <v>0</v>
      </c>
      <c r="Q193" s="87">
        <v>1196485.1</v>
      </c>
      <c r="R193" s="87">
        <v>8552570.35</v>
      </c>
      <c r="S193" s="87">
        <v>7924770.35</v>
      </c>
      <c r="T193" s="87">
        <v>2205116.91</v>
      </c>
      <c r="U193" s="89">
        <v>627800</v>
      </c>
    </row>
    <row r="194" spans="1:21" ht="12.75">
      <c r="A194" s="223">
        <v>2</v>
      </c>
      <c r="B194" s="224">
        <v>23</v>
      </c>
      <c r="C194" s="224">
        <v>7</v>
      </c>
      <c r="D194" s="85">
        <v>3</v>
      </c>
      <c r="E194" s="85">
        <v>0</v>
      </c>
      <c r="F194" s="86"/>
      <c r="G194" s="288" t="s">
        <v>452</v>
      </c>
      <c r="H194" s="87">
        <v>23938025.36</v>
      </c>
      <c r="I194" s="87">
        <v>21551102.88</v>
      </c>
      <c r="J194" s="87">
        <v>16754783.97</v>
      </c>
      <c r="K194" s="87">
        <v>10371761.2</v>
      </c>
      <c r="L194" s="87">
        <v>6383022.77</v>
      </c>
      <c r="M194" s="87">
        <v>1900805.06</v>
      </c>
      <c r="N194" s="87">
        <v>2827755.73</v>
      </c>
      <c r="O194" s="87">
        <v>55004.28</v>
      </c>
      <c r="P194" s="87">
        <v>0</v>
      </c>
      <c r="Q194" s="87">
        <v>12753.84</v>
      </c>
      <c r="R194" s="87">
        <v>2386922.48</v>
      </c>
      <c r="S194" s="87">
        <v>2369122.48</v>
      </c>
      <c r="T194" s="87">
        <v>546556.45</v>
      </c>
      <c r="U194" s="89">
        <v>17800</v>
      </c>
    </row>
    <row r="195" spans="1:21" ht="12.75">
      <c r="A195" s="223">
        <v>2</v>
      </c>
      <c r="B195" s="224">
        <v>8</v>
      </c>
      <c r="C195" s="224">
        <v>13</v>
      </c>
      <c r="D195" s="85">
        <v>3</v>
      </c>
      <c r="E195" s="85">
        <v>0</v>
      </c>
      <c r="F195" s="86"/>
      <c r="G195" s="288" t="s">
        <v>453</v>
      </c>
      <c r="H195" s="87">
        <v>15144431.05</v>
      </c>
      <c r="I195" s="87">
        <v>12199167.51</v>
      </c>
      <c r="J195" s="87">
        <v>8736134.02</v>
      </c>
      <c r="K195" s="87">
        <v>5621636.38</v>
      </c>
      <c r="L195" s="87">
        <v>3114497.64</v>
      </c>
      <c r="M195" s="87">
        <v>746245.99</v>
      </c>
      <c r="N195" s="87">
        <v>2080266.05</v>
      </c>
      <c r="O195" s="87">
        <v>220666.33</v>
      </c>
      <c r="P195" s="87">
        <v>0</v>
      </c>
      <c r="Q195" s="87">
        <v>415855.12</v>
      </c>
      <c r="R195" s="87">
        <v>2945263.54</v>
      </c>
      <c r="S195" s="87">
        <v>2565263.54</v>
      </c>
      <c r="T195" s="87">
        <v>2256765.15</v>
      </c>
      <c r="U195" s="89">
        <v>380000</v>
      </c>
    </row>
    <row r="196" spans="1:21" ht="12.75">
      <c r="A196" s="223">
        <v>2</v>
      </c>
      <c r="B196" s="224">
        <v>19</v>
      </c>
      <c r="C196" s="224">
        <v>6</v>
      </c>
      <c r="D196" s="85">
        <v>3</v>
      </c>
      <c r="E196" s="85">
        <v>0</v>
      </c>
      <c r="F196" s="86"/>
      <c r="G196" s="288" t="s">
        <v>454</v>
      </c>
      <c r="H196" s="87">
        <v>56721049.7</v>
      </c>
      <c r="I196" s="87">
        <v>47331144.69</v>
      </c>
      <c r="J196" s="87">
        <v>35652566.27</v>
      </c>
      <c r="K196" s="87">
        <v>21949650.54</v>
      </c>
      <c r="L196" s="87">
        <v>13702915.73</v>
      </c>
      <c r="M196" s="87">
        <v>4131703.79</v>
      </c>
      <c r="N196" s="87">
        <v>6449069.82</v>
      </c>
      <c r="O196" s="87">
        <v>132522.35</v>
      </c>
      <c r="P196" s="87">
        <v>0</v>
      </c>
      <c r="Q196" s="87">
        <v>965282.46</v>
      </c>
      <c r="R196" s="87">
        <v>9389905.01</v>
      </c>
      <c r="S196" s="87">
        <v>9289905.01</v>
      </c>
      <c r="T196" s="87">
        <v>2057453.58</v>
      </c>
      <c r="U196" s="89">
        <v>100000</v>
      </c>
    </row>
    <row r="197" spans="1:21" ht="12.75">
      <c r="A197" s="223">
        <v>2</v>
      </c>
      <c r="B197" s="224">
        <v>17</v>
      </c>
      <c r="C197" s="224">
        <v>4</v>
      </c>
      <c r="D197" s="85">
        <v>3</v>
      </c>
      <c r="E197" s="85">
        <v>0</v>
      </c>
      <c r="F197" s="86"/>
      <c r="G197" s="288" t="s">
        <v>455</v>
      </c>
      <c r="H197" s="87">
        <v>49908456.84</v>
      </c>
      <c r="I197" s="87">
        <v>41748829.72</v>
      </c>
      <c r="J197" s="87">
        <v>28809478.66</v>
      </c>
      <c r="K197" s="87">
        <v>19397069.25</v>
      </c>
      <c r="L197" s="87">
        <v>9412409.41</v>
      </c>
      <c r="M197" s="87">
        <v>4079948.65</v>
      </c>
      <c r="N197" s="87">
        <v>7271156.77</v>
      </c>
      <c r="O197" s="87">
        <v>197711.1</v>
      </c>
      <c r="P197" s="87">
        <v>0</v>
      </c>
      <c r="Q197" s="87">
        <v>1390534.54</v>
      </c>
      <c r="R197" s="87">
        <v>8159627.12</v>
      </c>
      <c r="S197" s="87">
        <v>7659627.12</v>
      </c>
      <c r="T197" s="87">
        <v>2896389.85</v>
      </c>
      <c r="U197" s="89">
        <v>500000</v>
      </c>
    </row>
    <row r="198" spans="1:21" ht="12.75">
      <c r="A198" s="223">
        <v>2</v>
      </c>
      <c r="B198" s="224">
        <v>14</v>
      </c>
      <c r="C198" s="224">
        <v>7</v>
      </c>
      <c r="D198" s="85">
        <v>3</v>
      </c>
      <c r="E198" s="85">
        <v>0</v>
      </c>
      <c r="F198" s="86"/>
      <c r="G198" s="288" t="s">
        <v>456</v>
      </c>
      <c r="H198" s="87">
        <v>28320522.54</v>
      </c>
      <c r="I198" s="87">
        <v>26491121.24</v>
      </c>
      <c r="J198" s="87">
        <v>20027505.88</v>
      </c>
      <c r="K198" s="87">
        <v>13448582.57</v>
      </c>
      <c r="L198" s="87">
        <v>6578923.31</v>
      </c>
      <c r="M198" s="87">
        <v>1353660.97</v>
      </c>
      <c r="N198" s="87">
        <v>4320575.81</v>
      </c>
      <c r="O198" s="87">
        <v>231114.74</v>
      </c>
      <c r="P198" s="87">
        <v>0</v>
      </c>
      <c r="Q198" s="87">
        <v>558263.84</v>
      </c>
      <c r="R198" s="87">
        <v>1829401.3</v>
      </c>
      <c r="S198" s="87">
        <v>1267401.3</v>
      </c>
      <c r="T198" s="87">
        <v>20214.8</v>
      </c>
      <c r="U198" s="89">
        <v>562000</v>
      </c>
    </row>
    <row r="199" spans="1:21" ht="12.75">
      <c r="A199" s="223">
        <v>2</v>
      </c>
      <c r="B199" s="224">
        <v>8</v>
      </c>
      <c r="C199" s="224">
        <v>14</v>
      </c>
      <c r="D199" s="85">
        <v>3</v>
      </c>
      <c r="E199" s="85">
        <v>0</v>
      </c>
      <c r="F199" s="86"/>
      <c r="G199" s="288" t="s">
        <v>457</v>
      </c>
      <c r="H199" s="87">
        <v>12279537.88</v>
      </c>
      <c r="I199" s="87">
        <v>12021498.52</v>
      </c>
      <c r="J199" s="87">
        <v>8708593.24</v>
      </c>
      <c r="K199" s="87">
        <v>5403461.49</v>
      </c>
      <c r="L199" s="87">
        <v>3305131.75</v>
      </c>
      <c r="M199" s="87">
        <v>736457.19</v>
      </c>
      <c r="N199" s="87">
        <v>2079480.17</v>
      </c>
      <c r="O199" s="87">
        <v>96251.19</v>
      </c>
      <c r="P199" s="87">
        <v>0</v>
      </c>
      <c r="Q199" s="87">
        <v>400716.73</v>
      </c>
      <c r="R199" s="87">
        <v>258039.36</v>
      </c>
      <c r="S199" s="87">
        <v>258039.36</v>
      </c>
      <c r="T199" s="87">
        <v>0</v>
      </c>
      <c r="U199" s="89">
        <v>0</v>
      </c>
    </row>
    <row r="200" spans="1:21" ht="12.75">
      <c r="A200" s="223">
        <v>2</v>
      </c>
      <c r="B200" s="224">
        <v>11</v>
      </c>
      <c r="C200" s="224">
        <v>4</v>
      </c>
      <c r="D200" s="85">
        <v>3</v>
      </c>
      <c r="E200" s="85">
        <v>0</v>
      </c>
      <c r="F200" s="86"/>
      <c r="G200" s="288" t="s">
        <v>458</v>
      </c>
      <c r="H200" s="87">
        <v>19257609.52</v>
      </c>
      <c r="I200" s="87">
        <v>17794732.99</v>
      </c>
      <c r="J200" s="87">
        <v>12414148.37</v>
      </c>
      <c r="K200" s="87">
        <v>7992603.34</v>
      </c>
      <c r="L200" s="87">
        <v>4421545.03</v>
      </c>
      <c r="M200" s="87">
        <v>1200482</v>
      </c>
      <c r="N200" s="87">
        <v>3573336.94</v>
      </c>
      <c r="O200" s="87">
        <v>160836.99</v>
      </c>
      <c r="P200" s="87">
        <v>0</v>
      </c>
      <c r="Q200" s="87">
        <v>445928.69</v>
      </c>
      <c r="R200" s="87">
        <v>1462876.53</v>
      </c>
      <c r="S200" s="87">
        <v>1462876.53</v>
      </c>
      <c r="T200" s="87">
        <v>203804</v>
      </c>
      <c r="U200" s="89">
        <v>0</v>
      </c>
    </row>
    <row r="201" spans="1:21" ht="12.75">
      <c r="A201" s="223">
        <v>2</v>
      </c>
      <c r="B201" s="224">
        <v>18</v>
      </c>
      <c r="C201" s="224">
        <v>4</v>
      </c>
      <c r="D201" s="85">
        <v>3</v>
      </c>
      <c r="E201" s="85">
        <v>0</v>
      </c>
      <c r="F201" s="86"/>
      <c r="G201" s="288" t="s">
        <v>459</v>
      </c>
      <c r="H201" s="87">
        <v>40589714.19</v>
      </c>
      <c r="I201" s="87">
        <v>33912537.15</v>
      </c>
      <c r="J201" s="87">
        <v>25840225.94</v>
      </c>
      <c r="K201" s="87">
        <v>16835333.14</v>
      </c>
      <c r="L201" s="87">
        <v>9004892.8</v>
      </c>
      <c r="M201" s="87">
        <v>3238450.14</v>
      </c>
      <c r="N201" s="87">
        <v>4239585.67</v>
      </c>
      <c r="O201" s="87">
        <v>99887.55</v>
      </c>
      <c r="P201" s="87">
        <v>0</v>
      </c>
      <c r="Q201" s="87">
        <v>494387.85</v>
      </c>
      <c r="R201" s="87">
        <v>6677177.04</v>
      </c>
      <c r="S201" s="87">
        <v>5210177.04</v>
      </c>
      <c r="T201" s="87">
        <v>555680.52</v>
      </c>
      <c r="U201" s="89">
        <v>1467000</v>
      </c>
    </row>
    <row r="202" spans="1:21" ht="12.75">
      <c r="A202" s="223">
        <v>2</v>
      </c>
      <c r="B202" s="224">
        <v>26</v>
      </c>
      <c r="C202" s="224">
        <v>4</v>
      </c>
      <c r="D202" s="85">
        <v>3</v>
      </c>
      <c r="E202" s="85">
        <v>0</v>
      </c>
      <c r="F202" s="86"/>
      <c r="G202" s="288" t="s">
        <v>460</v>
      </c>
      <c r="H202" s="87">
        <v>14792401.14</v>
      </c>
      <c r="I202" s="87">
        <v>14042683.8</v>
      </c>
      <c r="J202" s="87">
        <v>9262133.21</v>
      </c>
      <c r="K202" s="87">
        <v>5995572.17</v>
      </c>
      <c r="L202" s="87">
        <v>3266561.04</v>
      </c>
      <c r="M202" s="87">
        <v>795039.8</v>
      </c>
      <c r="N202" s="87">
        <v>3485589.29</v>
      </c>
      <c r="O202" s="87">
        <v>330678.66</v>
      </c>
      <c r="P202" s="87">
        <v>0</v>
      </c>
      <c r="Q202" s="87">
        <v>169242.84</v>
      </c>
      <c r="R202" s="87">
        <v>749717.34</v>
      </c>
      <c r="S202" s="87">
        <v>749717.34</v>
      </c>
      <c r="T202" s="87">
        <v>529808.19</v>
      </c>
      <c r="U202" s="89">
        <v>0</v>
      </c>
    </row>
    <row r="203" spans="1:21" ht="12.75">
      <c r="A203" s="223">
        <v>2</v>
      </c>
      <c r="B203" s="224">
        <v>20</v>
      </c>
      <c r="C203" s="224">
        <v>3</v>
      </c>
      <c r="D203" s="85">
        <v>3</v>
      </c>
      <c r="E203" s="85">
        <v>0</v>
      </c>
      <c r="F203" s="86"/>
      <c r="G203" s="288" t="s">
        <v>461</v>
      </c>
      <c r="H203" s="87">
        <v>51723480.53</v>
      </c>
      <c r="I203" s="87">
        <v>40026015.02</v>
      </c>
      <c r="J203" s="87">
        <v>29931280.41</v>
      </c>
      <c r="K203" s="87">
        <v>19284810.37</v>
      </c>
      <c r="L203" s="87">
        <v>10646470.04</v>
      </c>
      <c r="M203" s="87">
        <v>3725391.26</v>
      </c>
      <c r="N203" s="87">
        <v>5203202.99</v>
      </c>
      <c r="O203" s="87">
        <v>104961.18</v>
      </c>
      <c r="P203" s="87">
        <v>0</v>
      </c>
      <c r="Q203" s="87">
        <v>1061179.18</v>
      </c>
      <c r="R203" s="87">
        <v>11697465.51</v>
      </c>
      <c r="S203" s="87">
        <v>11438465.51</v>
      </c>
      <c r="T203" s="87">
        <v>273787.2</v>
      </c>
      <c r="U203" s="89">
        <v>259000</v>
      </c>
    </row>
    <row r="204" spans="1:21" ht="12.75">
      <c r="A204" s="223">
        <v>2</v>
      </c>
      <c r="B204" s="224">
        <v>14</v>
      </c>
      <c r="C204" s="224">
        <v>8</v>
      </c>
      <c r="D204" s="85">
        <v>3</v>
      </c>
      <c r="E204" s="85">
        <v>0</v>
      </c>
      <c r="F204" s="86"/>
      <c r="G204" s="288" t="s">
        <v>462</v>
      </c>
      <c r="H204" s="87">
        <v>23612014.91</v>
      </c>
      <c r="I204" s="87">
        <v>19135150.81</v>
      </c>
      <c r="J204" s="87">
        <v>15081241.46</v>
      </c>
      <c r="K204" s="87">
        <v>9788040.82</v>
      </c>
      <c r="L204" s="87">
        <v>5293200.64</v>
      </c>
      <c r="M204" s="87">
        <v>540964.4</v>
      </c>
      <c r="N204" s="87">
        <v>3073615.45</v>
      </c>
      <c r="O204" s="87">
        <v>12783.73</v>
      </c>
      <c r="P204" s="87">
        <v>0</v>
      </c>
      <c r="Q204" s="87">
        <v>426545.77</v>
      </c>
      <c r="R204" s="87">
        <v>4476864.1</v>
      </c>
      <c r="S204" s="87">
        <v>4476864.1</v>
      </c>
      <c r="T204" s="87">
        <v>1606246.94</v>
      </c>
      <c r="U204" s="89">
        <v>0</v>
      </c>
    </row>
    <row r="205" spans="1:21" ht="12.75">
      <c r="A205" s="223">
        <v>2</v>
      </c>
      <c r="B205" s="224">
        <v>4</v>
      </c>
      <c r="C205" s="224">
        <v>4</v>
      </c>
      <c r="D205" s="85">
        <v>3</v>
      </c>
      <c r="E205" s="85">
        <v>0</v>
      </c>
      <c r="F205" s="86"/>
      <c r="G205" s="288" t="s">
        <v>463</v>
      </c>
      <c r="H205" s="87">
        <v>21236826.87</v>
      </c>
      <c r="I205" s="87">
        <v>14914339.09</v>
      </c>
      <c r="J205" s="87">
        <v>10619402.21</v>
      </c>
      <c r="K205" s="87">
        <v>7348505.07</v>
      </c>
      <c r="L205" s="87">
        <v>3270897.14</v>
      </c>
      <c r="M205" s="87">
        <v>703768.12</v>
      </c>
      <c r="N205" s="87">
        <v>3181507.11</v>
      </c>
      <c r="O205" s="87">
        <v>143714.59</v>
      </c>
      <c r="P205" s="87">
        <v>0</v>
      </c>
      <c r="Q205" s="87">
        <v>265947.06</v>
      </c>
      <c r="R205" s="87">
        <v>6322487.78</v>
      </c>
      <c r="S205" s="87">
        <v>6322487.78</v>
      </c>
      <c r="T205" s="87">
        <v>0</v>
      </c>
      <c r="U205" s="89">
        <v>0</v>
      </c>
    </row>
    <row r="206" spans="1:21" ht="12.75">
      <c r="A206" s="223">
        <v>2</v>
      </c>
      <c r="B206" s="224">
        <v>25</v>
      </c>
      <c r="C206" s="224">
        <v>6</v>
      </c>
      <c r="D206" s="85">
        <v>3</v>
      </c>
      <c r="E206" s="85">
        <v>0</v>
      </c>
      <c r="F206" s="86"/>
      <c r="G206" s="288" t="s">
        <v>464</v>
      </c>
      <c r="H206" s="87">
        <v>18296163.61</v>
      </c>
      <c r="I206" s="87">
        <v>15479555.27</v>
      </c>
      <c r="J206" s="87">
        <v>10716006.08</v>
      </c>
      <c r="K206" s="87">
        <v>7523670.96</v>
      </c>
      <c r="L206" s="87">
        <v>3192335.12</v>
      </c>
      <c r="M206" s="87">
        <v>1230981.4</v>
      </c>
      <c r="N206" s="87">
        <v>3201646.45</v>
      </c>
      <c r="O206" s="87">
        <v>91898.35</v>
      </c>
      <c r="P206" s="87">
        <v>0</v>
      </c>
      <c r="Q206" s="87">
        <v>239022.99</v>
      </c>
      <c r="R206" s="87">
        <v>2816608.34</v>
      </c>
      <c r="S206" s="87">
        <v>2816608.34</v>
      </c>
      <c r="T206" s="87">
        <v>1869296.36</v>
      </c>
      <c r="U206" s="89">
        <v>0</v>
      </c>
    </row>
    <row r="207" spans="1:21" ht="12.75">
      <c r="A207" s="223">
        <v>2</v>
      </c>
      <c r="B207" s="224">
        <v>17</v>
      </c>
      <c r="C207" s="224">
        <v>5</v>
      </c>
      <c r="D207" s="85">
        <v>3</v>
      </c>
      <c r="E207" s="85">
        <v>0</v>
      </c>
      <c r="F207" s="86"/>
      <c r="G207" s="288" t="s">
        <v>465</v>
      </c>
      <c r="H207" s="87">
        <v>14953305.3</v>
      </c>
      <c r="I207" s="87">
        <v>14684225.64</v>
      </c>
      <c r="J207" s="87">
        <v>11125943.05</v>
      </c>
      <c r="K207" s="87">
        <v>7446937.44</v>
      </c>
      <c r="L207" s="87">
        <v>3679005.61</v>
      </c>
      <c r="M207" s="87">
        <v>405280.32</v>
      </c>
      <c r="N207" s="87">
        <v>2537663.84</v>
      </c>
      <c r="O207" s="87">
        <v>265764.45</v>
      </c>
      <c r="P207" s="87">
        <v>0</v>
      </c>
      <c r="Q207" s="87">
        <v>349573.98</v>
      </c>
      <c r="R207" s="87">
        <v>269079.66</v>
      </c>
      <c r="S207" s="87">
        <v>269079.66</v>
      </c>
      <c r="T207" s="87">
        <v>0</v>
      </c>
      <c r="U207" s="89">
        <v>0</v>
      </c>
    </row>
    <row r="208" spans="1:21" ht="12.75">
      <c r="A208" s="223">
        <v>2</v>
      </c>
      <c r="B208" s="224">
        <v>12</v>
      </c>
      <c r="C208" s="224">
        <v>5</v>
      </c>
      <c r="D208" s="85">
        <v>3</v>
      </c>
      <c r="E208" s="85">
        <v>0</v>
      </c>
      <c r="F208" s="86"/>
      <c r="G208" s="288" t="s">
        <v>466</v>
      </c>
      <c r="H208" s="87">
        <v>8761549.88</v>
      </c>
      <c r="I208" s="87">
        <v>7970768.43</v>
      </c>
      <c r="J208" s="87">
        <v>5541113.54</v>
      </c>
      <c r="K208" s="87">
        <v>3853044.54</v>
      </c>
      <c r="L208" s="87">
        <v>1688069</v>
      </c>
      <c r="M208" s="87">
        <v>470854.18</v>
      </c>
      <c r="N208" s="87">
        <v>1724624.14</v>
      </c>
      <c r="O208" s="87">
        <v>75940.63</v>
      </c>
      <c r="P208" s="87">
        <v>0</v>
      </c>
      <c r="Q208" s="87">
        <v>158235.94</v>
      </c>
      <c r="R208" s="87">
        <v>790781.45</v>
      </c>
      <c r="S208" s="87">
        <v>790781.45</v>
      </c>
      <c r="T208" s="87">
        <v>71330.3</v>
      </c>
      <c r="U208" s="89">
        <v>0</v>
      </c>
    </row>
    <row r="209" spans="1:21" ht="12.75">
      <c r="A209" s="223">
        <v>2</v>
      </c>
      <c r="B209" s="224">
        <v>22</v>
      </c>
      <c r="C209" s="224">
        <v>3</v>
      </c>
      <c r="D209" s="85">
        <v>3</v>
      </c>
      <c r="E209" s="85">
        <v>0</v>
      </c>
      <c r="F209" s="86"/>
      <c r="G209" s="288" t="s">
        <v>467</v>
      </c>
      <c r="H209" s="87">
        <v>43201384.96</v>
      </c>
      <c r="I209" s="87">
        <v>38649514.43</v>
      </c>
      <c r="J209" s="87">
        <v>27414179.28</v>
      </c>
      <c r="K209" s="87">
        <v>16372103.04</v>
      </c>
      <c r="L209" s="87">
        <v>11042076.24</v>
      </c>
      <c r="M209" s="87">
        <v>3384998.95</v>
      </c>
      <c r="N209" s="87">
        <v>6393577.34</v>
      </c>
      <c r="O209" s="87">
        <v>106482.4</v>
      </c>
      <c r="P209" s="87">
        <v>0</v>
      </c>
      <c r="Q209" s="87">
        <v>1350276.46</v>
      </c>
      <c r="R209" s="87">
        <v>4551870.53</v>
      </c>
      <c r="S209" s="87">
        <v>4551870.53</v>
      </c>
      <c r="T209" s="87">
        <v>2390856.73</v>
      </c>
      <c r="U209" s="89">
        <v>0</v>
      </c>
    </row>
    <row r="210" spans="1:21" ht="12.75">
      <c r="A210" s="223">
        <v>2</v>
      </c>
      <c r="B210" s="224">
        <v>24</v>
      </c>
      <c r="C210" s="224">
        <v>5</v>
      </c>
      <c r="D210" s="85">
        <v>3</v>
      </c>
      <c r="E210" s="85">
        <v>0</v>
      </c>
      <c r="F210" s="86"/>
      <c r="G210" s="288" t="s">
        <v>468</v>
      </c>
      <c r="H210" s="87">
        <v>45022635.21</v>
      </c>
      <c r="I210" s="87">
        <v>40452812.88</v>
      </c>
      <c r="J210" s="87">
        <v>31545857.85</v>
      </c>
      <c r="K210" s="87">
        <v>21428644.88</v>
      </c>
      <c r="L210" s="87">
        <v>10117212.97</v>
      </c>
      <c r="M210" s="87">
        <v>1818438.11</v>
      </c>
      <c r="N210" s="87">
        <v>6263284.22</v>
      </c>
      <c r="O210" s="87">
        <v>186317.17</v>
      </c>
      <c r="P210" s="87">
        <v>0</v>
      </c>
      <c r="Q210" s="87">
        <v>638915.53</v>
      </c>
      <c r="R210" s="87">
        <v>4569822.33</v>
      </c>
      <c r="S210" s="87">
        <v>4569670.82</v>
      </c>
      <c r="T210" s="87">
        <v>1101175.54</v>
      </c>
      <c r="U210" s="89">
        <v>151.51</v>
      </c>
    </row>
    <row r="211" spans="1:21" ht="12.75">
      <c r="A211" s="223">
        <v>2</v>
      </c>
      <c r="B211" s="224">
        <v>24</v>
      </c>
      <c r="C211" s="224">
        <v>6</v>
      </c>
      <c r="D211" s="85">
        <v>3</v>
      </c>
      <c r="E211" s="85">
        <v>0</v>
      </c>
      <c r="F211" s="86"/>
      <c r="G211" s="288" t="s">
        <v>469</v>
      </c>
      <c r="H211" s="87">
        <v>30469604.85</v>
      </c>
      <c r="I211" s="87">
        <v>27873403.17</v>
      </c>
      <c r="J211" s="87">
        <v>19568456.95</v>
      </c>
      <c r="K211" s="87">
        <v>12651227.99</v>
      </c>
      <c r="L211" s="87">
        <v>6917228.96</v>
      </c>
      <c r="M211" s="87">
        <v>1572474.81</v>
      </c>
      <c r="N211" s="87">
        <v>5584978.4</v>
      </c>
      <c r="O211" s="87">
        <v>363615.8</v>
      </c>
      <c r="P211" s="87">
        <v>0</v>
      </c>
      <c r="Q211" s="87">
        <v>783877.21</v>
      </c>
      <c r="R211" s="87">
        <v>2596201.68</v>
      </c>
      <c r="S211" s="87">
        <v>2573401.68</v>
      </c>
      <c r="T211" s="87">
        <v>1374894.39</v>
      </c>
      <c r="U211" s="89">
        <v>22800</v>
      </c>
    </row>
    <row r="212" spans="1:21" ht="12.75">
      <c r="A212" s="223">
        <v>2</v>
      </c>
      <c r="B212" s="224">
        <v>24</v>
      </c>
      <c r="C212" s="224">
        <v>7</v>
      </c>
      <c r="D212" s="85">
        <v>3</v>
      </c>
      <c r="E212" s="85">
        <v>0</v>
      </c>
      <c r="F212" s="86"/>
      <c r="G212" s="288" t="s">
        <v>470</v>
      </c>
      <c r="H212" s="87">
        <v>11349109.32</v>
      </c>
      <c r="I212" s="87">
        <v>10067104.82</v>
      </c>
      <c r="J212" s="87">
        <v>6511446.34</v>
      </c>
      <c r="K212" s="87">
        <v>3958412.62</v>
      </c>
      <c r="L212" s="87">
        <v>2553033.72</v>
      </c>
      <c r="M212" s="87">
        <v>1050738</v>
      </c>
      <c r="N212" s="87">
        <v>2294192.1</v>
      </c>
      <c r="O212" s="87">
        <v>6705</v>
      </c>
      <c r="P212" s="87">
        <v>0</v>
      </c>
      <c r="Q212" s="87">
        <v>204023.38</v>
      </c>
      <c r="R212" s="87">
        <v>1282004.5</v>
      </c>
      <c r="S212" s="87">
        <v>1279804.5</v>
      </c>
      <c r="T212" s="87">
        <v>7995</v>
      </c>
      <c r="U212" s="89">
        <v>2200</v>
      </c>
    </row>
    <row r="213" spans="1:21" ht="12.75">
      <c r="A213" s="223">
        <v>2</v>
      </c>
      <c r="B213" s="224">
        <v>19</v>
      </c>
      <c r="C213" s="224">
        <v>8</v>
      </c>
      <c r="D213" s="85">
        <v>3</v>
      </c>
      <c r="E213" s="85">
        <v>0</v>
      </c>
      <c r="F213" s="86"/>
      <c r="G213" s="288" t="s">
        <v>471</v>
      </c>
      <c r="H213" s="87">
        <v>29784649.91</v>
      </c>
      <c r="I213" s="87">
        <v>23703721.98</v>
      </c>
      <c r="J213" s="87">
        <v>17711619.8</v>
      </c>
      <c r="K213" s="87">
        <v>9770996.82</v>
      </c>
      <c r="L213" s="87">
        <v>7940622.98</v>
      </c>
      <c r="M213" s="87">
        <v>1930281.33</v>
      </c>
      <c r="N213" s="87">
        <v>2824001.62</v>
      </c>
      <c r="O213" s="87">
        <v>104717.07</v>
      </c>
      <c r="P213" s="87">
        <v>587936.92</v>
      </c>
      <c r="Q213" s="87">
        <v>545165.24</v>
      </c>
      <c r="R213" s="87">
        <v>6080927.93</v>
      </c>
      <c r="S213" s="87">
        <v>6080927.93</v>
      </c>
      <c r="T213" s="87">
        <v>0</v>
      </c>
      <c r="U213" s="89">
        <v>0</v>
      </c>
    </row>
    <row r="214" spans="1:21" ht="12.75">
      <c r="A214" s="223">
        <v>2</v>
      </c>
      <c r="B214" s="224">
        <v>20</v>
      </c>
      <c r="C214" s="224">
        <v>6</v>
      </c>
      <c r="D214" s="85">
        <v>3</v>
      </c>
      <c r="E214" s="85">
        <v>0</v>
      </c>
      <c r="F214" s="86"/>
      <c r="G214" s="288" t="s">
        <v>472</v>
      </c>
      <c r="H214" s="87">
        <v>35083535.97</v>
      </c>
      <c r="I214" s="87">
        <v>29505038.33</v>
      </c>
      <c r="J214" s="87">
        <v>18723071.54</v>
      </c>
      <c r="K214" s="87">
        <v>11633303.7</v>
      </c>
      <c r="L214" s="87">
        <v>7089767.84</v>
      </c>
      <c r="M214" s="87">
        <v>4083780.47</v>
      </c>
      <c r="N214" s="87">
        <v>5135137.4</v>
      </c>
      <c r="O214" s="87">
        <v>186352.57</v>
      </c>
      <c r="P214" s="87">
        <v>0</v>
      </c>
      <c r="Q214" s="87">
        <v>1376696.35</v>
      </c>
      <c r="R214" s="87">
        <v>5578497.64</v>
      </c>
      <c r="S214" s="87">
        <v>5578497.64</v>
      </c>
      <c r="T214" s="87">
        <v>1051291.03</v>
      </c>
      <c r="U214" s="89">
        <v>0</v>
      </c>
    </row>
    <row r="215" spans="1:21" s="95" customFormat="1" ht="15">
      <c r="A215" s="225"/>
      <c r="B215" s="226"/>
      <c r="C215" s="226"/>
      <c r="D215" s="96"/>
      <c r="E215" s="96"/>
      <c r="F215" s="102" t="s">
        <v>473</v>
      </c>
      <c r="G215" s="289"/>
      <c r="H215" s="98">
        <v>70711408.30000001</v>
      </c>
      <c r="I215" s="98">
        <v>61379747.12000001</v>
      </c>
      <c r="J215" s="98">
        <v>55876905.68000001</v>
      </c>
      <c r="K215" s="98">
        <v>3471650.41</v>
      </c>
      <c r="L215" s="98">
        <v>52405255.27</v>
      </c>
      <c r="M215" s="98">
        <v>351079.54</v>
      </c>
      <c r="N215" s="98">
        <v>305596.21</v>
      </c>
      <c r="O215" s="98">
        <v>0</v>
      </c>
      <c r="P215" s="98">
        <v>0</v>
      </c>
      <c r="Q215" s="98">
        <v>4846165.69</v>
      </c>
      <c r="R215" s="98">
        <v>9331661.18</v>
      </c>
      <c r="S215" s="98">
        <v>8931261.18</v>
      </c>
      <c r="T215" s="98">
        <v>12181.8</v>
      </c>
      <c r="U215" s="100">
        <v>400400</v>
      </c>
    </row>
    <row r="216" spans="1:21" ht="25.5">
      <c r="A216" s="223">
        <v>2</v>
      </c>
      <c r="B216" s="224">
        <v>15</v>
      </c>
      <c r="C216" s="224">
        <v>1</v>
      </c>
      <c r="D216" s="85" t="s">
        <v>474</v>
      </c>
      <c r="E216" s="85">
        <v>8</v>
      </c>
      <c r="F216" s="86"/>
      <c r="G216" s="288" t="s">
        <v>475</v>
      </c>
      <c r="H216" s="87">
        <v>135356.59</v>
      </c>
      <c r="I216" s="87">
        <v>135356.59</v>
      </c>
      <c r="J216" s="87">
        <v>135356.59</v>
      </c>
      <c r="K216" s="87">
        <v>41664.15</v>
      </c>
      <c r="L216" s="87">
        <v>93692.44</v>
      </c>
      <c r="M216" s="87">
        <v>0</v>
      </c>
      <c r="N216" s="87">
        <v>0</v>
      </c>
      <c r="O216" s="87">
        <v>0</v>
      </c>
      <c r="P216" s="87">
        <v>0</v>
      </c>
      <c r="Q216" s="87">
        <v>0</v>
      </c>
      <c r="R216" s="87">
        <v>0</v>
      </c>
      <c r="S216" s="87">
        <v>0</v>
      </c>
      <c r="T216" s="87">
        <v>0</v>
      </c>
      <c r="U216" s="89">
        <v>0</v>
      </c>
    </row>
    <row r="217" spans="1:21" ht="25.5">
      <c r="A217" s="223">
        <v>2</v>
      </c>
      <c r="B217" s="224">
        <v>63</v>
      </c>
      <c r="C217" s="224">
        <v>1</v>
      </c>
      <c r="D217" s="85" t="s">
        <v>474</v>
      </c>
      <c r="E217" s="85">
        <v>8</v>
      </c>
      <c r="F217" s="86"/>
      <c r="G217" s="288" t="s">
        <v>476</v>
      </c>
      <c r="H217" s="87">
        <v>52123523.56</v>
      </c>
      <c r="I217" s="87">
        <v>51151829.36</v>
      </c>
      <c r="J217" s="87">
        <v>46207175.57</v>
      </c>
      <c r="K217" s="87">
        <v>869998.17</v>
      </c>
      <c r="L217" s="87">
        <v>45337177.4</v>
      </c>
      <c r="M217" s="87">
        <v>0</v>
      </c>
      <c r="N217" s="87">
        <v>98488.1</v>
      </c>
      <c r="O217" s="87">
        <v>0</v>
      </c>
      <c r="P217" s="87">
        <v>0</v>
      </c>
      <c r="Q217" s="87">
        <v>4846165.69</v>
      </c>
      <c r="R217" s="87">
        <v>971694.2</v>
      </c>
      <c r="S217" s="87">
        <v>971694.2</v>
      </c>
      <c r="T217" s="87">
        <v>0</v>
      </c>
      <c r="U217" s="89">
        <v>0</v>
      </c>
    </row>
    <row r="218" spans="1:21" ht="12.75">
      <c r="A218" s="223">
        <v>2</v>
      </c>
      <c r="B218" s="224">
        <v>9</v>
      </c>
      <c r="C218" s="224">
        <v>7</v>
      </c>
      <c r="D218" s="85" t="s">
        <v>474</v>
      </c>
      <c r="E218" s="85">
        <v>8</v>
      </c>
      <c r="F218" s="86"/>
      <c r="G218" s="288" t="s">
        <v>477</v>
      </c>
      <c r="H218" s="87">
        <v>830926.8</v>
      </c>
      <c r="I218" s="87">
        <v>830926.8</v>
      </c>
      <c r="J218" s="87">
        <v>821926.8</v>
      </c>
      <c r="K218" s="87">
        <v>251767.28</v>
      </c>
      <c r="L218" s="87">
        <v>570159.52</v>
      </c>
      <c r="M218" s="87">
        <v>0</v>
      </c>
      <c r="N218" s="87">
        <v>9000</v>
      </c>
      <c r="O218" s="87">
        <v>0</v>
      </c>
      <c r="P218" s="87">
        <v>0</v>
      </c>
      <c r="Q218" s="87">
        <v>0</v>
      </c>
      <c r="R218" s="87">
        <v>0</v>
      </c>
      <c r="S218" s="87">
        <v>0</v>
      </c>
      <c r="T218" s="87">
        <v>0</v>
      </c>
      <c r="U218" s="89">
        <v>0</v>
      </c>
    </row>
    <row r="219" spans="1:21" ht="12.75">
      <c r="A219" s="223">
        <v>2</v>
      </c>
      <c r="B219" s="224">
        <v>10</v>
      </c>
      <c r="C219" s="224">
        <v>1</v>
      </c>
      <c r="D219" s="85" t="s">
        <v>474</v>
      </c>
      <c r="E219" s="85">
        <v>8</v>
      </c>
      <c r="F219" s="86"/>
      <c r="G219" s="288" t="s">
        <v>478</v>
      </c>
      <c r="H219" s="87">
        <v>615487.85</v>
      </c>
      <c r="I219" s="87">
        <v>603308.85</v>
      </c>
      <c r="J219" s="87">
        <v>603308.85</v>
      </c>
      <c r="K219" s="87">
        <v>42645.83</v>
      </c>
      <c r="L219" s="87">
        <v>560663.02</v>
      </c>
      <c r="M219" s="87">
        <v>0</v>
      </c>
      <c r="N219" s="87">
        <v>0</v>
      </c>
      <c r="O219" s="87">
        <v>0</v>
      </c>
      <c r="P219" s="87">
        <v>0</v>
      </c>
      <c r="Q219" s="87">
        <v>0</v>
      </c>
      <c r="R219" s="87">
        <v>12179</v>
      </c>
      <c r="S219" s="87">
        <v>12179</v>
      </c>
      <c r="T219" s="87">
        <v>0</v>
      </c>
      <c r="U219" s="89">
        <v>0</v>
      </c>
    </row>
    <row r="220" spans="1:21" ht="12.75">
      <c r="A220" s="223">
        <v>2</v>
      </c>
      <c r="B220" s="224">
        <v>20</v>
      </c>
      <c r="C220" s="224">
        <v>2</v>
      </c>
      <c r="D220" s="85" t="s">
        <v>474</v>
      </c>
      <c r="E220" s="85">
        <v>8</v>
      </c>
      <c r="F220" s="86"/>
      <c r="G220" s="288" t="s">
        <v>479</v>
      </c>
      <c r="H220" s="87">
        <v>510820.56</v>
      </c>
      <c r="I220" s="87">
        <v>509030.56</v>
      </c>
      <c r="J220" s="87">
        <v>499590.56</v>
      </c>
      <c r="K220" s="87">
        <v>51498.35</v>
      </c>
      <c r="L220" s="87">
        <v>448092.21</v>
      </c>
      <c r="M220" s="87">
        <v>0</v>
      </c>
      <c r="N220" s="87">
        <v>9440</v>
      </c>
      <c r="O220" s="87">
        <v>0</v>
      </c>
      <c r="P220" s="87">
        <v>0</v>
      </c>
      <c r="Q220" s="87">
        <v>0</v>
      </c>
      <c r="R220" s="87">
        <v>1790</v>
      </c>
      <c r="S220" s="87">
        <v>1790</v>
      </c>
      <c r="T220" s="87">
        <v>0</v>
      </c>
      <c r="U220" s="89">
        <v>0</v>
      </c>
    </row>
    <row r="221" spans="1:21" ht="12.75">
      <c r="A221" s="223">
        <v>2</v>
      </c>
      <c r="B221" s="224">
        <v>61</v>
      </c>
      <c r="C221" s="224">
        <v>1</v>
      </c>
      <c r="D221" s="85" t="s">
        <v>474</v>
      </c>
      <c r="E221" s="85">
        <v>8</v>
      </c>
      <c r="F221" s="86"/>
      <c r="G221" s="288" t="s">
        <v>480</v>
      </c>
      <c r="H221" s="87">
        <v>2221177.75</v>
      </c>
      <c r="I221" s="87">
        <v>857182.02</v>
      </c>
      <c r="J221" s="87">
        <v>856213.83</v>
      </c>
      <c r="K221" s="87">
        <v>524221.98</v>
      </c>
      <c r="L221" s="87">
        <v>331991.85</v>
      </c>
      <c r="M221" s="87">
        <v>0</v>
      </c>
      <c r="N221" s="87">
        <v>968.19</v>
      </c>
      <c r="O221" s="87">
        <v>0</v>
      </c>
      <c r="P221" s="87">
        <v>0</v>
      </c>
      <c r="Q221" s="87">
        <v>0</v>
      </c>
      <c r="R221" s="87">
        <v>1363995.73</v>
      </c>
      <c r="S221" s="87">
        <v>1363995.73</v>
      </c>
      <c r="T221" s="87">
        <v>12181.8</v>
      </c>
      <c r="U221" s="89">
        <v>0</v>
      </c>
    </row>
    <row r="222" spans="1:21" ht="38.25">
      <c r="A222" s="223">
        <v>2</v>
      </c>
      <c r="B222" s="224">
        <v>2</v>
      </c>
      <c r="C222" s="224">
        <v>5</v>
      </c>
      <c r="D222" s="85" t="s">
        <v>474</v>
      </c>
      <c r="E222" s="85">
        <v>8</v>
      </c>
      <c r="F222" s="86"/>
      <c r="G222" s="288" t="s">
        <v>481</v>
      </c>
      <c r="H222" s="87">
        <v>252077.18</v>
      </c>
      <c r="I222" s="87">
        <v>244028.4</v>
      </c>
      <c r="J222" s="87">
        <v>244028.4</v>
      </c>
      <c r="K222" s="87">
        <v>141909.59</v>
      </c>
      <c r="L222" s="87">
        <v>102118.81</v>
      </c>
      <c r="M222" s="87">
        <v>0</v>
      </c>
      <c r="N222" s="87">
        <v>0</v>
      </c>
      <c r="O222" s="87">
        <v>0</v>
      </c>
      <c r="P222" s="87">
        <v>0</v>
      </c>
      <c r="Q222" s="87">
        <v>0</v>
      </c>
      <c r="R222" s="87">
        <v>8048.78</v>
      </c>
      <c r="S222" s="87">
        <v>8048.78</v>
      </c>
      <c r="T222" s="87">
        <v>0</v>
      </c>
      <c r="U222" s="89">
        <v>0</v>
      </c>
    </row>
    <row r="223" spans="1:21" ht="12.75">
      <c r="A223" s="223">
        <v>2</v>
      </c>
      <c r="B223" s="224">
        <v>8</v>
      </c>
      <c r="C223" s="224">
        <v>6</v>
      </c>
      <c r="D223" s="85" t="s">
        <v>474</v>
      </c>
      <c r="E223" s="85">
        <v>8</v>
      </c>
      <c r="F223" s="86"/>
      <c r="G223" s="288" t="s">
        <v>482</v>
      </c>
      <c r="H223" s="87">
        <v>17919.07</v>
      </c>
      <c r="I223" s="87">
        <v>17919.07</v>
      </c>
      <c r="J223" s="87">
        <v>17919.07</v>
      </c>
      <c r="K223" s="87">
        <v>11637.03</v>
      </c>
      <c r="L223" s="87">
        <v>6282.04</v>
      </c>
      <c r="M223" s="87">
        <v>0</v>
      </c>
      <c r="N223" s="87">
        <v>0</v>
      </c>
      <c r="O223" s="87">
        <v>0</v>
      </c>
      <c r="P223" s="87">
        <v>0</v>
      </c>
      <c r="Q223" s="87">
        <v>0</v>
      </c>
      <c r="R223" s="87">
        <v>0</v>
      </c>
      <c r="S223" s="87">
        <v>0</v>
      </c>
      <c r="T223" s="87">
        <v>0</v>
      </c>
      <c r="U223" s="89">
        <v>0</v>
      </c>
    </row>
    <row r="224" spans="1:21" ht="12.75">
      <c r="A224" s="223">
        <v>2</v>
      </c>
      <c r="B224" s="224">
        <v>16</v>
      </c>
      <c r="C224" s="224">
        <v>4</v>
      </c>
      <c r="D224" s="85" t="s">
        <v>474</v>
      </c>
      <c r="E224" s="85">
        <v>8</v>
      </c>
      <c r="F224" s="86"/>
      <c r="G224" s="288" t="s">
        <v>483</v>
      </c>
      <c r="H224" s="87">
        <v>10262321.8</v>
      </c>
      <c r="I224" s="87">
        <v>3742733.35</v>
      </c>
      <c r="J224" s="87">
        <v>3555154.33</v>
      </c>
      <c r="K224" s="87">
        <v>959010.61</v>
      </c>
      <c r="L224" s="87">
        <v>2596143.72</v>
      </c>
      <c r="M224" s="87">
        <v>0</v>
      </c>
      <c r="N224" s="87">
        <v>187579.02</v>
      </c>
      <c r="O224" s="87">
        <v>0</v>
      </c>
      <c r="P224" s="87">
        <v>0</v>
      </c>
      <c r="Q224" s="87">
        <v>0</v>
      </c>
      <c r="R224" s="87">
        <v>6519588.45</v>
      </c>
      <c r="S224" s="87">
        <v>6519588.45</v>
      </c>
      <c r="T224" s="87">
        <v>0</v>
      </c>
      <c r="U224" s="89">
        <v>0</v>
      </c>
    </row>
    <row r="225" spans="1:21" ht="12.75">
      <c r="A225" s="223">
        <v>2</v>
      </c>
      <c r="B225" s="224">
        <v>25</v>
      </c>
      <c r="C225" s="224">
        <v>2</v>
      </c>
      <c r="D225" s="85" t="s">
        <v>474</v>
      </c>
      <c r="E225" s="85">
        <v>8</v>
      </c>
      <c r="F225" s="86"/>
      <c r="G225" s="288" t="s">
        <v>484</v>
      </c>
      <c r="H225" s="87">
        <v>461522.57</v>
      </c>
      <c r="I225" s="87">
        <v>461522.57</v>
      </c>
      <c r="J225" s="87">
        <v>110443.03</v>
      </c>
      <c r="K225" s="87">
        <v>87467.15</v>
      </c>
      <c r="L225" s="87">
        <v>22975.88</v>
      </c>
      <c r="M225" s="87">
        <v>351079.54</v>
      </c>
      <c r="N225" s="87">
        <v>0</v>
      </c>
      <c r="O225" s="87">
        <v>0</v>
      </c>
      <c r="P225" s="87">
        <v>0</v>
      </c>
      <c r="Q225" s="87">
        <v>0</v>
      </c>
      <c r="R225" s="87">
        <v>0</v>
      </c>
      <c r="S225" s="87">
        <v>0</v>
      </c>
      <c r="T225" s="87">
        <v>0</v>
      </c>
      <c r="U225" s="89">
        <v>0</v>
      </c>
    </row>
    <row r="226" spans="1:21" ht="25.5">
      <c r="A226" s="223">
        <v>2</v>
      </c>
      <c r="B226" s="224">
        <v>19</v>
      </c>
      <c r="C226" s="224">
        <v>1</v>
      </c>
      <c r="D226" s="85" t="s">
        <v>474</v>
      </c>
      <c r="E226" s="85">
        <v>8</v>
      </c>
      <c r="F226" s="86"/>
      <c r="G226" s="288" t="s">
        <v>485</v>
      </c>
      <c r="H226" s="87">
        <v>0</v>
      </c>
      <c r="I226" s="87">
        <v>0</v>
      </c>
      <c r="J226" s="87">
        <v>0</v>
      </c>
      <c r="K226" s="87">
        <v>0</v>
      </c>
      <c r="L226" s="87">
        <v>0</v>
      </c>
      <c r="M226" s="87">
        <v>0</v>
      </c>
      <c r="N226" s="87">
        <v>0</v>
      </c>
      <c r="O226" s="87">
        <v>0</v>
      </c>
      <c r="P226" s="87">
        <v>0</v>
      </c>
      <c r="Q226" s="87">
        <v>0</v>
      </c>
      <c r="R226" s="87">
        <v>0</v>
      </c>
      <c r="S226" s="87">
        <v>0</v>
      </c>
      <c r="T226" s="87">
        <v>0</v>
      </c>
      <c r="U226" s="89">
        <v>0</v>
      </c>
    </row>
    <row r="227" spans="1:21" ht="12.75">
      <c r="A227" s="223">
        <v>2</v>
      </c>
      <c r="B227" s="224">
        <v>1</v>
      </c>
      <c r="C227" s="224">
        <v>1</v>
      </c>
      <c r="D227" s="85" t="s">
        <v>474</v>
      </c>
      <c r="E227" s="85">
        <v>8</v>
      </c>
      <c r="F227" s="86"/>
      <c r="G227" s="288" t="s">
        <v>486</v>
      </c>
      <c r="H227" s="87">
        <v>31321.95</v>
      </c>
      <c r="I227" s="87">
        <v>31321.95</v>
      </c>
      <c r="J227" s="87">
        <v>31321.95</v>
      </c>
      <c r="K227" s="87">
        <v>27868.47</v>
      </c>
      <c r="L227" s="87">
        <v>3453.48</v>
      </c>
      <c r="M227" s="87">
        <v>0</v>
      </c>
      <c r="N227" s="87">
        <v>0</v>
      </c>
      <c r="O227" s="87">
        <v>0</v>
      </c>
      <c r="P227" s="87">
        <v>0</v>
      </c>
      <c r="Q227" s="87">
        <v>0</v>
      </c>
      <c r="R227" s="87">
        <v>0</v>
      </c>
      <c r="S227" s="87">
        <v>0</v>
      </c>
      <c r="T227" s="87">
        <v>0</v>
      </c>
      <c r="U227" s="89">
        <v>0</v>
      </c>
    </row>
    <row r="228" spans="1:21" ht="25.5">
      <c r="A228" s="223">
        <v>2</v>
      </c>
      <c r="B228" s="224">
        <v>17</v>
      </c>
      <c r="C228" s="224">
        <v>4</v>
      </c>
      <c r="D228" s="85" t="s">
        <v>474</v>
      </c>
      <c r="E228" s="85">
        <v>8</v>
      </c>
      <c r="F228" s="86"/>
      <c r="G228" s="288" t="s">
        <v>487</v>
      </c>
      <c r="H228" s="87">
        <v>3248952.62</v>
      </c>
      <c r="I228" s="87">
        <v>2794587.6</v>
      </c>
      <c r="J228" s="87">
        <v>2794466.7</v>
      </c>
      <c r="K228" s="87">
        <v>461961.8</v>
      </c>
      <c r="L228" s="87">
        <v>2332504.9</v>
      </c>
      <c r="M228" s="87">
        <v>0</v>
      </c>
      <c r="N228" s="87">
        <v>120.9</v>
      </c>
      <c r="O228" s="87">
        <v>0</v>
      </c>
      <c r="P228" s="87">
        <v>0</v>
      </c>
      <c r="Q228" s="87">
        <v>0</v>
      </c>
      <c r="R228" s="87">
        <v>454365.02</v>
      </c>
      <c r="S228" s="87">
        <v>53965.02</v>
      </c>
      <c r="T228" s="87">
        <v>0</v>
      </c>
      <c r="U228" s="89">
        <v>400400</v>
      </c>
    </row>
    <row r="229" spans="1:21" ht="12.75">
      <c r="A229" s="223"/>
      <c r="B229" s="224"/>
      <c r="C229" s="224"/>
      <c r="D229" s="85"/>
      <c r="E229" s="85"/>
      <c r="F229" s="86"/>
      <c r="G229" s="288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9"/>
    </row>
    <row r="230" spans="1:21" ht="12.75">
      <c r="A230" s="223"/>
      <c r="B230" s="224"/>
      <c r="C230" s="224"/>
      <c r="D230" s="85"/>
      <c r="E230" s="85"/>
      <c r="F230" s="86"/>
      <c r="G230" s="288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9"/>
    </row>
    <row r="231" spans="1:21" ht="12.75">
      <c r="A231" s="223"/>
      <c r="B231" s="224"/>
      <c r="C231" s="224"/>
      <c r="D231" s="85"/>
      <c r="E231" s="85"/>
      <c r="F231" s="86"/>
      <c r="G231" s="288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9"/>
    </row>
    <row r="232" spans="1:21" ht="12.75">
      <c r="A232" s="223"/>
      <c r="B232" s="224"/>
      <c r="C232" s="224"/>
      <c r="D232" s="85"/>
      <c r="E232" s="85"/>
      <c r="F232" s="86"/>
      <c r="G232" s="288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9"/>
    </row>
    <row r="233" spans="1:21" ht="12.75">
      <c r="A233" s="223"/>
      <c r="B233" s="224"/>
      <c r="C233" s="224"/>
      <c r="D233" s="85"/>
      <c r="E233" s="85"/>
      <c r="F233" s="86"/>
      <c r="G233" s="288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9"/>
    </row>
    <row r="234" spans="1:21" ht="13.5" thickBot="1">
      <c r="A234" s="241"/>
      <c r="B234" s="242"/>
      <c r="C234" s="242"/>
      <c r="D234" s="268"/>
      <c r="E234" s="268"/>
      <c r="F234" s="269"/>
      <c r="G234" s="301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76"/>
    </row>
    <row r="235" spans="1:3" ht="12.75">
      <c r="A235" s="267"/>
      <c r="B235" s="267"/>
      <c r="C235" s="267"/>
    </row>
    <row r="236" spans="1:3" ht="12.75">
      <c r="A236" s="267"/>
      <c r="B236" s="267"/>
      <c r="C236" s="267"/>
    </row>
    <row r="237" spans="1:3" ht="12.75">
      <c r="A237" s="267"/>
      <c r="B237" s="267"/>
      <c r="C237" s="267"/>
    </row>
    <row r="238" spans="1:3" ht="12.75">
      <c r="A238" s="267"/>
      <c r="B238" s="267"/>
      <c r="C238" s="267"/>
    </row>
    <row r="239" spans="1:3" ht="12.75">
      <c r="A239" s="267"/>
      <c r="B239" s="267"/>
      <c r="C239" s="267"/>
    </row>
    <row r="240" spans="1:3" ht="12.75">
      <c r="A240" s="267"/>
      <c r="B240" s="267"/>
      <c r="C240" s="267"/>
    </row>
    <row r="241" spans="1:3" ht="12.75">
      <c r="A241" s="267"/>
      <c r="B241" s="267"/>
      <c r="C241" s="267"/>
    </row>
    <row r="242" spans="1:3" ht="12.75">
      <c r="A242" s="267"/>
      <c r="B242" s="267"/>
      <c r="C242" s="267"/>
    </row>
    <row r="243" spans="1:3" ht="12.75">
      <c r="A243" s="267"/>
      <c r="B243" s="267"/>
      <c r="C243" s="267"/>
    </row>
    <row r="244" spans="1:3" ht="12.75">
      <c r="A244" s="267"/>
      <c r="B244" s="267"/>
      <c r="C244" s="267"/>
    </row>
    <row r="245" spans="1:3" ht="12.75">
      <c r="A245" s="267"/>
      <c r="B245" s="267"/>
      <c r="C245" s="267"/>
    </row>
    <row r="246" spans="1:3" ht="12.75">
      <c r="A246" s="267"/>
      <c r="B246" s="267"/>
      <c r="C246" s="267"/>
    </row>
    <row r="247" spans="1:3" ht="12.75">
      <c r="A247" s="267"/>
      <c r="B247" s="267"/>
      <c r="C247" s="267"/>
    </row>
    <row r="248" spans="1:3" ht="12.75">
      <c r="A248" s="267"/>
      <c r="B248" s="267"/>
      <c r="C248" s="267"/>
    </row>
    <row r="249" spans="1:3" ht="12.75">
      <c r="A249" s="267"/>
      <c r="B249" s="267"/>
      <c r="C249" s="267"/>
    </row>
    <row r="250" spans="1:3" ht="12.75">
      <c r="A250" s="267"/>
      <c r="B250" s="267"/>
      <c r="C250" s="267"/>
    </row>
    <row r="251" spans="1:3" ht="12.75">
      <c r="A251" s="267"/>
      <c r="B251" s="267"/>
      <c r="C251" s="267"/>
    </row>
    <row r="252" spans="1:3" ht="12.75">
      <c r="A252" s="267"/>
      <c r="B252" s="267"/>
      <c r="C252" s="267"/>
    </row>
    <row r="253" spans="1:3" ht="12.75">
      <c r="A253" s="267"/>
      <c r="B253" s="267"/>
      <c r="C253" s="267"/>
    </row>
    <row r="254" spans="1:3" ht="12.75">
      <c r="A254" s="267"/>
      <c r="B254" s="267"/>
      <c r="C254" s="267"/>
    </row>
    <row r="255" spans="1:3" ht="12.75">
      <c r="A255" s="267"/>
      <c r="B255" s="267"/>
      <c r="C255" s="267"/>
    </row>
    <row r="256" spans="1:3" ht="12.75">
      <c r="A256" s="267"/>
      <c r="B256" s="267"/>
      <c r="C256" s="267"/>
    </row>
    <row r="257" spans="1:3" ht="12.75">
      <c r="A257" s="267"/>
      <c r="B257" s="267"/>
      <c r="C257" s="267"/>
    </row>
    <row r="258" spans="1:3" ht="12.75">
      <c r="A258" s="267"/>
      <c r="B258" s="267"/>
      <c r="C258" s="267"/>
    </row>
    <row r="259" spans="1:3" ht="12.75">
      <c r="A259" s="267"/>
      <c r="B259" s="267"/>
      <c r="C259" s="267"/>
    </row>
    <row r="260" spans="1:3" ht="12.75">
      <c r="A260" s="267"/>
      <c r="B260" s="267"/>
      <c r="C260" s="267"/>
    </row>
    <row r="261" spans="1:3" ht="12.75">
      <c r="A261" s="267"/>
      <c r="B261" s="267"/>
      <c r="C261" s="267"/>
    </row>
    <row r="262" spans="1:3" ht="12.75">
      <c r="A262" s="267"/>
      <c r="B262" s="267"/>
      <c r="C262" s="267"/>
    </row>
    <row r="263" spans="1:3" ht="12.75">
      <c r="A263" s="267"/>
      <c r="B263" s="267"/>
      <c r="C263" s="267"/>
    </row>
    <row r="264" spans="1:3" ht="12.75">
      <c r="A264" s="267"/>
      <c r="B264" s="267"/>
      <c r="C264" s="267"/>
    </row>
    <row r="265" spans="1:3" ht="12.75">
      <c r="A265" s="267"/>
      <c r="B265" s="267"/>
      <c r="C265" s="267"/>
    </row>
    <row r="266" spans="1:3" ht="12.75">
      <c r="A266" s="267"/>
      <c r="B266" s="267"/>
      <c r="C266" s="267"/>
    </row>
    <row r="267" spans="1:3" ht="12.75">
      <c r="A267" s="267"/>
      <c r="B267" s="267"/>
      <c r="C267" s="267"/>
    </row>
    <row r="268" spans="1:3" ht="12.75">
      <c r="A268" s="267"/>
      <c r="B268" s="267"/>
      <c r="C268" s="267"/>
    </row>
    <row r="269" spans="1:3" ht="12.75">
      <c r="A269" s="267"/>
      <c r="B269" s="267"/>
      <c r="C269" s="267"/>
    </row>
    <row r="270" spans="1:3" ht="12.75">
      <c r="A270" s="267"/>
      <c r="B270" s="267"/>
      <c r="C270" s="267"/>
    </row>
    <row r="271" spans="1:3" ht="12.75">
      <c r="A271" s="267"/>
      <c r="B271" s="267"/>
      <c r="C271" s="267"/>
    </row>
    <row r="272" spans="1:3" ht="12.75">
      <c r="A272" s="267"/>
      <c r="B272" s="267"/>
      <c r="C272" s="267"/>
    </row>
    <row r="273" spans="1:3" ht="12.75">
      <c r="A273" s="267"/>
      <c r="B273" s="267"/>
      <c r="C273" s="267"/>
    </row>
    <row r="274" spans="1:3" ht="12.75">
      <c r="A274" s="267"/>
      <c r="B274" s="267"/>
      <c r="C274" s="267"/>
    </row>
    <row r="275" spans="1:3" ht="12.75">
      <c r="A275" s="267"/>
      <c r="B275" s="267"/>
      <c r="C275" s="267"/>
    </row>
    <row r="276" spans="1:3" ht="12.75">
      <c r="A276" s="267"/>
      <c r="B276" s="267"/>
      <c r="C276" s="267"/>
    </row>
    <row r="277" spans="1:3" ht="12.75">
      <c r="A277" s="267"/>
      <c r="B277" s="267"/>
      <c r="C277" s="267"/>
    </row>
    <row r="278" spans="1:3" ht="12.75">
      <c r="A278" s="267"/>
      <c r="B278" s="267"/>
      <c r="C278" s="267"/>
    </row>
    <row r="279" spans="1:3" ht="12.75">
      <c r="A279" s="267"/>
      <c r="B279" s="267"/>
      <c r="C279" s="267"/>
    </row>
    <row r="280" spans="1:3" ht="12.75">
      <c r="A280" s="267"/>
      <c r="B280" s="267"/>
      <c r="C280" s="267"/>
    </row>
    <row r="281" spans="1:3" ht="12.75">
      <c r="A281" s="267"/>
      <c r="B281" s="267"/>
      <c r="C281" s="267"/>
    </row>
    <row r="282" spans="1:3" ht="12.75">
      <c r="A282" s="267"/>
      <c r="B282" s="267"/>
      <c r="C282" s="267"/>
    </row>
    <row r="283" spans="1:3" ht="12.75">
      <c r="A283" s="267"/>
      <c r="B283" s="267"/>
      <c r="C283" s="267"/>
    </row>
    <row r="284" spans="1:3" ht="12.75">
      <c r="A284" s="267"/>
      <c r="B284" s="267"/>
      <c r="C284" s="267"/>
    </row>
    <row r="285" spans="1:3" ht="12.75">
      <c r="A285" s="267"/>
      <c r="B285" s="267"/>
      <c r="C285" s="267"/>
    </row>
    <row r="286" spans="1:3" ht="12.75">
      <c r="A286" s="267"/>
      <c r="B286" s="267"/>
      <c r="C286" s="267"/>
    </row>
    <row r="287" spans="1:3" ht="12.75">
      <c r="A287" s="267"/>
      <c r="B287" s="267"/>
      <c r="C287" s="267"/>
    </row>
    <row r="288" spans="1:3" ht="12.75">
      <c r="A288" s="267"/>
      <c r="B288" s="267"/>
      <c r="C288" s="267"/>
    </row>
    <row r="289" spans="1:3" ht="12.75">
      <c r="A289" s="267"/>
      <c r="B289" s="267"/>
      <c r="C289" s="267"/>
    </row>
    <row r="290" spans="1:3" ht="12.75">
      <c r="A290" s="267"/>
      <c r="B290" s="267"/>
      <c r="C290" s="267"/>
    </row>
    <row r="291" spans="1:3" ht="12.75">
      <c r="A291" s="267"/>
      <c r="B291" s="267"/>
      <c r="C291" s="267"/>
    </row>
    <row r="292" spans="1:3" ht="12.75">
      <c r="A292" s="267"/>
      <c r="B292" s="267"/>
      <c r="C292" s="267"/>
    </row>
    <row r="293" spans="1:3" ht="12.75">
      <c r="A293" s="267"/>
      <c r="B293" s="267"/>
      <c r="C293" s="267"/>
    </row>
    <row r="294" spans="1:3" ht="12.75">
      <c r="A294" s="267"/>
      <c r="B294" s="267"/>
      <c r="C294" s="267"/>
    </row>
    <row r="295" spans="1:3" ht="12.75">
      <c r="A295" s="267"/>
      <c r="B295" s="267"/>
      <c r="C295" s="267"/>
    </row>
    <row r="296" spans="1:3" ht="12.75">
      <c r="A296" s="267"/>
      <c r="B296" s="267"/>
      <c r="C296" s="267"/>
    </row>
    <row r="297" spans="1:3" ht="12.75">
      <c r="A297" s="267"/>
      <c r="B297" s="267"/>
      <c r="C297" s="267"/>
    </row>
    <row r="298" spans="1:3" ht="12.75">
      <c r="A298" s="267"/>
      <c r="B298" s="267"/>
      <c r="C298" s="267"/>
    </row>
    <row r="299" spans="1:3" ht="12.75">
      <c r="A299" s="267"/>
      <c r="B299" s="267"/>
      <c r="C299" s="267"/>
    </row>
    <row r="300" spans="1:3" ht="12.75">
      <c r="A300" s="267"/>
      <c r="B300" s="267"/>
      <c r="C300" s="267"/>
    </row>
    <row r="301" spans="1:3" ht="12.75">
      <c r="A301" s="267"/>
      <c r="B301" s="267"/>
      <c r="C301" s="267"/>
    </row>
    <row r="302" spans="1:3" ht="12.75">
      <c r="A302" s="267"/>
      <c r="B302" s="267"/>
      <c r="C302" s="267"/>
    </row>
    <row r="303" spans="1:3" ht="12.75">
      <c r="A303" s="267"/>
      <c r="B303" s="267"/>
      <c r="C303" s="267"/>
    </row>
    <row r="304" spans="1:3" ht="12.75">
      <c r="A304" s="267"/>
      <c r="B304" s="267"/>
      <c r="C304" s="267"/>
    </row>
    <row r="305" spans="1:3" ht="12.75">
      <c r="A305" s="267"/>
      <c r="B305" s="267"/>
      <c r="C305" s="267"/>
    </row>
    <row r="306" spans="1:3" ht="12.75">
      <c r="A306" s="267"/>
      <c r="B306" s="267"/>
      <c r="C306" s="267"/>
    </row>
    <row r="307" spans="1:3" ht="12.75">
      <c r="A307" s="267"/>
      <c r="B307" s="267"/>
      <c r="C307" s="267"/>
    </row>
    <row r="308" spans="1:3" ht="12.75">
      <c r="A308" s="267"/>
      <c r="B308" s="267"/>
      <c r="C308" s="267"/>
    </row>
    <row r="309" spans="1:3" ht="12.75">
      <c r="A309" s="267"/>
      <c r="B309" s="267"/>
      <c r="C309" s="267"/>
    </row>
    <row r="310" spans="1:3" ht="12.75">
      <c r="A310" s="267"/>
      <c r="B310" s="267"/>
      <c r="C310" s="267"/>
    </row>
    <row r="311" spans="1:3" ht="12.75">
      <c r="A311" s="267"/>
      <c r="B311" s="267"/>
      <c r="C311" s="267"/>
    </row>
    <row r="312" spans="1:3" ht="12.75">
      <c r="A312" s="267"/>
      <c r="B312" s="267"/>
      <c r="C312" s="267"/>
    </row>
    <row r="313" spans="1:3" ht="12.75">
      <c r="A313" s="267"/>
      <c r="B313" s="267"/>
      <c r="C313" s="267"/>
    </row>
    <row r="314" spans="1:3" ht="12.75">
      <c r="A314" s="267"/>
      <c r="B314" s="267"/>
      <c r="C314" s="267"/>
    </row>
    <row r="315" spans="1:3" ht="12.75">
      <c r="A315" s="267"/>
      <c r="B315" s="267"/>
      <c r="C315" s="267"/>
    </row>
    <row r="316" spans="1:3" ht="12.75">
      <c r="A316" s="267"/>
      <c r="B316" s="267"/>
      <c r="C316" s="267"/>
    </row>
    <row r="317" spans="1:3" ht="12.75">
      <c r="A317" s="267"/>
      <c r="B317" s="267"/>
      <c r="C317" s="267"/>
    </row>
    <row r="318" spans="1:3" ht="12.75">
      <c r="A318" s="267"/>
      <c r="B318" s="267"/>
      <c r="C318" s="267"/>
    </row>
    <row r="319" spans="1:3" ht="12.75">
      <c r="A319" s="267"/>
      <c r="B319" s="267"/>
      <c r="C319" s="267"/>
    </row>
    <row r="320" spans="1:3" ht="12.75">
      <c r="A320" s="267"/>
      <c r="B320" s="267"/>
      <c r="C320" s="267"/>
    </row>
    <row r="321" spans="1:3" ht="12.75">
      <c r="A321" s="267"/>
      <c r="B321" s="267"/>
      <c r="C321" s="267"/>
    </row>
    <row r="322" spans="1:3" ht="12.75">
      <c r="A322" s="267"/>
      <c r="B322" s="267"/>
      <c r="C322" s="267"/>
    </row>
    <row r="323" spans="1:3" ht="12.75">
      <c r="A323" s="267"/>
      <c r="B323" s="267"/>
      <c r="C323" s="267"/>
    </row>
    <row r="324" spans="1:3" ht="12.75">
      <c r="A324" s="267"/>
      <c r="B324" s="267"/>
      <c r="C324" s="267"/>
    </row>
    <row r="325" spans="1:3" ht="12.75">
      <c r="A325" s="267"/>
      <c r="B325" s="267"/>
      <c r="C325" s="267"/>
    </row>
    <row r="326" spans="1:3" ht="12.75">
      <c r="A326" s="267"/>
      <c r="B326" s="267"/>
      <c r="C326" s="267"/>
    </row>
    <row r="327" spans="1:3" ht="12.75">
      <c r="A327" s="267"/>
      <c r="B327" s="267"/>
      <c r="C327" s="267"/>
    </row>
    <row r="328" spans="1:3" ht="12.75">
      <c r="A328" s="267"/>
      <c r="B328" s="267"/>
      <c r="C328" s="267"/>
    </row>
    <row r="329" spans="1:3" ht="12.75">
      <c r="A329" s="267"/>
      <c r="B329" s="267"/>
      <c r="C329" s="267"/>
    </row>
    <row r="330" spans="1:3" ht="12.75">
      <c r="A330" s="267"/>
      <c r="B330" s="267"/>
      <c r="C330" s="267"/>
    </row>
    <row r="331" spans="1:3" ht="12.75">
      <c r="A331" s="267"/>
      <c r="B331" s="267"/>
      <c r="C331" s="267"/>
    </row>
    <row r="332" spans="1:3" ht="12.75">
      <c r="A332" s="267"/>
      <c r="B332" s="267"/>
      <c r="C332" s="267"/>
    </row>
    <row r="333" spans="1:3" ht="12.75">
      <c r="A333" s="267"/>
      <c r="B333" s="267"/>
      <c r="C333" s="267"/>
    </row>
    <row r="334" spans="1:3" ht="12.75">
      <c r="A334" s="267"/>
      <c r="B334" s="267"/>
      <c r="C334" s="267"/>
    </row>
    <row r="335" spans="1:3" ht="12.75">
      <c r="A335" s="267"/>
      <c r="B335" s="267"/>
      <c r="C335" s="267"/>
    </row>
    <row r="336" spans="1:3" ht="12.75">
      <c r="A336" s="267"/>
      <c r="B336" s="267"/>
      <c r="C336" s="267"/>
    </row>
    <row r="337" spans="1:3" ht="12.75">
      <c r="A337" s="267"/>
      <c r="B337" s="267"/>
      <c r="C337" s="267"/>
    </row>
    <row r="338" spans="1:3" ht="12.75">
      <c r="A338" s="267"/>
      <c r="B338" s="267"/>
      <c r="C338" s="267"/>
    </row>
    <row r="339" spans="1:3" ht="12.75">
      <c r="A339" s="267"/>
      <c r="B339" s="267"/>
      <c r="C339" s="267"/>
    </row>
    <row r="340" spans="1:3" ht="12.75">
      <c r="A340" s="267"/>
      <c r="B340" s="267"/>
      <c r="C340" s="267"/>
    </row>
    <row r="341" spans="1:3" ht="12.75">
      <c r="A341" s="267"/>
      <c r="B341" s="267"/>
      <c r="C341" s="267"/>
    </row>
    <row r="342" spans="1:3" ht="12.75">
      <c r="A342" s="267"/>
      <c r="B342" s="267"/>
      <c r="C342" s="267"/>
    </row>
    <row r="343" spans="1:3" ht="12.75">
      <c r="A343" s="267"/>
      <c r="B343" s="267"/>
      <c r="C343" s="267"/>
    </row>
    <row r="344" spans="1:3" ht="12.75">
      <c r="A344" s="267"/>
      <c r="B344" s="267"/>
      <c r="C344" s="267"/>
    </row>
    <row r="345" spans="1:3" ht="12.75">
      <c r="A345" s="267"/>
      <c r="B345" s="267"/>
      <c r="C345" s="267"/>
    </row>
    <row r="346" spans="1:3" ht="12.75">
      <c r="A346" s="267"/>
      <c r="B346" s="267"/>
      <c r="C346" s="267"/>
    </row>
    <row r="347" spans="1:3" ht="12.75">
      <c r="A347" s="267"/>
      <c r="B347" s="267"/>
      <c r="C347" s="267"/>
    </row>
    <row r="348" spans="1:3" ht="12.75">
      <c r="A348" s="267"/>
      <c r="B348" s="267"/>
      <c r="C348" s="267"/>
    </row>
    <row r="349" spans="1:3" ht="12.75">
      <c r="A349" s="267"/>
      <c r="B349" s="267"/>
      <c r="C349" s="267"/>
    </row>
    <row r="350" spans="1:3" ht="12.75">
      <c r="A350" s="267"/>
      <c r="B350" s="267"/>
      <c r="C350" s="267"/>
    </row>
    <row r="351" spans="1:3" ht="12.75">
      <c r="A351" s="267"/>
      <c r="B351" s="267"/>
      <c r="C351" s="267"/>
    </row>
    <row r="352" spans="1:3" ht="12.75">
      <c r="A352" s="267"/>
      <c r="B352" s="267"/>
      <c r="C352" s="267"/>
    </row>
    <row r="353" spans="1:3" ht="12.75">
      <c r="A353" s="267"/>
      <c r="B353" s="267"/>
      <c r="C353" s="267"/>
    </row>
    <row r="354" spans="1:3" ht="12.75">
      <c r="A354" s="267"/>
      <c r="B354" s="267"/>
      <c r="C354" s="267"/>
    </row>
    <row r="355" spans="1:3" ht="12.75">
      <c r="A355" s="267"/>
      <c r="B355" s="267"/>
      <c r="C355" s="267"/>
    </row>
    <row r="356" spans="1:3" ht="12.75">
      <c r="A356" s="267"/>
      <c r="B356" s="267"/>
      <c r="C356" s="267"/>
    </row>
    <row r="357" spans="1:3" ht="12.75">
      <c r="A357" s="267"/>
      <c r="B357" s="267"/>
      <c r="C357" s="267"/>
    </row>
    <row r="358" spans="1:3" ht="12.75">
      <c r="A358" s="267"/>
      <c r="B358" s="267"/>
      <c r="C358" s="267"/>
    </row>
    <row r="359" spans="1:3" ht="12.75">
      <c r="A359" s="267"/>
      <c r="B359" s="267"/>
      <c r="C359" s="267"/>
    </row>
    <row r="360" spans="1:3" ht="12.75">
      <c r="A360" s="267"/>
      <c r="B360" s="267"/>
      <c r="C360" s="267"/>
    </row>
    <row r="361" spans="1:3" ht="12.75">
      <c r="A361" s="267"/>
      <c r="B361" s="267"/>
      <c r="C361" s="267"/>
    </row>
    <row r="362" spans="1:3" ht="12.75">
      <c r="A362" s="267"/>
      <c r="B362" s="267"/>
      <c r="C362" s="267"/>
    </row>
    <row r="363" spans="1:3" ht="12.75">
      <c r="A363" s="267"/>
      <c r="B363" s="267"/>
      <c r="C363" s="267"/>
    </row>
    <row r="364" spans="1:3" ht="12.75">
      <c r="A364" s="267"/>
      <c r="B364" s="267"/>
      <c r="C364" s="267"/>
    </row>
    <row r="365" spans="1:3" ht="12.75">
      <c r="A365" s="267"/>
      <c r="B365" s="267"/>
      <c r="C365" s="267"/>
    </row>
    <row r="366" spans="1:3" ht="12.75">
      <c r="A366" s="267"/>
      <c r="B366" s="267"/>
      <c r="C366" s="267"/>
    </row>
    <row r="367" spans="1:3" ht="12.75">
      <c r="A367" s="267"/>
      <c r="B367" s="267"/>
      <c r="C367" s="267"/>
    </row>
    <row r="368" spans="1:3" ht="12.75">
      <c r="A368" s="267"/>
      <c r="B368" s="267"/>
      <c r="C368" s="267"/>
    </row>
    <row r="369" spans="1:3" ht="12.75">
      <c r="A369" s="267"/>
      <c r="B369" s="267"/>
      <c r="C369" s="267"/>
    </row>
    <row r="370" spans="1:3" ht="12.75">
      <c r="A370" s="267"/>
      <c r="B370" s="267"/>
      <c r="C370" s="267"/>
    </row>
    <row r="371" spans="1:3" ht="12.75">
      <c r="A371" s="267"/>
      <c r="B371" s="267"/>
      <c r="C371" s="267"/>
    </row>
    <row r="372" spans="1:3" ht="12.75">
      <c r="A372" s="267"/>
      <c r="B372" s="267"/>
      <c r="C372" s="267"/>
    </row>
    <row r="373" spans="1:3" ht="12.75">
      <c r="A373" s="267"/>
      <c r="B373" s="267"/>
      <c r="C373" s="267"/>
    </row>
    <row r="374" spans="1:3" ht="12.75">
      <c r="A374" s="267"/>
      <c r="B374" s="267"/>
      <c r="C374" s="267"/>
    </row>
    <row r="375" spans="1:3" ht="12.75">
      <c r="A375" s="267"/>
      <c r="B375" s="267"/>
      <c r="C375" s="267"/>
    </row>
    <row r="376" spans="1:3" ht="12.75">
      <c r="A376" s="267"/>
      <c r="B376" s="267"/>
      <c r="C376" s="267"/>
    </row>
    <row r="377" spans="1:3" ht="12.75">
      <c r="A377" s="267"/>
      <c r="B377" s="267"/>
      <c r="C377" s="267"/>
    </row>
    <row r="378" spans="1:3" ht="12.75">
      <c r="A378" s="267"/>
      <c r="B378" s="267"/>
      <c r="C378" s="267"/>
    </row>
    <row r="379" spans="1:3" ht="12.75">
      <c r="A379" s="267"/>
      <c r="B379" s="267"/>
      <c r="C379" s="267"/>
    </row>
    <row r="380" spans="1:3" ht="12.75">
      <c r="A380" s="267"/>
      <c r="B380" s="267"/>
      <c r="C380" s="267"/>
    </row>
    <row r="381" spans="1:3" ht="12.75">
      <c r="A381" s="267"/>
      <c r="B381" s="267"/>
      <c r="C381" s="267"/>
    </row>
    <row r="382" spans="1:3" ht="12.75">
      <c r="A382" s="267"/>
      <c r="B382" s="267"/>
      <c r="C382" s="267"/>
    </row>
    <row r="383" spans="1:3" ht="12.75">
      <c r="A383" s="267"/>
      <c r="B383" s="267"/>
      <c r="C383" s="267"/>
    </row>
    <row r="384" spans="1:3" ht="12.75">
      <c r="A384" s="267"/>
      <c r="B384" s="267"/>
      <c r="C384" s="267"/>
    </row>
    <row r="385" spans="1:3" ht="12.75">
      <c r="A385" s="267"/>
      <c r="B385" s="267"/>
      <c r="C385" s="267"/>
    </row>
    <row r="386" spans="1:3" ht="12.75">
      <c r="A386" s="267"/>
      <c r="B386" s="267"/>
      <c r="C386" s="267"/>
    </row>
    <row r="387" spans="1:3" ht="12.75">
      <c r="A387" s="267"/>
      <c r="B387" s="267"/>
      <c r="C387" s="267"/>
    </row>
    <row r="388" spans="1:3" ht="12.75">
      <c r="A388" s="267"/>
      <c r="B388" s="267"/>
      <c r="C388" s="267"/>
    </row>
    <row r="389" spans="1:3" ht="12.75">
      <c r="A389" s="267"/>
      <c r="B389" s="267"/>
      <c r="C389" s="267"/>
    </row>
    <row r="390" spans="1:3" ht="12.75">
      <c r="A390" s="267"/>
      <c r="B390" s="267"/>
      <c r="C390" s="267"/>
    </row>
    <row r="391" spans="1:3" ht="12.75">
      <c r="A391" s="267"/>
      <c r="B391" s="267"/>
      <c r="C391" s="267"/>
    </row>
    <row r="392" spans="1:3" ht="12.75">
      <c r="A392" s="267"/>
      <c r="B392" s="267"/>
      <c r="C392" s="267"/>
    </row>
    <row r="393" spans="1:3" ht="12.75">
      <c r="A393" s="267"/>
      <c r="B393" s="267"/>
      <c r="C393" s="267"/>
    </row>
    <row r="394" spans="1:3" ht="12.75">
      <c r="A394" s="267"/>
      <c r="B394" s="267"/>
      <c r="C394" s="267"/>
    </row>
    <row r="395" spans="1:3" ht="12.75">
      <c r="A395" s="267"/>
      <c r="B395" s="267"/>
      <c r="C395" s="267"/>
    </row>
    <row r="396" spans="1:3" ht="12.75">
      <c r="A396" s="267"/>
      <c r="B396" s="267"/>
      <c r="C396" s="267"/>
    </row>
    <row r="397" spans="1:3" ht="12.75">
      <c r="A397" s="267"/>
      <c r="B397" s="267"/>
      <c r="C397" s="267"/>
    </row>
    <row r="398" spans="1:3" ht="12.75">
      <c r="A398" s="267"/>
      <c r="B398" s="267"/>
      <c r="C398" s="267"/>
    </row>
    <row r="399" spans="1:3" ht="12.75">
      <c r="A399" s="267"/>
      <c r="B399" s="267"/>
      <c r="C399" s="267"/>
    </row>
    <row r="400" spans="1:3" ht="12.75">
      <c r="A400" s="267"/>
      <c r="B400" s="267"/>
      <c r="C400" s="267"/>
    </row>
    <row r="401" spans="1:3" ht="12.75">
      <c r="A401" s="267"/>
      <c r="B401" s="267"/>
      <c r="C401" s="267"/>
    </row>
    <row r="402" spans="1:3" ht="12.75">
      <c r="A402" s="267"/>
      <c r="B402" s="267"/>
      <c r="C402" s="267"/>
    </row>
    <row r="403" spans="1:3" ht="12.75">
      <c r="A403" s="267"/>
      <c r="B403" s="267"/>
      <c r="C403" s="267"/>
    </row>
    <row r="404" spans="1:3" ht="12.75">
      <c r="A404" s="267"/>
      <c r="B404" s="267"/>
      <c r="C404" s="267"/>
    </row>
    <row r="405" spans="1:3" ht="12.75">
      <c r="A405" s="267"/>
      <c r="B405" s="267"/>
      <c r="C405" s="267"/>
    </row>
    <row r="406" spans="1:3" ht="12.75">
      <c r="A406" s="267"/>
      <c r="B406" s="267"/>
      <c r="C406" s="267"/>
    </row>
    <row r="407" spans="1:3" ht="12.75">
      <c r="A407" s="267"/>
      <c r="B407" s="267"/>
      <c r="C407" s="267"/>
    </row>
    <row r="408" spans="1:3" ht="12.75">
      <c r="A408" s="267"/>
      <c r="B408" s="267"/>
      <c r="C408" s="267"/>
    </row>
    <row r="409" spans="1:3" ht="12.75">
      <c r="A409" s="267"/>
      <c r="B409" s="267"/>
      <c r="C409" s="267"/>
    </row>
    <row r="410" spans="1:3" ht="12.75">
      <c r="A410" s="267"/>
      <c r="B410" s="267"/>
      <c r="C410" s="267"/>
    </row>
    <row r="411" spans="1:3" ht="12.75">
      <c r="A411" s="267"/>
      <c r="B411" s="267"/>
      <c r="C411" s="267"/>
    </row>
    <row r="412" spans="1:3" ht="12.75">
      <c r="A412" s="267"/>
      <c r="B412" s="267"/>
      <c r="C412" s="267"/>
    </row>
    <row r="413" spans="1:3" ht="12.75">
      <c r="A413" s="267"/>
      <c r="B413" s="267"/>
      <c r="C413" s="267"/>
    </row>
    <row r="414" spans="1:3" ht="12.75">
      <c r="A414" s="267"/>
      <c r="B414" s="267"/>
      <c r="C414" s="267"/>
    </row>
    <row r="415" spans="1:3" ht="12.75">
      <c r="A415" s="267"/>
      <c r="B415" s="267"/>
      <c r="C415" s="267"/>
    </row>
    <row r="416" spans="1:3" ht="12.75">
      <c r="A416" s="267"/>
      <c r="B416" s="267"/>
      <c r="C416" s="267"/>
    </row>
    <row r="417" spans="1:3" ht="12.75">
      <c r="A417" s="267"/>
      <c r="B417" s="267"/>
      <c r="C417" s="267"/>
    </row>
    <row r="418" spans="1:3" ht="12.75">
      <c r="A418" s="267"/>
      <c r="B418" s="267"/>
      <c r="C418" s="267"/>
    </row>
    <row r="419" spans="1:3" ht="12.75">
      <c r="A419" s="267"/>
      <c r="B419" s="267"/>
      <c r="C419" s="267"/>
    </row>
    <row r="420" spans="1:3" ht="12.75">
      <c r="A420" s="267"/>
      <c r="B420" s="267"/>
      <c r="C420" s="267"/>
    </row>
    <row r="421" spans="1:3" ht="12.75">
      <c r="A421" s="267"/>
      <c r="B421" s="267"/>
      <c r="C421" s="267"/>
    </row>
    <row r="422" spans="1:3" ht="12.75">
      <c r="A422" s="267"/>
      <c r="B422" s="267"/>
      <c r="C422" s="267"/>
    </row>
    <row r="423" spans="1:3" ht="12.75">
      <c r="A423" s="267"/>
      <c r="B423" s="267"/>
      <c r="C423" s="267"/>
    </row>
    <row r="424" spans="1:3" ht="12.75">
      <c r="A424" s="267"/>
      <c r="B424" s="267"/>
      <c r="C424" s="267"/>
    </row>
    <row r="425" spans="1:3" ht="12.75">
      <c r="A425" s="267"/>
      <c r="B425" s="267"/>
      <c r="C425" s="267"/>
    </row>
    <row r="426" spans="1:3" ht="12.75">
      <c r="A426" s="267"/>
      <c r="B426" s="267"/>
      <c r="C426" s="267"/>
    </row>
    <row r="427" spans="1:3" ht="12.75">
      <c r="A427" s="267"/>
      <c r="B427" s="267"/>
      <c r="C427" s="267"/>
    </row>
    <row r="428" spans="1:3" ht="12.75">
      <c r="A428" s="267"/>
      <c r="B428" s="267"/>
      <c r="C428" s="267"/>
    </row>
    <row r="429" spans="1:3" ht="12.75">
      <c r="A429" s="267"/>
      <c r="B429" s="267"/>
      <c r="C429" s="267"/>
    </row>
    <row r="430" spans="1:3" ht="12.75">
      <c r="A430" s="267"/>
      <c r="B430" s="267"/>
      <c r="C430" s="267"/>
    </row>
    <row r="431" spans="1:3" ht="12.75">
      <c r="A431" s="267"/>
      <c r="B431" s="267"/>
      <c r="C431" s="267"/>
    </row>
    <row r="432" spans="1:3" ht="12.75">
      <c r="A432" s="267"/>
      <c r="B432" s="267"/>
      <c r="C432" s="267"/>
    </row>
    <row r="433" spans="1:3" ht="12.75">
      <c r="A433" s="267"/>
      <c r="B433" s="267"/>
      <c r="C433" s="267"/>
    </row>
    <row r="434" spans="1:3" ht="12.75">
      <c r="A434" s="267"/>
      <c r="B434" s="267"/>
      <c r="C434" s="267"/>
    </row>
    <row r="435" spans="1:3" ht="12.75">
      <c r="A435" s="267"/>
      <c r="B435" s="267"/>
      <c r="C435" s="267"/>
    </row>
    <row r="436" spans="1:3" ht="12.75">
      <c r="A436" s="267"/>
      <c r="B436" s="267"/>
      <c r="C436" s="267"/>
    </row>
    <row r="437" spans="1:3" ht="12.75">
      <c r="A437" s="267"/>
      <c r="B437" s="267"/>
      <c r="C437" s="267"/>
    </row>
    <row r="438" spans="1:3" ht="12.75">
      <c r="A438" s="267"/>
      <c r="B438" s="267"/>
      <c r="C438" s="267"/>
    </row>
    <row r="439" spans="1:3" ht="12.75">
      <c r="A439" s="267"/>
      <c r="B439" s="267"/>
      <c r="C439" s="267"/>
    </row>
    <row r="440" spans="1:3" ht="12.75">
      <c r="A440" s="267"/>
      <c r="B440" s="267"/>
      <c r="C440" s="267"/>
    </row>
    <row r="441" spans="1:3" ht="12.75">
      <c r="A441" s="267"/>
      <c r="B441" s="267"/>
      <c r="C441" s="267"/>
    </row>
    <row r="442" spans="1:3" ht="12.75">
      <c r="A442" s="267"/>
      <c r="B442" s="267"/>
      <c r="C442" s="267"/>
    </row>
    <row r="443" spans="1:3" ht="12.75">
      <c r="A443" s="267"/>
      <c r="B443" s="267"/>
      <c r="C443" s="267"/>
    </row>
    <row r="444" spans="1:3" ht="12.75">
      <c r="A444" s="267"/>
      <c r="B444" s="267"/>
      <c r="C444" s="267"/>
    </row>
    <row r="445" spans="1:3" ht="12.75">
      <c r="A445" s="267"/>
      <c r="B445" s="267"/>
      <c r="C445" s="267"/>
    </row>
    <row r="446" spans="1:3" ht="12.75">
      <c r="A446" s="267"/>
      <c r="B446" s="267"/>
      <c r="C446" s="267"/>
    </row>
    <row r="447" spans="1:3" ht="12.75">
      <c r="A447" s="267"/>
      <c r="B447" s="267"/>
      <c r="C447" s="267"/>
    </row>
    <row r="448" spans="1:3" ht="12.75">
      <c r="A448" s="267"/>
      <c r="B448" s="267"/>
      <c r="C448" s="267"/>
    </row>
    <row r="449" spans="1:3" ht="12.75">
      <c r="A449" s="267"/>
      <c r="B449" s="267"/>
      <c r="C449" s="267"/>
    </row>
    <row r="450" spans="1:3" ht="12.75">
      <c r="A450" s="267"/>
      <c r="B450" s="267"/>
      <c r="C450" s="267"/>
    </row>
    <row r="451" spans="1:3" ht="12.75">
      <c r="A451" s="267"/>
      <c r="B451" s="267"/>
      <c r="C451" s="267"/>
    </row>
    <row r="452" spans="1:3" ht="12.75">
      <c r="A452" s="267"/>
      <c r="B452" s="267"/>
      <c r="C452" s="267"/>
    </row>
    <row r="453" spans="1:3" ht="12.75">
      <c r="A453" s="267"/>
      <c r="B453" s="267"/>
      <c r="C453" s="267"/>
    </row>
    <row r="454" spans="1:3" ht="12.75">
      <c r="A454" s="267"/>
      <c r="B454" s="267"/>
      <c r="C454" s="267"/>
    </row>
    <row r="455" spans="1:3" ht="12.75">
      <c r="A455" s="267"/>
      <c r="B455" s="267"/>
      <c r="C455" s="267"/>
    </row>
    <row r="456" spans="1:3" ht="12.75">
      <c r="A456" s="267"/>
      <c r="B456" s="267"/>
      <c r="C456" s="267"/>
    </row>
    <row r="457" spans="1:3" ht="12.75">
      <c r="A457" s="267"/>
      <c r="B457" s="267"/>
      <c r="C457" s="267"/>
    </row>
    <row r="458" spans="1:3" ht="12.75">
      <c r="A458" s="267"/>
      <c r="B458" s="267"/>
      <c r="C458" s="267"/>
    </row>
    <row r="459" spans="1:3" ht="12.75">
      <c r="A459" s="267"/>
      <c r="B459" s="267"/>
      <c r="C459" s="267"/>
    </row>
    <row r="460" spans="1:3" ht="12.75">
      <c r="A460" s="267"/>
      <c r="B460" s="267"/>
      <c r="C460" s="267"/>
    </row>
    <row r="461" spans="1:3" ht="12.75">
      <c r="A461" s="267"/>
      <c r="B461" s="267"/>
      <c r="C461" s="267"/>
    </row>
    <row r="462" spans="1:3" ht="12.75">
      <c r="A462" s="267"/>
      <c r="B462" s="267"/>
      <c r="C462" s="267"/>
    </row>
    <row r="463" spans="1:3" ht="12.75">
      <c r="A463" s="267"/>
      <c r="B463" s="267"/>
      <c r="C463" s="267"/>
    </row>
    <row r="464" spans="1:3" ht="12.75">
      <c r="A464" s="267"/>
      <c r="B464" s="267"/>
      <c r="C464" s="267"/>
    </row>
    <row r="465" spans="1:3" ht="12.75">
      <c r="A465" s="267"/>
      <c r="B465" s="267"/>
      <c r="C465" s="267"/>
    </row>
    <row r="466" spans="1:3" ht="12.75">
      <c r="A466" s="267"/>
      <c r="B466" s="267"/>
      <c r="C466" s="267"/>
    </row>
    <row r="467" spans="1:3" ht="12.75">
      <c r="A467" s="267"/>
      <c r="B467" s="267"/>
      <c r="C467" s="267"/>
    </row>
    <row r="468" spans="1:3" ht="12.75">
      <c r="A468" s="267"/>
      <c r="B468" s="267"/>
      <c r="C468" s="267"/>
    </row>
    <row r="469" spans="1:3" ht="12.75">
      <c r="A469" s="267"/>
      <c r="B469" s="267"/>
      <c r="C469" s="267"/>
    </row>
    <row r="470" spans="1:3" ht="12.75">
      <c r="A470" s="267"/>
      <c r="B470" s="267"/>
      <c r="C470" s="267"/>
    </row>
    <row r="471" spans="1:3" ht="12.75">
      <c r="A471" s="267"/>
      <c r="B471" s="267"/>
      <c r="C471" s="267"/>
    </row>
    <row r="472" spans="1:3" ht="12.75">
      <c r="A472" s="267"/>
      <c r="B472" s="267"/>
      <c r="C472" s="267"/>
    </row>
    <row r="473" spans="1:3" ht="12.75">
      <c r="A473" s="267"/>
      <c r="B473" s="267"/>
      <c r="C473" s="267"/>
    </row>
    <row r="474" spans="1:3" ht="12.75">
      <c r="A474" s="267"/>
      <c r="B474" s="267"/>
      <c r="C474" s="267"/>
    </row>
    <row r="475" spans="1:3" ht="12.75">
      <c r="A475" s="267"/>
      <c r="B475" s="267"/>
      <c r="C475" s="267"/>
    </row>
    <row r="476" spans="1:3" ht="12.75">
      <c r="A476" s="267"/>
      <c r="B476" s="267"/>
      <c r="C476" s="267"/>
    </row>
    <row r="477" spans="1:3" ht="12.75">
      <c r="A477" s="267"/>
      <c r="B477" s="267"/>
      <c r="C477" s="267"/>
    </row>
    <row r="478" spans="1:3" ht="12.75">
      <c r="A478" s="267"/>
      <c r="B478" s="267"/>
      <c r="C478" s="267"/>
    </row>
    <row r="479" spans="1:3" ht="12.75">
      <c r="A479" s="267"/>
      <c r="B479" s="267"/>
      <c r="C479" s="267"/>
    </row>
    <row r="480" spans="1:3" ht="12.75">
      <c r="A480" s="267"/>
      <c r="B480" s="267"/>
      <c r="C480" s="267"/>
    </row>
    <row r="481" spans="1:3" ht="12.75">
      <c r="A481" s="267"/>
      <c r="B481" s="267"/>
      <c r="C481" s="267"/>
    </row>
    <row r="482" spans="1:3" ht="12.75">
      <c r="A482" s="267"/>
      <c r="B482" s="267"/>
      <c r="C482" s="267"/>
    </row>
    <row r="483" spans="1:3" ht="12.75">
      <c r="A483" s="267"/>
      <c r="B483" s="267"/>
      <c r="C483" s="267"/>
    </row>
    <row r="484" spans="1:3" ht="12.75">
      <c r="A484" s="267"/>
      <c r="B484" s="267"/>
      <c r="C484" s="267"/>
    </row>
    <row r="485" spans="1:3" ht="12.75">
      <c r="A485" s="267"/>
      <c r="B485" s="267"/>
      <c r="C485" s="267"/>
    </row>
    <row r="486" spans="1:3" ht="12.75">
      <c r="A486" s="267"/>
      <c r="B486" s="267"/>
      <c r="C486" s="267"/>
    </row>
    <row r="487" spans="1:3" ht="12.75">
      <c r="A487" s="267"/>
      <c r="B487" s="267"/>
      <c r="C487" s="267"/>
    </row>
    <row r="488" spans="1:3" ht="12.75">
      <c r="A488" s="267"/>
      <c r="B488" s="267"/>
      <c r="C488" s="267"/>
    </row>
    <row r="489" spans="1:3" ht="12.75">
      <c r="A489" s="267"/>
      <c r="B489" s="267"/>
      <c r="C489" s="267"/>
    </row>
    <row r="490" spans="1:3" ht="12.75">
      <c r="A490" s="267"/>
      <c r="B490" s="267"/>
      <c r="C490" s="267"/>
    </row>
    <row r="491" spans="1:3" ht="12.75">
      <c r="A491" s="267"/>
      <c r="B491" s="267"/>
      <c r="C491" s="267"/>
    </row>
    <row r="492" spans="1:3" ht="12.75">
      <c r="A492" s="267"/>
      <c r="B492" s="267"/>
      <c r="C492" s="267"/>
    </row>
    <row r="493" spans="1:3" ht="12.75">
      <c r="A493" s="267"/>
      <c r="B493" s="267"/>
      <c r="C493" s="267"/>
    </row>
    <row r="494" spans="1:3" ht="12.75">
      <c r="A494" s="267"/>
      <c r="B494" s="267"/>
      <c r="C494" s="267"/>
    </row>
    <row r="495" spans="1:3" ht="12.75">
      <c r="A495" s="267"/>
      <c r="B495" s="267"/>
      <c r="C495" s="267"/>
    </row>
    <row r="496" spans="1:3" ht="12.75">
      <c r="A496" s="267"/>
      <c r="B496" s="267"/>
      <c r="C496" s="267"/>
    </row>
    <row r="497" spans="1:3" ht="12.75">
      <c r="A497" s="267"/>
      <c r="B497" s="267"/>
      <c r="C497" s="267"/>
    </row>
    <row r="498" spans="1:3" ht="12.75">
      <c r="A498" s="267"/>
      <c r="B498" s="267"/>
      <c r="C498" s="267"/>
    </row>
    <row r="499" spans="1:3" ht="12.75">
      <c r="A499" s="267"/>
      <c r="B499" s="267"/>
      <c r="C499" s="267"/>
    </row>
    <row r="500" spans="1:3" ht="12.75">
      <c r="A500" s="267"/>
      <c r="B500" s="267"/>
      <c r="C500" s="267"/>
    </row>
    <row r="501" spans="1:3" ht="12.75">
      <c r="A501" s="267"/>
      <c r="B501" s="267"/>
      <c r="C501" s="267"/>
    </row>
    <row r="502" spans="1:3" ht="12.75">
      <c r="A502" s="267"/>
      <c r="B502" s="267"/>
      <c r="C502" s="267"/>
    </row>
    <row r="503" spans="1:3" ht="12.75">
      <c r="A503" s="267"/>
      <c r="B503" s="267"/>
      <c r="C503" s="267"/>
    </row>
    <row r="504" spans="1:3" ht="12.75">
      <c r="A504" s="267"/>
      <c r="B504" s="267"/>
      <c r="C504" s="267"/>
    </row>
    <row r="505" spans="1:3" ht="12.75">
      <c r="A505" s="267"/>
      <c r="B505" s="267"/>
      <c r="C505" s="267"/>
    </row>
    <row r="506" spans="1:3" ht="12.75">
      <c r="A506" s="267"/>
      <c r="B506" s="267"/>
      <c r="C506" s="267"/>
    </row>
    <row r="507" spans="1:3" ht="12.75">
      <c r="A507" s="267"/>
      <c r="B507" s="267"/>
      <c r="C507" s="267"/>
    </row>
    <row r="508" spans="1:3" ht="12.75">
      <c r="A508" s="267"/>
      <c r="B508" s="267"/>
      <c r="C508" s="267"/>
    </row>
    <row r="509" spans="1:3" ht="12.75">
      <c r="A509" s="267"/>
      <c r="B509" s="267"/>
      <c r="C509" s="267"/>
    </row>
    <row r="510" spans="1:3" ht="12.75">
      <c r="A510" s="267"/>
      <c r="B510" s="267"/>
      <c r="C510" s="267"/>
    </row>
    <row r="511" spans="1:3" ht="12.75">
      <c r="A511" s="267"/>
      <c r="B511" s="267"/>
      <c r="C511" s="267"/>
    </row>
    <row r="512" spans="1:3" ht="12.75">
      <c r="A512" s="267"/>
      <c r="B512" s="267"/>
      <c r="C512" s="267"/>
    </row>
    <row r="513" spans="1:3" ht="12.75">
      <c r="A513" s="267"/>
      <c r="B513" s="267"/>
      <c r="C513" s="267"/>
    </row>
    <row r="514" spans="1:3" ht="12.75">
      <c r="A514" s="267"/>
      <c r="B514" s="267"/>
      <c r="C514" s="267"/>
    </row>
    <row r="515" spans="1:3" ht="12.75">
      <c r="A515" s="267"/>
      <c r="B515" s="267"/>
      <c r="C515" s="267"/>
    </row>
    <row r="516" spans="1:3" ht="12.75">
      <c r="A516" s="267"/>
      <c r="B516" s="267"/>
      <c r="C516" s="267"/>
    </row>
    <row r="517" spans="1:3" ht="12.75">
      <c r="A517" s="267"/>
      <c r="B517" s="267"/>
      <c r="C517" s="267"/>
    </row>
    <row r="518" spans="1:3" ht="12.75">
      <c r="A518" s="267"/>
      <c r="B518" s="267"/>
      <c r="C518" s="267"/>
    </row>
    <row r="519" spans="1:3" ht="12.75">
      <c r="A519" s="267"/>
      <c r="B519" s="267"/>
      <c r="C519" s="267"/>
    </row>
    <row r="520" spans="1:3" ht="12.75">
      <c r="A520" s="267"/>
      <c r="B520" s="267"/>
      <c r="C520" s="267"/>
    </row>
    <row r="521" spans="1:3" ht="12.75">
      <c r="A521" s="267"/>
      <c r="B521" s="267"/>
      <c r="C521" s="267"/>
    </row>
    <row r="522" spans="1:3" ht="12.75">
      <c r="A522" s="267"/>
      <c r="B522" s="267"/>
      <c r="C522" s="267"/>
    </row>
    <row r="523" spans="1:3" ht="12.75">
      <c r="A523" s="267"/>
      <c r="B523" s="267"/>
      <c r="C523" s="267"/>
    </row>
    <row r="524" spans="1:3" ht="12.75">
      <c r="A524" s="267"/>
      <c r="B524" s="267"/>
      <c r="C524" s="267"/>
    </row>
    <row r="525" spans="1:3" ht="12.75">
      <c r="A525" s="267"/>
      <c r="B525" s="267"/>
      <c r="C525" s="267"/>
    </row>
    <row r="526" spans="1:3" ht="12.75">
      <c r="A526" s="267"/>
      <c r="B526" s="267"/>
      <c r="C526" s="267"/>
    </row>
    <row r="527" spans="1:3" ht="12.75">
      <c r="A527" s="267"/>
      <c r="B527" s="267"/>
      <c r="C527" s="267"/>
    </row>
    <row r="528" spans="1:3" ht="12.75">
      <c r="A528" s="267"/>
      <c r="B528" s="267"/>
      <c r="C528" s="267"/>
    </row>
    <row r="529" spans="1:3" ht="12.75">
      <c r="A529" s="267"/>
      <c r="B529" s="267"/>
      <c r="C529" s="267"/>
    </row>
    <row r="530" spans="1:3" ht="12.75">
      <c r="A530" s="267"/>
      <c r="B530" s="267"/>
      <c r="C530" s="267"/>
    </row>
    <row r="531" spans="1:3" ht="12.75">
      <c r="A531" s="267"/>
      <c r="B531" s="267"/>
      <c r="C531" s="267"/>
    </row>
    <row r="532" spans="1:3" ht="12.75">
      <c r="A532" s="267"/>
      <c r="B532" s="267"/>
      <c r="C532" s="267"/>
    </row>
    <row r="533" spans="1:3" ht="12.75">
      <c r="A533" s="267"/>
      <c r="B533" s="267"/>
      <c r="C533" s="267"/>
    </row>
    <row r="534" spans="1:3" ht="12.75">
      <c r="A534" s="267"/>
      <c r="B534" s="267"/>
      <c r="C534" s="267"/>
    </row>
    <row r="535" spans="1:3" ht="12.75">
      <c r="A535" s="267"/>
      <c r="B535" s="267"/>
      <c r="C535" s="267"/>
    </row>
    <row r="536" spans="1:3" ht="12.75">
      <c r="A536" s="267"/>
      <c r="B536" s="267"/>
      <c r="C536" s="267"/>
    </row>
    <row r="537" spans="1:3" ht="12.75">
      <c r="A537" s="267"/>
      <c r="B537" s="267"/>
      <c r="C537" s="267"/>
    </row>
    <row r="538" spans="1:3" ht="12.75">
      <c r="A538" s="267"/>
      <c r="B538" s="267"/>
      <c r="C538" s="267"/>
    </row>
    <row r="539" spans="1:3" ht="12.75">
      <c r="A539" s="267"/>
      <c r="B539" s="267"/>
      <c r="C539" s="267"/>
    </row>
    <row r="540" spans="1:3" ht="12.75">
      <c r="A540" s="267"/>
      <c r="B540" s="267"/>
      <c r="C540" s="267"/>
    </row>
    <row r="541" spans="1:3" ht="12.75">
      <c r="A541" s="267"/>
      <c r="B541" s="267"/>
      <c r="C541" s="267"/>
    </row>
    <row r="542" spans="1:3" ht="12.75">
      <c r="A542" s="267"/>
      <c r="B542" s="267"/>
      <c r="C542" s="267"/>
    </row>
    <row r="543" spans="1:3" ht="12.75">
      <c r="A543" s="267"/>
      <c r="B543" s="267"/>
      <c r="C543" s="267"/>
    </row>
    <row r="544" spans="1:3" ht="12.75">
      <c r="A544" s="267"/>
      <c r="B544" s="267"/>
      <c r="C544" s="267"/>
    </row>
    <row r="545" spans="1:3" ht="12.75">
      <c r="A545" s="267"/>
      <c r="B545" s="267"/>
      <c r="C545" s="267"/>
    </row>
    <row r="546" spans="1:3" ht="12.75">
      <c r="A546" s="267"/>
      <c r="B546" s="267"/>
      <c r="C546" s="267"/>
    </row>
    <row r="547" spans="1:3" ht="12.75">
      <c r="A547" s="267"/>
      <c r="B547" s="267"/>
      <c r="C547" s="267"/>
    </row>
    <row r="548" spans="1:3" ht="12.75">
      <c r="A548" s="267"/>
      <c r="B548" s="267"/>
      <c r="C548" s="267"/>
    </row>
    <row r="549" spans="1:3" ht="12.75">
      <c r="A549" s="267"/>
      <c r="B549" s="267"/>
      <c r="C549" s="267"/>
    </row>
    <row r="550" spans="1:3" ht="12.75">
      <c r="A550" s="267"/>
      <c r="B550" s="267"/>
      <c r="C550" s="267"/>
    </row>
    <row r="551" spans="1:3" ht="12.75">
      <c r="A551" s="267"/>
      <c r="B551" s="267"/>
      <c r="C551" s="267"/>
    </row>
    <row r="552" spans="1:3" ht="12.75">
      <c r="A552" s="267"/>
      <c r="B552" s="267"/>
      <c r="C552" s="267"/>
    </row>
    <row r="553" spans="1:3" ht="12.75">
      <c r="A553" s="267"/>
      <c r="B553" s="267"/>
      <c r="C553" s="267"/>
    </row>
    <row r="554" spans="1:3" ht="12.75">
      <c r="A554" s="267"/>
      <c r="B554" s="267"/>
      <c r="C554" s="267"/>
    </row>
    <row r="555" spans="1:3" ht="12.75">
      <c r="A555" s="267"/>
      <c r="B555" s="267"/>
      <c r="C555" s="267"/>
    </row>
    <row r="556" spans="1:3" ht="12.75">
      <c r="A556" s="267"/>
      <c r="B556" s="267"/>
      <c r="C556" s="267"/>
    </row>
    <row r="557" spans="1:3" ht="12.75">
      <c r="A557" s="267"/>
      <c r="B557" s="267"/>
      <c r="C557" s="267"/>
    </row>
    <row r="558" spans="1:3" ht="12.75">
      <c r="A558" s="267"/>
      <c r="B558" s="267"/>
      <c r="C558" s="267"/>
    </row>
    <row r="559" spans="1:3" ht="12.75">
      <c r="A559" s="267"/>
      <c r="B559" s="267"/>
      <c r="C559" s="267"/>
    </row>
    <row r="560" spans="1:3" ht="12.75">
      <c r="A560" s="267"/>
      <c r="B560" s="267"/>
      <c r="C560" s="267"/>
    </row>
    <row r="561" spans="1:3" ht="12.75">
      <c r="A561" s="267"/>
      <c r="B561" s="267"/>
      <c r="C561" s="267"/>
    </row>
    <row r="562" spans="1:3" ht="12.75">
      <c r="A562" s="267"/>
      <c r="B562" s="267"/>
      <c r="C562" s="267"/>
    </row>
    <row r="563" spans="1:3" ht="12.75">
      <c r="A563" s="267"/>
      <c r="B563" s="267"/>
      <c r="C563" s="267"/>
    </row>
    <row r="564" spans="1:3" ht="12.75">
      <c r="A564" s="267"/>
      <c r="B564" s="267"/>
      <c r="C564" s="267"/>
    </row>
    <row r="565" spans="1:3" ht="12.75">
      <c r="A565" s="267"/>
      <c r="B565" s="267"/>
      <c r="C565" s="267"/>
    </row>
    <row r="566" spans="1:3" ht="12.75">
      <c r="A566" s="267"/>
      <c r="B566" s="267"/>
      <c r="C566" s="267"/>
    </row>
    <row r="567" spans="1:3" ht="12.75">
      <c r="A567" s="267"/>
      <c r="B567" s="267"/>
      <c r="C567" s="267"/>
    </row>
    <row r="568" spans="1:3" ht="12.75">
      <c r="A568" s="267"/>
      <c r="B568" s="267"/>
      <c r="C568" s="267"/>
    </row>
    <row r="569" spans="1:3" ht="12.75">
      <c r="A569" s="267"/>
      <c r="B569" s="267"/>
      <c r="C569" s="267"/>
    </row>
    <row r="570" spans="1:3" ht="12.75">
      <c r="A570" s="267"/>
      <c r="B570" s="267"/>
      <c r="C570" s="267"/>
    </row>
    <row r="571" spans="1:3" ht="12.75">
      <c r="A571" s="267"/>
      <c r="B571" s="267"/>
      <c r="C571" s="267"/>
    </row>
    <row r="572" spans="1:3" ht="12.75">
      <c r="A572" s="267"/>
      <c r="B572" s="267"/>
      <c r="C572" s="267"/>
    </row>
    <row r="573" spans="1:3" ht="12.75">
      <c r="A573" s="267"/>
      <c r="B573" s="267"/>
      <c r="C573" s="267"/>
    </row>
    <row r="574" spans="1:3" ht="12.75">
      <c r="A574" s="267"/>
      <c r="B574" s="267"/>
      <c r="C574" s="267"/>
    </row>
    <row r="575" spans="1:3" ht="12.75">
      <c r="A575" s="267"/>
      <c r="B575" s="267"/>
      <c r="C575" s="267"/>
    </row>
    <row r="576" spans="1:3" ht="12.75">
      <c r="A576" s="267"/>
      <c r="B576" s="267"/>
      <c r="C576" s="267"/>
    </row>
    <row r="577" spans="1:3" ht="12.75">
      <c r="A577" s="267"/>
      <c r="B577" s="267"/>
      <c r="C577" s="267"/>
    </row>
    <row r="578" spans="1:3" ht="12.75">
      <c r="A578" s="267"/>
      <c r="B578" s="267"/>
      <c r="C578" s="267"/>
    </row>
    <row r="579" spans="1:3" ht="12.75">
      <c r="A579" s="267"/>
      <c r="B579" s="267"/>
      <c r="C579" s="267"/>
    </row>
    <row r="580" spans="1:3" ht="12.75">
      <c r="A580" s="267"/>
      <c r="B580" s="267"/>
      <c r="C580" s="267"/>
    </row>
    <row r="581" spans="1:3" ht="12.75">
      <c r="A581" s="267"/>
      <c r="B581" s="267"/>
      <c r="C581" s="267"/>
    </row>
    <row r="582" spans="1:3" ht="12.75">
      <c r="A582" s="267"/>
      <c r="B582" s="267"/>
      <c r="C582" s="267"/>
    </row>
    <row r="583" spans="1:3" ht="12.75">
      <c r="A583" s="267"/>
      <c r="B583" s="267"/>
      <c r="C583" s="267"/>
    </row>
    <row r="584" spans="1:3" ht="12.75">
      <c r="A584" s="267"/>
      <c r="B584" s="267"/>
      <c r="C584" s="267"/>
    </row>
    <row r="585" spans="1:3" ht="12.75">
      <c r="A585" s="267"/>
      <c r="B585" s="267"/>
      <c r="C585" s="267"/>
    </row>
    <row r="586" spans="1:3" ht="12.75">
      <c r="A586" s="267"/>
      <c r="B586" s="267"/>
      <c r="C586" s="267"/>
    </row>
    <row r="587" spans="1:3" ht="12.75">
      <c r="A587" s="267"/>
      <c r="B587" s="267"/>
      <c r="C587" s="267"/>
    </row>
    <row r="588" spans="1:3" ht="12.75">
      <c r="A588" s="267"/>
      <c r="B588" s="267"/>
      <c r="C588" s="267"/>
    </row>
    <row r="589" spans="1:3" ht="12.75">
      <c r="A589" s="267"/>
      <c r="B589" s="267"/>
      <c r="C589" s="267"/>
    </row>
    <row r="590" spans="1:3" ht="12.75">
      <c r="A590" s="267"/>
      <c r="B590" s="267"/>
      <c r="C590" s="267"/>
    </row>
    <row r="591" spans="1:3" ht="12.75">
      <c r="A591" s="267"/>
      <c r="B591" s="267"/>
      <c r="C591" s="267"/>
    </row>
    <row r="592" spans="1:3" ht="12.75">
      <c r="A592" s="267"/>
      <c r="B592" s="267"/>
      <c r="C592" s="267"/>
    </row>
    <row r="593" spans="1:3" ht="12.75">
      <c r="A593" s="267"/>
      <c r="B593" s="267"/>
      <c r="C593" s="267"/>
    </row>
  </sheetData>
  <sheetProtection/>
  <mergeCells count="25">
    <mergeCell ref="F11:G11"/>
    <mergeCell ref="P9:P10"/>
    <mergeCell ref="Q9:Q10"/>
    <mergeCell ref="S9:S10"/>
    <mergeCell ref="O9:O10"/>
    <mergeCell ref="U9:U10"/>
    <mergeCell ref="I7:U7"/>
    <mergeCell ref="I8:I10"/>
    <mergeCell ref="J8:Q8"/>
    <mergeCell ref="R8:R10"/>
    <mergeCell ref="S8:U8"/>
    <mergeCell ref="J9:J10"/>
    <mergeCell ref="K9:L9"/>
    <mergeCell ref="M9:M10"/>
    <mergeCell ref="N9:N10"/>
    <mergeCell ref="A1:M1"/>
    <mergeCell ref="A2:M2"/>
    <mergeCell ref="A3:M3"/>
    <mergeCell ref="A7:A10"/>
    <mergeCell ref="B7:B10"/>
    <mergeCell ref="C7:C10"/>
    <mergeCell ref="D7:D10"/>
    <mergeCell ref="E7:E10"/>
    <mergeCell ref="F7:G10"/>
    <mergeCell ref="H7:H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1" sqref="A1:M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57" t="s">
        <v>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51" t="s">
        <v>88</v>
      </c>
      <c r="O1" s="48"/>
      <c r="P1" s="50" t="str">
        <f>1!P1</f>
        <v>14.11.2011</v>
      </c>
      <c r="Q1" s="48"/>
      <c r="R1" s="48"/>
      <c r="S1" s="48"/>
      <c r="T1" s="48"/>
      <c r="U1" s="48"/>
      <c r="V1" s="49"/>
    </row>
    <row r="2" spans="1:23" ht="21" customHeight="1">
      <c r="A2" s="358" t="s">
        <v>91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51" t="s">
        <v>89</v>
      </c>
      <c r="O2" s="48"/>
      <c r="P2" s="48">
        <f>1!P2</f>
        <v>1</v>
      </c>
      <c r="Q2" s="48"/>
      <c r="R2" s="48"/>
      <c r="S2" s="48"/>
      <c r="T2" s="48"/>
      <c r="U2" s="48"/>
      <c r="V2" s="49"/>
      <c r="W2" s="29"/>
    </row>
    <row r="3" spans="1:22" ht="21" customHeight="1">
      <c r="A3" s="359" t="s">
        <v>84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51" t="s">
        <v>90</v>
      </c>
      <c r="O3" s="48"/>
      <c r="P3" s="50" t="str">
        <f>1!P3</f>
        <v>14.11.2011</v>
      </c>
      <c r="Q3" s="48"/>
      <c r="R3" s="48"/>
      <c r="S3" s="48"/>
      <c r="T3" s="48"/>
      <c r="U3" s="48"/>
      <c r="V3" s="49"/>
    </row>
    <row r="4" spans="18:24" ht="12.75">
      <c r="R4" s="29"/>
      <c r="S4" s="29"/>
      <c r="T4" s="29"/>
      <c r="U4" s="29"/>
      <c r="V4" s="29"/>
      <c r="W4" s="29"/>
      <c r="X4" s="29"/>
    </row>
    <row r="5" spans="1:22" s="29" customFormat="1" ht="18">
      <c r="A5" s="28" t="str">
        <f>'Spis tabel'!B18</f>
        <v>Tabela 9. Wydatki jst wg ważniejszych działów klasyfikacji budżetowej wg stanu na koniec III kwartału 2013 roku    (plan)</v>
      </c>
      <c r="N5" s="28"/>
      <c r="T5" s="30"/>
      <c r="V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9"/>
      <c r="S6" s="29"/>
      <c r="T6" s="29"/>
      <c r="U6" s="29"/>
      <c r="V6" s="29"/>
      <c r="W6" s="29"/>
      <c r="X6" s="29"/>
    </row>
    <row r="7" spans="1:22" s="29" customFormat="1" ht="17.25" customHeight="1">
      <c r="A7" s="354" t="s">
        <v>0</v>
      </c>
      <c r="B7" s="345" t="s">
        <v>1</v>
      </c>
      <c r="C7" s="345" t="s">
        <v>2</v>
      </c>
      <c r="D7" s="345" t="s">
        <v>3</v>
      </c>
      <c r="E7" s="345" t="s">
        <v>4</v>
      </c>
      <c r="F7" s="360" t="s">
        <v>5</v>
      </c>
      <c r="G7" s="361"/>
      <c r="H7" s="343" t="s">
        <v>276</v>
      </c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3"/>
      <c r="V7" s="475" t="s">
        <v>38</v>
      </c>
    </row>
    <row r="8" spans="1:22" s="29" customFormat="1" ht="74.25" customHeight="1" thickBot="1">
      <c r="A8" s="356"/>
      <c r="B8" s="347"/>
      <c r="C8" s="347"/>
      <c r="D8" s="347"/>
      <c r="E8" s="347"/>
      <c r="F8" s="364"/>
      <c r="G8" s="365"/>
      <c r="H8" s="14" t="s">
        <v>94</v>
      </c>
      <c r="I8" s="14" t="s">
        <v>95</v>
      </c>
      <c r="J8" s="14" t="s">
        <v>96</v>
      </c>
      <c r="K8" s="9" t="s">
        <v>97</v>
      </c>
      <c r="L8" s="9" t="s">
        <v>44</v>
      </c>
      <c r="M8" s="9" t="s">
        <v>45</v>
      </c>
      <c r="N8" s="9" t="s">
        <v>82</v>
      </c>
      <c r="O8" s="9" t="s">
        <v>46</v>
      </c>
      <c r="P8" s="9" t="s">
        <v>47</v>
      </c>
      <c r="Q8" s="9" t="s">
        <v>48</v>
      </c>
      <c r="R8" s="9" t="s">
        <v>49</v>
      </c>
      <c r="S8" s="9" t="s">
        <v>98</v>
      </c>
      <c r="T8" s="34" t="s">
        <v>99</v>
      </c>
      <c r="U8" s="34" t="s">
        <v>50</v>
      </c>
      <c r="V8" s="476"/>
    </row>
    <row r="9" spans="1:22" s="153" customFormat="1" ht="13.5" thickBot="1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26">
        <v>6</v>
      </c>
      <c r="G9" s="427"/>
      <c r="H9" s="41">
        <v>7</v>
      </c>
      <c r="I9" s="41">
        <v>8</v>
      </c>
      <c r="J9" s="41">
        <v>9</v>
      </c>
      <c r="K9" s="41">
        <v>10</v>
      </c>
      <c r="L9" s="41">
        <v>11</v>
      </c>
      <c r="M9" s="41">
        <v>12</v>
      </c>
      <c r="N9" s="41">
        <v>13</v>
      </c>
      <c r="O9" s="41">
        <v>14</v>
      </c>
      <c r="P9" s="41">
        <v>15</v>
      </c>
      <c r="Q9" s="41">
        <v>16</v>
      </c>
      <c r="R9" s="41">
        <v>17</v>
      </c>
      <c r="S9" s="41">
        <v>18</v>
      </c>
      <c r="T9" s="42">
        <v>19</v>
      </c>
      <c r="U9" s="42">
        <v>20</v>
      </c>
      <c r="V9" s="44">
        <v>21</v>
      </c>
    </row>
    <row r="10" spans="1:22" s="82" customFormat="1" ht="15">
      <c r="A10" s="221"/>
      <c r="B10" s="222"/>
      <c r="C10" s="222"/>
      <c r="D10" s="90"/>
      <c r="E10" s="90"/>
      <c r="F10" s="91" t="s">
        <v>284</v>
      </c>
      <c r="G10" s="287"/>
      <c r="H10" s="92">
        <v>502384358.4</v>
      </c>
      <c r="I10" s="92">
        <v>49565460.2</v>
      </c>
      <c r="J10" s="92">
        <v>2355524436.77</v>
      </c>
      <c r="K10" s="92">
        <v>93768800.36</v>
      </c>
      <c r="L10" s="92">
        <v>749170860.1800001</v>
      </c>
      <c r="M10" s="92">
        <v>1428449037.0099998</v>
      </c>
      <c r="N10" s="92">
        <v>300448722.73</v>
      </c>
      <c r="O10" s="92">
        <v>4117623928.0800004</v>
      </c>
      <c r="P10" s="92">
        <v>284304453.58</v>
      </c>
      <c r="Q10" s="92">
        <v>1756000292.7799997</v>
      </c>
      <c r="R10" s="92">
        <v>1222100461.9299998</v>
      </c>
      <c r="S10" s="92">
        <v>873464193.36</v>
      </c>
      <c r="T10" s="92">
        <v>314224630.36</v>
      </c>
      <c r="U10" s="93">
        <v>1829577203.33</v>
      </c>
      <c r="V10" s="94">
        <v>15876606839.070002</v>
      </c>
    </row>
    <row r="11" spans="1:22" s="29" customFormat="1" ht="12.75">
      <c r="A11" s="223">
        <v>2</v>
      </c>
      <c r="B11" s="224">
        <v>0</v>
      </c>
      <c r="C11" s="224">
        <v>0</v>
      </c>
      <c r="D11" s="85">
        <v>0</v>
      </c>
      <c r="E11" s="85">
        <v>0</v>
      </c>
      <c r="F11" s="86"/>
      <c r="G11" s="288" t="s">
        <v>285</v>
      </c>
      <c r="H11" s="87">
        <v>339565568</v>
      </c>
      <c r="I11" s="87">
        <v>2217874</v>
      </c>
      <c r="J11" s="87">
        <v>713783474</v>
      </c>
      <c r="K11" s="87">
        <v>10990756</v>
      </c>
      <c r="L11" s="87">
        <v>2746096</v>
      </c>
      <c r="M11" s="87">
        <v>132503275</v>
      </c>
      <c r="N11" s="87">
        <v>2546154</v>
      </c>
      <c r="O11" s="87">
        <v>129103634</v>
      </c>
      <c r="P11" s="87">
        <v>56354938</v>
      </c>
      <c r="Q11" s="87">
        <v>16874862</v>
      </c>
      <c r="R11" s="87">
        <v>2177752</v>
      </c>
      <c r="S11" s="87">
        <v>100257878</v>
      </c>
      <c r="T11" s="87">
        <v>14291266</v>
      </c>
      <c r="U11" s="88">
        <v>255953730</v>
      </c>
      <c r="V11" s="89">
        <v>1779367257</v>
      </c>
    </row>
    <row r="12" spans="1:22" s="82" customFormat="1" ht="15">
      <c r="A12" s="225"/>
      <c r="B12" s="226"/>
      <c r="C12" s="226"/>
      <c r="D12" s="96"/>
      <c r="E12" s="96"/>
      <c r="F12" s="97" t="s">
        <v>286</v>
      </c>
      <c r="G12" s="289"/>
      <c r="H12" s="98">
        <v>21053202</v>
      </c>
      <c r="I12" s="98">
        <v>0</v>
      </c>
      <c r="J12" s="98">
        <v>238628826.23000005</v>
      </c>
      <c r="K12" s="98">
        <v>907271</v>
      </c>
      <c r="L12" s="98">
        <v>29802176.86</v>
      </c>
      <c r="M12" s="98">
        <v>214795846.53</v>
      </c>
      <c r="N12" s="98">
        <v>102272830</v>
      </c>
      <c r="O12" s="98">
        <v>564549438.34</v>
      </c>
      <c r="P12" s="98">
        <v>116831911</v>
      </c>
      <c r="Q12" s="98">
        <v>327170282.03999996</v>
      </c>
      <c r="R12" s="98">
        <v>2754667.62</v>
      </c>
      <c r="S12" s="98">
        <v>2781988</v>
      </c>
      <c r="T12" s="98">
        <v>7529837.54</v>
      </c>
      <c r="U12" s="99">
        <v>341716578.08</v>
      </c>
      <c r="V12" s="100">
        <v>1970794855.24</v>
      </c>
    </row>
    <row r="13" spans="1:22" s="29" customFormat="1" ht="12.75">
      <c r="A13" s="227">
        <v>2</v>
      </c>
      <c r="B13" s="228">
        <v>1</v>
      </c>
      <c r="C13" s="228">
        <v>0</v>
      </c>
      <c r="D13" s="10">
        <v>0</v>
      </c>
      <c r="E13" s="10">
        <v>1</v>
      </c>
      <c r="F13" s="18"/>
      <c r="G13" s="290" t="s">
        <v>287</v>
      </c>
      <c r="H13" s="11">
        <v>20000</v>
      </c>
      <c r="I13" s="11">
        <v>0</v>
      </c>
      <c r="J13" s="11">
        <v>10558612</v>
      </c>
      <c r="K13" s="11">
        <v>1400</v>
      </c>
      <c r="L13" s="11">
        <v>210652</v>
      </c>
      <c r="M13" s="11">
        <v>8485047</v>
      </c>
      <c r="N13" s="11">
        <v>4341564</v>
      </c>
      <c r="O13" s="11">
        <v>29304179</v>
      </c>
      <c r="P13" s="11">
        <v>2483328</v>
      </c>
      <c r="Q13" s="11">
        <v>4353403</v>
      </c>
      <c r="R13" s="11">
        <v>20000</v>
      </c>
      <c r="S13" s="11">
        <v>43500</v>
      </c>
      <c r="T13" s="11">
        <v>67133</v>
      </c>
      <c r="U13" s="60">
        <v>10320277</v>
      </c>
      <c r="V13" s="63">
        <v>70209095</v>
      </c>
    </row>
    <row r="14" spans="1:22" ht="12.75">
      <c r="A14" s="227">
        <v>2</v>
      </c>
      <c r="B14" s="228">
        <v>2</v>
      </c>
      <c r="C14" s="228">
        <v>0</v>
      </c>
      <c r="D14" s="10">
        <v>0</v>
      </c>
      <c r="E14" s="10">
        <v>1</v>
      </c>
      <c r="F14" s="18"/>
      <c r="G14" s="290" t="s">
        <v>288</v>
      </c>
      <c r="H14" s="11">
        <v>696785</v>
      </c>
      <c r="I14" s="11">
        <v>0</v>
      </c>
      <c r="J14" s="11">
        <v>15489425</v>
      </c>
      <c r="K14" s="11">
        <v>39000</v>
      </c>
      <c r="L14" s="11">
        <v>340242</v>
      </c>
      <c r="M14" s="11">
        <v>7328348</v>
      </c>
      <c r="N14" s="11">
        <v>4525968</v>
      </c>
      <c r="O14" s="11">
        <v>32899752</v>
      </c>
      <c r="P14" s="11">
        <v>3700426</v>
      </c>
      <c r="Q14" s="11">
        <v>13429365</v>
      </c>
      <c r="R14" s="11">
        <v>80000</v>
      </c>
      <c r="S14" s="11">
        <v>169000</v>
      </c>
      <c r="T14" s="11">
        <v>101050</v>
      </c>
      <c r="U14" s="60">
        <v>14656431</v>
      </c>
      <c r="V14" s="63">
        <v>93455792</v>
      </c>
    </row>
    <row r="15" spans="1:22" ht="12.75">
      <c r="A15" s="227">
        <v>2</v>
      </c>
      <c r="B15" s="228">
        <v>3</v>
      </c>
      <c r="C15" s="228">
        <v>0</v>
      </c>
      <c r="D15" s="11">
        <v>0</v>
      </c>
      <c r="E15" s="11">
        <v>1</v>
      </c>
      <c r="F15" s="37"/>
      <c r="G15" s="297" t="s">
        <v>289</v>
      </c>
      <c r="H15" s="11">
        <v>68913</v>
      </c>
      <c r="I15" s="11">
        <v>0</v>
      </c>
      <c r="J15" s="11">
        <v>1773220</v>
      </c>
      <c r="K15" s="11">
        <v>0</v>
      </c>
      <c r="L15" s="11">
        <v>583421</v>
      </c>
      <c r="M15" s="11">
        <v>8180850</v>
      </c>
      <c r="N15" s="11">
        <v>4734126</v>
      </c>
      <c r="O15" s="11">
        <v>57013895</v>
      </c>
      <c r="P15" s="11">
        <v>12634164</v>
      </c>
      <c r="Q15" s="11">
        <v>14736377</v>
      </c>
      <c r="R15" s="11">
        <v>195000</v>
      </c>
      <c r="S15" s="11">
        <v>81800</v>
      </c>
      <c r="T15" s="11">
        <v>16000</v>
      </c>
      <c r="U15" s="60">
        <v>14467554</v>
      </c>
      <c r="V15" s="63">
        <v>114485320</v>
      </c>
    </row>
    <row r="16" spans="1:22" ht="12.75">
      <c r="A16" s="227">
        <v>2</v>
      </c>
      <c r="B16" s="228">
        <v>4</v>
      </c>
      <c r="C16" s="228">
        <v>0</v>
      </c>
      <c r="D16" s="16">
        <v>0</v>
      </c>
      <c r="E16" s="16">
        <v>1</v>
      </c>
      <c r="F16" s="19"/>
      <c r="G16" s="54" t="s">
        <v>290</v>
      </c>
      <c r="H16" s="11">
        <v>8368687</v>
      </c>
      <c r="I16" s="11">
        <v>0</v>
      </c>
      <c r="J16" s="11">
        <v>2777205</v>
      </c>
      <c r="K16" s="11">
        <v>0</v>
      </c>
      <c r="L16" s="11">
        <v>393520</v>
      </c>
      <c r="M16" s="11">
        <v>7183908</v>
      </c>
      <c r="N16" s="11">
        <v>3442232</v>
      </c>
      <c r="O16" s="11">
        <v>13984659</v>
      </c>
      <c r="P16" s="11">
        <v>3464600</v>
      </c>
      <c r="Q16" s="11">
        <v>4745652</v>
      </c>
      <c r="R16" s="11">
        <v>15000</v>
      </c>
      <c r="S16" s="11">
        <v>45000</v>
      </c>
      <c r="T16" s="11">
        <v>50000</v>
      </c>
      <c r="U16" s="60">
        <v>5623870</v>
      </c>
      <c r="V16" s="63">
        <v>50094333</v>
      </c>
    </row>
    <row r="17" spans="1:22" ht="12.75">
      <c r="A17" s="227">
        <v>2</v>
      </c>
      <c r="B17" s="228">
        <v>5</v>
      </c>
      <c r="C17" s="228">
        <v>0</v>
      </c>
      <c r="D17" s="16">
        <v>0</v>
      </c>
      <c r="E17" s="16">
        <v>1</v>
      </c>
      <c r="F17" s="19"/>
      <c r="G17" s="54" t="s">
        <v>291</v>
      </c>
      <c r="H17" s="11">
        <v>4027468</v>
      </c>
      <c r="I17" s="11">
        <v>0</v>
      </c>
      <c r="J17" s="11">
        <v>9730521</v>
      </c>
      <c r="K17" s="11">
        <v>300000</v>
      </c>
      <c r="L17" s="11">
        <v>67989</v>
      </c>
      <c r="M17" s="11">
        <v>6359960</v>
      </c>
      <c r="N17" s="11">
        <v>3544701</v>
      </c>
      <c r="O17" s="11">
        <v>12090954</v>
      </c>
      <c r="P17" s="11">
        <v>2445428</v>
      </c>
      <c r="Q17" s="11">
        <v>10515811.48</v>
      </c>
      <c r="R17" s="11">
        <v>57000</v>
      </c>
      <c r="S17" s="11">
        <v>80000</v>
      </c>
      <c r="T17" s="11">
        <v>50000</v>
      </c>
      <c r="U17" s="60">
        <v>6984290</v>
      </c>
      <c r="V17" s="63">
        <v>56254122.48</v>
      </c>
    </row>
    <row r="18" spans="1:22" ht="12.75">
      <c r="A18" s="227">
        <v>2</v>
      </c>
      <c r="B18" s="228">
        <v>6</v>
      </c>
      <c r="C18" s="228">
        <v>0</v>
      </c>
      <c r="D18" s="16">
        <v>0</v>
      </c>
      <c r="E18" s="16">
        <v>1</v>
      </c>
      <c r="F18" s="19"/>
      <c r="G18" s="54" t="s">
        <v>292</v>
      </c>
      <c r="H18" s="11">
        <v>66000</v>
      </c>
      <c r="I18" s="11">
        <v>0</v>
      </c>
      <c r="J18" s="11">
        <v>8669532</v>
      </c>
      <c r="K18" s="11">
        <v>95949</v>
      </c>
      <c r="L18" s="11">
        <v>263619</v>
      </c>
      <c r="M18" s="11">
        <v>8557199</v>
      </c>
      <c r="N18" s="11">
        <v>82000</v>
      </c>
      <c r="O18" s="11">
        <v>12353602</v>
      </c>
      <c r="P18" s="11">
        <v>5198406</v>
      </c>
      <c r="Q18" s="11">
        <v>16338307</v>
      </c>
      <c r="R18" s="11">
        <v>30000</v>
      </c>
      <c r="S18" s="11">
        <v>110360</v>
      </c>
      <c r="T18" s="11">
        <v>104000</v>
      </c>
      <c r="U18" s="60">
        <v>15346101</v>
      </c>
      <c r="V18" s="63">
        <v>67215075</v>
      </c>
    </row>
    <row r="19" spans="1:22" ht="12.75">
      <c r="A19" s="227">
        <v>2</v>
      </c>
      <c r="B19" s="228">
        <v>7</v>
      </c>
      <c r="C19" s="228">
        <v>0</v>
      </c>
      <c r="D19" s="16">
        <v>0</v>
      </c>
      <c r="E19" s="16">
        <v>1</v>
      </c>
      <c r="F19" s="19"/>
      <c r="G19" s="54" t="s">
        <v>293</v>
      </c>
      <c r="H19" s="11">
        <v>10700</v>
      </c>
      <c r="I19" s="11">
        <v>0</v>
      </c>
      <c r="J19" s="11">
        <v>8081280</v>
      </c>
      <c r="K19" s="11">
        <v>4000</v>
      </c>
      <c r="L19" s="11">
        <v>124000</v>
      </c>
      <c r="M19" s="11">
        <v>5006213</v>
      </c>
      <c r="N19" s="11">
        <v>3235582</v>
      </c>
      <c r="O19" s="11">
        <v>10533197</v>
      </c>
      <c r="P19" s="11">
        <v>1987542</v>
      </c>
      <c r="Q19" s="11">
        <v>9295461</v>
      </c>
      <c r="R19" s="11">
        <v>9000</v>
      </c>
      <c r="S19" s="11">
        <v>1000</v>
      </c>
      <c r="T19" s="11">
        <v>22000</v>
      </c>
      <c r="U19" s="60">
        <v>4432292</v>
      </c>
      <c r="V19" s="63">
        <v>42742267</v>
      </c>
    </row>
    <row r="20" spans="1:22" ht="12.75">
      <c r="A20" s="227">
        <v>2</v>
      </c>
      <c r="B20" s="228">
        <v>8</v>
      </c>
      <c r="C20" s="228">
        <v>0</v>
      </c>
      <c r="D20" s="16">
        <v>0</v>
      </c>
      <c r="E20" s="16">
        <v>1</v>
      </c>
      <c r="F20" s="19"/>
      <c r="G20" s="54" t="s">
        <v>294</v>
      </c>
      <c r="H20" s="11">
        <v>12000</v>
      </c>
      <c r="I20" s="11">
        <v>0</v>
      </c>
      <c r="J20" s="11">
        <v>18257198</v>
      </c>
      <c r="K20" s="11">
        <v>23000</v>
      </c>
      <c r="L20" s="11">
        <v>446222</v>
      </c>
      <c r="M20" s="11">
        <v>12034524</v>
      </c>
      <c r="N20" s="11">
        <v>9417623</v>
      </c>
      <c r="O20" s="11">
        <v>56782414</v>
      </c>
      <c r="P20" s="11">
        <v>7745377</v>
      </c>
      <c r="Q20" s="11">
        <v>40904642.61</v>
      </c>
      <c r="R20" s="11">
        <v>66500</v>
      </c>
      <c r="S20" s="11">
        <v>221400</v>
      </c>
      <c r="T20" s="11">
        <v>174000</v>
      </c>
      <c r="U20" s="60">
        <v>27808110</v>
      </c>
      <c r="V20" s="63">
        <v>173893010.61</v>
      </c>
    </row>
    <row r="21" spans="1:22" ht="12.75">
      <c r="A21" s="227">
        <v>2</v>
      </c>
      <c r="B21" s="228">
        <v>9</v>
      </c>
      <c r="C21" s="228">
        <v>0</v>
      </c>
      <c r="D21" s="16">
        <v>0</v>
      </c>
      <c r="E21" s="16">
        <v>1</v>
      </c>
      <c r="F21" s="19"/>
      <c r="G21" s="54" t="s">
        <v>295</v>
      </c>
      <c r="H21" s="11">
        <v>49000</v>
      </c>
      <c r="I21" s="11">
        <v>0</v>
      </c>
      <c r="J21" s="11">
        <v>3517333</v>
      </c>
      <c r="K21" s="11">
        <v>10000</v>
      </c>
      <c r="L21" s="11">
        <v>100219</v>
      </c>
      <c r="M21" s="11">
        <v>6451443</v>
      </c>
      <c r="N21" s="11">
        <v>7568</v>
      </c>
      <c r="O21" s="11">
        <v>5685618.25</v>
      </c>
      <c r="P21" s="11">
        <v>5113031</v>
      </c>
      <c r="Q21" s="11">
        <v>35045981.63</v>
      </c>
      <c r="R21" s="11">
        <v>0</v>
      </c>
      <c r="S21" s="11">
        <v>50500</v>
      </c>
      <c r="T21" s="11">
        <v>10000</v>
      </c>
      <c r="U21" s="60">
        <v>8821964.56</v>
      </c>
      <c r="V21" s="63">
        <v>64862658.44</v>
      </c>
    </row>
    <row r="22" spans="1:22" ht="12.75">
      <c r="A22" s="227">
        <v>2</v>
      </c>
      <c r="B22" s="228">
        <v>10</v>
      </c>
      <c r="C22" s="228">
        <v>0</v>
      </c>
      <c r="D22" s="16">
        <v>0</v>
      </c>
      <c r="E22" s="16">
        <v>1</v>
      </c>
      <c r="F22" s="19"/>
      <c r="G22" s="54" t="s">
        <v>296</v>
      </c>
      <c r="H22" s="11">
        <v>25000</v>
      </c>
      <c r="I22" s="11">
        <v>0</v>
      </c>
      <c r="J22" s="11">
        <v>9145389</v>
      </c>
      <c r="K22" s="11">
        <v>128004</v>
      </c>
      <c r="L22" s="11">
        <v>129494</v>
      </c>
      <c r="M22" s="11">
        <v>5795808</v>
      </c>
      <c r="N22" s="11">
        <v>4164966</v>
      </c>
      <c r="O22" s="11">
        <v>19856067</v>
      </c>
      <c r="P22" s="11">
        <v>2561897</v>
      </c>
      <c r="Q22" s="11">
        <v>5400022</v>
      </c>
      <c r="R22" s="11">
        <v>32344</v>
      </c>
      <c r="S22" s="11">
        <v>75415</v>
      </c>
      <c r="T22" s="11">
        <v>30277</v>
      </c>
      <c r="U22" s="60">
        <v>12148272</v>
      </c>
      <c r="V22" s="63">
        <v>59492955</v>
      </c>
    </row>
    <row r="23" spans="1:22" ht="12.75">
      <c r="A23" s="227">
        <v>2</v>
      </c>
      <c r="B23" s="228">
        <v>11</v>
      </c>
      <c r="C23" s="228">
        <v>0</v>
      </c>
      <c r="D23" s="16">
        <v>0</v>
      </c>
      <c r="E23" s="16">
        <v>1</v>
      </c>
      <c r="F23" s="19"/>
      <c r="G23" s="54" t="s">
        <v>297</v>
      </c>
      <c r="H23" s="11">
        <v>96000</v>
      </c>
      <c r="I23" s="11">
        <v>0</v>
      </c>
      <c r="J23" s="11">
        <v>5516247.15</v>
      </c>
      <c r="K23" s="11">
        <v>0</v>
      </c>
      <c r="L23" s="11">
        <v>423617</v>
      </c>
      <c r="M23" s="11">
        <v>17330203</v>
      </c>
      <c r="N23" s="11">
        <v>4818445</v>
      </c>
      <c r="O23" s="11">
        <v>16079872</v>
      </c>
      <c r="P23" s="11">
        <v>15551127</v>
      </c>
      <c r="Q23" s="11">
        <v>6384008.83</v>
      </c>
      <c r="R23" s="11">
        <v>155000</v>
      </c>
      <c r="S23" s="11">
        <v>190000</v>
      </c>
      <c r="T23" s="11">
        <v>250000</v>
      </c>
      <c r="U23" s="60">
        <v>25801710</v>
      </c>
      <c r="V23" s="63">
        <v>92596229.98</v>
      </c>
    </row>
    <row r="24" spans="1:22" ht="12.75">
      <c r="A24" s="227">
        <v>2</v>
      </c>
      <c r="B24" s="228">
        <v>12</v>
      </c>
      <c r="C24" s="228">
        <v>0</v>
      </c>
      <c r="D24" s="16">
        <v>0</v>
      </c>
      <c r="E24" s="16">
        <v>1</v>
      </c>
      <c r="F24" s="19"/>
      <c r="G24" s="54" t="s">
        <v>298</v>
      </c>
      <c r="H24" s="11">
        <v>60000</v>
      </c>
      <c r="I24" s="11">
        <v>0</v>
      </c>
      <c r="J24" s="11">
        <v>15244413</v>
      </c>
      <c r="K24" s="11">
        <v>6000</v>
      </c>
      <c r="L24" s="11">
        <v>10368352</v>
      </c>
      <c r="M24" s="11">
        <v>4302053</v>
      </c>
      <c r="N24" s="11">
        <v>3349607</v>
      </c>
      <c r="O24" s="11">
        <v>12878101</v>
      </c>
      <c r="P24" s="11">
        <v>2226108</v>
      </c>
      <c r="Q24" s="11">
        <v>8955916</v>
      </c>
      <c r="R24" s="11">
        <v>194000</v>
      </c>
      <c r="S24" s="11">
        <v>53000</v>
      </c>
      <c r="T24" s="11">
        <v>69300</v>
      </c>
      <c r="U24" s="60">
        <v>9251473</v>
      </c>
      <c r="V24" s="63">
        <v>66958323</v>
      </c>
    </row>
    <row r="25" spans="1:22" ht="12.75">
      <c r="A25" s="227">
        <v>2</v>
      </c>
      <c r="B25" s="228">
        <v>13</v>
      </c>
      <c r="C25" s="228">
        <v>0</v>
      </c>
      <c r="D25" s="16">
        <v>0</v>
      </c>
      <c r="E25" s="16">
        <v>1</v>
      </c>
      <c r="F25" s="19"/>
      <c r="G25" s="54" t="s">
        <v>299</v>
      </c>
      <c r="H25" s="11">
        <v>2500463</v>
      </c>
      <c r="I25" s="11">
        <v>0</v>
      </c>
      <c r="J25" s="11">
        <v>3962182.7</v>
      </c>
      <c r="K25" s="11">
        <v>90000</v>
      </c>
      <c r="L25" s="11">
        <v>442766</v>
      </c>
      <c r="M25" s="11">
        <v>5220913.3</v>
      </c>
      <c r="N25" s="11">
        <v>3403220</v>
      </c>
      <c r="O25" s="11">
        <v>11685206.26</v>
      </c>
      <c r="P25" s="11">
        <v>1401709</v>
      </c>
      <c r="Q25" s="11">
        <v>11962547.65</v>
      </c>
      <c r="R25" s="11">
        <v>0</v>
      </c>
      <c r="S25" s="11">
        <v>0</v>
      </c>
      <c r="T25" s="11">
        <v>2868574.54</v>
      </c>
      <c r="U25" s="60">
        <v>12082465.32</v>
      </c>
      <c r="V25" s="63">
        <v>55620047.77</v>
      </c>
    </row>
    <row r="26" spans="1:22" ht="12.75">
      <c r="A26" s="227">
        <v>2</v>
      </c>
      <c r="B26" s="228">
        <v>14</v>
      </c>
      <c r="C26" s="228">
        <v>0</v>
      </c>
      <c r="D26" s="16">
        <v>0</v>
      </c>
      <c r="E26" s="16">
        <v>1</v>
      </c>
      <c r="F26" s="19"/>
      <c r="G26" s="54" t="s">
        <v>300</v>
      </c>
      <c r="H26" s="11">
        <v>78000</v>
      </c>
      <c r="I26" s="11">
        <v>0</v>
      </c>
      <c r="J26" s="11">
        <v>11403030</v>
      </c>
      <c r="K26" s="11">
        <v>0</v>
      </c>
      <c r="L26" s="11">
        <v>1258066</v>
      </c>
      <c r="M26" s="11">
        <v>8125130</v>
      </c>
      <c r="N26" s="11">
        <v>6179688</v>
      </c>
      <c r="O26" s="11">
        <v>34894509</v>
      </c>
      <c r="P26" s="11">
        <v>3969494</v>
      </c>
      <c r="Q26" s="11">
        <v>17025048</v>
      </c>
      <c r="R26" s="11">
        <v>67385</v>
      </c>
      <c r="S26" s="11">
        <v>192000</v>
      </c>
      <c r="T26" s="11">
        <v>89000</v>
      </c>
      <c r="U26" s="60">
        <v>15836824</v>
      </c>
      <c r="V26" s="63">
        <v>99118174</v>
      </c>
    </row>
    <row r="27" spans="1:22" ht="12.75">
      <c r="A27" s="227">
        <v>2</v>
      </c>
      <c r="B27" s="228">
        <v>15</v>
      </c>
      <c r="C27" s="228">
        <v>0</v>
      </c>
      <c r="D27" s="16">
        <v>0</v>
      </c>
      <c r="E27" s="16">
        <v>1</v>
      </c>
      <c r="F27" s="19"/>
      <c r="G27" s="54" t="s">
        <v>301</v>
      </c>
      <c r="H27" s="11">
        <v>6000</v>
      </c>
      <c r="I27" s="11">
        <v>0</v>
      </c>
      <c r="J27" s="11">
        <v>2735200</v>
      </c>
      <c r="K27" s="11">
        <v>0</v>
      </c>
      <c r="L27" s="11">
        <v>248471</v>
      </c>
      <c r="M27" s="11">
        <v>7068805</v>
      </c>
      <c r="N27" s="11">
        <v>5874757</v>
      </c>
      <c r="O27" s="11">
        <v>20916703</v>
      </c>
      <c r="P27" s="11">
        <v>2671297</v>
      </c>
      <c r="Q27" s="11">
        <v>8891503</v>
      </c>
      <c r="R27" s="11">
        <v>220000</v>
      </c>
      <c r="S27" s="11">
        <v>55000</v>
      </c>
      <c r="T27" s="11">
        <v>93350</v>
      </c>
      <c r="U27" s="60">
        <v>9976981</v>
      </c>
      <c r="V27" s="63">
        <v>58758067</v>
      </c>
    </row>
    <row r="28" spans="1:22" ht="12.75">
      <c r="A28" s="227">
        <v>2</v>
      </c>
      <c r="B28" s="228">
        <v>16</v>
      </c>
      <c r="C28" s="228">
        <v>0</v>
      </c>
      <c r="D28" s="16">
        <v>0</v>
      </c>
      <c r="E28" s="16">
        <v>1</v>
      </c>
      <c r="F28" s="19"/>
      <c r="G28" s="54" t="s">
        <v>302</v>
      </c>
      <c r="H28" s="11">
        <v>1143252</v>
      </c>
      <c r="I28" s="11">
        <v>0</v>
      </c>
      <c r="J28" s="11">
        <v>11600873</v>
      </c>
      <c r="K28" s="11">
        <v>0</v>
      </c>
      <c r="L28" s="11">
        <v>179935</v>
      </c>
      <c r="M28" s="11">
        <v>10184597</v>
      </c>
      <c r="N28" s="11">
        <v>3549676</v>
      </c>
      <c r="O28" s="11">
        <v>10665090</v>
      </c>
      <c r="P28" s="11">
        <v>2519237</v>
      </c>
      <c r="Q28" s="11">
        <v>5657932</v>
      </c>
      <c r="R28" s="11">
        <v>404700</v>
      </c>
      <c r="S28" s="11">
        <v>55000</v>
      </c>
      <c r="T28" s="11">
        <v>0</v>
      </c>
      <c r="U28" s="60">
        <v>18848701</v>
      </c>
      <c r="V28" s="63">
        <v>64808993</v>
      </c>
    </row>
    <row r="29" spans="1:22" ht="12.75">
      <c r="A29" s="227">
        <v>2</v>
      </c>
      <c r="B29" s="228">
        <v>17</v>
      </c>
      <c r="C29" s="228">
        <v>0</v>
      </c>
      <c r="D29" s="16">
        <v>0</v>
      </c>
      <c r="E29" s="16">
        <v>1</v>
      </c>
      <c r="F29" s="19"/>
      <c r="G29" s="54" t="s">
        <v>303</v>
      </c>
      <c r="H29" s="11">
        <v>35961</v>
      </c>
      <c r="I29" s="11">
        <v>0</v>
      </c>
      <c r="J29" s="11">
        <v>5032837</v>
      </c>
      <c r="K29" s="11">
        <v>0</v>
      </c>
      <c r="L29" s="11">
        <v>157458</v>
      </c>
      <c r="M29" s="11">
        <v>3716485</v>
      </c>
      <c r="N29" s="11">
        <v>3448119</v>
      </c>
      <c r="O29" s="11">
        <v>17374128</v>
      </c>
      <c r="P29" s="11">
        <v>2016270</v>
      </c>
      <c r="Q29" s="11">
        <v>4371152</v>
      </c>
      <c r="R29" s="11">
        <v>168800</v>
      </c>
      <c r="S29" s="11">
        <v>0</v>
      </c>
      <c r="T29" s="11">
        <v>2389497</v>
      </c>
      <c r="U29" s="60">
        <v>10649008</v>
      </c>
      <c r="V29" s="63">
        <v>49359715</v>
      </c>
    </row>
    <row r="30" spans="1:22" ht="12.75">
      <c r="A30" s="227">
        <v>2</v>
      </c>
      <c r="B30" s="228">
        <v>18</v>
      </c>
      <c r="C30" s="228">
        <v>0</v>
      </c>
      <c r="D30" s="16">
        <v>0</v>
      </c>
      <c r="E30" s="16">
        <v>1</v>
      </c>
      <c r="F30" s="19"/>
      <c r="G30" s="54" t="s">
        <v>304</v>
      </c>
      <c r="H30" s="11">
        <v>162000</v>
      </c>
      <c r="I30" s="11">
        <v>0</v>
      </c>
      <c r="J30" s="11">
        <v>7419992</v>
      </c>
      <c r="K30" s="11">
        <v>0</v>
      </c>
      <c r="L30" s="11">
        <v>281363</v>
      </c>
      <c r="M30" s="11">
        <v>5035167</v>
      </c>
      <c r="N30" s="11">
        <v>3489379</v>
      </c>
      <c r="O30" s="11">
        <v>9405493</v>
      </c>
      <c r="P30" s="11">
        <v>1483956</v>
      </c>
      <c r="Q30" s="11">
        <v>4830525</v>
      </c>
      <c r="R30" s="11">
        <v>94000</v>
      </c>
      <c r="S30" s="11">
        <v>659000</v>
      </c>
      <c r="T30" s="11">
        <v>20300</v>
      </c>
      <c r="U30" s="60">
        <v>5206252</v>
      </c>
      <c r="V30" s="63">
        <v>38087427</v>
      </c>
    </row>
    <row r="31" spans="1:22" ht="12.75">
      <c r="A31" s="227">
        <v>2</v>
      </c>
      <c r="B31" s="228">
        <v>19</v>
      </c>
      <c r="C31" s="228">
        <v>0</v>
      </c>
      <c r="D31" s="16">
        <v>0</v>
      </c>
      <c r="E31" s="16">
        <v>1</v>
      </c>
      <c r="F31" s="19"/>
      <c r="G31" s="54" t="s">
        <v>305</v>
      </c>
      <c r="H31" s="11">
        <v>70000</v>
      </c>
      <c r="I31" s="11">
        <v>0</v>
      </c>
      <c r="J31" s="11">
        <v>9137224.27</v>
      </c>
      <c r="K31" s="11">
        <v>0</v>
      </c>
      <c r="L31" s="11">
        <v>115599</v>
      </c>
      <c r="M31" s="11">
        <v>13493165</v>
      </c>
      <c r="N31" s="11">
        <v>7131771</v>
      </c>
      <c r="O31" s="11">
        <v>57877912.04</v>
      </c>
      <c r="P31" s="11">
        <v>4907769</v>
      </c>
      <c r="Q31" s="11">
        <v>15439838.98</v>
      </c>
      <c r="R31" s="11">
        <v>235000</v>
      </c>
      <c r="S31" s="11">
        <v>30000</v>
      </c>
      <c r="T31" s="11">
        <v>100000</v>
      </c>
      <c r="U31" s="60">
        <v>23336171</v>
      </c>
      <c r="V31" s="63">
        <v>131874450.29</v>
      </c>
    </row>
    <row r="32" spans="1:22" ht="12.75">
      <c r="A32" s="227">
        <v>2</v>
      </c>
      <c r="B32" s="228">
        <v>20</v>
      </c>
      <c r="C32" s="228">
        <v>0</v>
      </c>
      <c r="D32" s="16">
        <v>0</v>
      </c>
      <c r="E32" s="16">
        <v>1</v>
      </c>
      <c r="F32" s="19"/>
      <c r="G32" s="54" t="s">
        <v>306</v>
      </c>
      <c r="H32" s="11">
        <v>10000</v>
      </c>
      <c r="I32" s="11">
        <v>0</v>
      </c>
      <c r="J32" s="11">
        <v>6162049</v>
      </c>
      <c r="K32" s="11">
        <v>144000</v>
      </c>
      <c r="L32" s="11">
        <v>186007</v>
      </c>
      <c r="M32" s="11">
        <v>6681633</v>
      </c>
      <c r="N32" s="11">
        <v>3755376</v>
      </c>
      <c r="O32" s="11">
        <v>19162316</v>
      </c>
      <c r="P32" s="11">
        <v>2205808</v>
      </c>
      <c r="Q32" s="11">
        <v>13760074</v>
      </c>
      <c r="R32" s="11">
        <v>24000</v>
      </c>
      <c r="S32" s="11">
        <v>302175</v>
      </c>
      <c r="T32" s="11">
        <v>110321</v>
      </c>
      <c r="U32" s="60">
        <v>9896973</v>
      </c>
      <c r="V32" s="63">
        <v>62400732</v>
      </c>
    </row>
    <row r="33" spans="1:22" ht="12.75">
      <c r="A33" s="227">
        <v>2</v>
      </c>
      <c r="B33" s="228">
        <v>21</v>
      </c>
      <c r="C33" s="228">
        <v>0</v>
      </c>
      <c r="D33" s="16">
        <v>0</v>
      </c>
      <c r="E33" s="16">
        <v>1</v>
      </c>
      <c r="F33" s="19"/>
      <c r="G33" s="54" t="s">
        <v>307</v>
      </c>
      <c r="H33" s="11">
        <v>69000</v>
      </c>
      <c r="I33" s="11">
        <v>0</v>
      </c>
      <c r="J33" s="11">
        <v>7540364</v>
      </c>
      <c r="K33" s="11">
        <v>14800</v>
      </c>
      <c r="L33" s="11">
        <v>3818460</v>
      </c>
      <c r="M33" s="11">
        <v>7193062</v>
      </c>
      <c r="N33" s="11">
        <v>14000</v>
      </c>
      <c r="O33" s="11">
        <v>6801559</v>
      </c>
      <c r="P33" s="11">
        <v>6724445</v>
      </c>
      <c r="Q33" s="11">
        <v>9910612</v>
      </c>
      <c r="R33" s="11">
        <v>39910</v>
      </c>
      <c r="S33" s="11">
        <v>31800</v>
      </c>
      <c r="T33" s="11">
        <v>86300</v>
      </c>
      <c r="U33" s="60">
        <v>8919626</v>
      </c>
      <c r="V33" s="63">
        <v>51163938</v>
      </c>
    </row>
    <row r="34" spans="1:22" ht="12.75">
      <c r="A34" s="227">
        <v>2</v>
      </c>
      <c r="B34" s="228">
        <v>22</v>
      </c>
      <c r="C34" s="228">
        <v>0</v>
      </c>
      <c r="D34" s="16">
        <v>0</v>
      </c>
      <c r="E34" s="16">
        <v>1</v>
      </c>
      <c r="F34" s="19"/>
      <c r="G34" s="54" t="s">
        <v>308</v>
      </c>
      <c r="H34" s="11">
        <v>3070773</v>
      </c>
      <c r="I34" s="11">
        <v>0</v>
      </c>
      <c r="J34" s="11">
        <v>6534740</v>
      </c>
      <c r="K34" s="11">
        <v>0</v>
      </c>
      <c r="L34" s="11">
        <v>76248</v>
      </c>
      <c r="M34" s="11">
        <v>8588894.26</v>
      </c>
      <c r="N34" s="11">
        <v>3532950</v>
      </c>
      <c r="O34" s="11">
        <v>22228415.24</v>
      </c>
      <c r="P34" s="11">
        <v>3156969</v>
      </c>
      <c r="Q34" s="11">
        <v>6281606.83</v>
      </c>
      <c r="R34" s="11">
        <v>60963.62</v>
      </c>
      <c r="S34" s="11">
        <v>17000</v>
      </c>
      <c r="T34" s="11">
        <v>44300</v>
      </c>
      <c r="U34" s="60">
        <v>10097865</v>
      </c>
      <c r="V34" s="63">
        <v>63690724.95</v>
      </c>
    </row>
    <row r="35" spans="1:22" ht="12.75">
      <c r="A35" s="227">
        <v>2</v>
      </c>
      <c r="B35" s="228">
        <v>23</v>
      </c>
      <c r="C35" s="228">
        <v>0</v>
      </c>
      <c r="D35" s="16">
        <v>0</v>
      </c>
      <c r="E35" s="16">
        <v>1</v>
      </c>
      <c r="F35" s="19"/>
      <c r="G35" s="54" t="s">
        <v>309</v>
      </c>
      <c r="H35" s="11">
        <v>190000</v>
      </c>
      <c r="I35" s="11">
        <v>0</v>
      </c>
      <c r="J35" s="11">
        <v>33112639</v>
      </c>
      <c r="K35" s="11">
        <v>21000</v>
      </c>
      <c r="L35" s="11">
        <v>1352911</v>
      </c>
      <c r="M35" s="11">
        <v>13988479</v>
      </c>
      <c r="N35" s="11">
        <v>90500</v>
      </c>
      <c r="O35" s="11">
        <v>13574495</v>
      </c>
      <c r="P35" s="11">
        <v>11339766</v>
      </c>
      <c r="Q35" s="11">
        <v>7700445</v>
      </c>
      <c r="R35" s="11">
        <v>378961</v>
      </c>
      <c r="S35" s="11">
        <v>127160</v>
      </c>
      <c r="T35" s="11">
        <v>681935</v>
      </c>
      <c r="U35" s="60">
        <v>22561271</v>
      </c>
      <c r="V35" s="63">
        <v>105119562</v>
      </c>
    </row>
    <row r="36" spans="1:22" ht="12.75">
      <c r="A36" s="227">
        <v>2</v>
      </c>
      <c r="B36" s="228">
        <v>24</v>
      </c>
      <c r="C36" s="228">
        <v>0</v>
      </c>
      <c r="D36" s="16">
        <v>0</v>
      </c>
      <c r="E36" s="16">
        <v>1</v>
      </c>
      <c r="F36" s="19"/>
      <c r="G36" s="54" t="s">
        <v>310</v>
      </c>
      <c r="H36" s="11">
        <v>68000</v>
      </c>
      <c r="I36" s="11">
        <v>0</v>
      </c>
      <c r="J36" s="11">
        <v>11256368.83</v>
      </c>
      <c r="K36" s="11">
        <v>3418</v>
      </c>
      <c r="L36" s="11">
        <v>8040823.86</v>
      </c>
      <c r="M36" s="11">
        <v>6769296.4</v>
      </c>
      <c r="N36" s="11">
        <v>5310214</v>
      </c>
      <c r="O36" s="11">
        <v>21295655.98</v>
      </c>
      <c r="P36" s="11">
        <v>3229068</v>
      </c>
      <c r="Q36" s="11">
        <v>21881172.01</v>
      </c>
      <c r="R36" s="11">
        <v>132104</v>
      </c>
      <c r="S36" s="11">
        <v>36178</v>
      </c>
      <c r="T36" s="11">
        <v>28500</v>
      </c>
      <c r="U36" s="60">
        <v>10892145.32</v>
      </c>
      <c r="V36" s="63">
        <v>88942944.4</v>
      </c>
    </row>
    <row r="37" spans="1:22" ht="12.75">
      <c r="A37" s="227">
        <v>2</v>
      </c>
      <c r="B37" s="228">
        <v>25</v>
      </c>
      <c r="C37" s="228">
        <v>0</v>
      </c>
      <c r="D37" s="16">
        <v>0</v>
      </c>
      <c r="E37" s="16">
        <v>1</v>
      </c>
      <c r="F37" s="19"/>
      <c r="G37" s="54" t="s">
        <v>311</v>
      </c>
      <c r="H37" s="11">
        <v>139200</v>
      </c>
      <c r="I37" s="11">
        <v>0</v>
      </c>
      <c r="J37" s="11">
        <v>10390465.28</v>
      </c>
      <c r="K37" s="11">
        <v>26700</v>
      </c>
      <c r="L37" s="11">
        <v>156982</v>
      </c>
      <c r="M37" s="11">
        <v>10281332.57</v>
      </c>
      <c r="N37" s="11">
        <v>7422408</v>
      </c>
      <c r="O37" s="11">
        <v>29734565.57</v>
      </c>
      <c r="P37" s="11">
        <v>3280997</v>
      </c>
      <c r="Q37" s="11">
        <v>22768499.02</v>
      </c>
      <c r="R37" s="11">
        <v>75000</v>
      </c>
      <c r="S37" s="11">
        <v>115700</v>
      </c>
      <c r="T37" s="11">
        <v>54000</v>
      </c>
      <c r="U37" s="60">
        <v>15154149.88</v>
      </c>
      <c r="V37" s="63">
        <v>99599999.32</v>
      </c>
    </row>
    <row r="38" spans="1:22" ht="12.75">
      <c r="A38" s="227">
        <v>2</v>
      </c>
      <c r="B38" s="228">
        <v>26</v>
      </c>
      <c r="C38" s="228">
        <v>0</v>
      </c>
      <c r="D38" s="16">
        <v>0</v>
      </c>
      <c r="E38" s="16">
        <v>1</v>
      </c>
      <c r="F38" s="19"/>
      <c r="G38" s="54" t="s">
        <v>312</v>
      </c>
      <c r="H38" s="11">
        <v>10000</v>
      </c>
      <c r="I38" s="11">
        <v>0</v>
      </c>
      <c r="J38" s="11">
        <v>3580486</v>
      </c>
      <c r="K38" s="11">
        <v>0</v>
      </c>
      <c r="L38" s="11">
        <v>35740</v>
      </c>
      <c r="M38" s="11">
        <v>11433331</v>
      </c>
      <c r="N38" s="11">
        <v>3406390</v>
      </c>
      <c r="O38" s="11">
        <v>9471080</v>
      </c>
      <c r="P38" s="11">
        <v>2813692</v>
      </c>
      <c r="Q38" s="11">
        <v>6584379</v>
      </c>
      <c r="R38" s="11">
        <v>0</v>
      </c>
      <c r="S38" s="11">
        <v>40000</v>
      </c>
      <c r="T38" s="11">
        <v>20000</v>
      </c>
      <c r="U38" s="60">
        <v>12595801</v>
      </c>
      <c r="V38" s="63">
        <v>49990899</v>
      </c>
    </row>
    <row r="39" spans="1:22" s="95" customFormat="1" ht="15">
      <c r="A39" s="231"/>
      <c r="B39" s="232"/>
      <c r="C39" s="232"/>
      <c r="D39" s="101"/>
      <c r="E39" s="101"/>
      <c r="F39" s="102" t="s">
        <v>313</v>
      </c>
      <c r="G39" s="291"/>
      <c r="H39" s="103">
        <v>661561.69</v>
      </c>
      <c r="I39" s="103">
        <v>74760</v>
      </c>
      <c r="J39" s="103">
        <v>794809428.9200001</v>
      </c>
      <c r="K39" s="103">
        <v>50144047.12</v>
      </c>
      <c r="L39" s="103">
        <v>373960457.5</v>
      </c>
      <c r="M39" s="103">
        <v>327540702.14</v>
      </c>
      <c r="N39" s="103">
        <v>108195198.52</v>
      </c>
      <c r="O39" s="103">
        <v>1268762407.58</v>
      </c>
      <c r="P39" s="103">
        <v>42008560.35</v>
      </c>
      <c r="Q39" s="103">
        <v>480608745.05</v>
      </c>
      <c r="R39" s="103">
        <v>405419514.01</v>
      </c>
      <c r="S39" s="103">
        <v>383530520.6</v>
      </c>
      <c r="T39" s="103">
        <v>65045756</v>
      </c>
      <c r="U39" s="104">
        <v>815496969.89</v>
      </c>
      <c r="V39" s="105">
        <v>5116258629.37</v>
      </c>
    </row>
    <row r="40" spans="1:22" ht="12.75">
      <c r="A40" s="227">
        <v>2</v>
      </c>
      <c r="B40" s="228">
        <v>61</v>
      </c>
      <c r="C40" s="228">
        <v>0</v>
      </c>
      <c r="D40" s="16">
        <v>0</v>
      </c>
      <c r="E40" s="16">
        <v>2</v>
      </c>
      <c r="F40" s="19"/>
      <c r="G40" s="54" t="s">
        <v>314</v>
      </c>
      <c r="H40" s="11">
        <v>266422.32</v>
      </c>
      <c r="I40" s="11">
        <v>74760</v>
      </c>
      <c r="J40" s="11">
        <v>48183306</v>
      </c>
      <c r="K40" s="11">
        <v>45128660</v>
      </c>
      <c r="L40" s="11">
        <v>12628572</v>
      </c>
      <c r="M40" s="11">
        <v>26784931</v>
      </c>
      <c r="N40" s="11">
        <v>13191131</v>
      </c>
      <c r="O40" s="11">
        <v>115062372</v>
      </c>
      <c r="P40" s="11">
        <v>2402405</v>
      </c>
      <c r="Q40" s="11">
        <v>48871733</v>
      </c>
      <c r="R40" s="11">
        <v>20151786</v>
      </c>
      <c r="S40" s="11">
        <v>25711793</v>
      </c>
      <c r="T40" s="11">
        <v>9678235</v>
      </c>
      <c r="U40" s="60">
        <v>33888783</v>
      </c>
      <c r="V40" s="63">
        <v>402024889.32</v>
      </c>
    </row>
    <row r="41" spans="1:22" ht="12.75">
      <c r="A41" s="227">
        <v>2</v>
      </c>
      <c r="B41" s="228">
        <v>62</v>
      </c>
      <c r="C41" s="228">
        <v>0</v>
      </c>
      <c r="D41" s="16">
        <v>0</v>
      </c>
      <c r="E41" s="16">
        <v>2</v>
      </c>
      <c r="F41" s="19"/>
      <c r="G41" s="54" t="s">
        <v>315</v>
      </c>
      <c r="H41" s="11">
        <v>24606.99</v>
      </c>
      <c r="I41" s="11">
        <v>0</v>
      </c>
      <c r="J41" s="11">
        <v>36760439.92</v>
      </c>
      <c r="K41" s="11">
        <v>3834536.12</v>
      </c>
      <c r="L41" s="11">
        <v>9468487.5</v>
      </c>
      <c r="M41" s="11">
        <v>26654990.14</v>
      </c>
      <c r="N41" s="11">
        <v>12266042.52</v>
      </c>
      <c r="O41" s="11">
        <v>157177441.58</v>
      </c>
      <c r="P41" s="11">
        <v>3993885.35</v>
      </c>
      <c r="Q41" s="11">
        <v>77343713.89</v>
      </c>
      <c r="R41" s="11">
        <v>20980161.01</v>
      </c>
      <c r="S41" s="11">
        <v>14832050.6</v>
      </c>
      <c r="T41" s="11">
        <v>9168989</v>
      </c>
      <c r="U41" s="60">
        <v>38186114.89</v>
      </c>
      <c r="V41" s="63">
        <v>410691459.51</v>
      </c>
    </row>
    <row r="42" spans="1:22" ht="12.75">
      <c r="A42" s="227">
        <v>2</v>
      </c>
      <c r="B42" s="228">
        <v>65</v>
      </c>
      <c r="C42" s="228">
        <v>0</v>
      </c>
      <c r="D42" s="16">
        <v>0</v>
      </c>
      <c r="E42" s="16">
        <v>2</v>
      </c>
      <c r="F42" s="19"/>
      <c r="G42" s="54" t="s">
        <v>316</v>
      </c>
      <c r="H42" s="11">
        <v>83464.62</v>
      </c>
      <c r="I42" s="11">
        <v>0</v>
      </c>
      <c r="J42" s="11">
        <v>97331178</v>
      </c>
      <c r="K42" s="11">
        <v>680851</v>
      </c>
      <c r="L42" s="11">
        <v>71350308</v>
      </c>
      <c r="M42" s="11">
        <v>34036446</v>
      </c>
      <c r="N42" s="11">
        <v>14752293</v>
      </c>
      <c r="O42" s="11">
        <v>144565503</v>
      </c>
      <c r="P42" s="11">
        <v>3348324</v>
      </c>
      <c r="Q42" s="11">
        <v>86804131.98</v>
      </c>
      <c r="R42" s="11">
        <v>43864162</v>
      </c>
      <c r="S42" s="11">
        <v>56521751</v>
      </c>
      <c r="T42" s="11">
        <v>15140885</v>
      </c>
      <c r="U42" s="60">
        <v>34343708</v>
      </c>
      <c r="V42" s="63">
        <v>602823005.6</v>
      </c>
    </row>
    <row r="43" spans="1:22" s="95" customFormat="1" ht="15">
      <c r="A43" s="231">
        <v>2</v>
      </c>
      <c r="B43" s="232">
        <v>64</v>
      </c>
      <c r="C43" s="232">
        <v>0</v>
      </c>
      <c r="D43" s="101">
        <v>0</v>
      </c>
      <c r="E43" s="101">
        <v>2</v>
      </c>
      <c r="F43" s="102"/>
      <c r="G43" s="291" t="s">
        <v>317</v>
      </c>
      <c r="H43" s="103">
        <v>287067.76</v>
      </c>
      <c r="I43" s="103">
        <v>0</v>
      </c>
      <c r="J43" s="103">
        <v>612534505</v>
      </c>
      <c r="K43" s="103">
        <v>500000</v>
      </c>
      <c r="L43" s="103">
        <v>280513090</v>
      </c>
      <c r="M43" s="103">
        <v>240064335</v>
      </c>
      <c r="N43" s="103">
        <v>67985732</v>
      </c>
      <c r="O43" s="103">
        <v>851957091</v>
      </c>
      <c r="P43" s="103">
        <v>32263946</v>
      </c>
      <c r="Q43" s="103">
        <v>267589166.18</v>
      </c>
      <c r="R43" s="103">
        <v>320423405</v>
      </c>
      <c r="S43" s="103">
        <v>286464926</v>
      </c>
      <c r="T43" s="103">
        <v>31057647</v>
      </c>
      <c r="U43" s="104">
        <v>709078364</v>
      </c>
      <c r="V43" s="105">
        <v>3700719274.94</v>
      </c>
    </row>
    <row r="44" spans="1:22" s="95" customFormat="1" ht="15">
      <c r="A44" s="231"/>
      <c r="B44" s="232"/>
      <c r="C44" s="232"/>
      <c r="D44" s="101"/>
      <c r="E44" s="101"/>
      <c r="F44" s="102" t="s">
        <v>318</v>
      </c>
      <c r="G44" s="291"/>
      <c r="H44" s="103">
        <v>141104026.71</v>
      </c>
      <c r="I44" s="103">
        <v>47272826.2</v>
      </c>
      <c r="J44" s="103">
        <v>608302707.62</v>
      </c>
      <c r="K44" s="103">
        <v>31726726.240000002</v>
      </c>
      <c r="L44" s="103">
        <v>342662129.82</v>
      </c>
      <c r="M44" s="103">
        <v>753609213.3399999</v>
      </c>
      <c r="N44" s="103">
        <v>87434540.21000001</v>
      </c>
      <c r="O44" s="103">
        <v>2155208448.1600003</v>
      </c>
      <c r="P44" s="103">
        <v>69109044.23</v>
      </c>
      <c r="Q44" s="103">
        <v>931346403.6899999</v>
      </c>
      <c r="R44" s="103">
        <v>811748528.3</v>
      </c>
      <c r="S44" s="103">
        <v>386893806.76</v>
      </c>
      <c r="T44" s="103">
        <v>227357770.82</v>
      </c>
      <c r="U44" s="104">
        <v>416409925.36</v>
      </c>
      <c r="V44" s="105">
        <v>7010186097.460001</v>
      </c>
    </row>
    <row r="45" spans="1:22" ht="12.75">
      <c r="A45" s="227"/>
      <c r="B45" s="228"/>
      <c r="C45" s="228"/>
      <c r="D45" s="16"/>
      <c r="E45" s="16"/>
      <c r="F45" s="19" t="s">
        <v>319</v>
      </c>
      <c r="G45" s="54"/>
      <c r="H45" s="11">
        <v>1530522.3900000001</v>
      </c>
      <c r="I45" s="11">
        <v>12745896</v>
      </c>
      <c r="J45" s="11">
        <v>200919775.97000003</v>
      </c>
      <c r="K45" s="11">
        <v>18120401.92</v>
      </c>
      <c r="L45" s="11">
        <v>152436614.29</v>
      </c>
      <c r="M45" s="11">
        <v>225235982.63000003</v>
      </c>
      <c r="N45" s="11">
        <v>24151368.38</v>
      </c>
      <c r="O45" s="11">
        <v>702380745.4399999</v>
      </c>
      <c r="P45" s="11">
        <v>19493170</v>
      </c>
      <c r="Q45" s="11">
        <v>315412952.62</v>
      </c>
      <c r="R45" s="11">
        <v>274040309.15</v>
      </c>
      <c r="S45" s="11">
        <v>123507029.30999999</v>
      </c>
      <c r="T45" s="11">
        <v>100956544.7</v>
      </c>
      <c r="U45" s="60">
        <v>131032532.14000002</v>
      </c>
      <c r="V45" s="63">
        <v>2301963844.94</v>
      </c>
    </row>
    <row r="46" spans="1:22" ht="12.75">
      <c r="A46" s="227">
        <v>2</v>
      </c>
      <c r="B46" s="228">
        <v>2</v>
      </c>
      <c r="C46" s="228">
        <v>1</v>
      </c>
      <c r="D46" s="16">
        <v>1</v>
      </c>
      <c r="E46" s="16">
        <v>0</v>
      </c>
      <c r="F46" s="19"/>
      <c r="G46" s="54" t="s">
        <v>320</v>
      </c>
      <c r="H46" s="11">
        <v>44770</v>
      </c>
      <c r="I46" s="11">
        <v>0</v>
      </c>
      <c r="J46" s="11">
        <v>18125660</v>
      </c>
      <c r="K46" s="11">
        <v>213151</v>
      </c>
      <c r="L46" s="11">
        <v>9948211</v>
      </c>
      <c r="M46" s="11">
        <v>7725108</v>
      </c>
      <c r="N46" s="11">
        <v>856021</v>
      </c>
      <c r="O46" s="11">
        <v>24754768</v>
      </c>
      <c r="P46" s="11">
        <v>472733</v>
      </c>
      <c r="Q46" s="11">
        <v>15492096</v>
      </c>
      <c r="R46" s="11">
        <v>11986161</v>
      </c>
      <c r="S46" s="11">
        <v>2153663</v>
      </c>
      <c r="T46" s="11">
        <v>5371563</v>
      </c>
      <c r="U46" s="60">
        <v>6673967</v>
      </c>
      <c r="V46" s="63">
        <v>103817872</v>
      </c>
    </row>
    <row r="47" spans="1:22" ht="12.75">
      <c r="A47" s="227">
        <v>2</v>
      </c>
      <c r="B47" s="228">
        <v>21</v>
      </c>
      <c r="C47" s="228">
        <v>1</v>
      </c>
      <c r="D47" s="16">
        <v>1</v>
      </c>
      <c r="E47" s="16">
        <v>0</v>
      </c>
      <c r="F47" s="19"/>
      <c r="G47" s="54" t="s">
        <v>321</v>
      </c>
      <c r="H47" s="11">
        <v>4876.37</v>
      </c>
      <c r="I47" s="11">
        <v>0</v>
      </c>
      <c r="J47" s="11">
        <v>1739965</v>
      </c>
      <c r="K47" s="11">
        <v>7861969</v>
      </c>
      <c r="L47" s="11">
        <v>8998817</v>
      </c>
      <c r="M47" s="11">
        <v>3723344</v>
      </c>
      <c r="N47" s="11">
        <v>460591</v>
      </c>
      <c r="O47" s="11">
        <v>10961641.12</v>
      </c>
      <c r="P47" s="11">
        <v>275000</v>
      </c>
      <c r="Q47" s="11">
        <v>9954687.83</v>
      </c>
      <c r="R47" s="11">
        <v>3318138</v>
      </c>
      <c r="S47" s="11">
        <v>1415000</v>
      </c>
      <c r="T47" s="11">
        <v>2487684</v>
      </c>
      <c r="U47" s="60">
        <v>2702046</v>
      </c>
      <c r="V47" s="63">
        <v>53903759.32</v>
      </c>
    </row>
    <row r="48" spans="1:22" ht="12.75">
      <c r="A48" s="227">
        <v>2</v>
      </c>
      <c r="B48" s="228">
        <v>1</v>
      </c>
      <c r="C48" s="228">
        <v>1</v>
      </c>
      <c r="D48" s="16">
        <v>1</v>
      </c>
      <c r="E48" s="16">
        <v>0</v>
      </c>
      <c r="F48" s="19"/>
      <c r="G48" s="54" t="s">
        <v>322</v>
      </c>
      <c r="H48" s="11">
        <v>3841</v>
      </c>
      <c r="I48" s="11">
        <v>25500</v>
      </c>
      <c r="J48" s="11">
        <v>16330442</v>
      </c>
      <c r="K48" s="11">
        <v>1642544</v>
      </c>
      <c r="L48" s="11">
        <v>13599145</v>
      </c>
      <c r="M48" s="11">
        <v>12430530</v>
      </c>
      <c r="N48" s="11">
        <v>1270572</v>
      </c>
      <c r="O48" s="11">
        <v>34038578</v>
      </c>
      <c r="P48" s="11">
        <v>1037380</v>
      </c>
      <c r="Q48" s="11">
        <v>19001804</v>
      </c>
      <c r="R48" s="11">
        <v>13239839</v>
      </c>
      <c r="S48" s="11">
        <v>18483250</v>
      </c>
      <c r="T48" s="11">
        <v>2313985</v>
      </c>
      <c r="U48" s="60">
        <v>5193748</v>
      </c>
      <c r="V48" s="63">
        <v>138611158</v>
      </c>
    </row>
    <row r="49" spans="1:22" ht="12.75">
      <c r="A49" s="227">
        <v>2</v>
      </c>
      <c r="B49" s="228">
        <v>9</v>
      </c>
      <c r="C49" s="228">
        <v>1</v>
      </c>
      <c r="D49" s="16">
        <v>1</v>
      </c>
      <c r="E49" s="16">
        <v>0</v>
      </c>
      <c r="F49" s="19"/>
      <c r="G49" s="54" t="s">
        <v>323</v>
      </c>
      <c r="H49" s="11">
        <v>8950.74</v>
      </c>
      <c r="I49" s="11">
        <v>0</v>
      </c>
      <c r="J49" s="11">
        <v>169100</v>
      </c>
      <c r="K49" s="11">
        <v>0</v>
      </c>
      <c r="L49" s="11">
        <v>1529800</v>
      </c>
      <c r="M49" s="11">
        <v>4154398</v>
      </c>
      <c r="N49" s="11">
        <v>24145</v>
      </c>
      <c r="O49" s="11">
        <v>17182443</v>
      </c>
      <c r="P49" s="11">
        <v>335787</v>
      </c>
      <c r="Q49" s="11">
        <v>6682395</v>
      </c>
      <c r="R49" s="11">
        <v>6452374</v>
      </c>
      <c r="S49" s="11">
        <v>2476229</v>
      </c>
      <c r="T49" s="11">
        <v>591490</v>
      </c>
      <c r="U49" s="60">
        <v>1246517</v>
      </c>
      <c r="V49" s="63">
        <v>40853628.74</v>
      </c>
    </row>
    <row r="50" spans="1:22" ht="12.75">
      <c r="A50" s="227">
        <v>2</v>
      </c>
      <c r="B50" s="228">
        <v>8</v>
      </c>
      <c r="C50" s="228">
        <v>1</v>
      </c>
      <c r="D50" s="16">
        <v>1</v>
      </c>
      <c r="E50" s="16">
        <v>0</v>
      </c>
      <c r="F50" s="19"/>
      <c r="G50" s="54" t="s">
        <v>324</v>
      </c>
      <c r="H50" s="11">
        <v>340.35</v>
      </c>
      <c r="I50" s="11">
        <v>0</v>
      </c>
      <c r="J50" s="11">
        <v>1051100</v>
      </c>
      <c r="K50" s="11">
        <v>441467</v>
      </c>
      <c r="L50" s="11">
        <v>1003530</v>
      </c>
      <c r="M50" s="11">
        <v>2666822.4</v>
      </c>
      <c r="N50" s="11">
        <v>245120</v>
      </c>
      <c r="O50" s="11">
        <v>6091624</v>
      </c>
      <c r="P50" s="11">
        <v>241234</v>
      </c>
      <c r="Q50" s="11">
        <v>2642931</v>
      </c>
      <c r="R50" s="11">
        <v>2541303</v>
      </c>
      <c r="S50" s="11">
        <v>1459997</v>
      </c>
      <c r="T50" s="11">
        <v>677793</v>
      </c>
      <c r="U50" s="60">
        <v>1031587</v>
      </c>
      <c r="V50" s="63">
        <v>20094848.75</v>
      </c>
    </row>
    <row r="51" spans="1:22" ht="12.75">
      <c r="A51" s="227">
        <v>2</v>
      </c>
      <c r="B51" s="228">
        <v>2</v>
      </c>
      <c r="C51" s="228">
        <v>2</v>
      </c>
      <c r="D51" s="16">
        <v>1</v>
      </c>
      <c r="E51" s="16">
        <v>0</v>
      </c>
      <c r="F51" s="19"/>
      <c r="G51" s="54" t="s">
        <v>325</v>
      </c>
      <c r="H51" s="11">
        <v>79401</v>
      </c>
      <c r="I51" s="11">
        <v>0</v>
      </c>
      <c r="J51" s="11">
        <v>5287071</v>
      </c>
      <c r="K51" s="11">
        <v>1000</v>
      </c>
      <c r="L51" s="11">
        <v>7369672</v>
      </c>
      <c r="M51" s="11">
        <v>11741615</v>
      </c>
      <c r="N51" s="11">
        <v>1056539</v>
      </c>
      <c r="O51" s="11">
        <v>25757987</v>
      </c>
      <c r="P51" s="11">
        <v>705650</v>
      </c>
      <c r="Q51" s="11">
        <v>15930231</v>
      </c>
      <c r="R51" s="11">
        <v>7057500</v>
      </c>
      <c r="S51" s="11">
        <v>5029763</v>
      </c>
      <c r="T51" s="11">
        <v>2782737</v>
      </c>
      <c r="U51" s="60">
        <v>6024486</v>
      </c>
      <c r="V51" s="63">
        <v>88823652</v>
      </c>
    </row>
    <row r="52" spans="1:22" ht="12.75">
      <c r="A52" s="227">
        <v>2</v>
      </c>
      <c r="B52" s="228">
        <v>3</v>
      </c>
      <c r="C52" s="228">
        <v>1</v>
      </c>
      <c r="D52" s="16">
        <v>1</v>
      </c>
      <c r="E52" s="16">
        <v>0</v>
      </c>
      <c r="F52" s="19"/>
      <c r="G52" s="54" t="s">
        <v>326</v>
      </c>
      <c r="H52" s="11">
        <v>56517.23</v>
      </c>
      <c r="I52" s="11">
        <v>2985000</v>
      </c>
      <c r="J52" s="11">
        <v>27170633.23</v>
      </c>
      <c r="K52" s="11">
        <v>51000</v>
      </c>
      <c r="L52" s="11">
        <v>13330726</v>
      </c>
      <c r="M52" s="11">
        <v>17546782</v>
      </c>
      <c r="N52" s="11">
        <v>1640257.5</v>
      </c>
      <c r="O52" s="11">
        <v>89335164</v>
      </c>
      <c r="P52" s="11">
        <v>2550520</v>
      </c>
      <c r="Q52" s="11">
        <v>31460105</v>
      </c>
      <c r="R52" s="11">
        <v>50654691.25</v>
      </c>
      <c r="S52" s="11">
        <v>14429171.01</v>
      </c>
      <c r="T52" s="11">
        <v>8865847</v>
      </c>
      <c r="U52" s="60">
        <v>18795903</v>
      </c>
      <c r="V52" s="63">
        <v>278872317.22</v>
      </c>
    </row>
    <row r="53" spans="1:22" ht="12.75">
      <c r="A53" s="227">
        <v>2</v>
      </c>
      <c r="B53" s="228">
        <v>5</v>
      </c>
      <c r="C53" s="228">
        <v>1</v>
      </c>
      <c r="D53" s="16">
        <v>1</v>
      </c>
      <c r="E53" s="16">
        <v>0</v>
      </c>
      <c r="F53" s="19"/>
      <c r="G53" s="54" t="s">
        <v>327</v>
      </c>
      <c r="H53" s="11">
        <v>69079.74</v>
      </c>
      <c r="I53" s="11">
        <v>3257000</v>
      </c>
      <c r="J53" s="11">
        <v>1162988.68</v>
      </c>
      <c r="K53" s="11">
        <v>0</v>
      </c>
      <c r="L53" s="11">
        <v>1030189.29</v>
      </c>
      <c r="M53" s="11">
        <v>6212228</v>
      </c>
      <c r="N53" s="11">
        <v>80680</v>
      </c>
      <c r="O53" s="11">
        <v>23133684.97</v>
      </c>
      <c r="P53" s="11">
        <v>559000</v>
      </c>
      <c r="Q53" s="11">
        <v>11493608.22</v>
      </c>
      <c r="R53" s="11">
        <v>11199705.61</v>
      </c>
      <c r="S53" s="11">
        <v>3476105</v>
      </c>
      <c r="T53" s="11">
        <v>1748834</v>
      </c>
      <c r="U53" s="60">
        <v>3412422.52</v>
      </c>
      <c r="V53" s="63">
        <v>66835526.03</v>
      </c>
    </row>
    <row r="54" spans="1:22" ht="12.75">
      <c r="A54" s="227">
        <v>2</v>
      </c>
      <c r="B54" s="228">
        <v>21</v>
      </c>
      <c r="C54" s="228">
        <v>2</v>
      </c>
      <c r="D54" s="16">
        <v>1</v>
      </c>
      <c r="E54" s="16">
        <v>0</v>
      </c>
      <c r="F54" s="19"/>
      <c r="G54" s="54" t="s">
        <v>328</v>
      </c>
      <c r="H54" s="11">
        <v>1606.28</v>
      </c>
      <c r="I54" s="11">
        <v>0</v>
      </c>
      <c r="J54" s="11">
        <v>791171</v>
      </c>
      <c r="K54" s="11">
        <v>1245000</v>
      </c>
      <c r="L54" s="11">
        <v>1351600</v>
      </c>
      <c r="M54" s="11">
        <v>2584053.6</v>
      </c>
      <c r="N54" s="11">
        <v>16000</v>
      </c>
      <c r="O54" s="11">
        <v>3980850</v>
      </c>
      <c r="P54" s="11">
        <v>85000</v>
      </c>
      <c r="Q54" s="11">
        <v>2537971.02</v>
      </c>
      <c r="R54" s="11">
        <v>1885593</v>
      </c>
      <c r="S54" s="11">
        <v>520000</v>
      </c>
      <c r="T54" s="11">
        <v>28000</v>
      </c>
      <c r="U54" s="60">
        <v>1036356</v>
      </c>
      <c r="V54" s="63">
        <v>16063200.9</v>
      </c>
    </row>
    <row r="55" spans="1:22" ht="12.75">
      <c r="A55" s="227">
        <v>2</v>
      </c>
      <c r="B55" s="228">
        <v>7</v>
      </c>
      <c r="C55" s="228">
        <v>1</v>
      </c>
      <c r="D55" s="16">
        <v>1</v>
      </c>
      <c r="E55" s="16">
        <v>0</v>
      </c>
      <c r="F55" s="19"/>
      <c r="G55" s="54" t="s">
        <v>329</v>
      </c>
      <c r="H55" s="11">
        <v>7996.27</v>
      </c>
      <c r="I55" s="11">
        <v>0</v>
      </c>
      <c r="J55" s="11">
        <v>3930000</v>
      </c>
      <c r="K55" s="11">
        <v>7000</v>
      </c>
      <c r="L55" s="11">
        <v>5930000</v>
      </c>
      <c r="M55" s="11">
        <v>6721097</v>
      </c>
      <c r="N55" s="11">
        <v>218574</v>
      </c>
      <c r="O55" s="11">
        <v>17596315</v>
      </c>
      <c r="P55" s="11">
        <v>510000</v>
      </c>
      <c r="Q55" s="11">
        <v>10543566</v>
      </c>
      <c r="R55" s="11">
        <v>5548300</v>
      </c>
      <c r="S55" s="11">
        <v>1685740</v>
      </c>
      <c r="T55" s="11">
        <v>2598608</v>
      </c>
      <c r="U55" s="60">
        <v>3203346</v>
      </c>
      <c r="V55" s="63">
        <v>58500542.27</v>
      </c>
    </row>
    <row r="56" spans="1:22" ht="12.75">
      <c r="A56" s="227">
        <v>2</v>
      </c>
      <c r="B56" s="228">
        <v>6</v>
      </c>
      <c r="C56" s="228">
        <v>1</v>
      </c>
      <c r="D56" s="16">
        <v>1</v>
      </c>
      <c r="E56" s="16">
        <v>0</v>
      </c>
      <c r="F56" s="19"/>
      <c r="G56" s="54" t="s">
        <v>330</v>
      </c>
      <c r="H56" s="11">
        <v>43</v>
      </c>
      <c r="I56" s="11">
        <v>0</v>
      </c>
      <c r="J56" s="11">
        <v>12784578</v>
      </c>
      <c r="K56" s="11">
        <v>113009</v>
      </c>
      <c r="L56" s="11">
        <v>1734030</v>
      </c>
      <c r="M56" s="11">
        <v>6023279</v>
      </c>
      <c r="N56" s="11">
        <v>812371</v>
      </c>
      <c r="O56" s="11">
        <v>6010600</v>
      </c>
      <c r="P56" s="11">
        <v>540000</v>
      </c>
      <c r="Q56" s="11">
        <v>2311329</v>
      </c>
      <c r="R56" s="11">
        <v>3601258</v>
      </c>
      <c r="S56" s="11">
        <v>821544</v>
      </c>
      <c r="T56" s="11">
        <v>363850</v>
      </c>
      <c r="U56" s="60">
        <v>1341480</v>
      </c>
      <c r="V56" s="63">
        <v>36457371</v>
      </c>
    </row>
    <row r="57" spans="1:22" ht="12.75">
      <c r="A57" s="227">
        <v>2</v>
      </c>
      <c r="B57" s="228">
        <v>8</v>
      </c>
      <c r="C57" s="228">
        <v>2</v>
      </c>
      <c r="D57" s="16">
        <v>1</v>
      </c>
      <c r="E57" s="16">
        <v>0</v>
      </c>
      <c r="F57" s="19"/>
      <c r="G57" s="54" t="s">
        <v>331</v>
      </c>
      <c r="H57" s="11">
        <v>57514.57</v>
      </c>
      <c r="I57" s="11">
        <v>0</v>
      </c>
      <c r="J57" s="11">
        <v>1620796</v>
      </c>
      <c r="K57" s="11">
        <v>623623.92</v>
      </c>
      <c r="L57" s="11">
        <v>6062375</v>
      </c>
      <c r="M57" s="11">
        <v>9984363</v>
      </c>
      <c r="N57" s="11">
        <v>1102459</v>
      </c>
      <c r="O57" s="11">
        <v>26750577.24</v>
      </c>
      <c r="P57" s="11">
        <v>700000</v>
      </c>
      <c r="Q57" s="11">
        <v>12937419.5</v>
      </c>
      <c r="R57" s="11">
        <v>9938180.04</v>
      </c>
      <c r="S57" s="11">
        <v>6147665</v>
      </c>
      <c r="T57" s="11">
        <v>3749000</v>
      </c>
      <c r="U57" s="60">
        <v>3942710</v>
      </c>
      <c r="V57" s="63">
        <v>83616683.27</v>
      </c>
    </row>
    <row r="58" spans="1:22" ht="12.75">
      <c r="A58" s="227">
        <v>2</v>
      </c>
      <c r="B58" s="228">
        <v>6</v>
      </c>
      <c r="C58" s="228">
        <v>2</v>
      </c>
      <c r="D58" s="16">
        <v>1</v>
      </c>
      <c r="E58" s="16">
        <v>0</v>
      </c>
      <c r="F58" s="19"/>
      <c r="G58" s="54" t="s">
        <v>332</v>
      </c>
      <c r="H58" s="11">
        <v>15692.73</v>
      </c>
      <c r="I58" s="11">
        <v>0</v>
      </c>
      <c r="J58" s="11">
        <v>1968576</v>
      </c>
      <c r="K58" s="11">
        <v>256977</v>
      </c>
      <c r="L58" s="11">
        <v>4604955</v>
      </c>
      <c r="M58" s="11">
        <v>3640486.17</v>
      </c>
      <c r="N58" s="11">
        <v>680278</v>
      </c>
      <c r="O58" s="11">
        <v>8225725</v>
      </c>
      <c r="P58" s="11">
        <v>190000</v>
      </c>
      <c r="Q58" s="11">
        <v>7483794</v>
      </c>
      <c r="R58" s="11">
        <v>4326186.48</v>
      </c>
      <c r="S58" s="11">
        <v>802214</v>
      </c>
      <c r="T58" s="11">
        <v>685796</v>
      </c>
      <c r="U58" s="60">
        <v>1451197</v>
      </c>
      <c r="V58" s="63">
        <v>34331877.38</v>
      </c>
    </row>
    <row r="59" spans="1:22" ht="12.75">
      <c r="A59" s="227">
        <v>2</v>
      </c>
      <c r="B59" s="228">
        <v>8</v>
      </c>
      <c r="C59" s="228">
        <v>3</v>
      </c>
      <c r="D59" s="16">
        <v>1</v>
      </c>
      <c r="E59" s="16">
        <v>0</v>
      </c>
      <c r="F59" s="19"/>
      <c r="G59" s="54" t="s">
        <v>333</v>
      </c>
      <c r="H59" s="11">
        <v>72931.72</v>
      </c>
      <c r="I59" s="11">
        <v>0</v>
      </c>
      <c r="J59" s="11">
        <v>2292002</v>
      </c>
      <c r="K59" s="11">
        <v>239753</v>
      </c>
      <c r="L59" s="11">
        <v>4196049</v>
      </c>
      <c r="M59" s="11">
        <v>4005964</v>
      </c>
      <c r="N59" s="11">
        <v>1013882</v>
      </c>
      <c r="O59" s="11">
        <v>8733337</v>
      </c>
      <c r="P59" s="11">
        <v>361935</v>
      </c>
      <c r="Q59" s="11">
        <v>4384134</v>
      </c>
      <c r="R59" s="11">
        <v>5654108</v>
      </c>
      <c r="S59" s="11">
        <v>1009062</v>
      </c>
      <c r="T59" s="11">
        <v>2277673</v>
      </c>
      <c r="U59" s="60">
        <v>1981083</v>
      </c>
      <c r="V59" s="63">
        <v>36221913.72</v>
      </c>
    </row>
    <row r="60" spans="1:22" ht="12.75">
      <c r="A60" s="227">
        <v>2</v>
      </c>
      <c r="B60" s="228">
        <v>10</v>
      </c>
      <c r="C60" s="228">
        <v>1</v>
      </c>
      <c r="D60" s="16">
        <v>1</v>
      </c>
      <c r="E60" s="16">
        <v>0</v>
      </c>
      <c r="F60" s="19"/>
      <c r="G60" s="54" t="s">
        <v>334</v>
      </c>
      <c r="H60" s="11">
        <v>81100.46</v>
      </c>
      <c r="I60" s="11">
        <v>984</v>
      </c>
      <c r="J60" s="11">
        <v>663600</v>
      </c>
      <c r="K60" s="11">
        <v>0</v>
      </c>
      <c r="L60" s="11">
        <v>3515794</v>
      </c>
      <c r="M60" s="11">
        <v>6446167.5</v>
      </c>
      <c r="N60" s="11">
        <v>773600</v>
      </c>
      <c r="O60" s="11">
        <v>20611396</v>
      </c>
      <c r="P60" s="11">
        <v>638808</v>
      </c>
      <c r="Q60" s="11">
        <v>11155992.74</v>
      </c>
      <c r="R60" s="11">
        <v>7587193</v>
      </c>
      <c r="S60" s="11">
        <v>1777600</v>
      </c>
      <c r="T60" s="11">
        <v>1503000</v>
      </c>
      <c r="U60" s="60">
        <v>1228047.5</v>
      </c>
      <c r="V60" s="63">
        <v>55983283.2</v>
      </c>
    </row>
    <row r="61" spans="1:22" ht="12.75">
      <c r="A61" s="227">
        <v>2</v>
      </c>
      <c r="B61" s="228">
        <v>11</v>
      </c>
      <c r="C61" s="228">
        <v>1</v>
      </c>
      <c r="D61" s="16">
        <v>1</v>
      </c>
      <c r="E61" s="16">
        <v>0</v>
      </c>
      <c r="F61" s="19"/>
      <c r="G61" s="54" t="s">
        <v>335</v>
      </c>
      <c r="H61" s="11">
        <v>19475.17</v>
      </c>
      <c r="I61" s="11">
        <v>0</v>
      </c>
      <c r="J61" s="11">
        <v>20957295</v>
      </c>
      <c r="K61" s="11">
        <v>11000</v>
      </c>
      <c r="L61" s="11">
        <v>7955218</v>
      </c>
      <c r="M61" s="11">
        <v>23603344</v>
      </c>
      <c r="N61" s="11">
        <v>4551000</v>
      </c>
      <c r="O61" s="11">
        <v>132491816.85</v>
      </c>
      <c r="P61" s="11">
        <v>1949192</v>
      </c>
      <c r="Q61" s="11">
        <v>30611574.5</v>
      </c>
      <c r="R61" s="11">
        <v>22418901</v>
      </c>
      <c r="S61" s="11">
        <v>17988799</v>
      </c>
      <c r="T61" s="11">
        <v>12345390</v>
      </c>
      <c r="U61" s="60">
        <v>25069495</v>
      </c>
      <c r="V61" s="63">
        <v>299972500.52</v>
      </c>
    </row>
    <row r="62" spans="1:22" ht="12.75">
      <c r="A62" s="227">
        <v>2</v>
      </c>
      <c r="B62" s="228">
        <v>8</v>
      </c>
      <c r="C62" s="228">
        <v>4</v>
      </c>
      <c r="D62" s="16">
        <v>1</v>
      </c>
      <c r="E62" s="16">
        <v>0</v>
      </c>
      <c r="F62" s="19"/>
      <c r="G62" s="54" t="s">
        <v>336</v>
      </c>
      <c r="H62" s="11">
        <v>84985</v>
      </c>
      <c r="I62" s="11">
        <v>0</v>
      </c>
      <c r="J62" s="11">
        <v>1515343</v>
      </c>
      <c r="K62" s="11">
        <v>2278098</v>
      </c>
      <c r="L62" s="11">
        <v>1907044</v>
      </c>
      <c r="M62" s="11">
        <v>5763637</v>
      </c>
      <c r="N62" s="11">
        <v>628977</v>
      </c>
      <c r="O62" s="11">
        <v>16767165</v>
      </c>
      <c r="P62" s="11">
        <v>495891</v>
      </c>
      <c r="Q62" s="11">
        <v>11553835</v>
      </c>
      <c r="R62" s="11">
        <v>6132133</v>
      </c>
      <c r="S62" s="11">
        <v>1955500</v>
      </c>
      <c r="T62" s="11">
        <v>3367238</v>
      </c>
      <c r="U62" s="60">
        <v>3376807</v>
      </c>
      <c r="V62" s="63">
        <v>55826653</v>
      </c>
    </row>
    <row r="63" spans="1:22" ht="12.75">
      <c r="A63" s="227">
        <v>2</v>
      </c>
      <c r="B63" s="228">
        <v>14</v>
      </c>
      <c r="C63" s="228">
        <v>1</v>
      </c>
      <c r="D63" s="16">
        <v>1</v>
      </c>
      <c r="E63" s="16">
        <v>0</v>
      </c>
      <c r="F63" s="19"/>
      <c r="G63" s="54" t="s">
        <v>337</v>
      </c>
      <c r="H63" s="11">
        <v>220160</v>
      </c>
      <c r="I63" s="11">
        <v>0</v>
      </c>
      <c r="J63" s="11">
        <v>9833364</v>
      </c>
      <c r="K63" s="11">
        <v>0</v>
      </c>
      <c r="L63" s="11">
        <v>16294316</v>
      </c>
      <c r="M63" s="11">
        <v>10591761</v>
      </c>
      <c r="N63" s="11">
        <v>732812</v>
      </c>
      <c r="O63" s="11">
        <v>34746787</v>
      </c>
      <c r="P63" s="11">
        <v>1247793</v>
      </c>
      <c r="Q63" s="11">
        <v>14292080</v>
      </c>
      <c r="R63" s="11">
        <v>13596220</v>
      </c>
      <c r="S63" s="11">
        <v>7800003</v>
      </c>
      <c r="T63" s="11">
        <v>3509337</v>
      </c>
      <c r="U63" s="60">
        <v>3934117</v>
      </c>
      <c r="V63" s="63">
        <v>116798750</v>
      </c>
    </row>
    <row r="64" spans="1:22" ht="12.75">
      <c r="A64" s="227">
        <v>2</v>
      </c>
      <c r="B64" s="228">
        <v>15</v>
      </c>
      <c r="C64" s="228">
        <v>1</v>
      </c>
      <c r="D64" s="16">
        <v>1</v>
      </c>
      <c r="E64" s="16">
        <v>0</v>
      </c>
      <c r="F64" s="19"/>
      <c r="G64" s="54" t="s">
        <v>338</v>
      </c>
      <c r="H64" s="11">
        <v>46171</v>
      </c>
      <c r="I64" s="11">
        <v>0</v>
      </c>
      <c r="J64" s="11">
        <v>4736406</v>
      </c>
      <c r="K64" s="11">
        <v>0</v>
      </c>
      <c r="L64" s="11">
        <v>11059500</v>
      </c>
      <c r="M64" s="11">
        <v>11291231</v>
      </c>
      <c r="N64" s="11">
        <v>1581830</v>
      </c>
      <c r="O64" s="11">
        <v>29230339</v>
      </c>
      <c r="P64" s="11">
        <v>765372</v>
      </c>
      <c r="Q64" s="11">
        <v>11734141</v>
      </c>
      <c r="R64" s="11">
        <v>5890222</v>
      </c>
      <c r="S64" s="11">
        <v>10587700</v>
      </c>
      <c r="T64" s="11">
        <v>6464800</v>
      </c>
      <c r="U64" s="60">
        <v>5844515</v>
      </c>
      <c r="V64" s="63">
        <v>99232227</v>
      </c>
    </row>
    <row r="65" spans="1:22" ht="12.75">
      <c r="A65" s="227">
        <v>2</v>
      </c>
      <c r="B65" s="228">
        <v>6</v>
      </c>
      <c r="C65" s="228">
        <v>3</v>
      </c>
      <c r="D65" s="16">
        <v>1</v>
      </c>
      <c r="E65" s="16">
        <v>0</v>
      </c>
      <c r="F65" s="19"/>
      <c r="G65" s="54" t="s">
        <v>339</v>
      </c>
      <c r="H65" s="11">
        <v>3813.12</v>
      </c>
      <c r="I65" s="11">
        <v>950000</v>
      </c>
      <c r="J65" s="11">
        <v>1519425</v>
      </c>
      <c r="K65" s="11">
        <v>1011413</v>
      </c>
      <c r="L65" s="11">
        <v>560358</v>
      </c>
      <c r="M65" s="11">
        <v>2680077</v>
      </c>
      <c r="N65" s="11">
        <v>152202</v>
      </c>
      <c r="O65" s="11">
        <v>5244681.51</v>
      </c>
      <c r="P65" s="11">
        <v>155000</v>
      </c>
      <c r="Q65" s="11">
        <v>3294252.63</v>
      </c>
      <c r="R65" s="11">
        <v>2398741</v>
      </c>
      <c r="S65" s="11">
        <v>352600</v>
      </c>
      <c r="T65" s="11">
        <v>141770</v>
      </c>
      <c r="U65" s="60">
        <v>759859</v>
      </c>
      <c r="V65" s="63">
        <v>19224192.26</v>
      </c>
    </row>
    <row r="66" spans="1:22" ht="12.75">
      <c r="A66" s="227">
        <v>2</v>
      </c>
      <c r="B66" s="228">
        <v>2</v>
      </c>
      <c r="C66" s="228">
        <v>3</v>
      </c>
      <c r="D66" s="16">
        <v>1</v>
      </c>
      <c r="E66" s="16">
        <v>0</v>
      </c>
      <c r="F66" s="19"/>
      <c r="G66" s="54" t="s">
        <v>340</v>
      </c>
      <c r="H66" s="11">
        <v>108848</v>
      </c>
      <c r="I66" s="11">
        <v>0</v>
      </c>
      <c r="J66" s="11">
        <v>1720269</v>
      </c>
      <c r="K66" s="11">
        <v>95000</v>
      </c>
      <c r="L66" s="11">
        <v>330000</v>
      </c>
      <c r="M66" s="11">
        <v>3146625</v>
      </c>
      <c r="N66" s="11">
        <v>166000</v>
      </c>
      <c r="O66" s="11">
        <v>6018330</v>
      </c>
      <c r="P66" s="11">
        <v>150000</v>
      </c>
      <c r="Q66" s="11">
        <v>5146526</v>
      </c>
      <c r="R66" s="11">
        <v>2222000</v>
      </c>
      <c r="S66" s="11">
        <v>5503000</v>
      </c>
      <c r="T66" s="11">
        <v>322746</v>
      </c>
      <c r="U66" s="60">
        <v>1164643</v>
      </c>
      <c r="V66" s="63">
        <v>26093987</v>
      </c>
    </row>
    <row r="67" spans="1:22" ht="12.75">
      <c r="A67" s="227">
        <v>2</v>
      </c>
      <c r="B67" s="228">
        <v>2</v>
      </c>
      <c r="C67" s="228">
        <v>4</v>
      </c>
      <c r="D67" s="16">
        <v>1</v>
      </c>
      <c r="E67" s="16">
        <v>0</v>
      </c>
      <c r="F67" s="19"/>
      <c r="G67" s="54" t="s">
        <v>341</v>
      </c>
      <c r="H67" s="11">
        <v>138030.56</v>
      </c>
      <c r="I67" s="11">
        <v>0</v>
      </c>
      <c r="J67" s="11">
        <v>465100</v>
      </c>
      <c r="K67" s="11">
        <v>0</v>
      </c>
      <c r="L67" s="11">
        <v>3097500</v>
      </c>
      <c r="M67" s="11">
        <v>2405022</v>
      </c>
      <c r="N67" s="11">
        <v>40700</v>
      </c>
      <c r="O67" s="11">
        <v>4535178.27</v>
      </c>
      <c r="P67" s="11">
        <v>92800</v>
      </c>
      <c r="Q67" s="11">
        <v>3111238.4</v>
      </c>
      <c r="R67" s="11">
        <v>1297000</v>
      </c>
      <c r="S67" s="11">
        <v>395000</v>
      </c>
      <c r="T67" s="11">
        <v>136000</v>
      </c>
      <c r="U67" s="60">
        <v>524821</v>
      </c>
      <c r="V67" s="63">
        <v>16238390.23</v>
      </c>
    </row>
    <row r="68" spans="1:22" ht="12.75">
      <c r="A68" s="227">
        <v>2</v>
      </c>
      <c r="B68" s="228">
        <v>8</v>
      </c>
      <c r="C68" s="228">
        <v>5</v>
      </c>
      <c r="D68" s="16">
        <v>1</v>
      </c>
      <c r="E68" s="16">
        <v>0</v>
      </c>
      <c r="F68" s="19"/>
      <c r="G68" s="54" t="s">
        <v>342</v>
      </c>
      <c r="H68" s="11">
        <v>2346.72</v>
      </c>
      <c r="I68" s="11">
        <v>0</v>
      </c>
      <c r="J68" s="11">
        <v>2456857</v>
      </c>
      <c r="K68" s="11">
        <v>439484</v>
      </c>
      <c r="L68" s="11">
        <v>2629765</v>
      </c>
      <c r="M68" s="11">
        <v>3248033</v>
      </c>
      <c r="N68" s="11">
        <v>552809</v>
      </c>
      <c r="O68" s="11">
        <v>6957473</v>
      </c>
      <c r="P68" s="11">
        <v>296100</v>
      </c>
      <c r="Q68" s="11">
        <v>2797162</v>
      </c>
      <c r="R68" s="11">
        <v>5155593</v>
      </c>
      <c r="S68" s="11">
        <v>1351538</v>
      </c>
      <c r="T68" s="11">
        <v>439054</v>
      </c>
      <c r="U68" s="60">
        <v>1012227</v>
      </c>
      <c r="V68" s="63">
        <v>27338441.72</v>
      </c>
    </row>
    <row r="69" spans="1:22" ht="12.75">
      <c r="A69" s="227">
        <v>2</v>
      </c>
      <c r="B69" s="228">
        <v>21</v>
      </c>
      <c r="C69" s="228">
        <v>3</v>
      </c>
      <c r="D69" s="16">
        <v>1</v>
      </c>
      <c r="E69" s="16">
        <v>0</v>
      </c>
      <c r="F69" s="19"/>
      <c r="G69" s="54" t="s">
        <v>343</v>
      </c>
      <c r="H69" s="11">
        <v>2228.37</v>
      </c>
      <c r="I69" s="11">
        <v>0</v>
      </c>
      <c r="J69" s="11">
        <v>890454</v>
      </c>
      <c r="K69" s="11">
        <v>0</v>
      </c>
      <c r="L69" s="11">
        <v>1764500</v>
      </c>
      <c r="M69" s="11">
        <v>4548252.96</v>
      </c>
      <c r="N69" s="11">
        <v>678560</v>
      </c>
      <c r="O69" s="11">
        <v>6467213</v>
      </c>
      <c r="P69" s="11">
        <v>404000</v>
      </c>
      <c r="Q69" s="11">
        <v>2777198.5</v>
      </c>
      <c r="R69" s="11">
        <v>5567983.77</v>
      </c>
      <c r="S69" s="11">
        <v>1445760.23</v>
      </c>
      <c r="T69" s="11">
        <v>225150</v>
      </c>
      <c r="U69" s="60">
        <v>658333</v>
      </c>
      <c r="V69" s="63">
        <v>25429633.83</v>
      </c>
    </row>
    <row r="70" spans="1:22" ht="12.75">
      <c r="A70" s="227">
        <v>2</v>
      </c>
      <c r="B70" s="228">
        <v>6</v>
      </c>
      <c r="C70" s="228">
        <v>4</v>
      </c>
      <c r="D70" s="16">
        <v>1</v>
      </c>
      <c r="E70" s="16">
        <v>0</v>
      </c>
      <c r="F70" s="19"/>
      <c r="G70" s="54" t="s">
        <v>344</v>
      </c>
      <c r="H70" s="11">
        <v>570</v>
      </c>
      <c r="I70" s="11">
        <v>1940000</v>
      </c>
      <c r="J70" s="11">
        <v>3091075</v>
      </c>
      <c r="K70" s="11">
        <v>254301</v>
      </c>
      <c r="L70" s="11">
        <v>1740799</v>
      </c>
      <c r="M70" s="11">
        <v>4655571</v>
      </c>
      <c r="N70" s="11">
        <v>374990</v>
      </c>
      <c r="O70" s="11">
        <v>6971542</v>
      </c>
      <c r="P70" s="11">
        <v>773256</v>
      </c>
      <c r="Q70" s="11">
        <v>3527374</v>
      </c>
      <c r="R70" s="11">
        <v>3526909</v>
      </c>
      <c r="S70" s="11">
        <v>1199029</v>
      </c>
      <c r="T70" s="11">
        <v>2418449</v>
      </c>
      <c r="U70" s="60">
        <v>3052817</v>
      </c>
      <c r="V70" s="63">
        <v>33526682</v>
      </c>
    </row>
    <row r="71" spans="1:22" ht="12.75">
      <c r="A71" s="227">
        <v>2</v>
      </c>
      <c r="B71" s="228">
        <v>19</v>
      </c>
      <c r="C71" s="228">
        <v>1</v>
      </c>
      <c r="D71" s="16">
        <v>1</v>
      </c>
      <c r="E71" s="16">
        <v>0</v>
      </c>
      <c r="F71" s="19"/>
      <c r="G71" s="54" t="s">
        <v>345</v>
      </c>
      <c r="H71" s="11">
        <v>21736.89</v>
      </c>
      <c r="I71" s="11">
        <v>0</v>
      </c>
      <c r="J71" s="11">
        <v>32160123</v>
      </c>
      <c r="K71" s="11">
        <v>812400</v>
      </c>
      <c r="L71" s="11">
        <v>2403622</v>
      </c>
      <c r="M71" s="11">
        <v>19030676</v>
      </c>
      <c r="N71" s="11">
        <v>2269061</v>
      </c>
      <c r="O71" s="11">
        <v>52819075</v>
      </c>
      <c r="P71" s="11">
        <v>1504275</v>
      </c>
      <c r="Q71" s="11">
        <v>23853709.76</v>
      </c>
      <c r="R71" s="11">
        <v>13316011</v>
      </c>
      <c r="S71" s="11">
        <v>4902556</v>
      </c>
      <c r="T71" s="11">
        <v>4890305</v>
      </c>
      <c r="U71" s="60">
        <v>10974588</v>
      </c>
      <c r="V71" s="63">
        <v>168958138.65</v>
      </c>
    </row>
    <row r="72" spans="1:22" ht="12.75">
      <c r="A72" s="227">
        <v>2</v>
      </c>
      <c r="B72" s="228">
        <v>19</v>
      </c>
      <c r="C72" s="228">
        <v>2</v>
      </c>
      <c r="D72" s="16">
        <v>1</v>
      </c>
      <c r="E72" s="16">
        <v>0</v>
      </c>
      <c r="F72" s="19"/>
      <c r="G72" s="54" t="s">
        <v>346</v>
      </c>
      <c r="H72" s="11">
        <v>164530</v>
      </c>
      <c r="I72" s="11">
        <v>0</v>
      </c>
      <c r="J72" s="11">
        <v>8105140</v>
      </c>
      <c r="K72" s="11">
        <v>0</v>
      </c>
      <c r="L72" s="11">
        <v>7305176</v>
      </c>
      <c r="M72" s="11">
        <v>6155924</v>
      </c>
      <c r="N72" s="11">
        <v>510900</v>
      </c>
      <c r="O72" s="11">
        <v>18986978</v>
      </c>
      <c r="P72" s="11">
        <v>536798</v>
      </c>
      <c r="Q72" s="11">
        <v>9517174</v>
      </c>
      <c r="R72" s="11">
        <v>9726085</v>
      </c>
      <c r="S72" s="11">
        <v>1190900</v>
      </c>
      <c r="T72" s="11">
        <v>8459600</v>
      </c>
      <c r="U72" s="60">
        <v>2799585</v>
      </c>
      <c r="V72" s="63">
        <v>73458790</v>
      </c>
    </row>
    <row r="73" spans="1:22" ht="12.75">
      <c r="A73" s="227">
        <v>2</v>
      </c>
      <c r="B73" s="228">
        <v>10</v>
      </c>
      <c r="C73" s="228">
        <v>2</v>
      </c>
      <c r="D73" s="16">
        <v>1</v>
      </c>
      <c r="E73" s="16">
        <v>0</v>
      </c>
      <c r="F73" s="19"/>
      <c r="G73" s="54" t="s">
        <v>347</v>
      </c>
      <c r="H73" s="11">
        <v>550</v>
      </c>
      <c r="I73" s="11">
        <v>1027445</v>
      </c>
      <c r="J73" s="11">
        <v>3907513</v>
      </c>
      <c r="K73" s="11">
        <v>355700</v>
      </c>
      <c r="L73" s="11">
        <v>2842778</v>
      </c>
      <c r="M73" s="11">
        <v>3413932</v>
      </c>
      <c r="N73" s="11">
        <v>322378</v>
      </c>
      <c r="O73" s="11">
        <v>5880751</v>
      </c>
      <c r="P73" s="11">
        <v>273100</v>
      </c>
      <c r="Q73" s="11">
        <v>2935274</v>
      </c>
      <c r="R73" s="11">
        <v>7986053</v>
      </c>
      <c r="S73" s="11">
        <v>630550</v>
      </c>
      <c r="T73" s="11">
        <v>252000</v>
      </c>
      <c r="U73" s="60">
        <v>1346348</v>
      </c>
      <c r="V73" s="63">
        <v>31174372</v>
      </c>
    </row>
    <row r="74" spans="1:22" ht="12.75">
      <c r="A74" s="227">
        <v>2</v>
      </c>
      <c r="B74" s="228">
        <v>26</v>
      </c>
      <c r="C74" s="228">
        <v>1</v>
      </c>
      <c r="D74" s="16">
        <v>1</v>
      </c>
      <c r="E74" s="16">
        <v>0</v>
      </c>
      <c r="F74" s="19"/>
      <c r="G74" s="54" t="s">
        <v>348</v>
      </c>
      <c r="H74" s="11">
        <v>29678.6</v>
      </c>
      <c r="I74" s="11">
        <v>2518407</v>
      </c>
      <c r="J74" s="11">
        <v>3750314.06</v>
      </c>
      <c r="K74" s="11">
        <v>9512</v>
      </c>
      <c r="L74" s="11">
        <v>757825</v>
      </c>
      <c r="M74" s="11">
        <v>1450777</v>
      </c>
      <c r="N74" s="11">
        <v>125201.88</v>
      </c>
      <c r="O74" s="11">
        <v>3663219</v>
      </c>
      <c r="P74" s="11">
        <v>31300</v>
      </c>
      <c r="Q74" s="11">
        <v>3007676</v>
      </c>
      <c r="R74" s="11">
        <v>1427902</v>
      </c>
      <c r="S74" s="11">
        <v>246596</v>
      </c>
      <c r="T74" s="11">
        <v>97200</v>
      </c>
      <c r="U74" s="60">
        <v>456214.12</v>
      </c>
      <c r="V74" s="63">
        <v>17571822.66</v>
      </c>
    </row>
    <row r="75" spans="1:22" ht="12.75">
      <c r="A75" s="227">
        <v>2</v>
      </c>
      <c r="B75" s="228">
        <v>25</v>
      </c>
      <c r="C75" s="228">
        <v>1</v>
      </c>
      <c r="D75" s="16">
        <v>1</v>
      </c>
      <c r="E75" s="16">
        <v>0</v>
      </c>
      <c r="F75" s="19"/>
      <c r="G75" s="54" t="s">
        <v>349</v>
      </c>
      <c r="H75" s="11">
        <v>3398.98</v>
      </c>
      <c r="I75" s="11">
        <v>30800</v>
      </c>
      <c r="J75" s="11">
        <v>1166298</v>
      </c>
      <c r="K75" s="11">
        <v>2000</v>
      </c>
      <c r="L75" s="11">
        <v>154320</v>
      </c>
      <c r="M75" s="11">
        <v>1629397</v>
      </c>
      <c r="N75" s="11">
        <v>70218</v>
      </c>
      <c r="O75" s="11">
        <v>4682839</v>
      </c>
      <c r="P75" s="11">
        <v>104936</v>
      </c>
      <c r="Q75" s="11">
        <v>1697294.02</v>
      </c>
      <c r="R75" s="11">
        <v>1562934</v>
      </c>
      <c r="S75" s="11">
        <v>397227</v>
      </c>
      <c r="T75" s="11">
        <v>112234</v>
      </c>
      <c r="U75" s="60">
        <v>348902</v>
      </c>
      <c r="V75" s="63">
        <v>11962798</v>
      </c>
    </row>
    <row r="76" spans="1:22" ht="12.75">
      <c r="A76" s="227">
        <v>2</v>
      </c>
      <c r="B76" s="228">
        <v>25</v>
      </c>
      <c r="C76" s="228">
        <v>2</v>
      </c>
      <c r="D76" s="16">
        <v>1</v>
      </c>
      <c r="E76" s="16">
        <v>0</v>
      </c>
      <c r="F76" s="19"/>
      <c r="G76" s="54" t="s">
        <v>350</v>
      </c>
      <c r="H76" s="11">
        <v>163412</v>
      </c>
      <c r="I76" s="11">
        <v>10760</v>
      </c>
      <c r="J76" s="11">
        <v>6297908</v>
      </c>
      <c r="K76" s="11">
        <v>155000</v>
      </c>
      <c r="L76" s="11">
        <v>1405000</v>
      </c>
      <c r="M76" s="11">
        <v>10139288</v>
      </c>
      <c r="N76" s="11">
        <v>966800</v>
      </c>
      <c r="O76" s="11">
        <v>28348161</v>
      </c>
      <c r="P76" s="11">
        <v>1135310</v>
      </c>
      <c r="Q76" s="11">
        <v>13076215</v>
      </c>
      <c r="R76" s="11">
        <v>21656403</v>
      </c>
      <c r="S76" s="11">
        <v>3915701</v>
      </c>
      <c r="T76" s="11">
        <v>19625401</v>
      </c>
      <c r="U76" s="60">
        <v>7023278</v>
      </c>
      <c r="V76" s="63">
        <v>113918637</v>
      </c>
    </row>
    <row r="77" spans="1:22" ht="12.75">
      <c r="A77" s="227">
        <v>2</v>
      </c>
      <c r="B77" s="228">
        <v>26</v>
      </c>
      <c r="C77" s="228">
        <v>2</v>
      </c>
      <c r="D77" s="16">
        <v>1</v>
      </c>
      <c r="E77" s="16">
        <v>0</v>
      </c>
      <c r="F77" s="19"/>
      <c r="G77" s="54" t="s">
        <v>351</v>
      </c>
      <c r="H77" s="11">
        <v>15926.52</v>
      </c>
      <c r="I77" s="11">
        <v>0</v>
      </c>
      <c r="J77" s="11">
        <v>3259209</v>
      </c>
      <c r="K77" s="11">
        <v>0</v>
      </c>
      <c r="L77" s="11">
        <v>6024000</v>
      </c>
      <c r="M77" s="11">
        <v>5876197</v>
      </c>
      <c r="N77" s="11">
        <v>175840</v>
      </c>
      <c r="O77" s="11">
        <v>15404506.48</v>
      </c>
      <c r="P77" s="11">
        <v>375000</v>
      </c>
      <c r="Q77" s="11">
        <v>8468163.5</v>
      </c>
      <c r="R77" s="11">
        <v>5168688</v>
      </c>
      <c r="S77" s="11">
        <v>1957567.07</v>
      </c>
      <c r="T77" s="11">
        <v>2104010.7</v>
      </c>
      <c r="U77" s="60">
        <v>3421087</v>
      </c>
      <c r="V77" s="63">
        <v>52250195.27</v>
      </c>
    </row>
    <row r="78" spans="1:22" s="95" customFormat="1" ht="15">
      <c r="A78" s="231"/>
      <c r="B78" s="232"/>
      <c r="C78" s="232"/>
      <c r="D78" s="101"/>
      <c r="E78" s="101"/>
      <c r="F78" s="102" t="s">
        <v>352</v>
      </c>
      <c r="G78" s="291"/>
      <c r="H78" s="103">
        <v>80714323.25000001</v>
      </c>
      <c r="I78" s="103">
        <v>17482881.59</v>
      </c>
      <c r="J78" s="103">
        <v>183883565.11000004</v>
      </c>
      <c r="K78" s="103">
        <v>5498881.02</v>
      </c>
      <c r="L78" s="103">
        <v>55105805.03</v>
      </c>
      <c r="M78" s="103">
        <v>246716270.86999995</v>
      </c>
      <c r="N78" s="103">
        <v>25256264.91</v>
      </c>
      <c r="O78" s="103">
        <v>648870369.0500001</v>
      </c>
      <c r="P78" s="103">
        <v>13167790.92</v>
      </c>
      <c r="Q78" s="103">
        <v>255592496.61000007</v>
      </c>
      <c r="R78" s="103">
        <v>239549815.05999997</v>
      </c>
      <c r="S78" s="103">
        <v>136186263.12</v>
      </c>
      <c r="T78" s="103">
        <v>42186126.34</v>
      </c>
      <c r="U78" s="104">
        <v>95781804.87</v>
      </c>
      <c r="V78" s="105">
        <v>2045992657.7500005</v>
      </c>
    </row>
    <row r="79" spans="1:22" ht="12.75">
      <c r="A79" s="227">
        <v>2</v>
      </c>
      <c r="B79" s="228">
        <v>1</v>
      </c>
      <c r="C79" s="228">
        <v>2</v>
      </c>
      <c r="D79" s="16">
        <v>2</v>
      </c>
      <c r="E79" s="16">
        <v>0</v>
      </c>
      <c r="F79" s="19"/>
      <c r="G79" s="54" t="s">
        <v>322</v>
      </c>
      <c r="H79" s="11">
        <v>432311</v>
      </c>
      <c r="I79" s="11">
        <v>0</v>
      </c>
      <c r="J79" s="11">
        <v>2506350</v>
      </c>
      <c r="K79" s="11">
        <v>0</v>
      </c>
      <c r="L79" s="11">
        <v>666000</v>
      </c>
      <c r="M79" s="11">
        <v>6927500</v>
      </c>
      <c r="N79" s="11">
        <v>170300</v>
      </c>
      <c r="O79" s="11">
        <v>13680461</v>
      </c>
      <c r="P79" s="11">
        <v>210052</v>
      </c>
      <c r="Q79" s="11">
        <v>4669824</v>
      </c>
      <c r="R79" s="11">
        <v>5885302</v>
      </c>
      <c r="S79" s="11">
        <v>6189615</v>
      </c>
      <c r="T79" s="11">
        <v>440100</v>
      </c>
      <c r="U79" s="60">
        <v>425392</v>
      </c>
      <c r="V79" s="63">
        <v>42203207</v>
      </c>
    </row>
    <row r="80" spans="1:22" ht="12.75">
      <c r="A80" s="227">
        <v>2</v>
      </c>
      <c r="B80" s="228">
        <v>17</v>
      </c>
      <c r="C80" s="228">
        <v>1</v>
      </c>
      <c r="D80" s="16">
        <v>2</v>
      </c>
      <c r="E80" s="16">
        <v>0</v>
      </c>
      <c r="F80" s="19"/>
      <c r="G80" s="54" t="s">
        <v>353</v>
      </c>
      <c r="H80" s="11">
        <v>432040.62</v>
      </c>
      <c r="I80" s="11">
        <v>54900</v>
      </c>
      <c r="J80" s="11">
        <v>830451.1</v>
      </c>
      <c r="K80" s="11">
        <v>0</v>
      </c>
      <c r="L80" s="11">
        <v>30000</v>
      </c>
      <c r="M80" s="11">
        <v>2433000</v>
      </c>
      <c r="N80" s="11">
        <v>271673.85</v>
      </c>
      <c r="O80" s="11">
        <v>6054160.08</v>
      </c>
      <c r="P80" s="11">
        <v>69500</v>
      </c>
      <c r="Q80" s="11">
        <v>2410684.5</v>
      </c>
      <c r="R80" s="11">
        <v>751100</v>
      </c>
      <c r="S80" s="11">
        <v>1219353.72</v>
      </c>
      <c r="T80" s="11">
        <v>279918.35</v>
      </c>
      <c r="U80" s="60">
        <v>474869.98</v>
      </c>
      <c r="V80" s="63">
        <v>15311652.2</v>
      </c>
    </row>
    <row r="81" spans="1:22" ht="12.75">
      <c r="A81" s="227">
        <v>2</v>
      </c>
      <c r="B81" s="228">
        <v>9</v>
      </c>
      <c r="C81" s="228">
        <v>2</v>
      </c>
      <c r="D81" s="16">
        <v>2</v>
      </c>
      <c r="E81" s="16">
        <v>0</v>
      </c>
      <c r="F81" s="19"/>
      <c r="G81" s="54" t="s">
        <v>323</v>
      </c>
      <c r="H81" s="11">
        <v>8822716.87</v>
      </c>
      <c r="I81" s="11">
        <v>0</v>
      </c>
      <c r="J81" s="11">
        <v>643296</v>
      </c>
      <c r="K81" s="11">
        <v>0</v>
      </c>
      <c r="L81" s="11">
        <v>1201422</v>
      </c>
      <c r="M81" s="11">
        <v>3812463</v>
      </c>
      <c r="N81" s="11">
        <v>261487.57</v>
      </c>
      <c r="O81" s="11">
        <v>9060469.3</v>
      </c>
      <c r="P81" s="11">
        <v>152191</v>
      </c>
      <c r="Q81" s="11">
        <v>4755102.24</v>
      </c>
      <c r="R81" s="11">
        <v>1337476</v>
      </c>
      <c r="S81" s="11">
        <v>1022284</v>
      </c>
      <c r="T81" s="11">
        <v>342010</v>
      </c>
      <c r="U81" s="60">
        <v>1236086.86</v>
      </c>
      <c r="V81" s="63">
        <v>32647004.84</v>
      </c>
    </row>
    <row r="82" spans="1:22" ht="12.75">
      <c r="A82" s="227">
        <v>2</v>
      </c>
      <c r="B82" s="228">
        <v>24</v>
      </c>
      <c r="C82" s="228">
        <v>2</v>
      </c>
      <c r="D82" s="16">
        <v>2</v>
      </c>
      <c r="E82" s="16">
        <v>0</v>
      </c>
      <c r="F82" s="19"/>
      <c r="G82" s="54" t="s">
        <v>354</v>
      </c>
      <c r="H82" s="11">
        <v>296426.04</v>
      </c>
      <c r="I82" s="11">
        <v>19656</v>
      </c>
      <c r="J82" s="11">
        <v>39500</v>
      </c>
      <c r="K82" s="11">
        <v>66288</v>
      </c>
      <c r="L82" s="11">
        <v>277446</v>
      </c>
      <c r="M82" s="11">
        <v>1283635</v>
      </c>
      <c r="N82" s="11">
        <v>62000</v>
      </c>
      <c r="O82" s="11">
        <v>3268162</v>
      </c>
      <c r="P82" s="11">
        <v>38577</v>
      </c>
      <c r="Q82" s="11">
        <v>1624771</v>
      </c>
      <c r="R82" s="11">
        <v>3999194</v>
      </c>
      <c r="S82" s="11">
        <v>330502</v>
      </c>
      <c r="T82" s="11">
        <v>135833</v>
      </c>
      <c r="U82" s="60">
        <v>313295</v>
      </c>
      <c r="V82" s="63">
        <v>11755285.04</v>
      </c>
    </row>
    <row r="83" spans="1:22" ht="12.75">
      <c r="A83" s="227">
        <v>2</v>
      </c>
      <c r="B83" s="228">
        <v>13</v>
      </c>
      <c r="C83" s="228">
        <v>1</v>
      </c>
      <c r="D83" s="16">
        <v>2</v>
      </c>
      <c r="E83" s="16">
        <v>0</v>
      </c>
      <c r="F83" s="19"/>
      <c r="G83" s="54" t="s">
        <v>355</v>
      </c>
      <c r="H83" s="11">
        <v>251596.36</v>
      </c>
      <c r="I83" s="11">
        <v>391100</v>
      </c>
      <c r="J83" s="11">
        <v>117491</v>
      </c>
      <c r="K83" s="11">
        <v>0</v>
      </c>
      <c r="L83" s="11">
        <v>103134</v>
      </c>
      <c r="M83" s="11">
        <v>1991547</v>
      </c>
      <c r="N83" s="11">
        <v>88400</v>
      </c>
      <c r="O83" s="11">
        <v>4704807.39</v>
      </c>
      <c r="P83" s="11">
        <v>51000</v>
      </c>
      <c r="Q83" s="11">
        <v>3236777</v>
      </c>
      <c r="R83" s="11">
        <v>931767</v>
      </c>
      <c r="S83" s="11">
        <v>881932</v>
      </c>
      <c r="T83" s="11">
        <v>228492</v>
      </c>
      <c r="U83" s="60">
        <v>1020004</v>
      </c>
      <c r="V83" s="63">
        <v>13998047.75</v>
      </c>
    </row>
    <row r="84" spans="1:22" ht="12.75">
      <c r="A84" s="227">
        <v>2</v>
      </c>
      <c r="B84" s="228">
        <v>21</v>
      </c>
      <c r="C84" s="228">
        <v>4</v>
      </c>
      <c r="D84" s="16">
        <v>2</v>
      </c>
      <c r="E84" s="16">
        <v>0</v>
      </c>
      <c r="F84" s="19"/>
      <c r="G84" s="54" t="s">
        <v>356</v>
      </c>
      <c r="H84" s="11">
        <v>95200.81</v>
      </c>
      <c r="I84" s="11">
        <v>0</v>
      </c>
      <c r="J84" s="11">
        <v>4332620</v>
      </c>
      <c r="K84" s="11">
        <v>10000</v>
      </c>
      <c r="L84" s="11">
        <v>2112000</v>
      </c>
      <c r="M84" s="11">
        <v>1783036.8</v>
      </c>
      <c r="N84" s="11">
        <v>140000</v>
      </c>
      <c r="O84" s="11">
        <v>6294605</v>
      </c>
      <c r="P84" s="11">
        <v>70000</v>
      </c>
      <c r="Q84" s="11">
        <v>2639839.5</v>
      </c>
      <c r="R84" s="11">
        <v>1202298.89</v>
      </c>
      <c r="S84" s="11">
        <v>3389499</v>
      </c>
      <c r="T84" s="11">
        <v>858465</v>
      </c>
      <c r="U84" s="60">
        <v>421658.5</v>
      </c>
      <c r="V84" s="63">
        <v>23349223.5</v>
      </c>
    </row>
    <row r="85" spans="1:22" ht="12.75">
      <c r="A85" s="227">
        <v>2</v>
      </c>
      <c r="B85" s="228">
        <v>23</v>
      </c>
      <c r="C85" s="228">
        <v>1</v>
      </c>
      <c r="D85" s="16">
        <v>2</v>
      </c>
      <c r="E85" s="16">
        <v>0</v>
      </c>
      <c r="F85" s="19"/>
      <c r="G85" s="54" t="s">
        <v>357</v>
      </c>
      <c r="H85" s="11">
        <v>328488.57</v>
      </c>
      <c r="I85" s="11">
        <v>0</v>
      </c>
      <c r="J85" s="11">
        <v>4296430</v>
      </c>
      <c r="K85" s="11">
        <v>0</v>
      </c>
      <c r="L85" s="11">
        <v>550400</v>
      </c>
      <c r="M85" s="11">
        <v>4790898</v>
      </c>
      <c r="N85" s="11">
        <v>997500</v>
      </c>
      <c r="O85" s="11">
        <v>19396651</v>
      </c>
      <c r="P85" s="11">
        <v>195000</v>
      </c>
      <c r="Q85" s="11">
        <v>4121465.61</v>
      </c>
      <c r="R85" s="11">
        <v>4488025</v>
      </c>
      <c r="S85" s="11">
        <v>1294557</v>
      </c>
      <c r="T85" s="11">
        <v>554520</v>
      </c>
      <c r="U85" s="60">
        <v>1292880</v>
      </c>
      <c r="V85" s="63">
        <v>42306815.18</v>
      </c>
    </row>
    <row r="86" spans="1:22" ht="12.75">
      <c r="A86" s="227">
        <v>2</v>
      </c>
      <c r="B86" s="228">
        <v>23</v>
      </c>
      <c r="C86" s="228">
        <v>2</v>
      </c>
      <c r="D86" s="16">
        <v>2</v>
      </c>
      <c r="E86" s="16">
        <v>0</v>
      </c>
      <c r="F86" s="19"/>
      <c r="G86" s="54" t="s">
        <v>358</v>
      </c>
      <c r="H86" s="11">
        <v>1067720</v>
      </c>
      <c r="I86" s="11">
        <v>170000</v>
      </c>
      <c r="J86" s="11">
        <v>23712805</v>
      </c>
      <c r="K86" s="11">
        <v>0</v>
      </c>
      <c r="L86" s="11">
        <v>2678700</v>
      </c>
      <c r="M86" s="11">
        <v>9294373</v>
      </c>
      <c r="N86" s="11">
        <v>946200</v>
      </c>
      <c r="O86" s="11">
        <v>31619093</v>
      </c>
      <c r="P86" s="11">
        <v>711890</v>
      </c>
      <c r="Q86" s="11">
        <v>5731607</v>
      </c>
      <c r="R86" s="11">
        <v>19459737</v>
      </c>
      <c r="S86" s="11">
        <v>2180889</v>
      </c>
      <c r="T86" s="11">
        <v>828867</v>
      </c>
      <c r="U86" s="60">
        <v>5586472</v>
      </c>
      <c r="V86" s="63">
        <v>103988353</v>
      </c>
    </row>
    <row r="87" spans="1:22" ht="12.75">
      <c r="A87" s="227">
        <v>2</v>
      </c>
      <c r="B87" s="228">
        <v>19</v>
      </c>
      <c r="C87" s="228">
        <v>3</v>
      </c>
      <c r="D87" s="16">
        <v>2</v>
      </c>
      <c r="E87" s="16">
        <v>0</v>
      </c>
      <c r="F87" s="19"/>
      <c r="G87" s="54" t="s">
        <v>359</v>
      </c>
      <c r="H87" s="11">
        <v>1910274.7</v>
      </c>
      <c r="I87" s="11">
        <v>221360</v>
      </c>
      <c r="J87" s="11">
        <v>576285</v>
      </c>
      <c r="K87" s="11">
        <v>0</v>
      </c>
      <c r="L87" s="11">
        <v>415621</v>
      </c>
      <c r="M87" s="11">
        <v>3181703</v>
      </c>
      <c r="N87" s="11">
        <v>102240</v>
      </c>
      <c r="O87" s="11">
        <v>5275214</v>
      </c>
      <c r="P87" s="11">
        <v>105000</v>
      </c>
      <c r="Q87" s="11">
        <v>3466847.45</v>
      </c>
      <c r="R87" s="11">
        <v>1427129.89</v>
      </c>
      <c r="S87" s="11">
        <v>1740066</v>
      </c>
      <c r="T87" s="11">
        <v>173000</v>
      </c>
      <c r="U87" s="60">
        <v>1095680.41</v>
      </c>
      <c r="V87" s="63">
        <v>19690421.45</v>
      </c>
    </row>
    <row r="88" spans="1:22" ht="12.75">
      <c r="A88" s="227">
        <v>2</v>
      </c>
      <c r="B88" s="228">
        <v>14</v>
      </c>
      <c r="C88" s="228">
        <v>3</v>
      </c>
      <c r="D88" s="16">
        <v>2</v>
      </c>
      <c r="E88" s="16">
        <v>0</v>
      </c>
      <c r="F88" s="19"/>
      <c r="G88" s="54" t="s">
        <v>360</v>
      </c>
      <c r="H88" s="11">
        <v>187224</v>
      </c>
      <c r="I88" s="11">
        <v>0</v>
      </c>
      <c r="J88" s="11">
        <v>5454642</v>
      </c>
      <c r="K88" s="11">
        <v>8923</v>
      </c>
      <c r="L88" s="11">
        <v>493832</v>
      </c>
      <c r="M88" s="11">
        <v>2251505</v>
      </c>
      <c r="N88" s="11">
        <v>155500</v>
      </c>
      <c r="O88" s="11">
        <v>7007225</v>
      </c>
      <c r="P88" s="11">
        <v>110105</v>
      </c>
      <c r="Q88" s="11">
        <v>2627870</v>
      </c>
      <c r="R88" s="11">
        <v>5333997</v>
      </c>
      <c r="S88" s="11">
        <v>2457049</v>
      </c>
      <c r="T88" s="11">
        <v>65577</v>
      </c>
      <c r="U88" s="60">
        <v>724785</v>
      </c>
      <c r="V88" s="63">
        <v>26878234</v>
      </c>
    </row>
    <row r="89" spans="1:22" ht="12.75">
      <c r="A89" s="227">
        <v>2</v>
      </c>
      <c r="B89" s="228">
        <v>15</v>
      </c>
      <c r="C89" s="228">
        <v>2</v>
      </c>
      <c r="D89" s="16">
        <v>2</v>
      </c>
      <c r="E89" s="16">
        <v>0</v>
      </c>
      <c r="F89" s="19"/>
      <c r="G89" s="54" t="s">
        <v>361</v>
      </c>
      <c r="H89" s="11">
        <v>446180.84</v>
      </c>
      <c r="I89" s="11">
        <v>45000</v>
      </c>
      <c r="J89" s="11">
        <v>325374</v>
      </c>
      <c r="K89" s="11">
        <v>0</v>
      </c>
      <c r="L89" s="11">
        <v>60000</v>
      </c>
      <c r="M89" s="11">
        <v>2089358</v>
      </c>
      <c r="N89" s="11">
        <v>152850</v>
      </c>
      <c r="O89" s="11">
        <v>7769245</v>
      </c>
      <c r="P89" s="11">
        <v>149500</v>
      </c>
      <c r="Q89" s="11">
        <v>2013054</v>
      </c>
      <c r="R89" s="11">
        <v>1131426.08</v>
      </c>
      <c r="S89" s="11">
        <v>909641</v>
      </c>
      <c r="T89" s="11">
        <v>2223300</v>
      </c>
      <c r="U89" s="60">
        <v>618671</v>
      </c>
      <c r="V89" s="63">
        <v>17933599.92</v>
      </c>
    </row>
    <row r="90" spans="1:22" ht="12.75">
      <c r="A90" s="227">
        <v>2</v>
      </c>
      <c r="B90" s="228">
        <v>14</v>
      </c>
      <c r="C90" s="228">
        <v>4</v>
      </c>
      <c r="D90" s="16">
        <v>2</v>
      </c>
      <c r="E90" s="16">
        <v>0</v>
      </c>
      <c r="F90" s="19"/>
      <c r="G90" s="54" t="s">
        <v>362</v>
      </c>
      <c r="H90" s="11">
        <v>290736.05</v>
      </c>
      <c r="I90" s="11">
        <v>748160</v>
      </c>
      <c r="J90" s="11">
        <v>210542.3</v>
      </c>
      <c r="K90" s="11">
        <v>0</v>
      </c>
      <c r="L90" s="11">
        <v>108500</v>
      </c>
      <c r="M90" s="11">
        <v>1563473</v>
      </c>
      <c r="N90" s="11">
        <v>96000</v>
      </c>
      <c r="O90" s="11">
        <v>6956850</v>
      </c>
      <c r="P90" s="11">
        <v>53000</v>
      </c>
      <c r="Q90" s="11">
        <v>2532932</v>
      </c>
      <c r="R90" s="11">
        <v>979099</v>
      </c>
      <c r="S90" s="11">
        <v>271400</v>
      </c>
      <c r="T90" s="11">
        <v>244324</v>
      </c>
      <c r="U90" s="60">
        <v>622564</v>
      </c>
      <c r="V90" s="63">
        <v>14677580.35</v>
      </c>
    </row>
    <row r="91" spans="1:22" ht="12.75">
      <c r="A91" s="227">
        <v>2</v>
      </c>
      <c r="B91" s="228">
        <v>2</v>
      </c>
      <c r="C91" s="228">
        <v>5</v>
      </c>
      <c r="D91" s="16">
        <v>2</v>
      </c>
      <c r="E91" s="16">
        <v>0</v>
      </c>
      <c r="F91" s="19"/>
      <c r="G91" s="54" t="s">
        <v>325</v>
      </c>
      <c r="H91" s="11">
        <v>1549485.9</v>
      </c>
      <c r="I91" s="11">
        <v>0</v>
      </c>
      <c r="J91" s="11">
        <v>3021701</v>
      </c>
      <c r="K91" s="11">
        <v>5000</v>
      </c>
      <c r="L91" s="11">
        <v>711668</v>
      </c>
      <c r="M91" s="11">
        <v>3851276</v>
      </c>
      <c r="N91" s="11">
        <v>179500</v>
      </c>
      <c r="O91" s="11">
        <v>7808657.02</v>
      </c>
      <c r="P91" s="11">
        <v>198536</v>
      </c>
      <c r="Q91" s="11">
        <v>4231447.13</v>
      </c>
      <c r="R91" s="11">
        <v>2633933</v>
      </c>
      <c r="S91" s="11">
        <v>3040955</v>
      </c>
      <c r="T91" s="11">
        <v>403806</v>
      </c>
      <c r="U91" s="60">
        <v>1087097.49</v>
      </c>
      <c r="V91" s="63">
        <v>28723062.54</v>
      </c>
    </row>
    <row r="92" spans="1:22" ht="12.75">
      <c r="A92" s="227">
        <v>2</v>
      </c>
      <c r="B92" s="228">
        <v>16</v>
      </c>
      <c r="C92" s="228">
        <v>2</v>
      </c>
      <c r="D92" s="16">
        <v>2</v>
      </c>
      <c r="E92" s="16">
        <v>0</v>
      </c>
      <c r="F92" s="19"/>
      <c r="G92" s="54" t="s">
        <v>363</v>
      </c>
      <c r="H92" s="11">
        <v>205219.47</v>
      </c>
      <c r="I92" s="11">
        <v>0</v>
      </c>
      <c r="J92" s="11">
        <v>1010487</v>
      </c>
      <c r="K92" s="11">
        <v>0</v>
      </c>
      <c r="L92" s="11">
        <v>119500</v>
      </c>
      <c r="M92" s="11">
        <v>2021070</v>
      </c>
      <c r="N92" s="11">
        <v>125250</v>
      </c>
      <c r="O92" s="11">
        <v>4083690.76</v>
      </c>
      <c r="P92" s="11">
        <v>62684</v>
      </c>
      <c r="Q92" s="11">
        <v>1982961.25</v>
      </c>
      <c r="R92" s="11">
        <v>2064737.1</v>
      </c>
      <c r="S92" s="11">
        <v>1737408.86</v>
      </c>
      <c r="T92" s="11">
        <v>128116.55</v>
      </c>
      <c r="U92" s="60">
        <v>214328</v>
      </c>
      <c r="V92" s="63">
        <v>13755452.99</v>
      </c>
    </row>
    <row r="93" spans="1:22" ht="12.75">
      <c r="A93" s="227">
        <v>2</v>
      </c>
      <c r="B93" s="228">
        <v>3</v>
      </c>
      <c r="C93" s="228">
        <v>2</v>
      </c>
      <c r="D93" s="16">
        <v>2</v>
      </c>
      <c r="E93" s="16">
        <v>0</v>
      </c>
      <c r="F93" s="19"/>
      <c r="G93" s="54" t="s">
        <v>326</v>
      </c>
      <c r="H93" s="11">
        <v>2861333.68</v>
      </c>
      <c r="I93" s="11">
        <v>0</v>
      </c>
      <c r="J93" s="11">
        <v>1401152.15</v>
      </c>
      <c r="K93" s="11">
        <v>0</v>
      </c>
      <c r="L93" s="11">
        <v>219230</v>
      </c>
      <c r="M93" s="11">
        <v>2519742</v>
      </c>
      <c r="N93" s="11">
        <v>205810</v>
      </c>
      <c r="O93" s="11">
        <v>6273927</v>
      </c>
      <c r="P93" s="11">
        <v>427298.23</v>
      </c>
      <c r="Q93" s="11">
        <v>2597281.62</v>
      </c>
      <c r="R93" s="11">
        <v>3141363</v>
      </c>
      <c r="S93" s="11">
        <v>685476</v>
      </c>
      <c r="T93" s="11">
        <v>320020</v>
      </c>
      <c r="U93" s="60">
        <v>979258</v>
      </c>
      <c r="V93" s="63">
        <v>21631891.68</v>
      </c>
    </row>
    <row r="94" spans="1:22" ht="12.75">
      <c r="A94" s="227">
        <v>2</v>
      </c>
      <c r="B94" s="228">
        <v>16</v>
      </c>
      <c r="C94" s="228">
        <v>3</v>
      </c>
      <c r="D94" s="16">
        <v>2</v>
      </c>
      <c r="E94" s="16">
        <v>0</v>
      </c>
      <c r="F94" s="19"/>
      <c r="G94" s="54" t="s">
        <v>364</v>
      </c>
      <c r="H94" s="11">
        <v>1867277.44</v>
      </c>
      <c r="I94" s="11">
        <v>73000</v>
      </c>
      <c r="J94" s="11">
        <v>3998156.15</v>
      </c>
      <c r="K94" s="11">
        <v>0</v>
      </c>
      <c r="L94" s="11">
        <v>751639</v>
      </c>
      <c r="M94" s="11">
        <v>3248294.37</v>
      </c>
      <c r="N94" s="11">
        <v>457894</v>
      </c>
      <c r="O94" s="11">
        <v>11413029.72</v>
      </c>
      <c r="P94" s="11">
        <v>287496.99</v>
      </c>
      <c r="Q94" s="11">
        <v>2783175.85</v>
      </c>
      <c r="R94" s="11">
        <v>1358900</v>
      </c>
      <c r="S94" s="11">
        <v>1378049.61</v>
      </c>
      <c r="T94" s="11">
        <v>1280217</v>
      </c>
      <c r="U94" s="60">
        <v>1869165.91</v>
      </c>
      <c r="V94" s="63">
        <v>30766296.04</v>
      </c>
    </row>
    <row r="95" spans="1:22" ht="12.75">
      <c r="A95" s="227">
        <v>2</v>
      </c>
      <c r="B95" s="228">
        <v>1</v>
      </c>
      <c r="C95" s="228">
        <v>3</v>
      </c>
      <c r="D95" s="16">
        <v>2</v>
      </c>
      <c r="E95" s="16">
        <v>0</v>
      </c>
      <c r="F95" s="19"/>
      <c r="G95" s="54" t="s">
        <v>365</v>
      </c>
      <c r="H95" s="11">
        <v>216289.63</v>
      </c>
      <c r="I95" s="11">
        <v>0</v>
      </c>
      <c r="J95" s="11">
        <v>1956750</v>
      </c>
      <c r="K95" s="11">
        <v>0</v>
      </c>
      <c r="L95" s="11">
        <v>333875.32</v>
      </c>
      <c r="M95" s="11">
        <v>3401831</v>
      </c>
      <c r="N95" s="11">
        <v>797117.62</v>
      </c>
      <c r="O95" s="11">
        <v>6520536.54</v>
      </c>
      <c r="P95" s="11">
        <v>110000</v>
      </c>
      <c r="Q95" s="11">
        <v>3380720.82</v>
      </c>
      <c r="R95" s="11">
        <v>6036127.43</v>
      </c>
      <c r="S95" s="11">
        <v>768709.8</v>
      </c>
      <c r="T95" s="11">
        <v>453099</v>
      </c>
      <c r="U95" s="60">
        <v>815815</v>
      </c>
      <c r="V95" s="63">
        <v>24790872.16</v>
      </c>
    </row>
    <row r="96" spans="1:22" ht="12.75">
      <c r="A96" s="227">
        <v>2</v>
      </c>
      <c r="B96" s="228">
        <v>6</v>
      </c>
      <c r="C96" s="228">
        <v>5</v>
      </c>
      <c r="D96" s="16">
        <v>2</v>
      </c>
      <c r="E96" s="16">
        <v>0</v>
      </c>
      <c r="F96" s="19"/>
      <c r="G96" s="54" t="s">
        <v>366</v>
      </c>
      <c r="H96" s="11">
        <v>47316.12</v>
      </c>
      <c r="I96" s="11">
        <v>220371</v>
      </c>
      <c r="J96" s="11">
        <v>5346556</v>
      </c>
      <c r="K96" s="11">
        <v>13070</v>
      </c>
      <c r="L96" s="11">
        <v>495630</v>
      </c>
      <c r="M96" s="11">
        <v>1857830</v>
      </c>
      <c r="N96" s="11">
        <v>150946</v>
      </c>
      <c r="O96" s="11">
        <v>4635166</v>
      </c>
      <c r="P96" s="11">
        <v>50000</v>
      </c>
      <c r="Q96" s="11">
        <v>2054256</v>
      </c>
      <c r="R96" s="11">
        <v>929970</v>
      </c>
      <c r="S96" s="11">
        <v>414800</v>
      </c>
      <c r="T96" s="11">
        <v>100876</v>
      </c>
      <c r="U96" s="60">
        <v>1005321</v>
      </c>
      <c r="V96" s="63">
        <v>17322108.12</v>
      </c>
    </row>
    <row r="97" spans="1:22" ht="12.75">
      <c r="A97" s="227">
        <v>2</v>
      </c>
      <c r="B97" s="228">
        <v>4</v>
      </c>
      <c r="C97" s="228">
        <v>2</v>
      </c>
      <c r="D97" s="16">
        <v>2</v>
      </c>
      <c r="E97" s="16">
        <v>0</v>
      </c>
      <c r="F97" s="19"/>
      <c r="G97" s="54" t="s">
        <v>367</v>
      </c>
      <c r="H97" s="11">
        <v>913111.93</v>
      </c>
      <c r="I97" s="11">
        <v>0</v>
      </c>
      <c r="J97" s="11">
        <v>98000</v>
      </c>
      <c r="K97" s="11">
        <v>190000</v>
      </c>
      <c r="L97" s="11">
        <v>255000</v>
      </c>
      <c r="M97" s="11">
        <v>1620597</v>
      </c>
      <c r="N97" s="11">
        <v>87890</v>
      </c>
      <c r="O97" s="11">
        <v>3360063</v>
      </c>
      <c r="P97" s="11">
        <v>35000</v>
      </c>
      <c r="Q97" s="11">
        <v>2556488.96</v>
      </c>
      <c r="R97" s="11">
        <v>734635</v>
      </c>
      <c r="S97" s="11">
        <v>700500</v>
      </c>
      <c r="T97" s="11">
        <v>45400</v>
      </c>
      <c r="U97" s="60">
        <v>499718</v>
      </c>
      <c r="V97" s="63">
        <v>11096403.89</v>
      </c>
    </row>
    <row r="98" spans="1:22" ht="12.75">
      <c r="A98" s="227">
        <v>2</v>
      </c>
      <c r="B98" s="228">
        <v>3</v>
      </c>
      <c r="C98" s="228">
        <v>3</v>
      </c>
      <c r="D98" s="16">
        <v>2</v>
      </c>
      <c r="E98" s="16">
        <v>0</v>
      </c>
      <c r="F98" s="19"/>
      <c r="G98" s="54" t="s">
        <v>368</v>
      </c>
      <c r="H98" s="11">
        <v>823610.5</v>
      </c>
      <c r="I98" s="11">
        <v>1543010</v>
      </c>
      <c r="J98" s="11">
        <v>2505542</v>
      </c>
      <c r="K98" s="11">
        <v>0</v>
      </c>
      <c r="L98" s="11">
        <v>140765</v>
      </c>
      <c r="M98" s="11">
        <v>6377268</v>
      </c>
      <c r="N98" s="11">
        <v>856431</v>
      </c>
      <c r="O98" s="11">
        <v>9599267</v>
      </c>
      <c r="P98" s="11">
        <v>81200</v>
      </c>
      <c r="Q98" s="11">
        <v>2260760.5</v>
      </c>
      <c r="R98" s="11">
        <v>3341941</v>
      </c>
      <c r="S98" s="11">
        <v>3171917</v>
      </c>
      <c r="T98" s="11">
        <v>530722</v>
      </c>
      <c r="U98" s="60">
        <v>3138242</v>
      </c>
      <c r="V98" s="63">
        <v>34370676</v>
      </c>
    </row>
    <row r="99" spans="1:22" ht="12.75">
      <c r="A99" s="227">
        <v>2</v>
      </c>
      <c r="B99" s="228">
        <v>6</v>
      </c>
      <c r="C99" s="228">
        <v>6</v>
      </c>
      <c r="D99" s="16">
        <v>2</v>
      </c>
      <c r="E99" s="16">
        <v>0</v>
      </c>
      <c r="F99" s="19"/>
      <c r="G99" s="54" t="s">
        <v>369</v>
      </c>
      <c r="H99" s="11">
        <v>5509756</v>
      </c>
      <c r="I99" s="11">
        <v>330069</v>
      </c>
      <c r="J99" s="11">
        <v>2695770</v>
      </c>
      <c r="K99" s="11">
        <v>0</v>
      </c>
      <c r="L99" s="11">
        <v>84500</v>
      </c>
      <c r="M99" s="11">
        <v>2140555</v>
      </c>
      <c r="N99" s="11">
        <v>125500</v>
      </c>
      <c r="O99" s="11">
        <v>4974145</v>
      </c>
      <c r="P99" s="11">
        <v>71160</v>
      </c>
      <c r="Q99" s="11">
        <v>2880286</v>
      </c>
      <c r="R99" s="11">
        <v>1081160</v>
      </c>
      <c r="S99" s="11">
        <v>2352066</v>
      </c>
      <c r="T99" s="11">
        <v>327670</v>
      </c>
      <c r="U99" s="60">
        <v>1861828</v>
      </c>
      <c r="V99" s="63">
        <v>24434465</v>
      </c>
    </row>
    <row r="100" spans="1:22" ht="12.75">
      <c r="A100" s="227">
        <v>2</v>
      </c>
      <c r="B100" s="228">
        <v>23</v>
      </c>
      <c r="C100" s="228">
        <v>3</v>
      </c>
      <c r="D100" s="16">
        <v>2</v>
      </c>
      <c r="E100" s="16">
        <v>0</v>
      </c>
      <c r="F100" s="19"/>
      <c r="G100" s="54" t="s">
        <v>370</v>
      </c>
      <c r="H100" s="11">
        <v>280168.77</v>
      </c>
      <c r="I100" s="11">
        <v>204645</v>
      </c>
      <c r="J100" s="11">
        <v>640249.4</v>
      </c>
      <c r="K100" s="11">
        <v>0</v>
      </c>
      <c r="L100" s="11">
        <v>81982</v>
      </c>
      <c r="M100" s="11">
        <v>1891638.13</v>
      </c>
      <c r="N100" s="11">
        <v>111518.2</v>
      </c>
      <c r="O100" s="11">
        <v>2962781.47</v>
      </c>
      <c r="P100" s="11">
        <v>72604</v>
      </c>
      <c r="Q100" s="11">
        <v>1049105.81</v>
      </c>
      <c r="R100" s="11">
        <v>1614508.18</v>
      </c>
      <c r="S100" s="11">
        <v>810123</v>
      </c>
      <c r="T100" s="11">
        <v>62400</v>
      </c>
      <c r="U100" s="60">
        <v>320487.6</v>
      </c>
      <c r="V100" s="63">
        <v>10102211.56</v>
      </c>
    </row>
    <row r="101" spans="1:22" ht="12.75">
      <c r="A101" s="227">
        <v>2</v>
      </c>
      <c r="B101" s="228">
        <v>24</v>
      </c>
      <c r="C101" s="228">
        <v>3</v>
      </c>
      <c r="D101" s="16">
        <v>2</v>
      </c>
      <c r="E101" s="16">
        <v>0</v>
      </c>
      <c r="F101" s="19"/>
      <c r="G101" s="54" t="s">
        <v>371</v>
      </c>
      <c r="H101" s="11">
        <v>444253</v>
      </c>
      <c r="I101" s="11">
        <v>0</v>
      </c>
      <c r="J101" s="11">
        <v>2120684</v>
      </c>
      <c r="K101" s="11">
        <v>0</v>
      </c>
      <c r="L101" s="11">
        <v>2286240</v>
      </c>
      <c r="M101" s="11">
        <v>3579090</v>
      </c>
      <c r="N101" s="11">
        <v>715250</v>
      </c>
      <c r="O101" s="11">
        <v>7695835</v>
      </c>
      <c r="P101" s="11">
        <v>402796</v>
      </c>
      <c r="Q101" s="11">
        <v>4054426</v>
      </c>
      <c r="R101" s="11">
        <v>2012734</v>
      </c>
      <c r="S101" s="11">
        <v>2431688</v>
      </c>
      <c r="T101" s="11">
        <v>524840</v>
      </c>
      <c r="U101" s="60">
        <v>583460</v>
      </c>
      <c r="V101" s="63">
        <v>26851296</v>
      </c>
    </row>
    <row r="102" spans="1:22" ht="12.75">
      <c r="A102" s="227">
        <v>2</v>
      </c>
      <c r="B102" s="228">
        <v>7</v>
      </c>
      <c r="C102" s="228">
        <v>2</v>
      </c>
      <c r="D102" s="16">
        <v>2</v>
      </c>
      <c r="E102" s="16">
        <v>0</v>
      </c>
      <c r="F102" s="19"/>
      <c r="G102" s="54" t="s">
        <v>329</v>
      </c>
      <c r="H102" s="11">
        <v>576047.26</v>
      </c>
      <c r="I102" s="11">
        <v>909494.62</v>
      </c>
      <c r="J102" s="11">
        <v>2473830.42</v>
      </c>
      <c r="K102" s="11">
        <v>15000</v>
      </c>
      <c r="L102" s="11">
        <v>1129547</v>
      </c>
      <c r="M102" s="11">
        <v>3684082</v>
      </c>
      <c r="N102" s="11">
        <v>244405.25</v>
      </c>
      <c r="O102" s="11">
        <v>9883065</v>
      </c>
      <c r="P102" s="11">
        <v>99500</v>
      </c>
      <c r="Q102" s="11">
        <v>4388075.59</v>
      </c>
      <c r="R102" s="11">
        <v>1821034.63</v>
      </c>
      <c r="S102" s="11">
        <v>2406666.35</v>
      </c>
      <c r="T102" s="11">
        <v>616085.81</v>
      </c>
      <c r="U102" s="60">
        <v>890944.14</v>
      </c>
      <c r="V102" s="63">
        <v>29137778.07</v>
      </c>
    </row>
    <row r="103" spans="1:22" ht="12.75">
      <c r="A103" s="227">
        <v>2</v>
      </c>
      <c r="B103" s="228">
        <v>8</v>
      </c>
      <c r="C103" s="228">
        <v>7</v>
      </c>
      <c r="D103" s="16">
        <v>2</v>
      </c>
      <c r="E103" s="16">
        <v>0</v>
      </c>
      <c r="F103" s="19"/>
      <c r="G103" s="54" t="s">
        <v>331</v>
      </c>
      <c r="H103" s="11">
        <v>1603332.96</v>
      </c>
      <c r="I103" s="11">
        <v>97200</v>
      </c>
      <c r="J103" s="11">
        <v>1923449</v>
      </c>
      <c r="K103" s="11">
        <v>2000</v>
      </c>
      <c r="L103" s="11">
        <v>1654191</v>
      </c>
      <c r="M103" s="11">
        <v>6283828</v>
      </c>
      <c r="N103" s="11">
        <v>549445</v>
      </c>
      <c r="O103" s="11">
        <v>17847006</v>
      </c>
      <c r="P103" s="11">
        <v>149000</v>
      </c>
      <c r="Q103" s="11">
        <v>8442512.44</v>
      </c>
      <c r="R103" s="11">
        <v>1952829</v>
      </c>
      <c r="S103" s="11">
        <v>2427120</v>
      </c>
      <c r="T103" s="11">
        <v>638940</v>
      </c>
      <c r="U103" s="60">
        <v>3730376</v>
      </c>
      <c r="V103" s="63">
        <v>47301229.4</v>
      </c>
    </row>
    <row r="104" spans="1:22" ht="12.75">
      <c r="A104" s="227">
        <v>2</v>
      </c>
      <c r="B104" s="228">
        <v>23</v>
      </c>
      <c r="C104" s="228">
        <v>5</v>
      </c>
      <c r="D104" s="16">
        <v>2</v>
      </c>
      <c r="E104" s="16">
        <v>0</v>
      </c>
      <c r="F104" s="19"/>
      <c r="G104" s="54" t="s">
        <v>372</v>
      </c>
      <c r="H104" s="11">
        <v>959182.76</v>
      </c>
      <c r="I104" s="11">
        <v>1542196.98</v>
      </c>
      <c r="J104" s="11">
        <v>15408056.26</v>
      </c>
      <c r="K104" s="11">
        <v>0</v>
      </c>
      <c r="L104" s="11">
        <v>2302000</v>
      </c>
      <c r="M104" s="11">
        <v>9962446.1</v>
      </c>
      <c r="N104" s="11">
        <v>2014375</v>
      </c>
      <c r="O104" s="11">
        <v>40283473.62</v>
      </c>
      <c r="P104" s="11">
        <v>1576431</v>
      </c>
      <c r="Q104" s="11">
        <v>5514121.17</v>
      </c>
      <c r="R104" s="11">
        <v>14986117.36</v>
      </c>
      <c r="S104" s="11">
        <v>6270559.49</v>
      </c>
      <c r="T104" s="11">
        <v>2881162.29</v>
      </c>
      <c r="U104" s="60">
        <v>12188629.82</v>
      </c>
      <c r="V104" s="63">
        <v>115888751.85</v>
      </c>
    </row>
    <row r="105" spans="1:22" ht="12.75">
      <c r="A105" s="227">
        <v>2</v>
      </c>
      <c r="B105" s="228">
        <v>17</v>
      </c>
      <c r="C105" s="228">
        <v>2</v>
      </c>
      <c r="D105" s="16">
        <v>2</v>
      </c>
      <c r="E105" s="16">
        <v>0</v>
      </c>
      <c r="F105" s="19"/>
      <c r="G105" s="54" t="s">
        <v>373</v>
      </c>
      <c r="H105" s="11">
        <v>475718.76</v>
      </c>
      <c r="I105" s="11">
        <v>0</v>
      </c>
      <c r="J105" s="11">
        <v>323117.58</v>
      </c>
      <c r="K105" s="11">
        <v>86739</v>
      </c>
      <c r="L105" s="11">
        <v>96637</v>
      </c>
      <c r="M105" s="11">
        <v>1977233.4</v>
      </c>
      <c r="N105" s="11">
        <v>109100</v>
      </c>
      <c r="O105" s="11">
        <v>4696553</v>
      </c>
      <c r="P105" s="11">
        <v>317191.43</v>
      </c>
      <c r="Q105" s="11">
        <v>2639688.75</v>
      </c>
      <c r="R105" s="11">
        <v>7564666.55</v>
      </c>
      <c r="S105" s="11">
        <v>1304236.09</v>
      </c>
      <c r="T105" s="11">
        <v>356234</v>
      </c>
      <c r="U105" s="60">
        <v>646610</v>
      </c>
      <c r="V105" s="63">
        <v>20593725.56</v>
      </c>
    </row>
    <row r="106" spans="1:22" ht="12.75">
      <c r="A106" s="227">
        <v>2</v>
      </c>
      <c r="B106" s="228">
        <v>18</v>
      </c>
      <c r="C106" s="228">
        <v>1</v>
      </c>
      <c r="D106" s="16">
        <v>2</v>
      </c>
      <c r="E106" s="16">
        <v>0</v>
      </c>
      <c r="F106" s="19"/>
      <c r="G106" s="54" t="s">
        <v>374</v>
      </c>
      <c r="H106" s="11">
        <v>995509.96</v>
      </c>
      <c r="I106" s="11">
        <v>50000</v>
      </c>
      <c r="J106" s="11">
        <v>1139927</v>
      </c>
      <c r="K106" s="11">
        <v>0</v>
      </c>
      <c r="L106" s="11">
        <v>376718</v>
      </c>
      <c r="M106" s="11">
        <v>2577773</v>
      </c>
      <c r="N106" s="11">
        <v>588160</v>
      </c>
      <c r="O106" s="11">
        <v>7809512.05</v>
      </c>
      <c r="P106" s="11">
        <v>156824</v>
      </c>
      <c r="Q106" s="11">
        <v>3197579</v>
      </c>
      <c r="R106" s="11">
        <v>1421236</v>
      </c>
      <c r="S106" s="11">
        <v>1948973</v>
      </c>
      <c r="T106" s="11">
        <v>256990</v>
      </c>
      <c r="U106" s="60">
        <v>854274</v>
      </c>
      <c r="V106" s="63">
        <v>21373476.01</v>
      </c>
    </row>
    <row r="107" spans="1:22" ht="12.75">
      <c r="A107" s="227">
        <v>2</v>
      </c>
      <c r="B107" s="228">
        <v>3</v>
      </c>
      <c r="C107" s="228">
        <v>4</v>
      </c>
      <c r="D107" s="16">
        <v>2</v>
      </c>
      <c r="E107" s="16">
        <v>0</v>
      </c>
      <c r="F107" s="19"/>
      <c r="G107" s="54" t="s">
        <v>375</v>
      </c>
      <c r="H107" s="11">
        <v>2762736.65</v>
      </c>
      <c r="I107" s="11">
        <v>418838</v>
      </c>
      <c r="J107" s="11">
        <v>1169791</v>
      </c>
      <c r="K107" s="11">
        <v>0</v>
      </c>
      <c r="L107" s="11">
        <v>77800</v>
      </c>
      <c r="M107" s="11">
        <v>2188333</v>
      </c>
      <c r="N107" s="11">
        <v>164117.9</v>
      </c>
      <c r="O107" s="11">
        <v>5052465.58</v>
      </c>
      <c r="P107" s="11">
        <v>80800</v>
      </c>
      <c r="Q107" s="11">
        <v>1996912.01</v>
      </c>
      <c r="R107" s="11">
        <v>1213193</v>
      </c>
      <c r="S107" s="11">
        <v>1537447</v>
      </c>
      <c r="T107" s="11">
        <v>73126</v>
      </c>
      <c r="U107" s="60">
        <v>491192</v>
      </c>
      <c r="V107" s="63">
        <v>17226752.14</v>
      </c>
    </row>
    <row r="108" spans="1:22" ht="12.75">
      <c r="A108" s="227">
        <v>2</v>
      </c>
      <c r="B108" s="228">
        <v>13</v>
      </c>
      <c r="C108" s="228">
        <v>2</v>
      </c>
      <c r="D108" s="16">
        <v>2</v>
      </c>
      <c r="E108" s="16">
        <v>0</v>
      </c>
      <c r="F108" s="19"/>
      <c r="G108" s="54" t="s">
        <v>376</v>
      </c>
      <c r="H108" s="11">
        <v>337340</v>
      </c>
      <c r="I108" s="11">
        <v>0</v>
      </c>
      <c r="J108" s="11">
        <v>440790</v>
      </c>
      <c r="K108" s="11">
        <v>0</v>
      </c>
      <c r="L108" s="11">
        <v>301300</v>
      </c>
      <c r="M108" s="11">
        <v>4097454</v>
      </c>
      <c r="N108" s="11">
        <v>137699</v>
      </c>
      <c r="O108" s="11">
        <v>10144259</v>
      </c>
      <c r="P108" s="11">
        <v>114000</v>
      </c>
      <c r="Q108" s="11">
        <v>5288566</v>
      </c>
      <c r="R108" s="11">
        <v>5682362</v>
      </c>
      <c r="S108" s="11">
        <v>11331390</v>
      </c>
      <c r="T108" s="11">
        <v>0</v>
      </c>
      <c r="U108" s="60">
        <v>2627006</v>
      </c>
      <c r="V108" s="63">
        <v>40502166</v>
      </c>
    </row>
    <row r="109" spans="1:22" ht="12.75">
      <c r="A109" s="227">
        <v>2</v>
      </c>
      <c r="B109" s="228">
        <v>9</v>
      </c>
      <c r="C109" s="228">
        <v>3</v>
      </c>
      <c r="D109" s="16">
        <v>2</v>
      </c>
      <c r="E109" s="16">
        <v>0</v>
      </c>
      <c r="F109" s="19"/>
      <c r="G109" s="54" t="s">
        <v>377</v>
      </c>
      <c r="H109" s="11">
        <v>2049175.71</v>
      </c>
      <c r="I109" s="11">
        <v>0</v>
      </c>
      <c r="J109" s="11">
        <v>288200</v>
      </c>
      <c r="K109" s="11">
        <v>36799.33</v>
      </c>
      <c r="L109" s="11">
        <v>531409.16</v>
      </c>
      <c r="M109" s="11">
        <v>1834357.82</v>
      </c>
      <c r="N109" s="11">
        <v>96500</v>
      </c>
      <c r="O109" s="11">
        <v>3618999.1</v>
      </c>
      <c r="P109" s="11">
        <v>67975</v>
      </c>
      <c r="Q109" s="11">
        <v>1597450</v>
      </c>
      <c r="R109" s="11">
        <v>415500</v>
      </c>
      <c r="S109" s="11">
        <v>395704.97</v>
      </c>
      <c r="T109" s="11">
        <v>297800</v>
      </c>
      <c r="U109" s="60">
        <v>160766</v>
      </c>
      <c r="V109" s="63">
        <v>11390637.09</v>
      </c>
    </row>
    <row r="110" spans="1:22" ht="12.75">
      <c r="A110" s="227">
        <v>2</v>
      </c>
      <c r="B110" s="228">
        <v>9</v>
      </c>
      <c r="C110" s="228">
        <v>4</v>
      </c>
      <c r="D110" s="16">
        <v>2</v>
      </c>
      <c r="E110" s="16">
        <v>0</v>
      </c>
      <c r="F110" s="19"/>
      <c r="G110" s="54" t="s">
        <v>378</v>
      </c>
      <c r="H110" s="11">
        <v>738771.34</v>
      </c>
      <c r="I110" s="11">
        <v>1470000</v>
      </c>
      <c r="J110" s="11">
        <v>1921000</v>
      </c>
      <c r="K110" s="11">
        <v>0</v>
      </c>
      <c r="L110" s="11">
        <v>186393.96</v>
      </c>
      <c r="M110" s="11">
        <v>3046750.53</v>
      </c>
      <c r="N110" s="11">
        <v>133359.32</v>
      </c>
      <c r="O110" s="11">
        <v>6077319</v>
      </c>
      <c r="P110" s="11">
        <v>83160</v>
      </c>
      <c r="Q110" s="11">
        <v>2314538.48</v>
      </c>
      <c r="R110" s="11">
        <v>3678365.29</v>
      </c>
      <c r="S110" s="11">
        <v>1415700</v>
      </c>
      <c r="T110" s="11">
        <v>1344183.5</v>
      </c>
      <c r="U110" s="60">
        <v>711671</v>
      </c>
      <c r="V110" s="63">
        <v>23121212.42</v>
      </c>
    </row>
    <row r="111" spans="1:22" ht="12.75">
      <c r="A111" s="227">
        <v>2</v>
      </c>
      <c r="B111" s="228">
        <v>9</v>
      </c>
      <c r="C111" s="228">
        <v>5</v>
      </c>
      <c r="D111" s="16">
        <v>2</v>
      </c>
      <c r="E111" s="16">
        <v>0</v>
      </c>
      <c r="F111" s="19"/>
      <c r="G111" s="54" t="s">
        <v>379</v>
      </c>
      <c r="H111" s="11">
        <v>1308325.48</v>
      </c>
      <c r="I111" s="11">
        <v>1190000</v>
      </c>
      <c r="J111" s="11">
        <v>500888.5</v>
      </c>
      <c r="K111" s="11">
        <v>197448.48</v>
      </c>
      <c r="L111" s="11">
        <v>3498082</v>
      </c>
      <c r="M111" s="11">
        <v>2564397</v>
      </c>
      <c r="N111" s="11">
        <v>182330</v>
      </c>
      <c r="O111" s="11">
        <v>5116233</v>
      </c>
      <c r="P111" s="11">
        <v>107500</v>
      </c>
      <c r="Q111" s="11">
        <v>2338216.4</v>
      </c>
      <c r="R111" s="11">
        <v>2906874</v>
      </c>
      <c r="S111" s="11">
        <v>726229</v>
      </c>
      <c r="T111" s="11">
        <v>1212649.92</v>
      </c>
      <c r="U111" s="60">
        <v>1165246</v>
      </c>
      <c r="V111" s="63">
        <v>23014419.78</v>
      </c>
    </row>
    <row r="112" spans="1:22" ht="12.75">
      <c r="A112" s="227">
        <v>2</v>
      </c>
      <c r="B112" s="228">
        <v>8</v>
      </c>
      <c r="C112" s="228">
        <v>9</v>
      </c>
      <c r="D112" s="16">
        <v>2</v>
      </c>
      <c r="E112" s="16">
        <v>0</v>
      </c>
      <c r="F112" s="19"/>
      <c r="G112" s="54" t="s">
        <v>380</v>
      </c>
      <c r="H112" s="11">
        <v>1136008.89</v>
      </c>
      <c r="I112" s="11">
        <v>0</v>
      </c>
      <c r="J112" s="11">
        <v>321924.4</v>
      </c>
      <c r="K112" s="11">
        <v>14840</v>
      </c>
      <c r="L112" s="11">
        <v>261400</v>
      </c>
      <c r="M112" s="11">
        <v>1844454</v>
      </c>
      <c r="N112" s="11">
        <v>229414</v>
      </c>
      <c r="O112" s="11">
        <v>1959872.91</v>
      </c>
      <c r="P112" s="11">
        <v>25590</v>
      </c>
      <c r="Q112" s="11">
        <v>1083021.5</v>
      </c>
      <c r="R112" s="11">
        <v>3246128</v>
      </c>
      <c r="S112" s="11">
        <v>96004</v>
      </c>
      <c r="T112" s="11">
        <v>35665</v>
      </c>
      <c r="U112" s="60">
        <v>476253</v>
      </c>
      <c r="V112" s="63">
        <v>10730575.7</v>
      </c>
    </row>
    <row r="113" spans="1:22" ht="12.75">
      <c r="A113" s="227">
        <v>2</v>
      </c>
      <c r="B113" s="228">
        <v>10</v>
      </c>
      <c r="C113" s="228">
        <v>4</v>
      </c>
      <c r="D113" s="16">
        <v>2</v>
      </c>
      <c r="E113" s="16">
        <v>0</v>
      </c>
      <c r="F113" s="19"/>
      <c r="G113" s="54" t="s">
        <v>334</v>
      </c>
      <c r="H113" s="11">
        <v>887532</v>
      </c>
      <c r="I113" s="11">
        <v>420330</v>
      </c>
      <c r="J113" s="11">
        <v>1460972</v>
      </c>
      <c r="K113" s="11">
        <v>75200</v>
      </c>
      <c r="L113" s="11">
        <v>492576</v>
      </c>
      <c r="M113" s="11">
        <v>2710182</v>
      </c>
      <c r="N113" s="11">
        <v>391795</v>
      </c>
      <c r="O113" s="11">
        <v>6981937</v>
      </c>
      <c r="P113" s="11">
        <v>56060</v>
      </c>
      <c r="Q113" s="11">
        <v>3147194</v>
      </c>
      <c r="R113" s="11">
        <v>1462147</v>
      </c>
      <c r="S113" s="11">
        <v>1828976</v>
      </c>
      <c r="T113" s="11">
        <v>207400</v>
      </c>
      <c r="U113" s="60">
        <v>824083</v>
      </c>
      <c r="V113" s="63">
        <v>20946384</v>
      </c>
    </row>
    <row r="114" spans="1:22" ht="12.75">
      <c r="A114" s="227">
        <v>2</v>
      </c>
      <c r="B114" s="228">
        <v>11</v>
      </c>
      <c r="C114" s="228">
        <v>2</v>
      </c>
      <c r="D114" s="16">
        <v>2</v>
      </c>
      <c r="E114" s="16">
        <v>0</v>
      </c>
      <c r="F114" s="19"/>
      <c r="G114" s="54" t="s">
        <v>335</v>
      </c>
      <c r="H114" s="11">
        <v>1287032.51</v>
      </c>
      <c r="I114" s="11">
        <v>0</v>
      </c>
      <c r="J114" s="11">
        <v>7991073.12</v>
      </c>
      <c r="K114" s="11">
        <v>0</v>
      </c>
      <c r="L114" s="11">
        <v>388400</v>
      </c>
      <c r="M114" s="11">
        <v>7517666</v>
      </c>
      <c r="N114" s="11">
        <v>456078.93</v>
      </c>
      <c r="O114" s="11">
        <v>17495711.65</v>
      </c>
      <c r="P114" s="11">
        <v>165800</v>
      </c>
      <c r="Q114" s="11">
        <v>4984006</v>
      </c>
      <c r="R114" s="11">
        <v>9251202.01</v>
      </c>
      <c r="S114" s="11">
        <v>3258868.26</v>
      </c>
      <c r="T114" s="11">
        <v>2248114.83</v>
      </c>
      <c r="U114" s="60">
        <v>3896152.07</v>
      </c>
      <c r="V114" s="63">
        <v>58940105.38</v>
      </c>
    </row>
    <row r="115" spans="1:22" ht="12.75">
      <c r="A115" s="227">
        <v>2</v>
      </c>
      <c r="B115" s="228">
        <v>2</v>
      </c>
      <c r="C115" s="228">
        <v>6</v>
      </c>
      <c r="D115" s="16">
        <v>2</v>
      </c>
      <c r="E115" s="16">
        <v>0</v>
      </c>
      <c r="F115" s="19"/>
      <c r="G115" s="54" t="s">
        <v>381</v>
      </c>
      <c r="H115" s="11">
        <v>464651.12</v>
      </c>
      <c r="I115" s="11">
        <v>0</v>
      </c>
      <c r="J115" s="11">
        <v>3563571.87</v>
      </c>
      <c r="K115" s="11">
        <v>0</v>
      </c>
      <c r="L115" s="11">
        <v>668484.03</v>
      </c>
      <c r="M115" s="11">
        <v>3217932</v>
      </c>
      <c r="N115" s="11">
        <v>95400</v>
      </c>
      <c r="O115" s="11">
        <v>9788274</v>
      </c>
      <c r="P115" s="11">
        <v>181581.58</v>
      </c>
      <c r="Q115" s="11">
        <v>3286224.54</v>
      </c>
      <c r="R115" s="11">
        <v>1588423.88</v>
      </c>
      <c r="S115" s="11">
        <v>1514064.63</v>
      </c>
      <c r="T115" s="11">
        <v>874942.41</v>
      </c>
      <c r="U115" s="60">
        <v>697786</v>
      </c>
      <c r="V115" s="63">
        <v>25941336.06</v>
      </c>
    </row>
    <row r="116" spans="1:22" ht="12.75">
      <c r="A116" s="227">
        <v>2</v>
      </c>
      <c r="B116" s="228">
        <v>18</v>
      </c>
      <c r="C116" s="228">
        <v>2</v>
      </c>
      <c r="D116" s="16">
        <v>2</v>
      </c>
      <c r="E116" s="16">
        <v>0</v>
      </c>
      <c r="F116" s="19"/>
      <c r="G116" s="54" t="s">
        <v>382</v>
      </c>
      <c r="H116" s="11">
        <v>187722.61</v>
      </c>
      <c r="I116" s="11">
        <v>0</v>
      </c>
      <c r="J116" s="11">
        <v>3346903</v>
      </c>
      <c r="K116" s="11">
        <v>100000</v>
      </c>
      <c r="L116" s="11">
        <v>315000</v>
      </c>
      <c r="M116" s="11">
        <v>2230092.41</v>
      </c>
      <c r="N116" s="11">
        <v>126810</v>
      </c>
      <c r="O116" s="11">
        <v>7440068.74</v>
      </c>
      <c r="P116" s="11">
        <v>105000</v>
      </c>
      <c r="Q116" s="11">
        <v>2816672</v>
      </c>
      <c r="R116" s="11">
        <v>960252.82</v>
      </c>
      <c r="S116" s="11">
        <v>1279437</v>
      </c>
      <c r="T116" s="11">
        <v>177000</v>
      </c>
      <c r="U116" s="60">
        <v>546361</v>
      </c>
      <c r="V116" s="63">
        <v>19631319.58</v>
      </c>
    </row>
    <row r="117" spans="1:22" ht="12.75">
      <c r="A117" s="227">
        <v>2</v>
      </c>
      <c r="B117" s="228">
        <v>19</v>
      </c>
      <c r="C117" s="228">
        <v>5</v>
      </c>
      <c r="D117" s="16">
        <v>2</v>
      </c>
      <c r="E117" s="16">
        <v>0</v>
      </c>
      <c r="F117" s="19"/>
      <c r="G117" s="54" t="s">
        <v>383</v>
      </c>
      <c r="H117" s="11">
        <v>895929.51</v>
      </c>
      <c r="I117" s="11">
        <v>0</v>
      </c>
      <c r="J117" s="11">
        <v>3120420</v>
      </c>
      <c r="K117" s="11">
        <v>0</v>
      </c>
      <c r="L117" s="11">
        <v>215500</v>
      </c>
      <c r="M117" s="11">
        <v>2283366</v>
      </c>
      <c r="N117" s="11">
        <v>561847.4</v>
      </c>
      <c r="O117" s="11">
        <v>6808652</v>
      </c>
      <c r="P117" s="11">
        <v>119991</v>
      </c>
      <c r="Q117" s="11">
        <v>3080120</v>
      </c>
      <c r="R117" s="11">
        <v>4254822</v>
      </c>
      <c r="S117" s="11">
        <v>735073.35</v>
      </c>
      <c r="T117" s="11">
        <v>198437</v>
      </c>
      <c r="U117" s="60">
        <v>1307576</v>
      </c>
      <c r="V117" s="63">
        <v>23581734.26</v>
      </c>
    </row>
    <row r="118" spans="1:22" ht="12.75">
      <c r="A118" s="227">
        <v>2</v>
      </c>
      <c r="B118" s="228">
        <v>7</v>
      </c>
      <c r="C118" s="228">
        <v>4</v>
      </c>
      <c r="D118" s="16">
        <v>2</v>
      </c>
      <c r="E118" s="16">
        <v>0</v>
      </c>
      <c r="F118" s="19"/>
      <c r="G118" s="54" t="s">
        <v>384</v>
      </c>
      <c r="H118" s="11">
        <v>1471064.99</v>
      </c>
      <c r="I118" s="11">
        <v>0</v>
      </c>
      <c r="J118" s="11">
        <v>111125.91</v>
      </c>
      <c r="K118" s="11">
        <v>5000</v>
      </c>
      <c r="L118" s="11">
        <v>171800</v>
      </c>
      <c r="M118" s="11">
        <v>2558960</v>
      </c>
      <c r="N118" s="11">
        <v>176301</v>
      </c>
      <c r="O118" s="11">
        <v>3687924</v>
      </c>
      <c r="P118" s="11">
        <v>60000</v>
      </c>
      <c r="Q118" s="11">
        <v>2882193.5</v>
      </c>
      <c r="R118" s="11">
        <v>882592</v>
      </c>
      <c r="S118" s="11">
        <v>267256</v>
      </c>
      <c r="T118" s="11">
        <v>67070</v>
      </c>
      <c r="U118" s="60">
        <v>859396</v>
      </c>
      <c r="V118" s="63">
        <v>13200683.4</v>
      </c>
    </row>
    <row r="119" spans="1:22" ht="12.75">
      <c r="A119" s="227">
        <v>2</v>
      </c>
      <c r="B119" s="228">
        <v>5</v>
      </c>
      <c r="C119" s="228">
        <v>3</v>
      </c>
      <c r="D119" s="16">
        <v>2</v>
      </c>
      <c r="E119" s="16">
        <v>0</v>
      </c>
      <c r="F119" s="19"/>
      <c r="G119" s="54" t="s">
        <v>385</v>
      </c>
      <c r="H119" s="11">
        <v>792726.74</v>
      </c>
      <c r="I119" s="11">
        <v>1197212.47</v>
      </c>
      <c r="J119" s="11">
        <v>2775629.24</v>
      </c>
      <c r="K119" s="11">
        <v>3000</v>
      </c>
      <c r="L119" s="11">
        <v>535422.2</v>
      </c>
      <c r="M119" s="11">
        <v>1985082.35</v>
      </c>
      <c r="N119" s="11">
        <v>92900</v>
      </c>
      <c r="O119" s="11">
        <v>4740464</v>
      </c>
      <c r="P119" s="11">
        <v>70000</v>
      </c>
      <c r="Q119" s="11">
        <v>2600256.5</v>
      </c>
      <c r="R119" s="11">
        <v>916228</v>
      </c>
      <c r="S119" s="11">
        <v>1098972</v>
      </c>
      <c r="T119" s="11">
        <v>185048</v>
      </c>
      <c r="U119" s="60">
        <v>1001072</v>
      </c>
      <c r="V119" s="63">
        <v>17994013.5</v>
      </c>
    </row>
    <row r="120" spans="1:22" ht="12.75">
      <c r="A120" s="227">
        <v>2</v>
      </c>
      <c r="B120" s="228">
        <v>23</v>
      </c>
      <c r="C120" s="228">
        <v>6</v>
      </c>
      <c r="D120" s="16">
        <v>2</v>
      </c>
      <c r="E120" s="16">
        <v>0</v>
      </c>
      <c r="F120" s="19"/>
      <c r="G120" s="54" t="s">
        <v>386</v>
      </c>
      <c r="H120" s="11">
        <v>246398.48</v>
      </c>
      <c r="I120" s="11">
        <v>123910</v>
      </c>
      <c r="J120" s="11">
        <v>701820</v>
      </c>
      <c r="K120" s="11">
        <v>0</v>
      </c>
      <c r="L120" s="11">
        <v>254696</v>
      </c>
      <c r="M120" s="11">
        <v>2648563</v>
      </c>
      <c r="N120" s="11">
        <v>38400</v>
      </c>
      <c r="O120" s="11">
        <v>5310188</v>
      </c>
      <c r="P120" s="11">
        <v>119066</v>
      </c>
      <c r="Q120" s="11">
        <v>1443855</v>
      </c>
      <c r="R120" s="11">
        <v>1752467</v>
      </c>
      <c r="S120" s="11">
        <v>1259059</v>
      </c>
      <c r="T120" s="11">
        <v>115274</v>
      </c>
      <c r="U120" s="60">
        <v>282068</v>
      </c>
      <c r="V120" s="63">
        <v>14295764.48</v>
      </c>
    </row>
    <row r="121" spans="1:22" ht="12.75">
      <c r="A121" s="227">
        <v>2</v>
      </c>
      <c r="B121" s="228">
        <v>18</v>
      </c>
      <c r="C121" s="228">
        <v>3</v>
      </c>
      <c r="D121" s="16">
        <v>2</v>
      </c>
      <c r="E121" s="16">
        <v>0</v>
      </c>
      <c r="F121" s="19"/>
      <c r="G121" s="54" t="s">
        <v>387</v>
      </c>
      <c r="H121" s="11">
        <v>745888.38</v>
      </c>
      <c r="I121" s="11">
        <v>0</v>
      </c>
      <c r="J121" s="11">
        <v>5510775.46</v>
      </c>
      <c r="K121" s="11">
        <v>0</v>
      </c>
      <c r="L121" s="11">
        <v>1187700</v>
      </c>
      <c r="M121" s="11">
        <v>5703973.22</v>
      </c>
      <c r="N121" s="11">
        <v>435500</v>
      </c>
      <c r="O121" s="11">
        <v>16137370</v>
      </c>
      <c r="P121" s="11">
        <v>224900</v>
      </c>
      <c r="Q121" s="11">
        <v>4073319.9</v>
      </c>
      <c r="R121" s="11">
        <v>7903236</v>
      </c>
      <c r="S121" s="11">
        <v>2366208.21</v>
      </c>
      <c r="T121" s="11">
        <v>965630.27</v>
      </c>
      <c r="U121" s="60">
        <v>1653799</v>
      </c>
      <c r="V121" s="63">
        <v>46908300.44</v>
      </c>
    </row>
    <row r="122" spans="1:22" ht="12.75">
      <c r="A122" s="227">
        <v>2</v>
      </c>
      <c r="B122" s="228">
        <v>9</v>
      </c>
      <c r="C122" s="228">
        <v>6</v>
      </c>
      <c r="D122" s="16">
        <v>2</v>
      </c>
      <c r="E122" s="16">
        <v>0</v>
      </c>
      <c r="F122" s="19"/>
      <c r="G122" s="54" t="s">
        <v>388</v>
      </c>
      <c r="H122" s="11">
        <v>4215431.39</v>
      </c>
      <c r="I122" s="11">
        <v>1150750</v>
      </c>
      <c r="J122" s="11">
        <v>442437.64</v>
      </c>
      <c r="K122" s="11">
        <v>94758</v>
      </c>
      <c r="L122" s="11">
        <v>236980</v>
      </c>
      <c r="M122" s="11">
        <v>2123212</v>
      </c>
      <c r="N122" s="11">
        <v>180740</v>
      </c>
      <c r="O122" s="11">
        <v>5221893.1</v>
      </c>
      <c r="P122" s="11">
        <v>143171.69</v>
      </c>
      <c r="Q122" s="11">
        <v>3183052.75</v>
      </c>
      <c r="R122" s="11">
        <v>947537.26</v>
      </c>
      <c r="S122" s="11">
        <v>1717760.71</v>
      </c>
      <c r="T122" s="11">
        <v>172988</v>
      </c>
      <c r="U122" s="60">
        <v>804147.34</v>
      </c>
      <c r="V122" s="63">
        <v>20634859.88</v>
      </c>
    </row>
    <row r="123" spans="1:22" ht="12.75">
      <c r="A123" s="227">
        <v>2</v>
      </c>
      <c r="B123" s="228">
        <v>5</v>
      </c>
      <c r="C123" s="228">
        <v>4</v>
      </c>
      <c r="D123" s="16">
        <v>2</v>
      </c>
      <c r="E123" s="16">
        <v>0</v>
      </c>
      <c r="F123" s="19"/>
      <c r="G123" s="54" t="s">
        <v>389</v>
      </c>
      <c r="H123" s="11">
        <v>1923538</v>
      </c>
      <c r="I123" s="11">
        <v>0</v>
      </c>
      <c r="J123" s="11">
        <v>4862500</v>
      </c>
      <c r="K123" s="11">
        <v>0</v>
      </c>
      <c r="L123" s="11">
        <v>201000</v>
      </c>
      <c r="M123" s="11">
        <v>2089266</v>
      </c>
      <c r="N123" s="11">
        <v>82680</v>
      </c>
      <c r="O123" s="11">
        <v>4016351</v>
      </c>
      <c r="P123" s="11">
        <v>97300</v>
      </c>
      <c r="Q123" s="11">
        <v>2380932</v>
      </c>
      <c r="R123" s="11">
        <v>1671010</v>
      </c>
      <c r="S123" s="11">
        <v>327100</v>
      </c>
      <c r="T123" s="11">
        <v>74200</v>
      </c>
      <c r="U123" s="60">
        <v>570829</v>
      </c>
      <c r="V123" s="63">
        <v>18296706</v>
      </c>
    </row>
    <row r="124" spans="1:22" ht="12.75">
      <c r="A124" s="227">
        <v>2</v>
      </c>
      <c r="B124" s="228">
        <v>6</v>
      </c>
      <c r="C124" s="228">
        <v>7</v>
      </c>
      <c r="D124" s="16">
        <v>2</v>
      </c>
      <c r="E124" s="16">
        <v>0</v>
      </c>
      <c r="F124" s="19"/>
      <c r="G124" s="54" t="s">
        <v>390</v>
      </c>
      <c r="H124" s="11">
        <v>248586</v>
      </c>
      <c r="I124" s="11">
        <v>0</v>
      </c>
      <c r="J124" s="11">
        <v>2595228</v>
      </c>
      <c r="K124" s="11">
        <v>0</v>
      </c>
      <c r="L124" s="11">
        <v>685850</v>
      </c>
      <c r="M124" s="11">
        <v>4037316</v>
      </c>
      <c r="N124" s="11">
        <v>252345</v>
      </c>
      <c r="O124" s="11">
        <v>11397626</v>
      </c>
      <c r="P124" s="11">
        <v>150000</v>
      </c>
      <c r="Q124" s="11">
        <v>5194732</v>
      </c>
      <c r="R124" s="11">
        <v>4503204</v>
      </c>
      <c r="S124" s="11">
        <v>623760</v>
      </c>
      <c r="T124" s="11">
        <v>221577</v>
      </c>
      <c r="U124" s="60">
        <v>1123000</v>
      </c>
      <c r="V124" s="63">
        <v>31033224</v>
      </c>
    </row>
    <row r="125" spans="1:22" ht="12.75">
      <c r="A125" s="227">
        <v>2</v>
      </c>
      <c r="B125" s="228">
        <v>4</v>
      </c>
      <c r="C125" s="228">
        <v>3</v>
      </c>
      <c r="D125" s="16">
        <v>2</v>
      </c>
      <c r="E125" s="16">
        <v>0</v>
      </c>
      <c r="F125" s="19"/>
      <c r="G125" s="54" t="s">
        <v>391</v>
      </c>
      <c r="H125" s="11">
        <v>994823.05</v>
      </c>
      <c r="I125" s="11">
        <v>0</v>
      </c>
      <c r="J125" s="11">
        <v>97000</v>
      </c>
      <c r="K125" s="11">
        <v>0</v>
      </c>
      <c r="L125" s="11">
        <v>52108</v>
      </c>
      <c r="M125" s="11">
        <v>1954140</v>
      </c>
      <c r="N125" s="11">
        <v>82758</v>
      </c>
      <c r="O125" s="11">
        <v>6141047</v>
      </c>
      <c r="P125" s="11">
        <v>59000</v>
      </c>
      <c r="Q125" s="11">
        <v>3594574</v>
      </c>
      <c r="R125" s="11">
        <v>1033537</v>
      </c>
      <c r="S125" s="11">
        <v>1216149</v>
      </c>
      <c r="T125" s="11">
        <v>120862</v>
      </c>
      <c r="U125" s="60">
        <v>601024.06</v>
      </c>
      <c r="V125" s="63">
        <v>15947022.11</v>
      </c>
    </row>
    <row r="126" spans="1:22" ht="12.75">
      <c r="A126" s="227">
        <v>2</v>
      </c>
      <c r="B126" s="228">
        <v>8</v>
      </c>
      <c r="C126" s="228">
        <v>11</v>
      </c>
      <c r="D126" s="16">
        <v>2</v>
      </c>
      <c r="E126" s="16">
        <v>0</v>
      </c>
      <c r="F126" s="19"/>
      <c r="G126" s="54" t="s">
        <v>336</v>
      </c>
      <c r="H126" s="11">
        <v>868042.72</v>
      </c>
      <c r="I126" s="11">
        <v>0</v>
      </c>
      <c r="J126" s="11">
        <v>2667009.15</v>
      </c>
      <c r="K126" s="11">
        <v>122218</v>
      </c>
      <c r="L126" s="11">
        <v>1505052.71</v>
      </c>
      <c r="M126" s="11">
        <v>6159414.42</v>
      </c>
      <c r="N126" s="11">
        <v>586816</v>
      </c>
      <c r="O126" s="11">
        <v>11476271.91</v>
      </c>
      <c r="P126" s="11">
        <v>181000</v>
      </c>
      <c r="Q126" s="11">
        <v>5870116.5</v>
      </c>
      <c r="R126" s="11">
        <v>1701295.64</v>
      </c>
      <c r="S126" s="11">
        <v>1516318</v>
      </c>
      <c r="T126" s="11">
        <v>212362</v>
      </c>
      <c r="U126" s="60">
        <v>1855465.5</v>
      </c>
      <c r="V126" s="63">
        <v>34721382.55</v>
      </c>
    </row>
    <row r="127" spans="1:22" ht="12.75">
      <c r="A127" s="227">
        <v>2</v>
      </c>
      <c r="B127" s="228">
        <v>14</v>
      </c>
      <c r="C127" s="228">
        <v>6</v>
      </c>
      <c r="D127" s="16">
        <v>2</v>
      </c>
      <c r="E127" s="16">
        <v>0</v>
      </c>
      <c r="F127" s="19"/>
      <c r="G127" s="54" t="s">
        <v>337</v>
      </c>
      <c r="H127" s="11">
        <v>647539.77</v>
      </c>
      <c r="I127" s="11">
        <v>0</v>
      </c>
      <c r="J127" s="11">
        <v>1581760.11</v>
      </c>
      <c r="K127" s="11">
        <v>770</v>
      </c>
      <c r="L127" s="11">
        <v>1011409.96</v>
      </c>
      <c r="M127" s="11">
        <v>4862087.61</v>
      </c>
      <c r="N127" s="11">
        <v>199530.49</v>
      </c>
      <c r="O127" s="11">
        <v>15210062.04</v>
      </c>
      <c r="P127" s="11">
        <v>273000</v>
      </c>
      <c r="Q127" s="11">
        <v>5667462.66</v>
      </c>
      <c r="R127" s="11">
        <v>3225416.64</v>
      </c>
      <c r="S127" s="11">
        <v>2117550.09</v>
      </c>
      <c r="T127" s="11">
        <v>622572.99</v>
      </c>
      <c r="U127" s="60">
        <v>2464344.81</v>
      </c>
      <c r="V127" s="63">
        <v>37883507.17</v>
      </c>
    </row>
    <row r="128" spans="1:22" ht="12.75">
      <c r="A128" s="227">
        <v>2</v>
      </c>
      <c r="B128" s="228">
        <v>15</v>
      </c>
      <c r="C128" s="228">
        <v>4</v>
      </c>
      <c r="D128" s="16">
        <v>2</v>
      </c>
      <c r="E128" s="16">
        <v>0</v>
      </c>
      <c r="F128" s="19"/>
      <c r="G128" s="54" t="s">
        <v>338</v>
      </c>
      <c r="H128" s="11">
        <v>1347590.66</v>
      </c>
      <c r="I128" s="11">
        <v>473400</v>
      </c>
      <c r="J128" s="11">
        <v>3838216</v>
      </c>
      <c r="K128" s="11">
        <v>1100</v>
      </c>
      <c r="L128" s="11">
        <v>2555686</v>
      </c>
      <c r="M128" s="11">
        <v>5952922.19</v>
      </c>
      <c r="N128" s="11">
        <v>988845</v>
      </c>
      <c r="O128" s="11">
        <v>17299417.04</v>
      </c>
      <c r="P128" s="11">
        <v>206760</v>
      </c>
      <c r="Q128" s="11">
        <v>5545581.5</v>
      </c>
      <c r="R128" s="11">
        <v>14684689.26</v>
      </c>
      <c r="S128" s="11">
        <v>2387321</v>
      </c>
      <c r="T128" s="11">
        <v>1030070</v>
      </c>
      <c r="U128" s="60">
        <v>1271182</v>
      </c>
      <c r="V128" s="63">
        <v>57582780.65</v>
      </c>
    </row>
    <row r="129" spans="1:22" ht="12.75">
      <c r="A129" s="227">
        <v>2</v>
      </c>
      <c r="B129" s="228">
        <v>1</v>
      </c>
      <c r="C129" s="228">
        <v>5</v>
      </c>
      <c r="D129" s="16">
        <v>2</v>
      </c>
      <c r="E129" s="16">
        <v>0</v>
      </c>
      <c r="F129" s="19"/>
      <c r="G129" s="54" t="s">
        <v>392</v>
      </c>
      <c r="H129" s="11">
        <v>603301.71</v>
      </c>
      <c r="I129" s="11">
        <v>0</v>
      </c>
      <c r="J129" s="11">
        <v>2799077</v>
      </c>
      <c r="K129" s="11">
        <v>27000</v>
      </c>
      <c r="L129" s="11">
        <v>757400</v>
      </c>
      <c r="M129" s="11">
        <v>2368649</v>
      </c>
      <c r="N129" s="11">
        <v>226600</v>
      </c>
      <c r="O129" s="11">
        <v>10322988.26</v>
      </c>
      <c r="P129" s="11">
        <v>188175</v>
      </c>
      <c r="Q129" s="11">
        <v>3596410</v>
      </c>
      <c r="R129" s="11">
        <v>1522382</v>
      </c>
      <c r="S129" s="11">
        <v>1180202.54</v>
      </c>
      <c r="T129" s="11">
        <v>3283744.31</v>
      </c>
      <c r="U129" s="60">
        <v>1082062</v>
      </c>
      <c r="V129" s="63">
        <v>27957991.82</v>
      </c>
    </row>
    <row r="130" spans="1:22" ht="12.75">
      <c r="A130" s="227">
        <v>2</v>
      </c>
      <c r="B130" s="228">
        <v>5</v>
      </c>
      <c r="C130" s="228">
        <v>5</v>
      </c>
      <c r="D130" s="16">
        <v>2</v>
      </c>
      <c r="E130" s="16">
        <v>0</v>
      </c>
      <c r="F130" s="19"/>
      <c r="G130" s="54" t="s">
        <v>393</v>
      </c>
      <c r="H130" s="11">
        <v>295768.24</v>
      </c>
      <c r="I130" s="11">
        <v>0</v>
      </c>
      <c r="J130" s="11">
        <v>544454</v>
      </c>
      <c r="K130" s="11">
        <v>7915</v>
      </c>
      <c r="L130" s="11">
        <v>341605</v>
      </c>
      <c r="M130" s="11">
        <v>2084861</v>
      </c>
      <c r="N130" s="11">
        <v>155543</v>
      </c>
      <c r="O130" s="11">
        <v>4313403</v>
      </c>
      <c r="P130" s="11">
        <v>42525</v>
      </c>
      <c r="Q130" s="11">
        <v>1666083</v>
      </c>
      <c r="R130" s="11">
        <v>1262601</v>
      </c>
      <c r="S130" s="11">
        <v>1172282.83</v>
      </c>
      <c r="T130" s="11">
        <v>81053</v>
      </c>
      <c r="U130" s="60">
        <v>263876</v>
      </c>
      <c r="V130" s="63">
        <v>12231970.07</v>
      </c>
    </row>
    <row r="131" spans="1:22" ht="12.75">
      <c r="A131" s="227">
        <v>2</v>
      </c>
      <c r="B131" s="228">
        <v>3</v>
      </c>
      <c r="C131" s="228">
        <v>5</v>
      </c>
      <c r="D131" s="16">
        <v>2</v>
      </c>
      <c r="E131" s="16">
        <v>0</v>
      </c>
      <c r="F131" s="19"/>
      <c r="G131" s="54" t="s">
        <v>394</v>
      </c>
      <c r="H131" s="11">
        <v>274652.87</v>
      </c>
      <c r="I131" s="11">
        <v>21800</v>
      </c>
      <c r="J131" s="11">
        <v>46800</v>
      </c>
      <c r="K131" s="11">
        <v>0</v>
      </c>
      <c r="L131" s="11">
        <v>197839.27</v>
      </c>
      <c r="M131" s="11">
        <v>1820484</v>
      </c>
      <c r="N131" s="11">
        <v>71000</v>
      </c>
      <c r="O131" s="11">
        <v>2211621</v>
      </c>
      <c r="P131" s="11">
        <v>33724</v>
      </c>
      <c r="Q131" s="11">
        <v>1997812</v>
      </c>
      <c r="R131" s="11">
        <v>280750</v>
      </c>
      <c r="S131" s="11">
        <v>1780683</v>
      </c>
      <c r="T131" s="11">
        <v>101884</v>
      </c>
      <c r="U131" s="60">
        <v>512987</v>
      </c>
      <c r="V131" s="63">
        <v>9352037.14</v>
      </c>
    </row>
    <row r="132" spans="1:22" ht="12.75">
      <c r="A132" s="227">
        <v>2</v>
      </c>
      <c r="B132" s="228">
        <v>26</v>
      </c>
      <c r="C132" s="228">
        <v>3</v>
      </c>
      <c r="D132" s="16">
        <v>2</v>
      </c>
      <c r="E132" s="16">
        <v>0</v>
      </c>
      <c r="F132" s="19"/>
      <c r="G132" s="54" t="s">
        <v>395</v>
      </c>
      <c r="H132" s="11">
        <v>1185640.24</v>
      </c>
      <c r="I132" s="11">
        <v>0</v>
      </c>
      <c r="J132" s="11">
        <v>1391812</v>
      </c>
      <c r="K132" s="11">
        <v>0</v>
      </c>
      <c r="L132" s="11">
        <v>2658602.84</v>
      </c>
      <c r="M132" s="11">
        <v>2319383.21</v>
      </c>
      <c r="N132" s="11">
        <v>161930.45</v>
      </c>
      <c r="O132" s="11">
        <v>5677538.08</v>
      </c>
      <c r="P132" s="11">
        <v>60000</v>
      </c>
      <c r="Q132" s="11">
        <v>3603295.3</v>
      </c>
      <c r="R132" s="11">
        <v>1604087.08</v>
      </c>
      <c r="S132" s="11">
        <v>415326.5</v>
      </c>
      <c r="T132" s="11">
        <v>82000</v>
      </c>
      <c r="U132" s="60">
        <v>744937.69</v>
      </c>
      <c r="V132" s="63">
        <v>19904553.39</v>
      </c>
    </row>
    <row r="133" spans="1:22" ht="12.75">
      <c r="A133" s="227">
        <v>2</v>
      </c>
      <c r="B133" s="228">
        <v>10</v>
      </c>
      <c r="C133" s="228">
        <v>6</v>
      </c>
      <c r="D133" s="16">
        <v>2</v>
      </c>
      <c r="E133" s="16">
        <v>0</v>
      </c>
      <c r="F133" s="19"/>
      <c r="G133" s="54" t="s">
        <v>396</v>
      </c>
      <c r="H133" s="11">
        <v>45240.76</v>
      </c>
      <c r="I133" s="11">
        <v>224000</v>
      </c>
      <c r="J133" s="11">
        <v>56141</v>
      </c>
      <c r="K133" s="11">
        <v>0</v>
      </c>
      <c r="L133" s="11">
        <v>79300</v>
      </c>
      <c r="M133" s="11">
        <v>998688</v>
      </c>
      <c r="N133" s="11">
        <v>48938</v>
      </c>
      <c r="O133" s="11">
        <v>1699832.28</v>
      </c>
      <c r="P133" s="11">
        <v>19118</v>
      </c>
      <c r="Q133" s="11">
        <v>841954</v>
      </c>
      <c r="R133" s="11">
        <v>439693</v>
      </c>
      <c r="S133" s="11">
        <v>333193</v>
      </c>
      <c r="T133" s="11">
        <v>53121</v>
      </c>
      <c r="U133" s="60">
        <v>113220</v>
      </c>
      <c r="V133" s="63">
        <v>4952439.04</v>
      </c>
    </row>
    <row r="134" spans="1:22" ht="12.75">
      <c r="A134" s="227">
        <v>2</v>
      </c>
      <c r="B134" s="228">
        <v>6</v>
      </c>
      <c r="C134" s="228">
        <v>8</v>
      </c>
      <c r="D134" s="16">
        <v>2</v>
      </c>
      <c r="E134" s="16">
        <v>0</v>
      </c>
      <c r="F134" s="19"/>
      <c r="G134" s="54" t="s">
        <v>397</v>
      </c>
      <c r="H134" s="11">
        <v>37131.7</v>
      </c>
      <c r="I134" s="11">
        <v>1080610</v>
      </c>
      <c r="J134" s="11">
        <v>1865274.36</v>
      </c>
      <c r="K134" s="11">
        <v>0</v>
      </c>
      <c r="L134" s="11">
        <v>258794</v>
      </c>
      <c r="M134" s="11">
        <v>3147039.83</v>
      </c>
      <c r="N134" s="11">
        <v>1153615</v>
      </c>
      <c r="O134" s="11">
        <v>6392920.83</v>
      </c>
      <c r="P134" s="11">
        <v>160000</v>
      </c>
      <c r="Q134" s="11">
        <v>4654378.51</v>
      </c>
      <c r="R134" s="11">
        <v>2514348</v>
      </c>
      <c r="S134" s="11">
        <v>1784038.7</v>
      </c>
      <c r="T134" s="11">
        <v>1257225</v>
      </c>
      <c r="U134" s="60">
        <v>1126384.15</v>
      </c>
      <c r="V134" s="63">
        <v>25431760.08</v>
      </c>
    </row>
    <row r="135" spans="1:22" ht="12.75">
      <c r="A135" s="227">
        <v>2</v>
      </c>
      <c r="B135" s="228">
        <v>17</v>
      </c>
      <c r="C135" s="228">
        <v>3</v>
      </c>
      <c r="D135" s="16">
        <v>2</v>
      </c>
      <c r="E135" s="16">
        <v>0</v>
      </c>
      <c r="F135" s="19"/>
      <c r="G135" s="54" t="s">
        <v>398</v>
      </c>
      <c r="H135" s="11">
        <v>370949.04</v>
      </c>
      <c r="I135" s="11">
        <v>0</v>
      </c>
      <c r="J135" s="11">
        <v>408217</v>
      </c>
      <c r="K135" s="11">
        <v>0</v>
      </c>
      <c r="L135" s="11">
        <v>136600</v>
      </c>
      <c r="M135" s="11">
        <v>1897900</v>
      </c>
      <c r="N135" s="11">
        <v>145000</v>
      </c>
      <c r="O135" s="11">
        <v>5747631.23</v>
      </c>
      <c r="P135" s="11">
        <v>67400</v>
      </c>
      <c r="Q135" s="11">
        <v>2699640.5</v>
      </c>
      <c r="R135" s="11">
        <v>3966434</v>
      </c>
      <c r="S135" s="11">
        <v>1087589</v>
      </c>
      <c r="T135" s="11">
        <v>130000</v>
      </c>
      <c r="U135" s="60">
        <v>423301.11</v>
      </c>
      <c r="V135" s="63">
        <v>17080661.88</v>
      </c>
    </row>
    <row r="136" spans="1:22" ht="12.75">
      <c r="A136" s="227">
        <v>2</v>
      </c>
      <c r="B136" s="228">
        <v>16</v>
      </c>
      <c r="C136" s="228">
        <v>6</v>
      </c>
      <c r="D136" s="16">
        <v>2</v>
      </c>
      <c r="E136" s="16">
        <v>0</v>
      </c>
      <c r="F136" s="19"/>
      <c r="G136" s="54" t="s">
        <v>399</v>
      </c>
      <c r="H136" s="11">
        <v>280963.47</v>
      </c>
      <c r="I136" s="11">
        <v>0</v>
      </c>
      <c r="J136" s="11">
        <v>2168616</v>
      </c>
      <c r="K136" s="11">
        <v>48273</v>
      </c>
      <c r="L136" s="11">
        <v>311000</v>
      </c>
      <c r="M136" s="11">
        <v>2646393</v>
      </c>
      <c r="N136" s="11">
        <v>469000</v>
      </c>
      <c r="O136" s="11">
        <v>6802951</v>
      </c>
      <c r="P136" s="11">
        <v>75694</v>
      </c>
      <c r="Q136" s="11">
        <v>2008732</v>
      </c>
      <c r="R136" s="11">
        <v>3445617.81</v>
      </c>
      <c r="S136" s="11">
        <v>826858</v>
      </c>
      <c r="T136" s="11">
        <v>1335608</v>
      </c>
      <c r="U136" s="60">
        <v>654068</v>
      </c>
      <c r="V136" s="63">
        <v>21073774.28</v>
      </c>
    </row>
    <row r="137" spans="1:22" ht="12.75">
      <c r="A137" s="227">
        <v>2</v>
      </c>
      <c r="B137" s="228">
        <v>11</v>
      </c>
      <c r="C137" s="228">
        <v>3</v>
      </c>
      <c r="D137" s="16">
        <v>2</v>
      </c>
      <c r="E137" s="16">
        <v>0</v>
      </c>
      <c r="F137" s="19"/>
      <c r="G137" s="54" t="s">
        <v>400</v>
      </c>
      <c r="H137" s="11">
        <v>579594</v>
      </c>
      <c r="I137" s="11">
        <v>0</v>
      </c>
      <c r="J137" s="11">
        <v>7691296</v>
      </c>
      <c r="K137" s="11">
        <v>30000</v>
      </c>
      <c r="L137" s="11">
        <v>2590660</v>
      </c>
      <c r="M137" s="11">
        <v>4077792</v>
      </c>
      <c r="N137" s="11">
        <v>1857405</v>
      </c>
      <c r="O137" s="11">
        <v>12850377</v>
      </c>
      <c r="P137" s="11">
        <v>1223375</v>
      </c>
      <c r="Q137" s="11">
        <v>3314287</v>
      </c>
      <c r="R137" s="11">
        <v>9691736</v>
      </c>
      <c r="S137" s="11">
        <v>8031927</v>
      </c>
      <c r="T137" s="11">
        <v>1270685</v>
      </c>
      <c r="U137" s="60">
        <v>4386064</v>
      </c>
      <c r="V137" s="63">
        <v>57595198</v>
      </c>
    </row>
    <row r="138" spans="1:22" ht="12.75">
      <c r="A138" s="227">
        <v>2</v>
      </c>
      <c r="B138" s="228">
        <v>9</v>
      </c>
      <c r="C138" s="228">
        <v>8</v>
      </c>
      <c r="D138" s="16">
        <v>2</v>
      </c>
      <c r="E138" s="16">
        <v>0</v>
      </c>
      <c r="F138" s="19"/>
      <c r="G138" s="54" t="s">
        <v>401</v>
      </c>
      <c r="H138" s="11">
        <v>318214.79</v>
      </c>
      <c r="I138" s="11">
        <v>0</v>
      </c>
      <c r="J138" s="11">
        <v>76919</v>
      </c>
      <c r="K138" s="11">
        <v>0</v>
      </c>
      <c r="L138" s="11">
        <v>12700</v>
      </c>
      <c r="M138" s="11">
        <v>1512901.22</v>
      </c>
      <c r="N138" s="11">
        <v>54890</v>
      </c>
      <c r="O138" s="11">
        <v>2998869</v>
      </c>
      <c r="P138" s="11">
        <v>29100</v>
      </c>
      <c r="Q138" s="11">
        <v>2019953.5</v>
      </c>
      <c r="R138" s="11">
        <v>2409256</v>
      </c>
      <c r="S138" s="11">
        <v>185328</v>
      </c>
      <c r="T138" s="11">
        <v>346086</v>
      </c>
      <c r="U138" s="60">
        <v>387895</v>
      </c>
      <c r="V138" s="63">
        <v>10352112.51</v>
      </c>
    </row>
    <row r="139" spans="1:22" ht="12.75">
      <c r="A139" s="227">
        <v>2</v>
      </c>
      <c r="B139" s="228">
        <v>10</v>
      </c>
      <c r="C139" s="228">
        <v>7</v>
      </c>
      <c r="D139" s="16">
        <v>2</v>
      </c>
      <c r="E139" s="16">
        <v>0</v>
      </c>
      <c r="F139" s="19"/>
      <c r="G139" s="54" t="s">
        <v>402</v>
      </c>
      <c r="H139" s="11">
        <v>1326133.78</v>
      </c>
      <c r="I139" s="11">
        <v>178409</v>
      </c>
      <c r="J139" s="11">
        <v>316210.21</v>
      </c>
      <c r="K139" s="11">
        <v>0</v>
      </c>
      <c r="L139" s="11">
        <v>711327</v>
      </c>
      <c r="M139" s="11">
        <v>2485771.22</v>
      </c>
      <c r="N139" s="11">
        <v>98756</v>
      </c>
      <c r="O139" s="11">
        <v>4577314</v>
      </c>
      <c r="P139" s="11">
        <v>47173</v>
      </c>
      <c r="Q139" s="11">
        <v>2126023.25</v>
      </c>
      <c r="R139" s="11">
        <v>1506974</v>
      </c>
      <c r="S139" s="11">
        <v>508600</v>
      </c>
      <c r="T139" s="11">
        <v>455908</v>
      </c>
      <c r="U139" s="60">
        <v>527201</v>
      </c>
      <c r="V139" s="63">
        <v>14865800.46</v>
      </c>
    </row>
    <row r="140" spans="1:22" ht="12.75">
      <c r="A140" s="227">
        <v>2</v>
      </c>
      <c r="B140" s="228">
        <v>6</v>
      </c>
      <c r="C140" s="228">
        <v>9</v>
      </c>
      <c r="D140" s="16">
        <v>2</v>
      </c>
      <c r="E140" s="16">
        <v>0</v>
      </c>
      <c r="F140" s="19"/>
      <c r="G140" s="54" t="s">
        <v>403</v>
      </c>
      <c r="H140" s="11">
        <v>568591.11</v>
      </c>
      <c r="I140" s="11">
        <v>308000</v>
      </c>
      <c r="J140" s="11">
        <v>769434</v>
      </c>
      <c r="K140" s="11">
        <v>1056639.21</v>
      </c>
      <c r="L140" s="11">
        <v>205098.85</v>
      </c>
      <c r="M140" s="11">
        <v>2101044</v>
      </c>
      <c r="N140" s="11">
        <v>420144</v>
      </c>
      <c r="O140" s="11">
        <v>6011670.3</v>
      </c>
      <c r="P140" s="11">
        <v>80000</v>
      </c>
      <c r="Q140" s="11">
        <v>3068831.8</v>
      </c>
      <c r="R140" s="11">
        <v>1021536</v>
      </c>
      <c r="S140" s="11">
        <v>1527029</v>
      </c>
      <c r="T140" s="11">
        <v>54137</v>
      </c>
      <c r="U140" s="60">
        <v>986106.22</v>
      </c>
      <c r="V140" s="63">
        <v>18178261.49</v>
      </c>
    </row>
    <row r="141" spans="1:22" ht="12.75">
      <c r="A141" s="227">
        <v>2</v>
      </c>
      <c r="B141" s="228">
        <v>21</v>
      </c>
      <c r="C141" s="228">
        <v>7</v>
      </c>
      <c r="D141" s="16">
        <v>2</v>
      </c>
      <c r="E141" s="16">
        <v>0</v>
      </c>
      <c r="F141" s="19"/>
      <c r="G141" s="54" t="s">
        <v>404</v>
      </c>
      <c r="H141" s="11">
        <v>159111</v>
      </c>
      <c r="I141" s="11">
        <v>0</v>
      </c>
      <c r="J141" s="11">
        <v>680000</v>
      </c>
      <c r="K141" s="11">
        <v>0</v>
      </c>
      <c r="L141" s="11">
        <v>1052199</v>
      </c>
      <c r="M141" s="11">
        <v>2103237</v>
      </c>
      <c r="N141" s="11">
        <v>117470</v>
      </c>
      <c r="O141" s="11">
        <v>3192118</v>
      </c>
      <c r="P141" s="11">
        <v>86300</v>
      </c>
      <c r="Q141" s="11">
        <v>2206359</v>
      </c>
      <c r="R141" s="11">
        <v>1202200</v>
      </c>
      <c r="S141" s="11">
        <v>603000</v>
      </c>
      <c r="T141" s="11">
        <v>479000</v>
      </c>
      <c r="U141" s="60">
        <v>272996</v>
      </c>
      <c r="V141" s="63">
        <v>12153990</v>
      </c>
    </row>
    <row r="142" spans="1:22" ht="12.75">
      <c r="A142" s="227">
        <v>2</v>
      </c>
      <c r="B142" s="228">
        <v>24</v>
      </c>
      <c r="C142" s="228">
        <v>4</v>
      </c>
      <c r="D142" s="16">
        <v>2</v>
      </c>
      <c r="E142" s="16">
        <v>0</v>
      </c>
      <c r="F142" s="19"/>
      <c r="G142" s="54" t="s">
        <v>405</v>
      </c>
      <c r="H142" s="11">
        <v>228773.92</v>
      </c>
      <c r="I142" s="11">
        <v>130000</v>
      </c>
      <c r="J142" s="11">
        <v>299267</v>
      </c>
      <c r="K142" s="11">
        <v>0</v>
      </c>
      <c r="L142" s="11">
        <v>97723</v>
      </c>
      <c r="M142" s="11">
        <v>1792456</v>
      </c>
      <c r="N142" s="11">
        <v>93400</v>
      </c>
      <c r="O142" s="11">
        <v>5732913</v>
      </c>
      <c r="P142" s="11">
        <v>87000</v>
      </c>
      <c r="Q142" s="11">
        <v>2938010.5</v>
      </c>
      <c r="R142" s="11">
        <v>1871787</v>
      </c>
      <c r="S142" s="11">
        <v>2893829</v>
      </c>
      <c r="T142" s="11">
        <v>24000</v>
      </c>
      <c r="U142" s="60">
        <v>670789</v>
      </c>
      <c r="V142" s="63">
        <v>16859948.42</v>
      </c>
    </row>
    <row r="143" spans="1:22" ht="12.75">
      <c r="A143" s="227">
        <v>2</v>
      </c>
      <c r="B143" s="228">
        <v>25</v>
      </c>
      <c r="C143" s="228">
        <v>5</v>
      </c>
      <c r="D143" s="16">
        <v>2</v>
      </c>
      <c r="E143" s="16">
        <v>0</v>
      </c>
      <c r="F143" s="19"/>
      <c r="G143" s="54" t="s">
        <v>406</v>
      </c>
      <c r="H143" s="11">
        <v>297398.21</v>
      </c>
      <c r="I143" s="11">
        <v>200000</v>
      </c>
      <c r="J143" s="11">
        <v>947711.19</v>
      </c>
      <c r="K143" s="11">
        <v>0</v>
      </c>
      <c r="L143" s="11">
        <v>1402447.12</v>
      </c>
      <c r="M143" s="11">
        <v>2654617.13</v>
      </c>
      <c r="N143" s="11">
        <v>731249</v>
      </c>
      <c r="O143" s="11">
        <v>7267105.05</v>
      </c>
      <c r="P143" s="11">
        <v>56000</v>
      </c>
      <c r="Q143" s="11">
        <v>3361307.75</v>
      </c>
      <c r="R143" s="11">
        <v>3072709.57</v>
      </c>
      <c r="S143" s="11">
        <v>491760.18</v>
      </c>
      <c r="T143" s="11">
        <v>288000</v>
      </c>
      <c r="U143" s="60">
        <v>804823.2</v>
      </c>
      <c r="V143" s="63">
        <v>21575128.4</v>
      </c>
    </row>
    <row r="144" spans="1:22" ht="12.75">
      <c r="A144" s="227">
        <v>2</v>
      </c>
      <c r="B144" s="228">
        <v>19</v>
      </c>
      <c r="C144" s="228">
        <v>7</v>
      </c>
      <c r="D144" s="16">
        <v>2</v>
      </c>
      <c r="E144" s="16">
        <v>0</v>
      </c>
      <c r="F144" s="19"/>
      <c r="G144" s="54" t="s">
        <v>345</v>
      </c>
      <c r="H144" s="11">
        <v>4307443.22</v>
      </c>
      <c r="I144" s="11">
        <v>466000</v>
      </c>
      <c r="J144" s="11">
        <v>4447540</v>
      </c>
      <c r="K144" s="11">
        <v>0</v>
      </c>
      <c r="L144" s="11">
        <v>1443224</v>
      </c>
      <c r="M144" s="11">
        <v>6160956</v>
      </c>
      <c r="N144" s="11">
        <v>545298</v>
      </c>
      <c r="O144" s="11">
        <v>18165589</v>
      </c>
      <c r="P144" s="11">
        <v>267728</v>
      </c>
      <c r="Q144" s="11">
        <v>7199254</v>
      </c>
      <c r="R144" s="11">
        <v>3823352</v>
      </c>
      <c r="S144" s="11">
        <v>2861373</v>
      </c>
      <c r="T144" s="11">
        <v>870863</v>
      </c>
      <c r="U144" s="60">
        <v>2403779</v>
      </c>
      <c r="V144" s="63">
        <v>52962399.22</v>
      </c>
    </row>
    <row r="145" spans="1:22" ht="12.75">
      <c r="A145" s="227">
        <v>2</v>
      </c>
      <c r="B145" s="228">
        <v>18</v>
      </c>
      <c r="C145" s="228">
        <v>5</v>
      </c>
      <c r="D145" s="16">
        <v>2</v>
      </c>
      <c r="E145" s="16">
        <v>0</v>
      </c>
      <c r="F145" s="19"/>
      <c r="G145" s="54" t="s">
        <v>407</v>
      </c>
      <c r="H145" s="11">
        <v>534027.54</v>
      </c>
      <c r="I145" s="11">
        <v>313636</v>
      </c>
      <c r="J145" s="11">
        <v>1962640</v>
      </c>
      <c r="K145" s="11">
        <v>0</v>
      </c>
      <c r="L145" s="11">
        <v>417883</v>
      </c>
      <c r="M145" s="11">
        <v>2537579</v>
      </c>
      <c r="N145" s="11">
        <v>187000</v>
      </c>
      <c r="O145" s="11">
        <v>5855235</v>
      </c>
      <c r="P145" s="11">
        <v>68000</v>
      </c>
      <c r="Q145" s="11">
        <v>2915734</v>
      </c>
      <c r="R145" s="11">
        <v>1573497</v>
      </c>
      <c r="S145" s="11">
        <v>1003499</v>
      </c>
      <c r="T145" s="11">
        <v>690272</v>
      </c>
      <c r="U145" s="60">
        <v>609518</v>
      </c>
      <c r="V145" s="63">
        <v>18668520.54</v>
      </c>
    </row>
    <row r="146" spans="1:22" ht="12.75">
      <c r="A146" s="227">
        <v>2</v>
      </c>
      <c r="B146" s="228">
        <v>21</v>
      </c>
      <c r="C146" s="228">
        <v>8</v>
      </c>
      <c r="D146" s="16">
        <v>2</v>
      </c>
      <c r="E146" s="16">
        <v>0</v>
      </c>
      <c r="F146" s="19"/>
      <c r="G146" s="54" t="s">
        <v>408</v>
      </c>
      <c r="H146" s="11">
        <v>52788.64</v>
      </c>
      <c r="I146" s="11">
        <v>0</v>
      </c>
      <c r="J146" s="11">
        <v>2101780.02</v>
      </c>
      <c r="K146" s="11">
        <v>0</v>
      </c>
      <c r="L146" s="11">
        <v>1807840</v>
      </c>
      <c r="M146" s="11">
        <v>2570723.95</v>
      </c>
      <c r="N146" s="11">
        <v>154900</v>
      </c>
      <c r="O146" s="11">
        <v>4398582.06</v>
      </c>
      <c r="P146" s="11">
        <v>115500</v>
      </c>
      <c r="Q146" s="11">
        <v>3756837.9</v>
      </c>
      <c r="R146" s="11">
        <v>1297186.19</v>
      </c>
      <c r="S146" s="11">
        <v>2457710.94</v>
      </c>
      <c r="T146" s="11">
        <v>254000</v>
      </c>
      <c r="U146" s="60">
        <v>834923</v>
      </c>
      <c r="V146" s="63">
        <v>19802772.7</v>
      </c>
    </row>
    <row r="147" spans="1:22" ht="12.75">
      <c r="A147" s="227">
        <v>2</v>
      </c>
      <c r="B147" s="228">
        <v>1</v>
      </c>
      <c r="C147" s="228">
        <v>6</v>
      </c>
      <c r="D147" s="16">
        <v>2</v>
      </c>
      <c r="E147" s="16">
        <v>0</v>
      </c>
      <c r="F147" s="19"/>
      <c r="G147" s="54" t="s">
        <v>409</v>
      </c>
      <c r="H147" s="11">
        <v>398697.72</v>
      </c>
      <c r="I147" s="11">
        <v>0</v>
      </c>
      <c r="J147" s="11">
        <v>2822496.8</v>
      </c>
      <c r="K147" s="11">
        <v>0</v>
      </c>
      <c r="L147" s="11">
        <v>116000</v>
      </c>
      <c r="M147" s="11">
        <v>3315019</v>
      </c>
      <c r="N147" s="11">
        <v>177500</v>
      </c>
      <c r="O147" s="11">
        <v>8931052</v>
      </c>
      <c r="P147" s="11">
        <v>127340</v>
      </c>
      <c r="Q147" s="11">
        <v>3833224</v>
      </c>
      <c r="R147" s="11">
        <v>4716059.6</v>
      </c>
      <c r="S147" s="11">
        <v>1520990.04</v>
      </c>
      <c r="T147" s="11">
        <v>523700</v>
      </c>
      <c r="U147" s="60">
        <v>453965.28</v>
      </c>
      <c r="V147" s="63">
        <v>26936044.44</v>
      </c>
    </row>
    <row r="148" spans="1:22" ht="12.75">
      <c r="A148" s="227">
        <v>2</v>
      </c>
      <c r="B148" s="228">
        <v>5</v>
      </c>
      <c r="C148" s="228">
        <v>6</v>
      </c>
      <c r="D148" s="16">
        <v>2</v>
      </c>
      <c r="E148" s="16">
        <v>0</v>
      </c>
      <c r="F148" s="19"/>
      <c r="G148" s="54" t="s">
        <v>410</v>
      </c>
      <c r="H148" s="11">
        <v>635076.96</v>
      </c>
      <c r="I148" s="11">
        <v>0</v>
      </c>
      <c r="J148" s="11">
        <v>657022.28</v>
      </c>
      <c r="K148" s="11">
        <v>0</v>
      </c>
      <c r="L148" s="11">
        <v>150800</v>
      </c>
      <c r="M148" s="11">
        <v>1626062.73</v>
      </c>
      <c r="N148" s="11">
        <v>124393</v>
      </c>
      <c r="O148" s="11">
        <v>4339040.19</v>
      </c>
      <c r="P148" s="11">
        <v>62450</v>
      </c>
      <c r="Q148" s="11">
        <v>2091934.69</v>
      </c>
      <c r="R148" s="11">
        <v>1042986.06</v>
      </c>
      <c r="S148" s="11">
        <v>250317.01</v>
      </c>
      <c r="T148" s="11">
        <v>390053.56</v>
      </c>
      <c r="U148" s="60">
        <v>702687.27</v>
      </c>
      <c r="V148" s="63">
        <v>12072823.75</v>
      </c>
    </row>
    <row r="149" spans="1:22" ht="12.75">
      <c r="A149" s="227">
        <v>2</v>
      </c>
      <c r="B149" s="228">
        <v>22</v>
      </c>
      <c r="C149" s="228">
        <v>2</v>
      </c>
      <c r="D149" s="16">
        <v>2</v>
      </c>
      <c r="E149" s="16">
        <v>0</v>
      </c>
      <c r="F149" s="19"/>
      <c r="G149" s="54" t="s">
        <v>411</v>
      </c>
      <c r="H149" s="11">
        <v>727365.8</v>
      </c>
      <c r="I149" s="11">
        <v>69759</v>
      </c>
      <c r="J149" s="11">
        <v>369526</v>
      </c>
      <c r="K149" s="11">
        <v>0</v>
      </c>
      <c r="L149" s="11">
        <v>231500</v>
      </c>
      <c r="M149" s="11">
        <v>2783125</v>
      </c>
      <c r="N149" s="11">
        <v>225020</v>
      </c>
      <c r="O149" s="11">
        <v>9002472</v>
      </c>
      <c r="P149" s="11">
        <v>95000</v>
      </c>
      <c r="Q149" s="11">
        <v>4532599.97</v>
      </c>
      <c r="R149" s="11">
        <v>2054891</v>
      </c>
      <c r="S149" s="11">
        <v>1291839</v>
      </c>
      <c r="T149" s="11">
        <v>276903</v>
      </c>
      <c r="U149" s="60">
        <v>1498426</v>
      </c>
      <c r="V149" s="63">
        <v>23158426.77</v>
      </c>
    </row>
    <row r="150" spans="1:22" ht="12.75">
      <c r="A150" s="227">
        <v>2</v>
      </c>
      <c r="B150" s="228">
        <v>20</v>
      </c>
      <c r="C150" s="228">
        <v>4</v>
      </c>
      <c r="D150" s="16">
        <v>2</v>
      </c>
      <c r="E150" s="16">
        <v>0</v>
      </c>
      <c r="F150" s="19"/>
      <c r="G150" s="54" t="s">
        <v>412</v>
      </c>
      <c r="H150" s="11">
        <v>373681</v>
      </c>
      <c r="I150" s="11">
        <v>5000</v>
      </c>
      <c r="J150" s="11">
        <v>1634327</v>
      </c>
      <c r="K150" s="11">
        <v>0</v>
      </c>
      <c r="L150" s="11">
        <v>1572805</v>
      </c>
      <c r="M150" s="11">
        <v>3098483</v>
      </c>
      <c r="N150" s="11">
        <v>229700</v>
      </c>
      <c r="O150" s="11">
        <v>11913974</v>
      </c>
      <c r="P150" s="11">
        <v>230000</v>
      </c>
      <c r="Q150" s="11">
        <v>2738248</v>
      </c>
      <c r="R150" s="11">
        <v>5597235</v>
      </c>
      <c r="S150" s="11">
        <v>1013622</v>
      </c>
      <c r="T150" s="11">
        <v>296894</v>
      </c>
      <c r="U150" s="60">
        <v>1345505</v>
      </c>
      <c r="V150" s="63">
        <v>30049474</v>
      </c>
    </row>
    <row r="151" spans="1:22" ht="12.75">
      <c r="A151" s="227">
        <v>2</v>
      </c>
      <c r="B151" s="228">
        <v>26</v>
      </c>
      <c r="C151" s="228">
        <v>5</v>
      </c>
      <c r="D151" s="16">
        <v>2</v>
      </c>
      <c r="E151" s="16">
        <v>0</v>
      </c>
      <c r="F151" s="19"/>
      <c r="G151" s="54" t="s">
        <v>413</v>
      </c>
      <c r="H151" s="11">
        <v>2606403.33</v>
      </c>
      <c r="I151" s="11">
        <v>0</v>
      </c>
      <c r="J151" s="11">
        <v>2311846.25</v>
      </c>
      <c r="K151" s="11">
        <v>0</v>
      </c>
      <c r="L151" s="11">
        <v>1120000</v>
      </c>
      <c r="M151" s="11">
        <v>2567371.9</v>
      </c>
      <c r="N151" s="11">
        <v>423507</v>
      </c>
      <c r="O151" s="11">
        <v>5801275</v>
      </c>
      <c r="P151" s="11">
        <v>145045</v>
      </c>
      <c r="Q151" s="11">
        <v>3539261</v>
      </c>
      <c r="R151" s="11">
        <v>1766780</v>
      </c>
      <c r="S151" s="11">
        <v>1349029.85</v>
      </c>
      <c r="T151" s="11">
        <v>211046</v>
      </c>
      <c r="U151" s="60">
        <v>534085</v>
      </c>
      <c r="V151" s="63">
        <v>22375650.33</v>
      </c>
    </row>
    <row r="152" spans="1:22" ht="12.75">
      <c r="A152" s="227">
        <v>2</v>
      </c>
      <c r="B152" s="228">
        <v>20</v>
      </c>
      <c r="C152" s="228">
        <v>5</v>
      </c>
      <c r="D152" s="16">
        <v>2</v>
      </c>
      <c r="E152" s="16">
        <v>0</v>
      </c>
      <c r="F152" s="19"/>
      <c r="G152" s="54" t="s">
        <v>414</v>
      </c>
      <c r="H152" s="11">
        <v>204612.51</v>
      </c>
      <c r="I152" s="11">
        <v>0</v>
      </c>
      <c r="J152" s="11">
        <v>540917</v>
      </c>
      <c r="K152" s="11">
        <v>0</v>
      </c>
      <c r="L152" s="11">
        <v>149501</v>
      </c>
      <c r="M152" s="11">
        <v>2170461.22</v>
      </c>
      <c r="N152" s="11">
        <v>194234.1</v>
      </c>
      <c r="O152" s="11">
        <v>6651570.75</v>
      </c>
      <c r="P152" s="11">
        <v>227540</v>
      </c>
      <c r="Q152" s="11">
        <v>3375390.55</v>
      </c>
      <c r="R152" s="11">
        <v>1856081</v>
      </c>
      <c r="S152" s="11">
        <v>961868</v>
      </c>
      <c r="T152" s="11">
        <v>650442</v>
      </c>
      <c r="U152" s="60">
        <v>678545.1</v>
      </c>
      <c r="V152" s="63">
        <v>17661163.23</v>
      </c>
    </row>
    <row r="153" spans="1:22" ht="12.75">
      <c r="A153" s="227">
        <v>2</v>
      </c>
      <c r="B153" s="228">
        <v>25</v>
      </c>
      <c r="C153" s="228">
        <v>7</v>
      </c>
      <c r="D153" s="16">
        <v>2</v>
      </c>
      <c r="E153" s="16">
        <v>0</v>
      </c>
      <c r="F153" s="19"/>
      <c r="G153" s="54" t="s">
        <v>350</v>
      </c>
      <c r="H153" s="11">
        <v>391662.95</v>
      </c>
      <c r="I153" s="11">
        <v>260050</v>
      </c>
      <c r="J153" s="11">
        <v>1478465.35</v>
      </c>
      <c r="K153" s="11">
        <v>3265900</v>
      </c>
      <c r="L153" s="11">
        <v>419000</v>
      </c>
      <c r="M153" s="11">
        <v>4955570.41</v>
      </c>
      <c r="N153" s="11">
        <v>256021.59</v>
      </c>
      <c r="O153" s="11">
        <v>12528082</v>
      </c>
      <c r="P153" s="11">
        <v>306000</v>
      </c>
      <c r="Q153" s="11">
        <v>3581001</v>
      </c>
      <c r="R153" s="11">
        <v>2234126.44</v>
      </c>
      <c r="S153" s="11">
        <v>3768264.93</v>
      </c>
      <c r="T153" s="11">
        <v>608553.45</v>
      </c>
      <c r="U153" s="60">
        <v>1502167</v>
      </c>
      <c r="V153" s="63">
        <v>35554865.12</v>
      </c>
    </row>
    <row r="154" spans="1:22" ht="12.75">
      <c r="A154" s="227">
        <v>2</v>
      </c>
      <c r="B154" s="228">
        <v>26</v>
      </c>
      <c r="C154" s="228">
        <v>6</v>
      </c>
      <c r="D154" s="16">
        <v>2</v>
      </c>
      <c r="E154" s="16">
        <v>0</v>
      </c>
      <c r="F154" s="19"/>
      <c r="G154" s="54" t="s">
        <v>351</v>
      </c>
      <c r="H154" s="11">
        <v>2554089.2</v>
      </c>
      <c r="I154" s="11">
        <v>0</v>
      </c>
      <c r="J154" s="11">
        <v>3243281</v>
      </c>
      <c r="K154" s="11">
        <v>15000</v>
      </c>
      <c r="L154" s="11">
        <v>958982</v>
      </c>
      <c r="M154" s="11">
        <v>2951059</v>
      </c>
      <c r="N154" s="11">
        <v>131490.24</v>
      </c>
      <c r="O154" s="11">
        <v>8659950</v>
      </c>
      <c r="P154" s="11">
        <v>109000</v>
      </c>
      <c r="Q154" s="11">
        <v>4441909</v>
      </c>
      <c r="R154" s="11">
        <v>1461335</v>
      </c>
      <c r="S154" s="11">
        <v>1856199.66</v>
      </c>
      <c r="T154" s="11">
        <v>1558627</v>
      </c>
      <c r="U154" s="60">
        <v>1024679</v>
      </c>
      <c r="V154" s="63">
        <v>28965601.1</v>
      </c>
    </row>
    <row r="155" spans="1:22" ht="12.75">
      <c r="A155" s="227">
        <v>2</v>
      </c>
      <c r="B155" s="228">
        <v>23</v>
      </c>
      <c r="C155" s="228">
        <v>9</v>
      </c>
      <c r="D155" s="16">
        <v>2</v>
      </c>
      <c r="E155" s="16">
        <v>0</v>
      </c>
      <c r="F155" s="19"/>
      <c r="G155" s="54" t="s">
        <v>415</v>
      </c>
      <c r="H155" s="11">
        <v>672108.59</v>
      </c>
      <c r="I155" s="11">
        <v>783717</v>
      </c>
      <c r="J155" s="11">
        <v>2856448.89</v>
      </c>
      <c r="K155" s="11">
        <v>0</v>
      </c>
      <c r="L155" s="11">
        <v>519000</v>
      </c>
      <c r="M155" s="11">
        <v>4357369.39</v>
      </c>
      <c r="N155" s="11">
        <v>238780</v>
      </c>
      <c r="O155" s="11">
        <v>10670123</v>
      </c>
      <c r="P155" s="11">
        <v>280000</v>
      </c>
      <c r="Q155" s="11">
        <v>2953723.85</v>
      </c>
      <c r="R155" s="11">
        <v>1980390.4</v>
      </c>
      <c r="S155" s="11">
        <v>1632117.8</v>
      </c>
      <c r="T155" s="11">
        <v>779063.1</v>
      </c>
      <c r="U155" s="60">
        <v>884178.36</v>
      </c>
      <c r="V155" s="63">
        <v>28607020.38</v>
      </c>
    </row>
    <row r="156" spans="1:22" ht="12.75">
      <c r="A156" s="227">
        <v>2</v>
      </c>
      <c r="B156" s="228">
        <v>3</v>
      </c>
      <c r="C156" s="228">
        <v>6</v>
      </c>
      <c r="D156" s="16">
        <v>2</v>
      </c>
      <c r="E156" s="16">
        <v>0</v>
      </c>
      <c r="F156" s="19"/>
      <c r="G156" s="54" t="s">
        <v>416</v>
      </c>
      <c r="H156" s="11">
        <v>1239514.95</v>
      </c>
      <c r="I156" s="11">
        <v>377297.52</v>
      </c>
      <c r="J156" s="11">
        <v>977796</v>
      </c>
      <c r="K156" s="11">
        <v>0</v>
      </c>
      <c r="L156" s="11">
        <v>315746.61</v>
      </c>
      <c r="M156" s="11">
        <v>1604306.31</v>
      </c>
      <c r="N156" s="11">
        <v>108570</v>
      </c>
      <c r="O156" s="11">
        <v>4098115</v>
      </c>
      <c r="P156" s="11">
        <v>173412</v>
      </c>
      <c r="Q156" s="11">
        <v>2317642.11</v>
      </c>
      <c r="R156" s="11">
        <v>830857</v>
      </c>
      <c r="S156" s="11">
        <v>645401</v>
      </c>
      <c r="T156" s="11">
        <v>75300</v>
      </c>
      <c r="U156" s="60">
        <v>444303</v>
      </c>
      <c r="V156" s="63">
        <v>13208261.5</v>
      </c>
    </row>
    <row r="157" spans="1:22" s="95" customFormat="1" ht="15">
      <c r="A157" s="231"/>
      <c r="B157" s="232"/>
      <c r="C157" s="232"/>
      <c r="D157" s="101"/>
      <c r="E157" s="101"/>
      <c r="F157" s="102" t="s">
        <v>417</v>
      </c>
      <c r="G157" s="291"/>
      <c r="H157" s="103">
        <v>58859181.069999985</v>
      </c>
      <c r="I157" s="103">
        <v>17044048.61</v>
      </c>
      <c r="J157" s="103">
        <v>223499366.54</v>
      </c>
      <c r="K157" s="103">
        <v>8107443.3</v>
      </c>
      <c r="L157" s="103">
        <v>135119710.5</v>
      </c>
      <c r="M157" s="103">
        <v>281656959.8399999</v>
      </c>
      <c r="N157" s="103">
        <v>38026906.92</v>
      </c>
      <c r="O157" s="103">
        <v>803957333.6700002</v>
      </c>
      <c r="P157" s="103">
        <v>36448083.31</v>
      </c>
      <c r="Q157" s="103">
        <v>360340954.4599999</v>
      </c>
      <c r="R157" s="103">
        <v>298158404.09000003</v>
      </c>
      <c r="S157" s="103">
        <v>127200514.33</v>
      </c>
      <c r="T157" s="103">
        <v>84215099.77999999</v>
      </c>
      <c r="U157" s="104">
        <v>189595588.34999996</v>
      </c>
      <c r="V157" s="105">
        <v>2662229594.77</v>
      </c>
    </row>
    <row r="158" spans="1:22" ht="12.75">
      <c r="A158" s="227">
        <v>2</v>
      </c>
      <c r="B158" s="228">
        <v>24</v>
      </c>
      <c r="C158" s="228">
        <v>1</v>
      </c>
      <c r="D158" s="16">
        <v>3</v>
      </c>
      <c r="E158" s="16">
        <v>0</v>
      </c>
      <c r="F158" s="19"/>
      <c r="G158" s="54" t="s">
        <v>418</v>
      </c>
      <c r="H158" s="11">
        <v>135370.86</v>
      </c>
      <c r="I158" s="11">
        <v>0</v>
      </c>
      <c r="J158" s="11">
        <v>395345</v>
      </c>
      <c r="K158" s="11">
        <v>185136</v>
      </c>
      <c r="L158" s="11">
        <v>335700</v>
      </c>
      <c r="M158" s="11">
        <v>2168278</v>
      </c>
      <c r="N158" s="11">
        <v>348560</v>
      </c>
      <c r="O158" s="11">
        <v>4332702</v>
      </c>
      <c r="P158" s="11">
        <v>75400</v>
      </c>
      <c r="Q158" s="11">
        <v>2934808</v>
      </c>
      <c r="R158" s="11">
        <v>2743952</v>
      </c>
      <c r="S158" s="11">
        <v>765597</v>
      </c>
      <c r="T158" s="11">
        <v>63100</v>
      </c>
      <c r="U158" s="60">
        <v>1422813</v>
      </c>
      <c r="V158" s="63">
        <v>15906761.86</v>
      </c>
    </row>
    <row r="159" spans="1:22" ht="12.75">
      <c r="A159" s="227">
        <v>2</v>
      </c>
      <c r="B159" s="228">
        <v>14</v>
      </c>
      <c r="C159" s="228">
        <v>2</v>
      </c>
      <c r="D159" s="16">
        <v>3</v>
      </c>
      <c r="E159" s="16">
        <v>0</v>
      </c>
      <c r="F159" s="19"/>
      <c r="G159" s="54" t="s">
        <v>419</v>
      </c>
      <c r="H159" s="11">
        <v>888734.33</v>
      </c>
      <c r="I159" s="11">
        <v>0</v>
      </c>
      <c r="J159" s="11">
        <v>3048500</v>
      </c>
      <c r="K159" s="11">
        <v>0</v>
      </c>
      <c r="L159" s="11">
        <v>322343</v>
      </c>
      <c r="M159" s="11">
        <v>3150038</v>
      </c>
      <c r="N159" s="11">
        <v>467700</v>
      </c>
      <c r="O159" s="11">
        <v>10542212</v>
      </c>
      <c r="P159" s="11">
        <v>228182</v>
      </c>
      <c r="Q159" s="11">
        <v>4761466</v>
      </c>
      <c r="R159" s="11">
        <v>1892979</v>
      </c>
      <c r="S159" s="11">
        <v>1770401.79</v>
      </c>
      <c r="T159" s="11">
        <v>92668</v>
      </c>
      <c r="U159" s="60">
        <v>1640402</v>
      </c>
      <c r="V159" s="63">
        <v>28805626.12</v>
      </c>
    </row>
    <row r="160" spans="1:22" ht="12.75">
      <c r="A160" s="227">
        <v>2</v>
      </c>
      <c r="B160" s="228">
        <v>25</v>
      </c>
      <c r="C160" s="228">
        <v>3</v>
      </c>
      <c r="D160" s="16">
        <v>3</v>
      </c>
      <c r="E160" s="16">
        <v>0</v>
      </c>
      <c r="F160" s="19"/>
      <c r="G160" s="54" t="s">
        <v>420</v>
      </c>
      <c r="H160" s="11">
        <v>107814.03</v>
      </c>
      <c r="I160" s="11">
        <v>5249100</v>
      </c>
      <c r="J160" s="11">
        <v>17786863.64</v>
      </c>
      <c r="K160" s="11">
        <v>45800</v>
      </c>
      <c r="L160" s="11">
        <v>16079835</v>
      </c>
      <c r="M160" s="11">
        <v>19529526</v>
      </c>
      <c r="N160" s="11">
        <v>2501028</v>
      </c>
      <c r="O160" s="11">
        <v>35882472.37</v>
      </c>
      <c r="P160" s="11">
        <v>5081929.87</v>
      </c>
      <c r="Q160" s="11">
        <v>16087209.85</v>
      </c>
      <c r="R160" s="11">
        <v>20920765</v>
      </c>
      <c r="S160" s="11">
        <v>7396043</v>
      </c>
      <c r="T160" s="11">
        <v>4200760</v>
      </c>
      <c r="U160" s="60">
        <v>18726652.13</v>
      </c>
      <c r="V160" s="63">
        <v>169595798.89</v>
      </c>
    </row>
    <row r="161" spans="1:22" ht="12.75">
      <c r="A161" s="227">
        <v>2</v>
      </c>
      <c r="B161" s="228">
        <v>5</v>
      </c>
      <c r="C161" s="228">
        <v>2</v>
      </c>
      <c r="D161" s="16">
        <v>3</v>
      </c>
      <c r="E161" s="16">
        <v>0</v>
      </c>
      <c r="F161" s="19"/>
      <c r="G161" s="54" t="s">
        <v>421</v>
      </c>
      <c r="H161" s="11">
        <v>403345.41</v>
      </c>
      <c r="I161" s="11">
        <v>0</v>
      </c>
      <c r="J161" s="11">
        <v>951510</v>
      </c>
      <c r="K161" s="11">
        <v>0</v>
      </c>
      <c r="L161" s="11">
        <v>249033.31</v>
      </c>
      <c r="M161" s="11">
        <v>3008326.18</v>
      </c>
      <c r="N161" s="11">
        <v>399160</v>
      </c>
      <c r="O161" s="11">
        <v>9972320</v>
      </c>
      <c r="P161" s="11">
        <v>279520</v>
      </c>
      <c r="Q161" s="11">
        <v>6794405.31</v>
      </c>
      <c r="R161" s="11">
        <v>3320112</v>
      </c>
      <c r="S161" s="11">
        <v>1634841.79</v>
      </c>
      <c r="T161" s="11">
        <v>209000</v>
      </c>
      <c r="U161" s="60">
        <v>1241100</v>
      </c>
      <c r="V161" s="63">
        <v>28462674</v>
      </c>
    </row>
    <row r="162" spans="1:22" ht="12.75">
      <c r="A162" s="227">
        <v>2</v>
      </c>
      <c r="B162" s="228">
        <v>22</v>
      </c>
      <c r="C162" s="228">
        <v>1</v>
      </c>
      <c r="D162" s="16">
        <v>3</v>
      </c>
      <c r="E162" s="16">
        <v>0</v>
      </c>
      <c r="F162" s="19"/>
      <c r="G162" s="54" t="s">
        <v>422</v>
      </c>
      <c r="H162" s="11">
        <v>620323</v>
      </c>
      <c r="I162" s="11">
        <v>0</v>
      </c>
      <c r="J162" s="11">
        <v>3659636</v>
      </c>
      <c r="K162" s="11">
        <v>30400</v>
      </c>
      <c r="L162" s="11">
        <v>3768539</v>
      </c>
      <c r="M162" s="11">
        <v>7230926</v>
      </c>
      <c r="N162" s="11">
        <v>287320</v>
      </c>
      <c r="O162" s="11">
        <v>14736799</v>
      </c>
      <c r="P162" s="11">
        <v>414000</v>
      </c>
      <c r="Q162" s="11">
        <v>6124444</v>
      </c>
      <c r="R162" s="11">
        <v>5751105</v>
      </c>
      <c r="S162" s="11">
        <v>3775408</v>
      </c>
      <c r="T162" s="11">
        <v>2597383</v>
      </c>
      <c r="U162" s="60">
        <v>2100972</v>
      </c>
      <c r="V162" s="63">
        <v>51097255</v>
      </c>
    </row>
    <row r="163" spans="1:22" ht="12.75">
      <c r="A163" s="227">
        <v>2</v>
      </c>
      <c r="B163" s="228">
        <v>8</v>
      </c>
      <c r="C163" s="228">
        <v>6</v>
      </c>
      <c r="D163" s="16">
        <v>3</v>
      </c>
      <c r="E163" s="16">
        <v>0</v>
      </c>
      <c r="F163" s="19"/>
      <c r="G163" s="54" t="s">
        <v>423</v>
      </c>
      <c r="H163" s="11">
        <v>5831004.24</v>
      </c>
      <c r="I163" s="11">
        <v>0</v>
      </c>
      <c r="J163" s="11">
        <v>2112270</v>
      </c>
      <c r="K163" s="11">
        <v>44840</v>
      </c>
      <c r="L163" s="11">
        <v>5542387</v>
      </c>
      <c r="M163" s="11">
        <v>5741212</v>
      </c>
      <c r="N163" s="11">
        <v>1393271</v>
      </c>
      <c r="O163" s="11">
        <v>12677741</v>
      </c>
      <c r="P163" s="11">
        <v>10360561.32</v>
      </c>
      <c r="Q163" s="11">
        <v>12187340.23</v>
      </c>
      <c r="R163" s="11">
        <v>4094653</v>
      </c>
      <c r="S163" s="11">
        <v>3834677.47</v>
      </c>
      <c r="T163" s="11">
        <v>1564752</v>
      </c>
      <c r="U163" s="60">
        <v>2719449.04</v>
      </c>
      <c r="V163" s="63">
        <v>68104158.3</v>
      </c>
    </row>
    <row r="164" spans="1:22" ht="12.75">
      <c r="A164" s="227">
        <v>2</v>
      </c>
      <c r="B164" s="228">
        <v>16</v>
      </c>
      <c r="C164" s="228">
        <v>1</v>
      </c>
      <c r="D164" s="16">
        <v>3</v>
      </c>
      <c r="E164" s="16">
        <v>0</v>
      </c>
      <c r="F164" s="19"/>
      <c r="G164" s="54" t="s">
        <v>424</v>
      </c>
      <c r="H164" s="11">
        <v>209192.34</v>
      </c>
      <c r="I164" s="11">
        <v>0</v>
      </c>
      <c r="J164" s="11">
        <v>4640833</v>
      </c>
      <c r="K164" s="11">
        <v>0</v>
      </c>
      <c r="L164" s="11">
        <v>2698665</v>
      </c>
      <c r="M164" s="11">
        <v>3858637</v>
      </c>
      <c r="N164" s="11">
        <v>831285</v>
      </c>
      <c r="O164" s="11">
        <v>13769523</v>
      </c>
      <c r="P164" s="11">
        <v>223000</v>
      </c>
      <c r="Q164" s="11">
        <v>6178688</v>
      </c>
      <c r="R164" s="11">
        <v>2016020</v>
      </c>
      <c r="S164" s="11">
        <v>1875146</v>
      </c>
      <c r="T164" s="11">
        <v>214958</v>
      </c>
      <c r="U164" s="60">
        <v>1755643</v>
      </c>
      <c r="V164" s="63">
        <v>38271590.34</v>
      </c>
    </row>
    <row r="165" spans="1:22" ht="12.75">
      <c r="A165" s="227">
        <v>2</v>
      </c>
      <c r="B165" s="228">
        <v>21</v>
      </c>
      <c r="C165" s="228">
        <v>5</v>
      </c>
      <c r="D165" s="16">
        <v>3</v>
      </c>
      <c r="E165" s="16">
        <v>0</v>
      </c>
      <c r="F165" s="19"/>
      <c r="G165" s="54" t="s">
        <v>425</v>
      </c>
      <c r="H165" s="11">
        <v>3046714</v>
      </c>
      <c r="I165" s="11">
        <v>0</v>
      </c>
      <c r="J165" s="11">
        <v>2350000</v>
      </c>
      <c r="K165" s="11">
        <v>0</v>
      </c>
      <c r="L165" s="11">
        <v>2022840.9</v>
      </c>
      <c r="M165" s="11">
        <v>2629299</v>
      </c>
      <c r="N165" s="11">
        <v>279000</v>
      </c>
      <c r="O165" s="11">
        <v>9293908.51</v>
      </c>
      <c r="P165" s="11">
        <v>130240</v>
      </c>
      <c r="Q165" s="11">
        <v>4935522</v>
      </c>
      <c r="R165" s="11">
        <v>2439947</v>
      </c>
      <c r="S165" s="11">
        <v>985304</v>
      </c>
      <c r="T165" s="11">
        <v>129228</v>
      </c>
      <c r="U165" s="60">
        <v>817050</v>
      </c>
      <c r="V165" s="63">
        <v>29059053.41</v>
      </c>
    </row>
    <row r="166" spans="1:22" ht="12.75">
      <c r="A166" s="227">
        <v>2</v>
      </c>
      <c r="B166" s="228">
        <v>4</v>
      </c>
      <c r="C166" s="228">
        <v>1</v>
      </c>
      <c r="D166" s="16">
        <v>3</v>
      </c>
      <c r="E166" s="16">
        <v>0</v>
      </c>
      <c r="F166" s="19"/>
      <c r="G166" s="54" t="s">
        <v>426</v>
      </c>
      <c r="H166" s="11">
        <v>5387963.63</v>
      </c>
      <c r="I166" s="11">
        <v>0</v>
      </c>
      <c r="J166" s="11">
        <v>6493859.66</v>
      </c>
      <c r="K166" s="11">
        <v>0</v>
      </c>
      <c r="L166" s="11">
        <v>2868600</v>
      </c>
      <c r="M166" s="11">
        <v>6095039</v>
      </c>
      <c r="N166" s="11">
        <v>570066</v>
      </c>
      <c r="O166" s="11">
        <v>22643819.71</v>
      </c>
      <c r="P166" s="11">
        <v>475926.14</v>
      </c>
      <c r="Q166" s="11">
        <v>16600185.91</v>
      </c>
      <c r="R166" s="11">
        <v>4394000</v>
      </c>
      <c r="S166" s="11">
        <v>2769200</v>
      </c>
      <c r="T166" s="11">
        <v>3057800</v>
      </c>
      <c r="U166" s="60">
        <v>3514207.62</v>
      </c>
      <c r="V166" s="63">
        <v>74870667.67</v>
      </c>
    </row>
    <row r="167" spans="1:22" ht="12.75">
      <c r="A167" s="227">
        <v>2</v>
      </c>
      <c r="B167" s="228">
        <v>12</v>
      </c>
      <c r="C167" s="228">
        <v>1</v>
      </c>
      <c r="D167" s="16">
        <v>3</v>
      </c>
      <c r="E167" s="16">
        <v>0</v>
      </c>
      <c r="F167" s="19"/>
      <c r="G167" s="54" t="s">
        <v>427</v>
      </c>
      <c r="H167" s="11">
        <v>126318.14</v>
      </c>
      <c r="I167" s="11">
        <v>0</v>
      </c>
      <c r="J167" s="11">
        <v>2330699.29</v>
      </c>
      <c r="K167" s="11">
        <v>22200</v>
      </c>
      <c r="L167" s="11">
        <v>448014</v>
      </c>
      <c r="M167" s="11">
        <v>3005569</v>
      </c>
      <c r="N167" s="11">
        <v>256705.09</v>
      </c>
      <c r="O167" s="11">
        <v>7832157.43</v>
      </c>
      <c r="P167" s="11">
        <v>449018</v>
      </c>
      <c r="Q167" s="11">
        <v>5696978</v>
      </c>
      <c r="R167" s="11">
        <v>1569521</v>
      </c>
      <c r="S167" s="11">
        <v>657543.15</v>
      </c>
      <c r="T167" s="11">
        <v>118000</v>
      </c>
      <c r="U167" s="60">
        <v>1415257.14</v>
      </c>
      <c r="V167" s="63">
        <v>23927980.24</v>
      </c>
    </row>
    <row r="168" spans="1:22" ht="12.75">
      <c r="A168" s="227">
        <v>2</v>
      </c>
      <c r="B168" s="228">
        <v>19</v>
      </c>
      <c r="C168" s="228">
        <v>4</v>
      </c>
      <c r="D168" s="16">
        <v>3</v>
      </c>
      <c r="E168" s="16">
        <v>0</v>
      </c>
      <c r="F168" s="19"/>
      <c r="G168" s="54" t="s">
        <v>428</v>
      </c>
      <c r="H168" s="11">
        <v>3465009.61</v>
      </c>
      <c r="I168" s="11">
        <v>564877</v>
      </c>
      <c r="J168" s="11">
        <v>2251195</v>
      </c>
      <c r="K168" s="11">
        <v>0</v>
      </c>
      <c r="L168" s="11">
        <v>835172.54</v>
      </c>
      <c r="M168" s="11">
        <v>3221966</v>
      </c>
      <c r="N168" s="11">
        <v>427396</v>
      </c>
      <c r="O168" s="11">
        <v>9554545</v>
      </c>
      <c r="P168" s="11">
        <v>249700</v>
      </c>
      <c r="Q168" s="11">
        <v>4151295.88</v>
      </c>
      <c r="R168" s="11">
        <v>3164923</v>
      </c>
      <c r="S168" s="11">
        <v>890137.94</v>
      </c>
      <c r="T168" s="11">
        <v>2715278.65</v>
      </c>
      <c r="U168" s="60">
        <v>1588708.66</v>
      </c>
      <c r="V168" s="63">
        <v>33080205.28</v>
      </c>
    </row>
    <row r="169" spans="1:22" ht="12.75">
      <c r="A169" s="227">
        <v>2</v>
      </c>
      <c r="B169" s="228">
        <v>15</v>
      </c>
      <c r="C169" s="228">
        <v>3</v>
      </c>
      <c r="D169" s="16">
        <v>3</v>
      </c>
      <c r="E169" s="16">
        <v>0</v>
      </c>
      <c r="F169" s="19"/>
      <c r="G169" s="54" t="s">
        <v>429</v>
      </c>
      <c r="H169" s="11">
        <v>265228.92</v>
      </c>
      <c r="I169" s="11">
        <v>0</v>
      </c>
      <c r="J169" s="11">
        <v>7676680</v>
      </c>
      <c r="K169" s="11">
        <v>0</v>
      </c>
      <c r="L169" s="11">
        <v>5707903.64</v>
      </c>
      <c r="M169" s="11">
        <v>7414932</v>
      </c>
      <c r="N169" s="11">
        <v>1251304</v>
      </c>
      <c r="O169" s="11">
        <v>23132366.56</v>
      </c>
      <c r="P169" s="11">
        <v>499700</v>
      </c>
      <c r="Q169" s="11">
        <v>8940501</v>
      </c>
      <c r="R169" s="11">
        <v>5721102</v>
      </c>
      <c r="S169" s="11">
        <v>2225050</v>
      </c>
      <c r="T169" s="11">
        <v>9278849</v>
      </c>
      <c r="U169" s="60">
        <v>2290219</v>
      </c>
      <c r="V169" s="63">
        <v>74403836.12</v>
      </c>
    </row>
    <row r="170" spans="1:22" ht="12.75">
      <c r="A170" s="227">
        <v>2</v>
      </c>
      <c r="B170" s="228">
        <v>23</v>
      </c>
      <c r="C170" s="228">
        <v>4</v>
      </c>
      <c r="D170" s="16">
        <v>3</v>
      </c>
      <c r="E170" s="16">
        <v>0</v>
      </c>
      <c r="F170" s="19"/>
      <c r="G170" s="54" t="s">
        <v>430</v>
      </c>
      <c r="H170" s="11">
        <v>1389730.21</v>
      </c>
      <c r="I170" s="11">
        <v>0</v>
      </c>
      <c r="J170" s="11">
        <v>7135887</v>
      </c>
      <c r="K170" s="11">
        <v>0</v>
      </c>
      <c r="L170" s="11">
        <v>6488287.48</v>
      </c>
      <c r="M170" s="11">
        <v>9494427</v>
      </c>
      <c r="N170" s="11">
        <v>608891</v>
      </c>
      <c r="O170" s="11">
        <v>29477899</v>
      </c>
      <c r="P170" s="11">
        <v>590000</v>
      </c>
      <c r="Q170" s="11">
        <v>6214112</v>
      </c>
      <c r="R170" s="11">
        <v>13269138.36</v>
      </c>
      <c r="S170" s="11">
        <v>3846337</v>
      </c>
      <c r="T170" s="11">
        <v>1321996</v>
      </c>
      <c r="U170" s="60">
        <v>3318502</v>
      </c>
      <c r="V170" s="63">
        <v>83155207.05</v>
      </c>
    </row>
    <row r="171" spans="1:22" ht="12.75">
      <c r="A171" s="227">
        <v>2</v>
      </c>
      <c r="B171" s="228">
        <v>8</v>
      </c>
      <c r="C171" s="228">
        <v>8</v>
      </c>
      <c r="D171" s="16">
        <v>3</v>
      </c>
      <c r="E171" s="16">
        <v>0</v>
      </c>
      <c r="F171" s="19"/>
      <c r="G171" s="54" t="s">
        <v>431</v>
      </c>
      <c r="H171" s="11">
        <v>80501.69</v>
      </c>
      <c r="I171" s="11">
        <v>3000</v>
      </c>
      <c r="J171" s="11">
        <v>1875860</v>
      </c>
      <c r="K171" s="11">
        <v>22688</v>
      </c>
      <c r="L171" s="11">
        <v>196000</v>
      </c>
      <c r="M171" s="11">
        <v>3368160</v>
      </c>
      <c r="N171" s="11">
        <v>492302</v>
      </c>
      <c r="O171" s="11">
        <v>8023705</v>
      </c>
      <c r="P171" s="11">
        <v>234410</v>
      </c>
      <c r="Q171" s="11">
        <v>4568239.34</v>
      </c>
      <c r="R171" s="11">
        <v>3520977</v>
      </c>
      <c r="S171" s="11">
        <v>1999849</v>
      </c>
      <c r="T171" s="11">
        <v>129186</v>
      </c>
      <c r="U171" s="60">
        <v>988765</v>
      </c>
      <c r="V171" s="63">
        <v>25503643.03</v>
      </c>
    </row>
    <row r="172" spans="1:22" ht="12.75">
      <c r="A172" s="227">
        <v>2</v>
      </c>
      <c r="B172" s="228">
        <v>10</v>
      </c>
      <c r="C172" s="228">
        <v>3</v>
      </c>
      <c r="D172" s="16">
        <v>3</v>
      </c>
      <c r="E172" s="16">
        <v>0</v>
      </c>
      <c r="F172" s="19"/>
      <c r="G172" s="54" t="s">
        <v>432</v>
      </c>
      <c r="H172" s="11">
        <v>199359.22</v>
      </c>
      <c r="I172" s="11">
        <v>299631</v>
      </c>
      <c r="J172" s="11">
        <v>2695874.91</v>
      </c>
      <c r="K172" s="11">
        <v>0</v>
      </c>
      <c r="L172" s="11">
        <v>2695791.75</v>
      </c>
      <c r="M172" s="11">
        <v>3863466.44</v>
      </c>
      <c r="N172" s="11">
        <v>1153176.24</v>
      </c>
      <c r="O172" s="11">
        <v>10493881.51</v>
      </c>
      <c r="P172" s="11">
        <v>212536.27</v>
      </c>
      <c r="Q172" s="11">
        <v>9967606</v>
      </c>
      <c r="R172" s="11">
        <v>4573719.64</v>
      </c>
      <c r="S172" s="11">
        <v>926576.4</v>
      </c>
      <c r="T172" s="11">
        <v>1936207</v>
      </c>
      <c r="U172" s="60">
        <v>1083474.13</v>
      </c>
      <c r="V172" s="63">
        <v>40101300.51</v>
      </c>
    </row>
    <row r="173" spans="1:22" ht="12.75">
      <c r="A173" s="227">
        <v>2</v>
      </c>
      <c r="B173" s="228">
        <v>7</v>
      </c>
      <c r="C173" s="228">
        <v>3</v>
      </c>
      <c r="D173" s="16">
        <v>3</v>
      </c>
      <c r="E173" s="16">
        <v>0</v>
      </c>
      <c r="F173" s="19"/>
      <c r="G173" s="54" t="s">
        <v>433</v>
      </c>
      <c r="H173" s="11">
        <v>1058869.14</v>
      </c>
      <c r="I173" s="11">
        <v>0</v>
      </c>
      <c r="J173" s="11">
        <v>4641679</v>
      </c>
      <c r="K173" s="11">
        <v>92150</v>
      </c>
      <c r="L173" s="11">
        <v>1043900</v>
      </c>
      <c r="M173" s="11">
        <v>3088630.88</v>
      </c>
      <c r="N173" s="11">
        <v>448238</v>
      </c>
      <c r="O173" s="11">
        <v>11163782.06</v>
      </c>
      <c r="P173" s="11">
        <v>307900</v>
      </c>
      <c r="Q173" s="11">
        <v>5630276</v>
      </c>
      <c r="R173" s="11">
        <v>2204659</v>
      </c>
      <c r="S173" s="11">
        <v>1223554</v>
      </c>
      <c r="T173" s="11">
        <v>1211744</v>
      </c>
      <c r="U173" s="60">
        <v>1172052</v>
      </c>
      <c r="V173" s="63">
        <v>33287434.08</v>
      </c>
    </row>
    <row r="174" spans="1:22" ht="12.75">
      <c r="A174" s="227">
        <v>2</v>
      </c>
      <c r="B174" s="228">
        <v>12</v>
      </c>
      <c r="C174" s="228">
        <v>2</v>
      </c>
      <c r="D174" s="16">
        <v>3</v>
      </c>
      <c r="E174" s="16">
        <v>0</v>
      </c>
      <c r="F174" s="19"/>
      <c r="G174" s="54" t="s">
        <v>434</v>
      </c>
      <c r="H174" s="11">
        <v>178943.73</v>
      </c>
      <c r="I174" s="11">
        <v>8409.94</v>
      </c>
      <c r="J174" s="11">
        <v>1588281.13</v>
      </c>
      <c r="K174" s="11">
        <v>15120</v>
      </c>
      <c r="L174" s="11">
        <v>383060</v>
      </c>
      <c r="M174" s="11">
        <v>2117272.39</v>
      </c>
      <c r="N174" s="11">
        <v>324146.17</v>
      </c>
      <c r="O174" s="11">
        <v>7365531.83</v>
      </c>
      <c r="P174" s="11">
        <v>65000</v>
      </c>
      <c r="Q174" s="11">
        <v>3806016.11</v>
      </c>
      <c r="R174" s="11">
        <v>1939377.59</v>
      </c>
      <c r="S174" s="11">
        <v>690381.25</v>
      </c>
      <c r="T174" s="11">
        <v>146025</v>
      </c>
      <c r="U174" s="60">
        <v>2662078.96</v>
      </c>
      <c r="V174" s="63">
        <v>21289644.1</v>
      </c>
    </row>
    <row r="175" spans="1:22" ht="12.75">
      <c r="A175" s="227">
        <v>2</v>
      </c>
      <c r="B175" s="228">
        <v>12</v>
      </c>
      <c r="C175" s="228">
        <v>3</v>
      </c>
      <c r="D175" s="16">
        <v>3</v>
      </c>
      <c r="E175" s="16">
        <v>0</v>
      </c>
      <c r="F175" s="19"/>
      <c r="G175" s="54" t="s">
        <v>435</v>
      </c>
      <c r="H175" s="11">
        <v>1302032.24</v>
      </c>
      <c r="I175" s="11">
        <v>34000</v>
      </c>
      <c r="J175" s="11">
        <v>5592406</v>
      </c>
      <c r="K175" s="11">
        <v>30640</v>
      </c>
      <c r="L175" s="11">
        <v>3874954</v>
      </c>
      <c r="M175" s="11">
        <v>4552598.08</v>
      </c>
      <c r="N175" s="11">
        <v>443232</v>
      </c>
      <c r="O175" s="11">
        <v>15614251.7</v>
      </c>
      <c r="P175" s="11">
        <v>340530</v>
      </c>
      <c r="Q175" s="11">
        <v>7888103.64</v>
      </c>
      <c r="R175" s="11">
        <v>4156590</v>
      </c>
      <c r="S175" s="11">
        <v>2953790</v>
      </c>
      <c r="T175" s="11">
        <v>1064625.71</v>
      </c>
      <c r="U175" s="60">
        <v>2299137</v>
      </c>
      <c r="V175" s="63">
        <v>50146890.37</v>
      </c>
    </row>
    <row r="176" spans="1:22" ht="12.75">
      <c r="A176" s="227">
        <v>2</v>
      </c>
      <c r="B176" s="228">
        <v>21</v>
      </c>
      <c r="C176" s="228">
        <v>6</v>
      </c>
      <c r="D176" s="16">
        <v>3</v>
      </c>
      <c r="E176" s="16">
        <v>0</v>
      </c>
      <c r="F176" s="19"/>
      <c r="G176" s="54" t="s">
        <v>436</v>
      </c>
      <c r="H176" s="11">
        <v>63888.71</v>
      </c>
      <c r="I176" s="11">
        <v>0</v>
      </c>
      <c r="J176" s="11">
        <v>494335</v>
      </c>
      <c r="K176" s="11">
        <v>0</v>
      </c>
      <c r="L176" s="11">
        <v>1943143</v>
      </c>
      <c r="M176" s="11">
        <v>3656589.41</v>
      </c>
      <c r="N176" s="11">
        <v>124379.3</v>
      </c>
      <c r="O176" s="11">
        <v>7452148.98</v>
      </c>
      <c r="P176" s="11">
        <v>152927</v>
      </c>
      <c r="Q176" s="11">
        <v>3911032.5</v>
      </c>
      <c r="R176" s="11">
        <v>2024015.1</v>
      </c>
      <c r="S176" s="11">
        <v>1273677.9</v>
      </c>
      <c r="T176" s="11">
        <v>261000</v>
      </c>
      <c r="U176" s="60">
        <v>908870.2</v>
      </c>
      <c r="V176" s="63">
        <v>22266007.1</v>
      </c>
    </row>
    <row r="177" spans="1:22" ht="12.75">
      <c r="A177" s="227">
        <v>2</v>
      </c>
      <c r="B177" s="228">
        <v>14</v>
      </c>
      <c r="C177" s="228">
        <v>5</v>
      </c>
      <c r="D177" s="16">
        <v>3</v>
      </c>
      <c r="E177" s="16">
        <v>0</v>
      </c>
      <c r="F177" s="19"/>
      <c r="G177" s="54" t="s">
        <v>437</v>
      </c>
      <c r="H177" s="11">
        <v>100573.69</v>
      </c>
      <c r="I177" s="11">
        <v>0</v>
      </c>
      <c r="J177" s="11">
        <v>2539820</v>
      </c>
      <c r="K177" s="11">
        <v>0</v>
      </c>
      <c r="L177" s="11">
        <v>62200</v>
      </c>
      <c r="M177" s="11">
        <v>2409322</v>
      </c>
      <c r="N177" s="11">
        <v>140200</v>
      </c>
      <c r="O177" s="11">
        <v>8341121</v>
      </c>
      <c r="P177" s="11">
        <v>121800</v>
      </c>
      <c r="Q177" s="11">
        <v>2856253</v>
      </c>
      <c r="R177" s="11">
        <v>3406233</v>
      </c>
      <c r="S177" s="11">
        <v>750721</v>
      </c>
      <c r="T177" s="11">
        <v>156880</v>
      </c>
      <c r="U177" s="60">
        <v>732023</v>
      </c>
      <c r="V177" s="63">
        <v>21617146.69</v>
      </c>
    </row>
    <row r="178" spans="1:22" ht="12.75">
      <c r="A178" s="227">
        <v>2</v>
      </c>
      <c r="B178" s="228">
        <v>8</v>
      </c>
      <c r="C178" s="228">
        <v>10</v>
      </c>
      <c r="D178" s="16">
        <v>3</v>
      </c>
      <c r="E178" s="16">
        <v>0</v>
      </c>
      <c r="F178" s="19"/>
      <c r="G178" s="54" t="s">
        <v>438</v>
      </c>
      <c r="H178" s="11">
        <v>811626.62</v>
      </c>
      <c r="I178" s="11">
        <v>0</v>
      </c>
      <c r="J178" s="11">
        <v>1246000</v>
      </c>
      <c r="K178" s="11">
        <v>22000</v>
      </c>
      <c r="L178" s="11">
        <v>381847</v>
      </c>
      <c r="M178" s="11">
        <v>2580336</v>
      </c>
      <c r="N178" s="11">
        <v>1022473</v>
      </c>
      <c r="O178" s="11">
        <v>6771048</v>
      </c>
      <c r="P178" s="11">
        <v>89200</v>
      </c>
      <c r="Q178" s="11">
        <v>3628022</v>
      </c>
      <c r="R178" s="11">
        <v>1732727</v>
      </c>
      <c r="S178" s="11">
        <v>940155</v>
      </c>
      <c r="T178" s="11">
        <v>1929775</v>
      </c>
      <c r="U178" s="60">
        <v>1189853</v>
      </c>
      <c r="V178" s="63">
        <v>22345062.62</v>
      </c>
    </row>
    <row r="179" spans="1:22" ht="12.75">
      <c r="A179" s="227">
        <v>2</v>
      </c>
      <c r="B179" s="228">
        <v>13</v>
      </c>
      <c r="C179" s="228">
        <v>3</v>
      </c>
      <c r="D179" s="16">
        <v>3</v>
      </c>
      <c r="E179" s="16">
        <v>0</v>
      </c>
      <c r="F179" s="19"/>
      <c r="G179" s="54" t="s">
        <v>439</v>
      </c>
      <c r="H179" s="11">
        <v>3007128.24</v>
      </c>
      <c r="I179" s="11">
        <v>0</v>
      </c>
      <c r="J179" s="11">
        <v>5042813</v>
      </c>
      <c r="K179" s="11">
        <v>2478001</v>
      </c>
      <c r="L179" s="11">
        <v>2555242</v>
      </c>
      <c r="M179" s="11">
        <v>6633733</v>
      </c>
      <c r="N179" s="11">
        <v>630500</v>
      </c>
      <c r="O179" s="11">
        <v>31794698</v>
      </c>
      <c r="P179" s="11">
        <v>448000</v>
      </c>
      <c r="Q179" s="11">
        <v>12699180.95</v>
      </c>
      <c r="R179" s="11">
        <v>7991590.5</v>
      </c>
      <c r="S179" s="11">
        <v>4302337</v>
      </c>
      <c r="T179" s="11">
        <v>1157693</v>
      </c>
      <c r="U179" s="60">
        <v>5834843</v>
      </c>
      <c r="V179" s="63">
        <v>84575759.69</v>
      </c>
    </row>
    <row r="180" spans="1:22" ht="12.75">
      <c r="A180" s="227">
        <v>2</v>
      </c>
      <c r="B180" s="228">
        <v>12</v>
      </c>
      <c r="C180" s="228">
        <v>4</v>
      </c>
      <c r="D180" s="16">
        <v>3</v>
      </c>
      <c r="E180" s="16">
        <v>0</v>
      </c>
      <c r="F180" s="19"/>
      <c r="G180" s="54" t="s">
        <v>440</v>
      </c>
      <c r="H180" s="11">
        <v>84628.38</v>
      </c>
      <c r="I180" s="11">
        <v>6816685.02</v>
      </c>
      <c r="J180" s="11">
        <v>965075.68</v>
      </c>
      <c r="K180" s="11">
        <v>80642</v>
      </c>
      <c r="L180" s="11">
        <v>149547.02</v>
      </c>
      <c r="M180" s="11">
        <v>2397575</v>
      </c>
      <c r="N180" s="11">
        <v>704543.35</v>
      </c>
      <c r="O180" s="11">
        <v>10806008</v>
      </c>
      <c r="P180" s="11">
        <v>197987</v>
      </c>
      <c r="Q180" s="11">
        <v>6041754.1</v>
      </c>
      <c r="R180" s="11">
        <v>2539250.71</v>
      </c>
      <c r="S180" s="11">
        <v>1873047.45</v>
      </c>
      <c r="T180" s="11">
        <v>354221.63</v>
      </c>
      <c r="U180" s="60">
        <v>1317368</v>
      </c>
      <c r="V180" s="63">
        <v>34328333.34</v>
      </c>
    </row>
    <row r="181" spans="1:22" ht="12.75">
      <c r="A181" s="227">
        <v>2</v>
      </c>
      <c r="B181" s="228">
        <v>2</v>
      </c>
      <c r="C181" s="228">
        <v>7</v>
      </c>
      <c r="D181" s="16">
        <v>3</v>
      </c>
      <c r="E181" s="16">
        <v>0</v>
      </c>
      <c r="F181" s="19"/>
      <c r="G181" s="54" t="s">
        <v>441</v>
      </c>
      <c r="H181" s="11">
        <v>310212</v>
      </c>
      <c r="I181" s="11">
        <v>0</v>
      </c>
      <c r="J181" s="11">
        <v>907585</v>
      </c>
      <c r="K181" s="11">
        <v>0</v>
      </c>
      <c r="L181" s="11">
        <v>1365849</v>
      </c>
      <c r="M181" s="11">
        <v>2699913</v>
      </c>
      <c r="N181" s="11">
        <v>101000</v>
      </c>
      <c r="O181" s="11">
        <v>4745271</v>
      </c>
      <c r="P181" s="11">
        <v>90000</v>
      </c>
      <c r="Q181" s="11">
        <v>2893786</v>
      </c>
      <c r="R181" s="11">
        <v>1673760</v>
      </c>
      <c r="S181" s="11">
        <v>390000</v>
      </c>
      <c r="T181" s="11">
        <v>76310</v>
      </c>
      <c r="U181" s="60">
        <v>926240</v>
      </c>
      <c r="V181" s="63">
        <v>16179926</v>
      </c>
    </row>
    <row r="182" spans="1:22" ht="12.75">
      <c r="A182" s="227">
        <v>2</v>
      </c>
      <c r="B182" s="228">
        <v>1</v>
      </c>
      <c r="C182" s="228">
        <v>4</v>
      </c>
      <c r="D182" s="16">
        <v>3</v>
      </c>
      <c r="E182" s="16">
        <v>0</v>
      </c>
      <c r="F182" s="19"/>
      <c r="G182" s="54" t="s">
        <v>442</v>
      </c>
      <c r="H182" s="11">
        <v>282522.07</v>
      </c>
      <c r="I182" s="11">
        <v>1621200</v>
      </c>
      <c r="J182" s="11">
        <v>1776205</v>
      </c>
      <c r="K182" s="11">
        <v>0</v>
      </c>
      <c r="L182" s="11">
        <v>1326555.76</v>
      </c>
      <c r="M182" s="11">
        <v>4720288.2</v>
      </c>
      <c r="N182" s="11">
        <v>473575</v>
      </c>
      <c r="O182" s="11">
        <v>17043473</v>
      </c>
      <c r="P182" s="11">
        <v>278380</v>
      </c>
      <c r="Q182" s="11">
        <v>6814459</v>
      </c>
      <c r="R182" s="11">
        <v>3671033</v>
      </c>
      <c r="S182" s="11">
        <v>1429355</v>
      </c>
      <c r="T182" s="11">
        <v>510687</v>
      </c>
      <c r="U182" s="60">
        <v>1509123</v>
      </c>
      <c r="V182" s="63">
        <v>41456856.03</v>
      </c>
    </row>
    <row r="183" spans="1:22" ht="12.75">
      <c r="A183" s="227">
        <v>2</v>
      </c>
      <c r="B183" s="228">
        <v>20</v>
      </c>
      <c r="C183" s="228">
        <v>1</v>
      </c>
      <c r="D183" s="16">
        <v>3</v>
      </c>
      <c r="E183" s="16">
        <v>0</v>
      </c>
      <c r="F183" s="19"/>
      <c r="G183" s="54" t="s">
        <v>443</v>
      </c>
      <c r="H183" s="11">
        <v>174737.46</v>
      </c>
      <c r="I183" s="11">
        <v>0</v>
      </c>
      <c r="J183" s="11">
        <v>2309310.39</v>
      </c>
      <c r="K183" s="11">
        <v>130000</v>
      </c>
      <c r="L183" s="11">
        <v>1693269</v>
      </c>
      <c r="M183" s="11">
        <v>5375681</v>
      </c>
      <c r="N183" s="11">
        <v>1072989</v>
      </c>
      <c r="O183" s="11">
        <v>20872045</v>
      </c>
      <c r="P183" s="11">
        <v>372494.68</v>
      </c>
      <c r="Q183" s="11">
        <v>7660068.32</v>
      </c>
      <c r="R183" s="11">
        <v>6732581.6</v>
      </c>
      <c r="S183" s="11">
        <v>2852630.25</v>
      </c>
      <c r="T183" s="11">
        <v>1152585.76</v>
      </c>
      <c r="U183" s="60">
        <v>4999585</v>
      </c>
      <c r="V183" s="63">
        <v>55397977.46</v>
      </c>
    </row>
    <row r="184" spans="1:22" ht="12.75">
      <c r="A184" s="227">
        <v>2</v>
      </c>
      <c r="B184" s="228">
        <v>10</v>
      </c>
      <c r="C184" s="228">
        <v>5</v>
      </c>
      <c r="D184" s="16">
        <v>3</v>
      </c>
      <c r="E184" s="16">
        <v>0</v>
      </c>
      <c r="F184" s="19"/>
      <c r="G184" s="54" t="s">
        <v>444</v>
      </c>
      <c r="H184" s="11">
        <v>64579.35</v>
      </c>
      <c r="I184" s="11">
        <v>0</v>
      </c>
      <c r="J184" s="11">
        <v>19462442</v>
      </c>
      <c r="K184" s="11">
        <v>9000</v>
      </c>
      <c r="L184" s="11">
        <v>1026775</v>
      </c>
      <c r="M184" s="11">
        <v>2361149</v>
      </c>
      <c r="N184" s="11">
        <v>990966</v>
      </c>
      <c r="O184" s="11">
        <v>7042003</v>
      </c>
      <c r="P184" s="11">
        <v>117014</v>
      </c>
      <c r="Q184" s="11">
        <v>6925403.25</v>
      </c>
      <c r="R184" s="11">
        <v>3966671</v>
      </c>
      <c r="S184" s="11">
        <v>445417</v>
      </c>
      <c r="T184" s="11">
        <v>119131</v>
      </c>
      <c r="U184" s="60">
        <v>817487</v>
      </c>
      <c r="V184" s="63">
        <v>43348037.6</v>
      </c>
    </row>
    <row r="185" spans="1:22" ht="12.75">
      <c r="A185" s="227">
        <v>2</v>
      </c>
      <c r="B185" s="228">
        <v>25</v>
      </c>
      <c r="C185" s="228">
        <v>4</v>
      </c>
      <c r="D185" s="16">
        <v>3</v>
      </c>
      <c r="E185" s="16">
        <v>0</v>
      </c>
      <c r="F185" s="19"/>
      <c r="G185" s="54" t="s">
        <v>445</v>
      </c>
      <c r="H185" s="11">
        <v>5016338.28</v>
      </c>
      <c r="I185" s="11">
        <v>0</v>
      </c>
      <c r="J185" s="11">
        <v>380153.5</v>
      </c>
      <c r="K185" s="11">
        <v>55950</v>
      </c>
      <c r="L185" s="11">
        <v>1184690</v>
      </c>
      <c r="M185" s="11">
        <v>3310694</v>
      </c>
      <c r="N185" s="11">
        <v>892258</v>
      </c>
      <c r="O185" s="11">
        <v>8236775</v>
      </c>
      <c r="P185" s="11">
        <v>181541</v>
      </c>
      <c r="Q185" s="11">
        <v>4892544.97</v>
      </c>
      <c r="R185" s="11">
        <v>3308355</v>
      </c>
      <c r="S185" s="11">
        <v>724890</v>
      </c>
      <c r="T185" s="11">
        <v>223506</v>
      </c>
      <c r="U185" s="60">
        <v>1384268</v>
      </c>
      <c r="V185" s="63">
        <v>29791963.75</v>
      </c>
    </row>
    <row r="186" spans="1:22" ht="12.75">
      <c r="A186" s="227">
        <v>2</v>
      </c>
      <c r="B186" s="228">
        <v>16</v>
      </c>
      <c r="C186" s="228">
        <v>4</v>
      </c>
      <c r="D186" s="16">
        <v>3</v>
      </c>
      <c r="E186" s="16">
        <v>0</v>
      </c>
      <c r="F186" s="19"/>
      <c r="G186" s="54" t="s">
        <v>446</v>
      </c>
      <c r="H186" s="11">
        <v>907377.36</v>
      </c>
      <c r="I186" s="11">
        <v>693000</v>
      </c>
      <c r="J186" s="11">
        <v>28244022</v>
      </c>
      <c r="K186" s="11">
        <v>53300</v>
      </c>
      <c r="L186" s="11">
        <v>20860930</v>
      </c>
      <c r="M186" s="11">
        <v>30028038</v>
      </c>
      <c r="N186" s="11">
        <v>4728890</v>
      </c>
      <c r="O186" s="11">
        <v>55114128</v>
      </c>
      <c r="P186" s="11">
        <v>5947409</v>
      </c>
      <c r="Q186" s="11">
        <v>14081152.32</v>
      </c>
      <c r="R186" s="11">
        <v>29253012</v>
      </c>
      <c r="S186" s="11">
        <v>8898040</v>
      </c>
      <c r="T186" s="11">
        <v>11071764</v>
      </c>
      <c r="U186" s="60">
        <v>56468015</v>
      </c>
      <c r="V186" s="63">
        <v>266349077.68</v>
      </c>
    </row>
    <row r="187" spans="1:22" ht="12.75">
      <c r="A187" s="227">
        <v>2</v>
      </c>
      <c r="B187" s="228">
        <v>9</v>
      </c>
      <c r="C187" s="228">
        <v>7</v>
      </c>
      <c r="D187" s="16">
        <v>3</v>
      </c>
      <c r="E187" s="16">
        <v>0</v>
      </c>
      <c r="F187" s="19"/>
      <c r="G187" s="54" t="s">
        <v>447</v>
      </c>
      <c r="H187" s="11">
        <v>210973.43</v>
      </c>
      <c r="I187" s="11">
        <v>0</v>
      </c>
      <c r="J187" s="11">
        <v>890581.1</v>
      </c>
      <c r="K187" s="11">
        <v>3000</v>
      </c>
      <c r="L187" s="11">
        <v>2382504</v>
      </c>
      <c r="M187" s="11">
        <v>2733462</v>
      </c>
      <c r="N187" s="11">
        <v>288056.12</v>
      </c>
      <c r="O187" s="11">
        <v>8438746</v>
      </c>
      <c r="P187" s="11">
        <v>130000</v>
      </c>
      <c r="Q187" s="11">
        <v>3643290</v>
      </c>
      <c r="R187" s="11">
        <v>2729879.9</v>
      </c>
      <c r="S187" s="11">
        <v>2386330.8</v>
      </c>
      <c r="T187" s="11">
        <v>26474</v>
      </c>
      <c r="U187" s="60">
        <v>1011423.88</v>
      </c>
      <c r="V187" s="63">
        <v>24874721.23</v>
      </c>
    </row>
    <row r="188" spans="1:22" ht="12.75">
      <c r="A188" s="227">
        <v>2</v>
      </c>
      <c r="B188" s="228">
        <v>20</v>
      </c>
      <c r="C188" s="228">
        <v>2</v>
      </c>
      <c r="D188" s="16">
        <v>3</v>
      </c>
      <c r="E188" s="16">
        <v>0</v>
      </c>
      <c r="F188" s="19"/>
      <c r="G188" s="54" t="s">
        <v>448</v>
      </c>
      <c r="H188" s="11">
        <v>496252.94</v>
      </c>
      <c r="I188" s="11">
        <v>10000</v>
      </c>
      <c r="J188" s="11">
        <v>3910157</v>
      </c>
      <c r="K188" s="11">
        <v>485264</v>
      </c>
      <c r="L188" s="11">
        <v>454000</v>
      </c>
      <c r="M188" s="11">
        <v>3645906</v>
      </c>
      <c r="N188" s="11">
        <v>1165655</v>
      </c>
      <c r="O188" s="11">
        <v>9229141.68</v>
      </c>
      <c r="P188" s="11">
        <v>420200</v>
      </c>
      <c r="Q188" s="11">
        <v>4919866.85</v>
      </c>
      <c r="R188" s="11">
        <v>12707875</v>
      </c>
      <c r="S188" s="11">
        <v>5165854</v>
      </c>
      <c r="T188" s="11">
        <v>1812546</v>
      </c>
      <c r="U188" s="60">
        <v>1464645</v>
      </c>
      <c r="V188" s="63">
        <v>45887363.47</v>
      </c>
    </row>
    <row r="189" spans="1:22" ht="12.75">
      <c r="A189" s="227">
        <v>2</v>
      </c>
      <c r="B189" s="228">
        <v>16</v>
      </c>
      <c r="C189" s="228">
        <v>5</v>
      </c>
      <c r="D189" s="16">
        <v>3</v>
      </c>
      <c r="E189" s="16">
        <v>0</v>
      </c>
      <c r="F189" s="19"/>
      <c r="G189" s="54" t="s">
        <v>449</v>
      </c>
      <c r="H189" s="11">
        <v>146020.41</v>
      </c>
      <c r="I189" s="11">
        <v>0</v>
      </c>
      <c r="J189" s="11">
        <v>367834</v>
      </c>
      <c r="K189" s="11">
        <v>0</v>
      </c>
      <c r="L189" s="11">
        <v>1074545.2</v>
      </c>
      <c r="M189" s="11">
        <v>3042358</v>
      </c>
      <c r="N189" s="11">
        <v>246700</v>
      </c>
      <c r="O189" s="11">
        <v>10131403.64</v>
      </c>
      <c r="P189" s="11">
        <v>95000</v>
      </c>
      <c r="Q189" s="11">
        <v>4967347.5</v>
      </c>
      <c r="R189" s="11">
        <v>5799277</v>
      </c>
      <c r="S189" s="11">
        <v>1157078.18</v>
      </c>
      <c r="T189" s="11">
        <v>377410</v>
      </c>
      <c r="U189" s="60">
        <v>4048598</v>
      </c>
      <c r="V189" s="63">
        <v>31453571.93</v>
      </c>
    </row>
    <row r="190" spans="1:22" ht="12.75">
      <c r="A190" s="227">
        <v>2</v>
      </c>
      <c r="B190" s="228">
        <v>8</v>
      </c>
      <c r="C190" s="228">
        <v>12</v>
      </c>
      <c r="D190" s="16">
        <v>3</v>
      </c>
      <c r="E190" s="16">
        <v>0</v>
      </c>
      <c r="F190" s="19"/>
      <c r="G190" s="54" t="s">
        <v>450</v>
      </c>
      <c r="H190" s="11">
        <v>245183.9</v>
      </c>
      <c r="I190" s="11">
        <v>0</v>
      </c>
      <c r="J190" s="11">
        <v>3185937</v>
      </c>
      <c r="K190" s="11">
        <v>203105</v>
      </c>
      <c r="L190" s="11">
        <v>560000</v>
      </c>
      <c r="M190" s="11">
        <v>5015909</v>
      </c>
      <c r="N190" s="11">
        <v>564018</v>
      </c>
      <c r="O190" s="11">
        <v>11908608</v>
      </c>
      <c r="P190" s="11">
        <v>172525</v>
      </c>
      <c r="Q190" s="11">
        <v>4885990</v>
      </c>
      <c r="R190" s="11">
        <v>3195029</v>
      </c>
      <c r="S190" s="11">
        <v>2281041</v>
      </c>
      <c r="T190" s="11">
        <v>770397</v>
      </c>
      <c r="U190" s="60">
        <v>2629988</v>
      </c>
      <c r="V190" s="63">
        <v>35617730.9</v>
      </c>
    </row>
    <row r="191" spans="1:22" ht="12.75">
      <c r="A191" s="227">
        <v>2</v>
      </c>
      <c r="B191" s="228">
        <v>23</v>
      </c>
      <c r="C191" s="228">
        <v>8</v>
      </c>
      <c r="D191" s="16">
        <v>3</v>
      </c>
      <c r="E191" s="16">
        <v>0</v>
      </c>
      <c r="F191" s="19"/>
      <c r="G191" s="54" t="s">
        <v>451</v>
      </c>
      <c r="H191" s="11">
        <v>645493.89</v>
      </c>
      <c r="I191" s="11">
        <v>0</v>
      </c>
      <c r="J191" s="11">
        <v>14404578.12</v>
      </c>
      <c r="K191" s="11">
        <v>20000</v>
      </c>
      <c r="L191" s="11">
        <v>3597683.18</v>
      </c>
      <c r="M191" s="11">
        <v>9990290.2</v>
      </c>
      <c r="N191" s="11">
        <v>896400</v>
      </c>
      <c r="O191" s="11">
        <v>25263308</v>
      </c>
      <c r="P191" s="11">
        <v>528000</v>
      </c>
      <c r="Q191" s="11">
        <v>5305951</v>
      </c>
      <c r="R191" s="11">
        <v>8812193.47</v>
      </c>
      <c r="S191" s="11">
        <v>1969999.5</v>
      </c>
      <c r="T191" s="11">
        <v>6418955.19</v>
      </c>
      <c r="U191" s="60">
        <v>8626448.54</v>
      </c>
      <c r="V191" s="63">
        <v>86479301.09</v>
      </c>
    </row>
    <row r="192" spans="1:22" ht="12.75">
      <c r="A192" s="227">
        <v>2</v>
      </c>
      <c r="B192" s="228">
        <v>23</v>
      </c>
      <c r="C192" s="228">
        <v>7</v>
      </c>
      <c r="D192" s="16">
        <v>3</v>
      </c>
      <c r="E192" s="16">
        <v>0</v>
      </c>
      <c r="F192" s="19"/>
      <c r="G192" s="54" t="s">
        <v>452</v>
      </c>
      <c r="H192" s="11">
        <v>395747.02</v>
      </c>
      <c r="I192" s="11">
        <v>0</v>
      </c>
      <c r="J192" s="11">
        <v>1375000</v>
      </c>
      <c r="K192" s="11">
        <v>10000</v>
      </c>
      <c r="L192" s="11">
        <v>545202</v>
      </c>
      <c r="M192" s="11">
        <v>4675000</v>
      </c>
      <c r="N192" s="11">
        <v>440500</v>
      </c>
      <c r="O192" s="11">
        <v>13607629.52</v>
      </c>
      <c r="P192" s="11">
        <v>498000</v>
      </c>
      <c r="Q192" s="11">
        <v>4931786</v>
      </c>
      <c r="R192" s="11">
        <v>8044862.97</v>
      </c>
      <c r="S192" s="11">
        <v>2103000</v>
      </c>
      <c r="T192" s="11">
        <v>795000</v>
      </c>
      <c r="U192" s="60">
        <v>761086</v>
      </c>
      <c r="V192" s="63">
        <v>38182813.51</v>
      </c>
    </row>
    <row r="193" spans="1:22" ht="12.75">
      <c r="A193" s="227">
        <v>2</v>
      </c>
      <c r="B193" s="228">
        <v>8</v>
      </c>
      <c r="C193" s="228">
        <v>13</v>
      </c>
      <c r="D193" s="16">
        <v>3</v>
      </c>
      <c r="E193" s="16">
        <v>0</v>
      </c>
      <c r="F193" s="19"/>
      <c r="G193" s="54" t="s">
        <v>453</v>
      </c>
      <c r="H193" s="11">
        <v>25607.33</v>
      </c>
      <c r="I193" s="11">
        <v>380000</v>
      </c>
      <c r="J193" s="11">
        <v>1827000</v>
      </c>
      <c r="K193" s="11">
        <v>2822425</v>
      </c>
      <c r="L193" s="11">
        <v>557530</v>
      </c>
      <c r="M193" s="11">
        <v>2831286</v>
      </c>
      <c r="N193" s="11">
        <v>367500</v>
      </c>
      <c r="O193" s="11">
        <v>6034086.27</v>
      </c>
      <c r="P193" s="11">
        <v>201000</v>
      </c>
      <c r="Q193" s="11">
        <v>2986477.4</v>
      </c>
      <c r="R193" s="11">
        <v>3406845</v>
      </c>
      <c r="S193" s="11">
        <v>737821</v>
      </c>
      <c r="T193" s="11">
        <v>482500</v>
      </c>
      <c r="U193" s="60">
        <v>1361998</v>
      </c>
      <c r="V193" s="63">
        <v>24022076</v>
      </c>
    </row>
    <row r="194" spans="1:22" ht="12.75">
      <c r="A194" s="227">
        <v>2</v>
      </c>
      <c r="B194" s="228">
        <v>19</v>
      </c>
      <c r="C194" s="228">
        <v>6</v>
      </c>
      <c r="D194" s="16">
        <v>3</v>
      </c>
      <c r="E194" s="16">
        <v>0</v>
      </c>
      <c r="F194" s="19"/>
      <c r="G194" s="54" t="s">
        <v>454</v>
      </c>
      <c r="H194" s="11">
        <v>1752385</v>
      </c>
      <c r="I194" s="11">
        <v>0</v>
      </c>
      <c r="J194" s="11">
        <v>7799586</v>
      </c>
      <c r="K194" s="11">
        <v>0</v>
      </c>
      <c r="L194" s="11">
        <v>4481676</v>
      </c>
      <c r="M194" s="11">
        <v>10125070</v>
      </c>
      <c r="N194" s="11">
        <v>689235</v>
      </c>
      <c r="O194" s="11">
        <v>26563112</v>
      </c>
      <c r="P194" s="11">
        <v>521000</v>
      </c>
      <c r="Q194" s="11">
        <v>10236676</v>
      </c>
      <c r="R194" s="11">
        <v>11747949</v>
      </c>
      <c r="S194" s="11">
        <v>4972355</v>
      </c>
      <c r="T194" s="11">
        <v>2320317</v>
      </c>
      <c r="U194" s="60">
        <v>5129844</v>
      </c>
      <c r="V194" s="63">
        <v>86339205</v>
      </c>
    </row>
    <row r="195" spans="1:22" ht="12.75">
      <c r="A195" s="227">
        <v>2</v>
      </c>
      <c r="B195" s="228">
        <v>17</v>
      </c>
      <c r="C195" s="228">
        <v>4</v>
      </c>
      <c r="D195" s="16">
        <v>3</v>
      </c>
      <c r="E195" s="16">
        <v>0</v>
      </c>
      <c r="F195" s="19"/>
      <c r="G195" s="54" t="s">
        <v>455</v>
      </c>
      <c r="H195" s="11">
        <v>726340</v>
      </c>
      <c r="I195" s="11">
        <v>0</v>
      </c>
      <c r="J195" s="11">
        <v>4058690</v>
      </c>
      <c r="K195" s="11">
        <v>263275</v>
      </c>
      <c r="L195" s="11">
        <v>670705</v>
      </c>
      <c r="M195" s="11">
        <v>5749590</v>
      </c>
      <c r="N195" s="11">
        <v>1119890</v>
      </c>
      <c r="O195" s="11">
        <v>26615905</v>
      </c>
      <c r="P195" s="11">
        <v>565000</v>
      </c>
      <c r="Q195" s="11">
        <v>11650916</v>
      </c>
      <c r="R195" s="11">
        <v>8727800</v>
      </c>
      <c r="S195" s="11">
        <v>5659190</v>
      </c>
      <c r="T195" s="11">
        <v>3478740</v>
      </c>
      <c r="U195" s="60">
        <v>4082497</v>
      </c>
      <c r="V195" s="63">
        <v>73368538</v>
      </c>
    </row>
    <row r="196" spans="1:22" ht="12.75">
      <c r="A196" s="227">
        <v>2</v>
      </c>
      <c r="B196" s="228">
        <v>14</v>
      </c>
      <c r="C196" s="228">
        <v>7</v>
      </c>
      <c r="D196" s="16">
        <v>3</v>
      </c>
      <c r="E196" s="16">
        <v>0</v>
      </c>
      <c r="F196" s="19"/>
      <c r="G196" s="54" t="s">
        <v>456</v>
      </c>
      <c r="H196" s="11">
        <v>263745.33</v>
      </c>
      <c r="I196" s="11">
        <v>0</v>
      </c>
      <c r="J196" s="11">
        <v>2790370</v>
      </c>
      <c r="K196" s="11">
        <v>0</v>
      </c>
      <c r="L196" s="11">
        <v>3328426</v>
      </c>
      <c r="M196" s="11">
        <v>3987841</v>
      </c>
      <c r="N196" s="11">
        <v>240530</v>
      </c>
      <c r="O196" s="11">
        <v>16127581</v>
      </c>
      <c r="P196" s="11">
        <v>270000</v>
      </c>
      <c r="Q196" s="11">
        <v>6795262</v>
      </c>
      <c r="R196" s="11">
        <v>3986862</v>
      </c>
      <c r="S196" s="11">
        <v>1355775</v>
      </c>
      <c r="T196" s="11">
        <v>634200</v>
      </c>
      <c r="U196" s="60">
        <v>1766574</v>
      </c>
      <c r="V196" s="63">
        <v>41547166.33</v>
      </c>
    </row>
    <row r="197" spans="1:22" ht="12.75">
      <c r="A197" s="227">
        <v>2</v>
      </c>
      <c r="B197" s="228">
        <v>8</v>
      </c>
      <c r="C197" s="228">
        <v>14</v>
      </c>
      <c r="D197" s="16">
        <v>3</v>
      </c>
      <c r="E197" s="16">
        <v>0</v>
      </c>
      <c r="F197" s="19"/>
      <c r="G197" s="54" t="s">
        <v>457</v>
      </c>
      <c r="H197" s="11">
        <v>47903.89</v>
      </c>
      <c r="I197" s="11">
        <v>0</v>
      </c>
      <c r="J197" s="11">
        <v>975362.42</v>
      </c>
      <c r="K197" s="11">
        <v>25400</v>
      </c>
      <c r="L197" s="11">
        <v>562325.51</v>
      </c>
      <c r="M197" s="11">
        <v>2717065.72</v>
      </c>
      <c r="N197" s="11">
        <v>156120</v>
      </c>
      <c r="O197" s="11">
        <v>6323961</v>
      </c>
      <c r="P197" s="11">
        <v>109094</v>
      </c>
      <c r="Q197" s="11">
        <v>3461329.95</v>
      </c>
      <c r="R197" s="11">
        <v>1886917.4</v>
      </c>
      <c r="S197" s="11">
        <v>549974.7</v>
      </c>
      <c r="T197" s="11">
        <v>124607</v>
      </c>
      <c r="U197" s="60">
        <v>1023936.7</v>
      </c>
      <c r="V197" s="63">
        <v>17963998.29</v>
      </c>
    </row>
    <row r="198" spans="1:22" ht="12.75">
      <c r="A198" s="227">
        <v>2</v>
      </c>
      <c r="B198" s="228">
        <v>11</v>
      </c>
      <c r="C198" s="228">
        <v>4</v>
      </c>
      <c r="D198" s="16">
        <v>3</v>
      </c>
      <c r="E198" s="16">
        <v>0</v>
      </c>
      <c r="F198" s="19"/>
      <c r="G198" s="54" t="s">
        <v>458</v>
      </c>
      <c r="H198" s="11">
        <v>1077452.24</v>
      </c>
      <c r="I198" s="11">
        <v>0</v>
      </c>
      <c r="J198" s="11">
        <v>1054109</v>
      </c>
      <c r="K198" s="11">
        <v>131614</v>
      </c>
      <c r="L198" s="11">
        <v>478000</v>
      </c>
      <c r="M198" s="11">
        <v>2669720.82</v>
      </c>
      <c r="N198" s="11">
        <v>687774</v>
      </c>
      <c r="O198" s="11">
        <v>8870142.35</v>
      </c>
      <c r="P198" s="11">
        <v>199000</v>
      </c>
      <c r="Q198" s="11">
        <v>5336697.75</v>
      </c>
      <c r="R198" s="11">
        <v>3363147.37</v>
      </c>
      <c r="S198" s="11">
        <v>1832957.15</v>
      </c>
      <c r="T198" s="11">
        <v>841249.42</v>
      </c>
      <c r="U198" s="60">
        <v>1494194.65</v>
      </c>
      <c r="V198" s="63">
        <v>28036058.75</v>
      </c>
    </row>
    <row r="199" spans="1:22" ht="12.75">
      <c r="A199" s="227">
        <v>2</v>
      </c>
      <c r="B199" s="228">
        <v>18</v>
      </c>
      <c r="C199" s="228">
        <v>4</v>
      </c>
      <c r="D199" s="16">
        <v>3</v>
      </c>
      <c r="E199" s="16">
        <v>0</v>
      </c>
      <c r="F199" s="19"/>
      <c r="G199" s="54" t="s">
        <v>459</v>
      </c>
      <c r="H199" s="11">
        <v>585949</v>
      </c>
      <c r="I199" s="11">
        <v>0</v>
      </c>
      <c r="J199" s="11">
        <v>6176395</v>
      </c>
      <c r="K199" s="11">
        <v>3869</v>
      </c>
      <c r="L199" s="11">
        <v>4717585</v>
      </c>
      <c r="M199" s="11">
        <v>7608620</v>
      </c>
      <c r="N199" s="11">
        <v>1012049</v>
      </c>
      <c r="O199" s="11">
        <v>22121995</v>
      </c>
      <c r="P199" s="11">
        <v>643250</v>
      </c>
      <c r="Q199" s="11">
        <v>6909027</v>
      </c>
      <c r="R199" s="11">
        <v>5772783</v>
      </c>
      <c r="S199" s="11">
        <v>5798768</v>
      </c>
      <c r="T199" s="11">
        <v>2232809</v>
      </c>
      <c r="U199" s="60">
        <v>2938078</v>
      </c>
      <c r="V199" s="63">
        <v>66521177</v>
      </c>
    </row>
    <row r="200" spans="1:22" ht="12.75">
      <c r="A200" s="227">
        <v>2</v>
      </c>
      <c r="B200" s="228">
        <v>26</v>
      </c>
      <c r="C200" s="228">
        <v>4</v>
      </c>
      <c r="D200" s="16">
        <v>3</v>
      </c>
      <c r="E200" s="16">
        <v>0</v>
      </c>
      <c r="F200" s="19"/>
      <c r="G200" s="54" t="s">
        <v>460</v>
      </c>
      <c r="H200" s="11">
        <v>1051337.53</v>
      </c>
      <c r="I200" s="11">
        <v>0</v>
      </c>
      <c r="J200" s="11">
        <v>3074339.68</v>
      </c>
      <c r="K200" s="11">
        <v>166069.3</v>
      </c>
      <c r="L200" s="11">
        <v>357804</v>
      </c>
      <c r="M200" s="11">
        <v>2904927.32</v>
      </c>
      <c r="N200" s="11">
        <v>277956.76</v>
      </c>
      <c r="O200" s="11">
        <v>7351230.44</v>
      </c>
      <c r="P200" s="11">
        <v>133500</v>
      </c>
      <c r="Q200" s="11">
        <v>5133768.45</v>
      </c>
      <c r="R200" s="11">
        <v>5444171</v>
      </c>
      <c r="S200" s="11">
        <v>1528560.38</v>
      </c>
      <c r="T200" s="11">
        <v>897913.96</v>
      </c>
      <c r="U200" s="60">
        <v>983494.09</v>
      </c>
      <c r="V200" s="63">
        <v>29305072.91</v>
      </c>
    </row>
    <row r="201" spans="1:22" ht="12.75">
      <c r="A201" s="227">
        <v>2</v>
      </c>
      <c r="B201" s="228">
        <v>20</v>
      </c>
      <c r="C201" s="228">
        <v>3</v>
      </c>
      <c r="D201" s="16">
        <v>3</v>
      </c>
      <c r="E201" s="16">
        <v>0</v>
      </c>
      <c r="F201" s="19"/>
      <c r="G201" s="54" t="s">
        <v>461</v>
      </c>
      <c r="H201" s="11">
        <v>575425.61</v>
      </c>
      <c r="I201" s="11">
        <v>0</v>
      </c>
      <c r="J201" s="11">
        <v>4283529</v>
      </c>
      <c r="K201" s="11">
        <v>266935</v>
      </c>
      <c r="L201" s="11">
        <v>2042746</v>
      </c>
      <c r="M201" s="11">
        <v>8412757</v>
      </c>
      <c r="N201" s="11">
        <v>1755468</v>
      </c>
      <c r="O201" s="11">
        <v>30699112</v>
      </c>
      <c r="P201" s="11">
        <v>709221</v>
      </c>
      <c r="Q201" s="11">
        <v>7926181</v>
      </c>
      <c r="R201" s="11">
        <v>6576956</v>
      </c>
      <c r="S201" s="11">
        <v>4404946</v>
      </c>
      <c r="T201" s="11">
        <v>1650966</v>
      </c>
      <c r="U201" s="60">
        <v>3700044</v>
      </c>
      <c r="V201" s="63">
        <v>73004286.61</v>
      </c>
    </row>
    <row r="202" spans="1:22" ht="12.75">
      <c r="A202" s="227">
        <v>2</v>
      </c>
      <c r="B202" s="228">
        <v>14</v>
      </c>
      <c r="C202" s="228">
        <v>8</v>
      </c>
      <c r="D202" s="16">
        <v>3</v>
      </c>
      <c r="E202" s="16">
        <v>0</v>
      </c>
      <c r="F202" s="19"/>
      <c r="G202" s="54" t="s">
        <v>462</v>
      </c>
      <c r="H202" s="11">
        <v>1496017.54</v>
      </c>
      <c r="I202" s="11">
        <v>0</v>
      </c>
      <c r="J202" s="11">
        <v>6607419</v>
      </c>
      <c r="K202" s="11">
        <v>85000</v>
      </c>
      <c r="L202" s="11">
        <v>112000</v>
      </c>
      <c r="M202" s="11">
        <v>4140598</v>
      </c>
      <c r="N202" s="11">
        <v>151800</v>
      </c>
      <c r="O202" s="11">
        <v>12281448.37</v>
      </c>
      <c r="P202" s="11">
        <v>291205</v>
      </c>
      <c r="Q202" s="11">
        <v>4556250</v>
      </c>
      <c r="R202" s="11">
        <v>7242492</v>
      </c>
      <c r="S202" s="11">
        <v>2857755</v>
      </c>
      <c r="T202" s="11">
        <v>3496967</v>
      </c>
      <c r="U202" s="60">
        <v>1660044</v>
      </c>
      <c r="V202" s="63">
        <v>44978995.91</v>
      </c>
    </row>
    <row r="203" spans="1:22" ht="12.75">
      <c r="A203" s="227">
        <v>2</v>
      </c>
      <c r="B203" s="228">
        <v>4</v>
      </c>
      <c r="C203" s="228">
        <v>4</v>
      </c>
      <c r="D203" s="16">
        <v>3</v>
      </c>
      <c r="E203" s="16">
        <v>0</v>
      </c>
      <c r="F203" s="19"/>
      <c r="G203" s="54" t="s">
        <v>463</v>
      </c>
      <c r="H203" s="11">
        <v>883266.76</v>
      </c>
      <c r="I203" s="11">
        <v>0</v>
      </c>
      <c r="J203" s="11">
        <v>750300</v>
      </c>
      <c r="K203" s="11">
        <v>0</v>
      </c>
      <c r="L203" s="11">
        <v>455591.12</v>
      </c>
      <c r="M203" s="11">
        <v>2853704.07</v>
      </c>
      <c r="N203" s="11">
        <v>154949</v>
      </c>
      <c r="O203" s="11">
        <v>8518935</v>
      </c>
      <c r="P203" s="11">
        <v>111600</v>
      </c>
      <c r="Q203" s="11">
        <v>4902504.3</v>
      </c>
      <c r="R203" s="11">
        <v>6668617</v>
      </c>
      <c r="S203" s="11">
        <v>775677</v>
      </c>
      <c r="T203" s="11">
        <v>225250</v>
      </c>
      <c r="U203" s="60">
        <v>713381</v>
      </c>
      <c r="V203" s="63">
        <v>27013775.25</v>
      </c>
    </row>
    <row r="204" spans="1:22" ht="12.75">
      <c r="A204" s="227">
        <v>2</v>
      </c>
      <c r="B204" s="228">
        <v>25</v>
      </c>
      <c r="C204" s="228">
        <v>6</v>
      </c>
      <c r="D204" s="16">
        <v>3</v>
      </c>
      <c r="E204" s="16">
        <v>0</v>
      </c>
      <c r="F204" s="19"/>
      <c r="G204" s="54" t="s">
        <v>464</v>
      </c>
      <c r="H204" s="11">
        <v>90687.62</v>
      </c>
      <c r="I204" s="11">
        <v>0</v>
      </c>
      <c r="J204" s="11">
        <v>836424</v>
      </c>
      <c r="K204" s="11">
        <v>6000</v>
      </c>
      <c r="L204" s="11">
        <v>895908</v>
      </c>
      <c r="M204" s="11">
        <v>3528150</v>
      </c>
      <c r="N204" s="11">
        <v>475349</v>
      </c>
      <c r="O204" s="11">
        <v>9556284</v>
      </c>
      <c r="P204" s="11">
        <v>121854</v>
      </c>
      <c r="Q204" s="11">
        <v>4700924</v>
      </c>
      <c r="R204" s="11">
        <v>2726895</v>
      </c>
      <c r="S204" s="11">
        <v>731639</v>
      </c>
      <c r="T204" s="11">
        <v>2383990</v>
      </c>
      <c r="U204" s="60">
        <v>780486</v>
      </c>
      <c r="V204" s="63">
        <v>26834590.62</v>
      </c>
    </row>
    <row r="205" spans="1:22" ht="12.75">
      <c r="A205" s="227">
        <v>2</v>
      </c>
      <c r="B205" s="228">
        <v>17</v>
      </c>
      <c r="C205" s="228">
        <v>5</v>
      </c>
      <c r="D205" s="16">
        <v>3</v>
      </c>
      <c r="E205" s="16">
        <v>0</v>
      </c>
      <c r="F205" s="19"/>
      <c r="G205" s="54" t="s">
        <v>465</v>
      </c>
      <c r="H205" s="11">
        <v>598595.87</v>
      </c>
      <c r="I205" s="11">
        <v>353550.65</v>
      </c>
      <c r="J205" s="11">
        <v>170005</v>
      </c>
      <c r="K205" s="11">
        <v>0</v>
      </c>
      <c r="L205" s="11">
        <v>1070137</v>
      </c>
      <c r="M205" s="11">
        <v>3638032.3</v>
      </c>
      <c r="N205" s="11">
        <v>212969</v>
      </c>
      <c r="O205" s="11">
        <v>9698639</v>
      </c>
      <c r="P205" s="11">
        <v>158500</v>
      </c>
      <c r="Q205" s="11">
        <v>3369577.5</v>
      </c>
      <c r="R205" s="11">
        <v>1736705</v>
      </c>
      <c r="S205" s="11">
        <v>961795</v>
      </c>
      <c r="T205" s="11">
        <v>131049</v>
      </c>
      <c r="U205" s="60">
        <v>1075193</v>
      </c>
      <c r="V205" s="63">
        <v>23174748.32</v>
      </c>
    </row>
    <row r="206" spans="1:22" ht="12.75">
      <c r="A206" s="227">
        <v>2</v>
      </c>
      <c r="B206" s="228">
        <v>12</v>
      </c>
      <c r="C206" s="228">
        <v>5</v>
      </c>
      <c r="D206" s="16">
        <v>3</v>
      </c>
      <c r="E206" s="16">
        <v>0</v>
      </c>
      <c r="F206" s="19"/>
      <c r="G206" s="54" t="s">
        <v>466</v>
      </c>
      <c r="H206" s="11">
        <v>493668.2</v>
      </c>
      <c r="I206" s="11">
        <v>29263</v>
      </c>
      <c r="J206" s="11">
        <v>1330581.02</v>
      </c>
      <c r="K206" s="11">
        <v>0</v>
      </c>
      <c r="L206" s="11">
        <v>517750.55</v>
      </c>
      <c r="M206" s="11">
        <v>1738552.07</v>
      </c>
      <c r="N206" s="11">
        <v>151428.89</v>
      </c>
      <c r="O206" s="11">
        <v>4157423.46</v>
      </c>
      <c r="P206" s="11">
        <v>536328.03</v>
      </c>
      <c r="Q206" s="11">
        <v>2511326.25</v>
      </c>
      <c r="R206" s="11">
        <v>695285.72</v>
      </c>
      <c r="S206" s="11">
        <v>877706.39</v>
      </c>
      <c r="T206" s="11">
        <v>74000</v>
      </c>
      <c r="U206" s="60">
        <v>486416.55</v>
      </c>
      <c r="V206" s="63">
        <v>13599730.13</v>
      </c>
    </row>
    <row r="207" spans="1:22" ht="12.75">
      <c r="A207" s="227">
        <v>2</v>
      </c>
      <c r="B207" s="228">
        <v>22</v>
      </c>
      <c r="C207" s="228">
        <v>3</v>
      </c>
      <c r="D207" s="16">
        <v>3</v>
      </c>
      <c r="E207" s="16">
        <v>0</v>
      </c>
      <c r="F207" s="19"/>
      <c r="G207" s="54" t="s">
        <v>467</v>
      </c>
      <c r="H207" s="11">
        <v>475857.44</v>
      </c>
      <c r="I207" s="11">
        <v>0</v>
      </c>
      <c r="J207" s="11">
        <v>3590045</v>
      </c>
      <c r="K207" s="11">
        <v>50600</v>
      </c>
      <c r="L207" s="11">
        <v>6075554</v>
      </c>
      <c r="M207" s="11">
        <v>6797716</v>
      </c>
      <c r="N207" s="11">
        <v>481400</v>
      </c>
      <c r="O207" s="11">
        <v>21471826</v>
      </c>
      <c r="P207" s="11">
        <v>487500</v>
      </c>
      <c r="Q207" s="11">
        <v>9923036.83</v>
      </c>
      <c r="R207" s="11">
        <v>6534716</v>
      </c>
      <c r="S207" s="11">
        <v>3073349.05</v>
      </c>
      <c r="T207" s="11">
        <v>1172234</v>
      </c>
      <c r="U207" s="60">
        <v>4135850</v>
      </c>
      <c r="V207" s="63">
        <v>64269684.32</v>
      </c>
    </row>
    <row r="208" spans="1:22" ht="12.75">
      <c r="A208" s="227">
        <v>2</v>
      </c>
      <c r="B208" s="228">
        <v>24</v>
      </c>
      <c r="C208" s="228">
        <v>5</v>
      </c>
      <c r="D208" s="16">
        <v>3</v>
      </c>
      <c r="E208" s="16">
        <v>0</v>
      </c>
      <c r="F208" s="19"/>
      <c r="G208" s="54" t="s">
        <v>468</v>
      </c>
      <c r="H208" s="11">
        <v>3420624.51</v>
      </c>
      <c r="I208" s="11">
        <v>0</v>
      </c>
      <c r="J208" s="11">
        <v>6385846</v>
      </c>
      <c r="K208" s="11">
        <v>39520</v>
      </c>
      <c r="L208" s="11">
        <v>3993484</v>
      </c>
      <c r="M208" s="11">
        <v>6229628</v>
      </c>
      <c r="N208" s="11">
        <v>875580</v>
      </c>
      <c r="O208" s="11">
        <v>26104439</v>
      </c>
      <c r="P208" s="11">
        <v>437000</v>
      </c>
      <c r="Q208" s="11">
        <v>9860606.25</v>
      </c>
      <c r="R208" s="11">
        <v>8894566</v>
      </c>
      <c r="S208" s="11">
        <v>4085295.22</v>
      </c>
      <c r="T208" s="11">
        <v>2256506</v>
      </c>
      <c r="U208" s="60">
        <v>3590822.45</v>
      </c>
      <c r="V208" s="63">
        <v>76173917.43</v>
      </c>
    </row>
    <row r="209" spans="1:22" ht="12.75">
      <c r="A209" s="227">
        <v>2</v>
      </c>
      <c r="B209" s="228">
        <v>24</v>
      </c>
      <c r="C209" s="228">
        <v>6</v>
      </c>
      <c r="D209" s="16">
        <v>3</v>
      </c>
      <c r="E209" s="16">
        <v>0</v>
      </c>
      <c r="F209" s="19"/>
      <c r="G209" s="54" t="s">
        <v>469</v>
      </c>
      <c r="H209" s="11">
        <v>2985509.44</v>
      </c>
      <c r="I209" s="11">
        <v>1300</v>
      </c>
      <c r="J209" s="11">
        <v>1087410</v>
      </c>
      <c r="K209" s="11">
        <v>11500</v>
      </c>
      <c r="L209" s="11">
        <v>2021057</v>
      </c>
      <c r="M209" s="11">
        <v>3923318.67</v>
      </c>
      <c r="N209" s="11">
        <v>531960</v>
      </c>
      <c r="O209" s="11">
        <v>16879719.57</v>
      </c>
      <c r="P209" s="11">
        <v>266350</v>
      </c>
      <c r="Q209" s="11">
        <v>9527399.5</v>
      </c>
      <c r="R209" s="11">
        <v>3919600</v>
      </c>
      <c r="S209" s="11">
        <v>1936265.27</v>
      </c>
      <c r="T209" s="11">
        <v>455823.46</v>
      </c>
      <c r="U209" s="60">
        <v>2937443.92</v>
      </c>
      <c r="V209" s="63">
        <v>46484656.83</v>
      </c>
    </row>
    <row r="210" spans="1:22" ht="12.75">
      <c r="A210" s="227">
        <v>2</v>
      </c>
      <c r="B210" s="228">
        <v>24</v>
      </c>
      <c r="C210" s="228">
        <v>7</v>
      </c>
      <c r="D210" s="16">
        <v>3</v>
      </c>
      <c r="E210" s="16">
        <v>0</v>
      </c>
      <c r="F210" s="19"/>
      <c r="G210" s="54" t="s">
        <v>470</v>
      </c>
      <c r="H210" s="11">
        <v>73790</v>
      </c>
      <c r="I210" s="11">
        <v>790000</v>
      </c>
      <c r="J210" s="11">
        <v>1388832</v>
      </c>
      <c r="K210" s="11">
        <v>0</v>
      </c>
      <c r="L210" s="11">
        <v>397000</v>
      </c>
      <c r="M210" s="11">
        <v>2170237</v>
      </c>
      <c r="N210" s="11">
        <v>744533</v>
      </c>
      <c r="O210" s="11">
        <v>4516440</v>
      </c>
      <c r="P210" s="11">
        <v>96100</v>
      </c>
      <c r="Q210" s="11">
        <v>2938149</v>
      </c>
      <c r="R210" s="11">
        <v>1043654</v>
      </c>
      <c r="S210" s="11">
        <v>595565</v>
      </c>
      <c r="T210" s="11">
        <v>204154</v>
      </c>
      <c r="U210" s="60">
        <v>722219</v>
      </c>
      <c r="V210" s="63">
        <v>15680673</v>
      </c>
    </row>
    <row r="211" spans="1:22" ht="12.75">
      <c r="A211" s="227">
        <v>2</v>
      </c>
      <c r="B211" s="228">
        <v>19</v>
      </c>
      <c r="C211" s="228">
        <v>8</v>
      </c>
      <c r="D211" s="16">
        <v>3</v>
      </c>
      <c r="E211" s="16">
        <v>0</v>
      </c>
      <c r="F211" s="19"/>
      <c r="G211" s="54" t="s">
        <v>471</v>
      </c>
      <c r="H211" s="11">
        <v>777832.04</v>
      </c>
      <c r="I211" s="11">
        <v>190032</v>
      </c>
      <c r="J211" s="11">
        <v>3341165</v>
      </c>
      <c r="K211" s="11">
        <v>0</v>
      </c>
      <c r="L211" s="11">
        <v>4913761</v>
      </c>
      <c r="M211" s="11">
        <v>5100712</v>
      </c>
      <c r="N211" s="11">
        <v>510632</v>
      </c>
      <c r="O211" s="11">
        <v>11508889.71</v>
      </c>
      <c r="P211" s="11">
        <v>200000</v>
      </c>
      <c r="Q211" s="11">
        <v>4669048.25</v>
      </c>
      <c r="R211" s="11">
        <v>7238737</v>
      </c>
      <c r="S211" s="11">
        <v>1366424</v>
      </c>
      <c r="T211" s="11">
        <v>1218968</v>
      </c>
      <c r="U211" s="60">
        <v>2302064</v>
      </c>
      <c r="V211" s="63">
        <v>43338265</v>
      </c>
    </row>
    <row r="212" spans="1:22" ht="12.75">
      <c r="A212" s="227">
        <v>2</v>
      </c>
      <c r="B212" s="228">
        <v>20</v>
      </c>
      <c r="C212" s="228">
        <v>6</v>
      </c>
      <c r="D212" s="16">
        <v>3</v>
      </c>
      <c r="E212" s="16">
        <v>0</v>
      </c>
      <c r="F212" s="19"/>
      <c r="G212" s="54" t="s">
        <v>472</v>
      </c>
      <c r="H212" s="11">
        <v>3797447.23</v>
      </c>
      <c r="I212" s="11">
        <v>0</v>
      </c>
      <c r="J212" s="11">
        <v>1242730</v>
      </c>
      <c r="K212" s="11">
        <v>196000</v>
      </c>
      <c r="L212" s="11">
        <v>745661.54</v>
      </c>
      <c r="M212" s="11">
        <v>5714887.09</v>
      </c>
      <c r="N212" s="11">
        <v>463900</v>
      </c>
      <c r="O212" s="11">
        <v>15248991</v>
      </c>
      <c r="P212" s="11">
        <v>332550</v>
      </c>
      <c r="Q212" s="11">
        <v>8420712</v>
      </c>
      <c r="R212" s="11">
        <v>5261818.76</v>
      </c>
      <c r="S212" s="11">
        <v>3935284.3</v>
      </c>
      <c r="T212" s="11">
        <v>2666960</v>
      </c>
      <c r="U212" s="60">
        <v>3324660.69</v>
      </c>
      <c r="V212" s="63">
        <v>51351602.61</v>
      </c>
    </row>
    <row r="213" spans="1:22" s="95" customFormat="1" ht="15">
      <c r="A213" s="231"/>
      <c r="B213" s="232"/>
      <c r="C213" s="232"/>
      <c r="D213" s="101"/>
      <c r="E213" s="101"/>
      <c r="F213" s="102" t="s">
        <v>473</v>
      </c>
      <c r="G213" s="291"/>
      <c r="H213" s="103">
        <v>0</v>
      </c>
      <c r="I213" s="103">
        <v>1332059.23</v>
      </c>
      <c r="J213" s="103">
        <v>281960</v>
      </c>
      <c r="K213" s="103">
        <v>184255</v>
      </c>
      <c r="L213" s="103">
        <v>33133</v>
      </c>
      <c r="M213" s="103">
        <v>7972736.74</v>
      </c>
      <c r="N213" s="103">
        <v>550000</v>
      </c>
      <c r="O213" s="103">
        <v>0</v>
      </c>
      <c r="P213" s="103">
        <v>529210</v>
      </c>
      <c r="Q213" s="103">
        <v>0</v>
      </c>
      <c r="R213" s="103">
        <v>123158651</v>
      </c>
      <c r="S213" s="103">
        <v>220000</v>
      </c>
      <c r="T213" s="103">
        <v>75150</v>
      </c>
      <c r="U213" s="104">
        <v>6899521</v>
      </c>
      <c r="V213" s="105">
        <v>141236675.97</v>
      </c>
    </row>
    <row r="214" spans="1:22" ht="25.5">
      <c r="A214" s="227">
        <v>2</v>
      </c>
      <c r="B214" s="228">
        <v>15</v>
      </c>
      <c r="C214" s="228">
        <v>1</v>
      </c>
      <c r="D214" s="16" t="s">
        <v>474</v>
      </c>
      <c r="E214" s="16">
        <v>8</v>
      </c>
      <c r="F214" s="19"/>
      <c r="G214" s="58" t="s">
        <v>475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293800</v>
      </c>
      <c r="N214" s="11">
        <v>0</v>
      </c>
      <c r="O214" s="11">
        <v>0</v>
      </c>
      <c r="P214" s="11">
        <v>0</v>
      </c>
      <c r="Q214" s="11">
        <v>0</v>
      </c>
      <c r="R214" s="11">
        <v>107233</v>
      </c>
      <c r="S214" s="11">
        <v>0</v>
      </c>
      <c r="T214" s="11">
        <v>0</v>
      </c>
      <c r="U214" s="60">
        <v>1000</v>
      </c>
      <c r="V214" s="63">
        <v>402033</v>
      </c>
    </row>
    <row r="215" spans="1:22" ht="25.5">
      <c r="A215" s="227">
        <v>2</v>
      </c>
      <c r="B215" s="228">
        <v>63</v>
      </c>
      <c r="C215" s="228">
        <v>1</v>
      </c>
      <c r="D215" s="16" t="s">
        <v>474</v>
      </c>
      <c r="E215" s="16">
        <v>8</v>
      </c>
      <c r="F215" s="19"/>
      <c r="G215" s="58" t="s">
        <v>476</v>
      </c>
      <c r="H215" s="11">
        <v>0</v>
      </c>
      <c r="I215" s="11">
        <v>0</v>
      </c>
      <c r="J215" s="11">
        <v>281960</v>
      </c>
      <c r="K215" s="11">
        <v>0</v>
      </c>
      <c r="L215" s="11">
        <v>8150</v>
      </c>
      <c r="M215" s="11">
        <v>2265853</v>
      </c>
      <c r="N215" s="11">
        <v>0</v>
      </c>
      <c r="O215" s="11">
        <v>0</v>
      </c>
      <c r="P215" s="11">
        <v>0</v>
      </c>
      <c r="Q215" s="11">
        <v>0</v>
      </c>
      <c r="R215" s="11">
        <v>77556146</v>
      </c>
      <c r="S215" s="11">
        <v>0</v>
      </c>
      <c r="T215" s="11">
        <v>0</v>
      </c>
      <c r="U215" s="60">
        <v>6749200</v>
      </c>
      <c r="V215" s="63">
        <v>86861309</v>
      </c>
    </row>
    <row r="216" spans="1:22" ht="12.75">
      <c r="A216" s="227">
        <v>2</v>
      </c>
      <c r="B216" s="228">
        <v>9</v>
      </c>
      <c r="C216" s="228">
        <v>7</v>
      </c>
      <c r="D216" s="16" t="s">
        <v>474</v>
      </c>
      <c r="E216" s="16">
        <v>8</v>
      </c>
      <c r="F216" s="19"/>
      <c r="G216" s="58" t="s">
        <v>477</v>
      </c>
      <c r="H216" s="11">
        <v>0</v>
      </c>
      <c r="I216" s="11">
        <v>1220059.23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60">
        <v>11907</v>
      </c>
      <c r="V216" s="63">
        <v>1231966.23</v>
      </c>
    </row>
    <row r="217" spans="1:22" ht="12.75">
      <c r="A217" s="227">
        <v>2</v>
      </c>
      <c r="B217" s="228">
        <v>10</v>
      </c>
      <c r="C217" s="228">
        <v>1</v>
      </c>
      <c r="D217" s="16" t="s">
        <v>474</v>
      </c>
      <c r="E217" s="16">
        <v>8</v>
      </c>
      <c r="F217" s="19"/>
      <c r="G217" s="58" t="s">
        <v>478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76493</v>
      </c>
      <c r="N217" s="11">
        <v>550000</v>
      </c>
      <c r="O217" s="11">
        <v>0</v>
      </c>
      <c r="P217" s="11">
        <v>0</v>
      </c>
      <c r="Q217" s="11">
        <v>0</v>
      </c>
      <c r="R217" s="11">
        <v>222736</v>
      </c>
      <c r="S217" s="11">
        <v>0</v>
      </c>
      <c r="T217" s="11">
        <v>7650</v>
      </c>
      <c r="U217" s="60">
        <v>900</v>
      </c>
      <c r="V217" s="63">
        <v>857779</v>
      </c>
    </row>
    <row r="218" spans="1:22" ht="12.75">
      <c r="A218" s="227">
        <v>2</v>
      </c>
      <c r="B218" s="228">
        <v>20</v>
      </c>
      <c r="C218" s="228">
        <v>2</v>
      </c>
      <c r="D218" s="16" t="s">
        <v>474</v>
      </c>
      <c r="E218" s="16">
        <v>8</v>
      </c>
      <c r="F218" s="19"/>
      <c r="G218" s="58" t="s">
        <v>479</v>
      </c>
      <c r="H218" s="11">
        <v>0</v>
      </c>
      <c r="I218" s="11">
        <v>112000</v>
      </c>
      <c r="J218" s="11">
        <v>0</v>
      </c>
      <c r="K218" s="11">
        <v>0</v>
      </c>
      <c r="L218" s="11">
        <v>0</v>
      </c>
      <c r="M218" s="11">
        <v>725322.74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60">
        <v>1000</v>
      </c>
      <c r="V218" s="63">
        <v>838322.74</v>
      </c>
    </row>
    <row r="219" spans="1:22" ht="12.75">
      <c r="A219" s="227">
        <v>2</v>
      </c>
      <c r="B219" s="228">
        <v>61</v>
      </c>
      <c r="C219" s="228">
        <v>1</v>
      </c>
      <c r="D219" s="16" t="s">
        <v>474</v>
      </c>
      <c r="E219" s="16">
        <v>8</v>
      </c>
      <c r="F219" s="19"/>
      <c r="G219" s="58" t="s">
        <v>480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1460576</v>
      </c>
      <c r="N219" s="11">
        <v>0</v>
      </c>
      <c r="O219" s="11">
        <v>0</v>
      </c>
      <c r="P219" s="11">
        <v>0</v>
      </c>
      <c r="Q219" s="11">
        <v>0</v>
      </c>
      <c r="R219" s="11">
        <v>6167869</v>
      </c>
      <c r="S219" s="11">
        <v>80000</v>
      </c>
      <c r="T219" s="11">
        <v>37500</v>
      </c>
      <c r="U219" s="60">
        <v>52259</v>
      </c>
      <c r="V219" s="63">
        <v>7798204</v>
      </c>
    </row>
    <row r="220" spans="1:22" ht="38.25">
      <c r="A220" s="227">
        <v>2</v>
      </c>
      <c r="B220" s="228">
        <v>2</v>
      </c>
      <c r="C220" s="228">
        <v>5</v>
      </c>
      <c r="D220" s="16" t="s">
        <v>474</v>
      </c>
      <c r="E220" s="16">
        <v>8</v>
      </c>
      <c r="F220" s="19"/>
      <c r="G220" s="58" t="s">
        <v>481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3419489</v>
      </c>
      <c r="S220" s="11">
        <v>0</v>
      </c>
      <c r="T220" s="11">
        <v>0</v>
      </c>
      <c r="U220" s="60">
        <v>3423</v>
      </c>
      <c r="V220" s="63">
        <v>3422912</v>
      </c>
    </row>
    <row r="221" spans="1:22" ht="12.75">
      <c r="A221" s="227">
        <v>2</v>
      </c>
      <c r="B221" s="228">
        <v>8</v>
      </c>
      <c r="C221" s="228">
        <v>6</v>
      </c>
      <c r="D221" s="16" t="s">
        <v>474</v>
      </c>
      <c r="E221" s="16">
        <v>8</v>
      </c>
      <c r="F221" s="19"/>
      <c r="G221" s="58" t="s">
        <v>482</v>
      </c>
      <c r="H221" s="11">
        <v>0</v>
      </c>
      <c r="I221" s="11">
        <v>0</v>
      </c>
      <c r="J221" s="11">
        <v>0</v>
      </c>
      <c r="K221" s="11">
        <v>140000</v>
      </c>
      <c r="L221" s="11">
        <v>0</v>
      </c>
      <c r="M221" s="11">
        <v>22000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60">
        <v>0</v>
      </c>
      <c r="V221" s="63">
        <v>162000</v>
      </c>
    </row>
    <row r="222" spans="1:22" ht="12.75">
      <c r="A222" s="227">
        <v>2</v>
      </c>
      <c r="B222" s="228">
        <v>16</v>
      </c>
      <c r="C222" s="228">
        <v>4</v>
      </c>
      <c r="D222" s="16" t="s">
        <v>474</v>
      </c>
      <c r="E222" s="16">
        <v>8</v>
      </c>
      <c r="F222" s="19"/>
      <c r="G222" s="58" t="s">
        <v>483</v>
      </c>
      <c r="H222" s="11">
        <v>0</v>
      </c>
      <c r="I222" s="11">
        <v>0</v>
      </c>
      <c r="J222" s="11">
        <v>0</v>
      </c>
      <c r="K222" s="11">
        <v>44255</v>
      </c>
      <c r="L222" s="11">
        <v>0</v>
      </c>
      <c r="M222" s="11">
        <v>2599763</v>
      </c>
      <c r="N222" s="11">
        <v>0</v>
      </c>
      <c r="O222" s="11">
        <v>0</v>
      </c>
      <c r="P222" s="11">
        <v>529210</v>
      </c>
      <c r="Q222" s="11">
        <v>0</v>
      </c>
      <c r="R222" s="11">
        <v>23794000</v>
      </c>
      <c r="S222" s="11">
        <v>140000</v>
      </c>
      <c r="T222" s="11">
        <v>30000</v>
      </c>
      <c r="U222" s="60">
        <v>47536</v>
      </c>
      <c r="V222" s="63">
        <v>27184764</v>
      </c>
    </row>
    <row r="223" spans="1:22" ht="12.75">
      <c r="A223" s="227">
        <v>2</v>
      </c>
      <c r="B223" s="228">
        <v>25</v>
      </c>
      <c r="C223" s="228">
        <v>2</v>
      </c>
      <c r="D223" s="16" t="s">
        <v>474</v>
      </c>
      <c r="E223" s="16">
        <v>8</v>
      </c>
      <c r="F223" s="19"/>
      <c r="G223" s="58" t="s">
        <v>484</v>
      </c>
      <c r="H223" s="11">
        <v>0</v>
      </c>
      <c r="I223" s="11">
        <v>0</v>
      </c>
      <c r="J223" s="11">
        <v>0</v>
      </c>
      <c r="K223" s="11">
        <v>0</v>
      </c>
      <c r="L223" s="11">
        <v>24983</v>
      </c>
      <c r="M223" s="11">
        <v>142272</v>
      </c>
      <c r="N223" s="11">
        <v>0</v>
      </c>
      <c r="O223" s="11">
        <v>0</v>
      </c>
      <c r="P223" s="11">
        <v>0</v>
      </c>
      <c r="Q223" s="11">
        <v>0</v>
      </c>
      <c r="R223" s="11">
        <v>500763</v>
      </c>
      <c r="S223" s="11">
        <v>0</v>
      </c>
      <c r="T223" s="11">
        <v>0</v>
      </c>
      <c r="U223" s="60">
        <v>1153</v>
      </c>
      <c r="V223" s="63">
        <v>669171</v>
      </c>
    </row>
    <row r="224" spans="1:22" ht="25.5">
      <c r="A224" s="227">
        <v>2</v>
      </c>
      <c r="B224" s="228">
        <v>19</v>
      </c>
      <c r="C224" s="228">
        <v>1</v>
      </c>
      <c r="D224" s="16" t="s">
        <v>474</v>
      </c>
      <c r="E224" s="16">
        <v>8</v>
      </c>
      <c r="F224" s="19"/>
      <c r="G224" s="58" t="s">
        <v>485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60">
        <v>0</v>
      </c>
      <c r="V224" s="63">
        <v>0</v>
      </c>
    </row>
    <row r="225" spans="1:22" ht="12.75">
      <c r="A225" s="227">
        <v>2</v>
      </c>
      <c r="B225" s="228">
        <v>1</v>
      </c>
      <c r="C225" s="228">
        <v>1</v>
      </c>
      <c r="D225" s="16" t="s">
        <v>474</v>
      </c>
      <c r="E225" s="16">
        <v>8</v>
      </c>
      <c r="F225" s="19"/>
      <c r="G225" s="58" t="s">
        <v>486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53857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60">
        <v>143</v>
      </c>
      <c r="V225" s="63">
        <v>54000</v>
      </c>
    </row>
    <row r="226" spans="1:22" ht="25.5">
      <c r="A226" s="227">
        <v>2</v>
      </c>
      <c r="B226" s="228">
        <v>17</v>
      </c>
      <c r="C226" s="228">
        <v>4</v>
      </c>
      <c r="D226" s="16" t="s">
        <v>474</v>
      </c>
      <c r="E226" s="16">
        <v>8</v>
      </c>
      <c r="F226" s="19"/>
      <c r="G226" s="58" t="s">
        <v>487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332800</v>
      </c>
      <c r="N226" s="11">
        <v>0</v>
      </c>
      <c r="O226" s="11">
        <v>0</v>
      </c>
      <c r="P226" s="11">
        <v>0</v>
      </c>
      <c r="Q226" s="11">
        <v>0</v>
      </c>
      <c r="R226" s="11">
        <v>11390415</v>
      </c>
      <c r="S226" s="11">
        <v>0</v>
      </c>
      <c r="T226" s="11">
        <v>0</v>
      </c>
      <c r="U226" s="60">
        <v>31000</v>
      </c>
      <c r="V226" s="63">
        <v>11754215</v>
      </c>
    </row>
    <row r="227" spans="1:22" ht="12.75">
      <c r="A227" s="227"/>
      <c r="B227" s="228"/>
      <c r="C227" s="228"/>
      <c r="D227" s="16"/>
      <c r="E227" s="16"/>
      <c r="F227" s="19"/>
      <c r="G227" s="54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60"/>
      <c r="V227" s="63"/>
    </row>
    <row r="228" spans="1:22" ht="12.75">
      <c r="A228" s="227"/>
      <c r="B228" s="228"/>
      <c r="C228" s="228"/>
      <c r="D228" s="16"/>
      <c r="E228" s="16"/>
      <c r="F228" s="19"/>
      <c r="G228" s="54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60"/>
      <c r="V228" s="63"/>
    </row>
    <row r="229" spans="1:22" ht="12.75">
      <c r="A229" s="227"/>
      <c r="B229" s="228"/>
      <c r="C229" s="228"/>
      <c r="D229" s="16"/>
      <c r="E229" s="16"/>
      <c r="F229" s="19"/>
      <c r="G229" s="54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60"/>
      <c r="V229" s="63"/>
    </row>
    <row r="230" spans="1:22" ht="12.75">
      <c r="A230" s="227"/>
      <c r="B230" s="228"/>
      <c r="C230" s="228"/>
      <c r="D230" s="16"/>
      <c r="E230" s="16"/>
      <c r="F230" s="19"/>
      <c r="G230" s="54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60"/>
      <c r="V230" s="63"/>
    </row>
    <row r="231" spans="1:22" ht="12.75">
      <c r="A231" s="227"/>
      <c r="B231" s="228"/>
      <c r="C231" s="228"/>
      <c r="D231" s="16"/>
      <c r="E231" s="16"/>
      <c r="F231" s="19"/>
      <c r="G231" s="54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60"/>
      <c r="V231" s="63"/>
    </row>
    <row r="232" spans="1:22" ht="12.75">
      <c r="A232" s="227"/>
      <c r="B232" s="228"/>
      <c r="C232" s="228"/>
      <c r="D232" s="16"/>
      <c r="E232" s="16"/>
      <c r="F232" s="19"/>
      <c r="G232" s="54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60"/>
      <c r="V232" s="63"/>
    </row>
    <row r="233" spans="1:22" ht="12.75">
      <c r="A233" s="227"/>
      <c r="B233" s="228"/>
      <c r="C233" s="228"/>
      <c r="D233" s="16"/>
      <c r="E233" s="16"/>
      <c r="F233" s="19"/>
      <c r="G233" s="54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60"/>
      <c r="V233" s="63"/>
    </row>
    <row r="234" spans="1:22" ht="13.5" thickBot="1">
      <c r="A234" s="241"/>
      <c r="B234" s="242"/>
      <c r="C234" s="242"/>
      <c r="D234" s="17"/>
      <c r="E234" s="17"/>
      <c r="F234" s="20"/>
      <c r="G234" s="57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71"/>
      <c r="V234" s="76"/>
    </row>
  </sheetData>
  <sheetProtection/>
  <mergeCells count="12">
    <mergeCell ref="A1:M1"/>
    <mergeCell ref="A2:M2"/>
    <mergeCell ref="A3:M3"/>
    <mergeCell ref="A7:A8"/>
    <mergeCell ref="B7:B8"/>
    <mergeCell ref="C7:C8"/>
    <mergeCell ref="D7:D8"/>
    <mergeCell ref="V7:V8"/>
    <mergeCell ref="F7:G8"/>
    <mergeCell ref="F9:G9"/>
    <mergeCell ref="E7:E8"/>
    <mergeCell ref="H7:U7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1" sqref="A1:M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57" t="s">
        <v>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51" t="s">
        <v>88</v>
      </c>
      <c r="O1" s="48"/>
      <c r="P1" s="50" t="str">
        <f>1!P1</f>
        <v>14.11.2011</v>
      </c>
      <c r="Q1" s="48"/>
      <c r="R1" s="48"/>
      <c r="S1" s="48"/>
      <c r="T1" s="48"/>
      <c r="U1" s="48"/>
      <c r="V1" s="49"/>
    </row>
    <row r="2" spans="1:23" ht="21" customHeight="1">
      <c r="A2" s="358" t="s">
        <v>91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51" t="s">
        <v>89</v>
      </c>
      <c r="O2" s="48"/>
      <c r="P2" s="48">
        <f>1!P2</f>
        <v>1</v>
      </c>
      <c r="Q2" s="48"/>
      <c r="R2" s="48"/>
      <c r="S2" s="48"/>
      <c r="T2" s="48"/>
      <c r="U2" s="48"/>
      <c r="V2" s="49"/>
      <c r="W2" s="29"/>
    </row>
    <row r="3" spans="1:22" ht="21" customHeight="1">
      <c r="A3" s="359" t="s">
        <v>84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51" t="s">
        <v>90</v>
      </c>
      <c r="O3" s="48"/>
      <c r="P3" s="50" t="str">
        <f>1!P3</f>
        <v>14.11.2011</v>
      </c>
      <c r="Q3" s="48"/>
      <c r="R3" s="48"/>
      <c r="S3" s="48"/>
      <c r="T3" s="48"/>
      <c r="U3" s="48"/>
      <c r="V3" s="49"/>
    </row>
    <row r="4" spans="18:24" ht="12.75">
      <c r="R4" s="29"/>
      <c r="S4" s="29"/>
      <c r="T4" s="29"/>
      <c r="U4" s="29"/>
      <c r="V4" s="29"/>
      <c r="W4" s="29"/>
      <c r="X4" s="29"/>
    </row>
    <row r="5" spans="1:22" s="29" customFormat="1" ht="18">
      <c r="A5" s="28" t="str">
        <f>'Spis tabel'!B19</f>
        <v>Tabela 9. Wydatki jst wg ważniejszych działów klasyfikacji budżetowej wg stanu na koniec III kwartału 2013 roku    (wykonanie)</v>
      </c>
      <c r="N5" s="28"/>
      <c r="T5" s="30"/>
      <c r="V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9"/>
      <c r="S6" s="29"/>
      <c r="T6" s="29"/>
      <c r="U6" s="29"/>
      <c r="V6" s="29"/>
      <c r="W6" s="29"/>
      <c r="X6" s="29"/>
    </row>
    <row r="7" spans="1:22" s="29" customFormat="1" ht="17.25" customHeight="1">
      <c r="A7" s="354" t="s">
        <v>0</v>
      </c>
      <c r="B7" s="345" t="s">
        <v>1</v>
      </c>
      <c r="C7" s="345" t="s">
        <v>2</v>
      </c>
      <c r="D7" s="345" t="s">
        <v>3</v>
      </c>
      <c r="E7" s="345" t="s">
        <v>4</v>
      </c>
      <c r="F7" s="360" t="s">
        <v>5</v>
      </c>
      <c r="G7" s="361"/>
      <c r="H7" s="343" t="s">
        <v>276</v>
      </c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3"/>
      <c r="V7" s="475" t="s">
        <v>38</v>
      </c>
    </row>
    <row r="8" spans="1:22" s="29" customFormat="1" ht="74.25" customHeight="1" thickBot="1">
      <c r="A8" s="356"/>
      <c r="B8" s="347"/>
      <c r="C8" s="347"/>
      <c r="D8" s="347"/>
      <c r="E8" s="347"/>
      <c r="F8" s="364"/>
      <c r="G8" s="365"/>
      <c r="H8" s="14" t="s">
        <v>94</v>
      </c>
      <c r="I8" s="14" t="s">
        <v>95</v>
      </c>
      <c r="J8" s="14" t="s">
        <v>96</v>
      </c>
      <c r="K8" s="9" t="s">
        <v>97</v>
      </c>
      <c r="L8" s="9" t="s">
        <v>44</v>
      </c>
      <c r="M8" s="9" t="s">
        <v>45</v>
      </c>
      <c r="N8" s="9" t="s">
        <v>82</v>
      </c>
      <c r="O8" s="9" t="s">
        <v>46</v>
      </c>
      <c r="P8" s="9" t="s">
        <v>47</v>
      </c>
      <c r="Q8" s="9" t="s">
        <v>48</v>
      </c>
      <c r="R8" s="9" t="s">
        <v>49</v>
      </c>
      <c r="S8" s="9" t="s">
        <v>98</v>
      </c>
      <c r="T8" s="34" t="s">
        <v>99</v>
      </c>
      <c r="U8" s="34" t="s">
        <v>50</v>
      </c>
      <c r="V8" s="476"/>
    </row>
    <row r="9" spans="1:22" s="153" customFormat="1" ht="13.5" thickBot="1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26">
        <v>6</v>
      </c>
      <c r="G9" s="427"/>
      <c r="H9" s="41">
        <v>7</v>
      </c>
      <c r="I9" s="41">
        <v>8</v>
      </c>
      <c r="J9" s="41">
        <v>9</v>
      </c>
      <c r="K9" s="41">
        <v>10</v>
      </c>
      <c r="L9" s="41">
        <v>11</v>
      </c>
      <c r="M9" s="41">
        <v>12</v>
      </c>
      <c r="N9" s="41">
        <v>13</v>
      </c>
      <c r="O9" s="41">
        <v>14</v>
      </c>
      <c r="P9" s="41">
        <v>15</v>
      </c>
      <c r="Q9" s="41">
        <v>16</v>
      </c>
      <c r="R9" s="41">
        <v>17</v>
      </c>
      <c r="S9" s="41">
        <v>18</v>
      </c>
      <c r="T9" s="42">
        <v>19</v>
      </c>
      <c r="U9" s="42">
        <v>20</v>
      </c>
      <c r="V9" s="44">
        <v>21</v>
      </c>
    </row>
    <row r="10" spans="1:22" s="82" customFormat="1" ht="15">
      <c r="A10" s="221"/>
      <c r="B10" s="222"/>
      <c r="C10" s="222"/>
      <c r="D10" s="90"/>
      <c r="E10" s="90"/>
      <c r="F10" s="91" t="s">
        <v>284</v>
      </c>
      <c r="G10" s="287"/>
      <c r="H10" s="92">
        <v>159657609.12</v>
      </c>
      <c r="I10" s="92">
        <v>30504385.89</v>
      </c>
      <c r="J10" s="92">
        <v>1168553491.39</v>
      </c>
      <c r="K10" s="92">
        <v>44267101.93</v>
      </c>
      <c r="L10" s="92">
        <v>452055789.41999996</v>
      </c>
      <c r="M10" s="92">
        <v>985844917.8800001</v>
      </c>
      <c r="N10" s="92">
        <v>203434302.83999997</v>
      </c>
      <c r="O10" s="92">
        <v>2992038256.1600003</v>
      </c>
      <c r="P10" s="92">
        <v>192391789.02</v>
      </c>
      <c r="Q10" s="92">
        <v>1273958467.6599998</v>
      </c>
      <c r="R10" s="92">
        <v>563011006.49</v>
      </c>
      <c r="S10" s="92">
        <v>536765875.19</v>
      </c>
      <c r="T10" s="92">
        <v>190015897.07999998</v>
      </c>
      <c r="U10" s="93">
        <v>1153573811.99</v>
      </c>
      <c r="V10" s="94">
        <v>9946072702.060001</v>
      </c>
    </row>
    <row r="11" spans="1:22" s="29" customFormat="1" ht="12.75">
      <c r="A11" s="223">
        <v>2</v>
      </c>
      <c r="B11" s="224">
        <v>0</v>
      </c>
      <c r="C11" s="224">
        <v>0</v>
      </c>
      <c r="D11" s="85">
        <v>0</v>
      </c>
      <c r="E11" s="85">
        <v>0</v>
      </c>
      <c r="F11" s="86"/>
      <c r="G11" s="288" t="s">
        <v>285</v>
      </c>
      <c r="H11" s="87">
        <v>80412575.43</v>
      </c>
      <c r="I11" s="87">
        <v>311413.63</v>
      </c>
      <c r="J11" s="87">
        <v>286763508.83</v>
      </c>
      <c r="K11" s="87">
        <v>6440254.28</v>
      </c>
      <c r="L11" s="87">
        <v>1543699.61</v>
      </c>
      <c r="M11" s="87">
        <v>82362097.79</v>
      </c>
      <c r="N11" s="87">
        <v>1181077</v>
      </c>
      <c r="O11" s="87">
        <v>100365666.21</v>
      </c>
      <c r="P11" s="87">
        <v>34038806.18</v>
      </c>
      <c r="Q11" s="87">
        <v>10803528.37</v>
      </c>
      <c r="R11" s="87">
        <v>638992.28</v>
      </c>
      <c r="S11" s="87">
        <v>64733694.4</v>
      </c>
      <c r="T11" s="87">
        <v>7420330.55</v>
      </c>
      <c r="U11" s="88">
        <v>164191072.28</v>
      </c>
      <c r="V11" s="89">
        <v>841206716.84</v>
      </c>
    </row>
    <row r="12" spans="1:22" s="82" customFormat="1" ht="15">
      <c r="A12" s="225"/>
      <c r="B12" s="226"/>
      <c r="C12" s="226"/>
      <c r="D12" s="96"/>
      <c r="E12" s="96"/>
      <c r="F12" s="97" t="s">
        <v>286</v>
      </c>
      <c r="G12" s="289"/>
      <c r="H12" s="98">
        <v>5040522.37</v>
      </c>
      <c r="I12" s="98">
        <v>0</v>
      </c>
      <c r="J12" s="98">
        <v>97645259.69</v>
      </c>
      <c r="K12" s="98">
        <v>378431.97</v>
      </c>
      <c r="L12" s="98">
        <v>12086735.79</v>
      </c>
      <c r="M12" s="98">
        <v>144903945.31</v>
      </c>
      <c r="N12" s="98">
        <v>75357152.92999998</v>
      </c>
      <c r="O12" s="98">
        <v>428970761.71000004</v>
      </c>
      <c r="P12" s="98">
        <v>77075398.36000003</v>
      </c>
      <c r="Q12" s="98">
        <v>223937513.46000004</v>
      </c>
      <c r="R12" s="98">
        <v>766621.74</v>
      </c>
      <c r="S12" s="98">
        <v>1999848.5</v>
      </c>
      <c r="T12" s="98">
        <v>4581978.08</v>
      </c>
      <c r="U12" s="99">
        <v>233735791.16</v>
      </c>
      <c r="V12" s="100">
        <v>1306479961.0700002</v>
      </c>
    </row>
    <row r="13" spans="1:22" s="29" customFormat="1" ht="12.75">
      <c r="A13" s="227">
        <v>2</v>
      </c>
      <c r="B13" s="228">
        <v>1</v>
      </c>
      <c r="C13" s="228">
        <v>0</v>
      </c>
      <c r="D13" s="10">
        <v>0</v>
      </c>
      <c r="E13" s="10">
        <v>1</v>
      </c>
      <c r="F13" s="18"/>
      <c r="G13" s="290" t="s">
        <v>287</v>
      </c>
      <c r="H13" s="11">
        <v>0</v>
      </c>
      <c r="I13" s="11">
        <v>0</v>
      </c>
      <c r="J13" s="11">
        <v>4122057.55</v>
      </c>
      <c r="K13" s="11">
        <v>183.89</v>
      </c>
      <c r="L13" s="11">
        <v>105308.78</v>
      </c>
      <c r="M13" s="11">
        <v>6189812.34</v>
      </c>
      <c r="N13" s="11">
        <v>3156293.53</v>
      </c>
      <c r="O13" s="11">
        <v>23102573.86</v>
      </c>
      <c r="P13" s="11">
        <v>2082949.58</v>
      </c>
      <c r="Q13" s="11">
        <v>3319808.31</v>
      </c>
      <c r="R13" s="11">
        <v>0</v>
      </c>
      <c r="S13" s="11">
        <v>21941.95</v>
      </c>
      <c r="T13" s="11">
        <v>34268.39</v>
      </c>
      <c r="U13" s="60">
        <v>6645097.2</v>
      </c>
      <c r="V13" s="63">
        <v>48780295.38</v>
      </c>
    </row>
    <row r="14" spans="1:22" ht="12.75">
      <c r="A14" s="227">
        <v>2</v>
      </c>
      <c r="B14" s="228">
        <v>2</v>
      </c>
      <c r="C14" s="228">
        <v>0</v>
      </c>
      <c r="D14" s="10">
        <v>0</v>
      </c>
      <c r="E14" s="10">
        <v>1</v>
      </c>
      <c r="F14" s="18"/>
      <c r="G14" s="290" t="s">
        <v>288</v>
      </c>
      <c r="H14" s="11">
        <v>166079</v>
      </c>
      <c r="I14" s="11">
        <v>0</v>
      </c>
      <c r="J14" s="11">
        <v>7507387.58</v>
      </c>
      <c r="K14" s="11">
        <v>28700.26</v>
      </c>
      <c r="L14" s="11">
        <v>154331.38</v>
      </c>
      <c r="M14" s="11">
        <v>5344547.25</v>
      </c>
      <c r="N14" s="11">
        <v>3271462.08</v>
      </c>
      <c r="O14" s="11">
        <v>24811691.47</v>
      </c>
      <c r="P14" s="11">
        <v>2833020.32</v>
      </c>
      <c r="Q14" s="11">
        <v>9313710.55</v>
      </c>
      <c r="R14" s="11">
        <v>16737.66</v>
      </c>
      <c r="S14" s="11">
        <v>104243.19</v>
      </c>
      <c r="T14" s="11">
        <v>80948.89</v>
      </c>
      <c r="U14" s="60">
        <v>9601138.98</v>
      </c>
      <c r="V14" s="63">
        <v>63233998.61</v>
      </c>
    </row>
    <row r="15" spans="1:22" ht="12.75">
      <c r="A15" s="227">
        <v>2</v>
      </c>
      <c r="B15" s="228">
        <v>3</v>
      </c>
      <c r="C15" s="228">
        <v>0</v>
      </c>
      <c r="D15" s="11">
        <v>0</v>
      </c>
      <c r="E15" s="11">
        <v>1</v>
      </c>
      <c r="F15" s="37"/>
      <c r="G15" s="297" t="s">
        <v>289</v>
      </c>
      <c r="H15" s="11">
        <v>13912.62</v>
      </c>
      <c r="I15" s="11">
        <v>0</v>
      </c>
      <c r="J15" s="11">
        <v>1316725.09</v>
      </c>
      <c r="K15" s="11">
        <v>0</v>
      </c>
      <c r="L15" s="11">
        <v>412631.18</v>
      </c>
      <c r="M15" s="11">
        <v>5827388.48</v>
      </c>
      <c r="N15" s="11">
        <v>3424726.97</v>
      </c>
      <c r="O15" s="11">
        <v>43046006.87</v>
      </c>
      <c r="P15" s="11">
        <v>2412319.79</v>
      </c>
      <c r="Q15" s="11">
        <v>10532629.39</v>
      </c>
      <c r="R15" s="11">
        <v>38116.01</v>
      </c>
      <c r="S15" s="11">
        <v>65595.07</v>
      </c>
      <c r="T15" s="11">
        <v>3660</v>
      </c>
      <c r="U15" s="60">
        <v>10082893.49</v>
      </c>
      <c r="V15" s="63">
        <v>77176604.96</v>
      </c>
    </row>
    <row r="16" spans="1:22" ht="12.75">
      <c r="A16" s="227">
        <v>2</v>
      </c>
      <c r="B16" s="228">
        <v>4</v>
      </c>
      <c r="C16" s="228">
        <v>0</v>
      </c>
      <c r="D16" s="16">
        <v>0</v>
      </c>
      <c r="E16" s="16">
        <v>1</v>
      </c>
      <c r="F16" s="19"/>
      <c r="G16" s="54" t="s">
        <v>290</v>
      </c>
      <c r="H16" s="11">
        <v>3950824.8</v>
      </c>
      <c r="I16" s="11">
        <v>0</v>
      </c>
      <c r="J16" s="11">
        <v>2261464.63</v>
      </c>
      <c r="K16" s="11">
        <v>0</v>
      </c>
      <c r="L16" s="11">
        <v>162418.97</v>
      </c>
      <c r="M16" s="11">
        <v>4518262.31</v>
      </c>
      <c r="N16" s="11">
        <v>2541434.3</v>
      </c>
      <c r="O16" s="11">
        <v>10312626.6</v>
      </c>
      <c r="P16" s="11">
        <v>2454367.4</v>
      </c>
      <c r="Q16" s="11">
        <v>3600426.17</v>
      </c>
      <c r="R16" s="11">
        <v>2091</v>
      </c>
      <c r="S16" s="11">
        <v>11406.99</v>
      </c>
      <c r="T16" s="11">
        <v>16639.97</v>
      </c>
      <c r="U16" s="60">
        <v>3771501.1</v>
      </c>
      <c r="V16" s="63">
        <v>33603464.24</v>
      </c>
    </row>
    <row r="17" spans="1:22" ht="12.75">
      <c r="A17" s="227">
        <v>2</v>
      </c>
      <c r="B17" s="228">
        <v>5</v>
      </c>
      <c r="C17" s="228">
        <v>0</v>
      </c>
      <c r="D17" s="16">
        <v>0</v>
      </c>
      <c r="E17" s="16">
        <v>1</v>
      </c>
      <c r="F17" s="19"/>
      <c r="G17" s="54" t="s">
        <v>291</v>
      </c>
      <c r="H17" s="11">
        <v>0</v>
      </c>
      <c r="I17" s="11">
        <v>0</v>
      </c>
      <c r="J17" s="11">
        <v>2881544.87</v>
      </c>
      <c r="K17" s="11">
        <v>91418.48</v>
      </c>
      <c r="L17" s="11">
        <v>48188.3</v>
      </c>
      <c r="M17" s="11">
        <v>3961872.59</v>
      </c>
      <c r="N17" s="11">
        <v>2597988.63</v>
      </c>
      <c r="O17" s="11">
        <v>10296618.44</v>
      </c>
      <c r="P17" s="11">
        <v>1920076.66</v>
      </c>
      <c r="Q17" s="11">
        <v>8185905.97</v>
      </c>
      <c r="R17" s="11">
        <v>7643.33</v>
      </c>
      <c r="S17" s="11">
        <v>37300</v>
      </c>
      <c r="T17" s="11">
        <v>33300</v>
      </c>
      <c r="U17" s="60">
        <v>5302621.37</v>
      </c>
      <c r="V17" s="63">
        <v>35364478.64</v>
      </c>
    </row>
    <row r="18" spans="1:22" ht="12.75">
      <c r="A18" s="227">
        <v>2</v>
      </c>
      <c r="B18" s="228">
        <v>6</v>
      </c>
      <c r="C18" s="228">
        <v>0</v>
      </c>
      <c r="D18" s="16">
        <v>0</v>
      </c>
      <c r="E18" s="16">
        <v>1</v>
      </c>
      <c r="F18" s="19"/>
      <c r="G18" s="54" t="s">
        <v>292</v>
      </c>
      <c r="H18" s="11">
        <v>10886.73</v>
      </c>
      <c r="I18" s="11">
        <v>0</v>
      </c>
      <c r="J18" s="11">
        <v>2307495.19</v>
      </c>
      <c r="K18" s="11">
        <v>56332.63</v>
      </c>
      <c r="L18" s="11">
        <v>138575.65</v>
      </c>
      <c r="M18" s="11">
        <v>5964177.42</v>
      </c>
      <c r="N18" s="11">
        <v>46773.21</v>
      </c>
      <c r="O18" s="11">
        <v>8584104.25</v>
      </c>
      <c r="P18" s="11">
        <v>3848775.16</v>
      </c>
      <c r="Q18" s="11">
        <v>11516835.94</v>
      </c>
      <c r="R18" s="11">
        <v>9797.76</v>
      </c>
      <c r="S18" s="11">
        <v>84242</v>
      </c>
      <c r="T18" s="11">
        <v>94218.74</v>
      </c>
      <c r="U18" s="60">
        <v>10641463.47</v>
      </c>
      <c r="V18" s="63">
        <v>43303678.15</v>
      </c>
    </row>
    <row r="19" spans="1:22" ht="12.75">
      <c r="A19" s="227">
        <v>2</v>
      </c>
      <c r="B19" s="228">
        <v>7</v>
      </c>
      <c r="C19" s="228">
        <v>0</v>
      </c>
      <c r="D19" s="16">
        <v>0</v>
      </c>
      <c r="E19" s="16">
        <v>1</v>
      </c>
      <c r="F19" s="19"/>
      <c r="G19" s="54" t="s">
        <v>293</v>
      </c>
      <c r="H19" s="11">
        <v>4099.87</v>
      </c>
      <c r="I19" s="11">
        <v>0</v>
      </c>
      <c r="J19" s="11">
        <v>1608364.92</v>
      </c>
      <c r="K19" s="11">
        <v>4000</v>
      </c>
      <c r="L19" s="11">
        <v>79422.99</v>
      </c>
      <c r="M19" s="11">
        <v>3620725.35</v>
      </c>
      <c r="N19" s="11">
        <v>2524106.08</v>
      </c>
      <c r="O19" s="11">
        <v>7960305.49</v>
      </c>
      <c r="P19" s="11">
        <v>1548993.38</v>
      </c>
      <c r="Q19" s="11">
        <v>6473701.68</v>
      </c>
      <c r="R19" s="11">
        <v>1147.55</v>
      </c>
      <c r="S19" s="11">
        <v>1000</v>
      </c>
      <c r="T19" s="11">
        <v>22000</v>
      </c>
      <c r="U19" s="60">
        <v>3059892.84</v>
      </c>
      <c r="V19" s="63">
        <v>26907760.15</v>
      </c>
    </row>
    <row r="20" spans="1:22" ht="12.75">
      <c r="A20" s="227">
        <v>2</v>
      </c>
      <c r="B20" s="228">
        <v>8</v>
      </c>
      <c r="C20" s="228">
        <v>0</v>
      </c>
      <c r="D20" s="16">
        <v>0</v>
      </c>
      <c r="E20" s="16">
        <v>1</v>
      </c>
      <c r="F20" s="19"/>
      <c r="G20" s="54" t="s">
        <v>294</v>
      </c>
      <c r="H20" s="11">
        <v>6870</v>
      </c>
      <c r="I20" s="11">
        <v>0</v>
      </c>
      <c r="J20" s="11">
        <v>5041554.56</v>
      </c>
      <c r="K20" s="11">
        <v>14650.86</v>
      </c>
      <c r="L20" s="11">
        <v>207899.08</v>
      </c>
      <c r="M20" s="11">
        <v>8545754.56</v>
      </c>
      <c r="N20" s="11">
        <v>6494474.61</v>
      </c>
      <c r="O20" s="11">
        <v>41711244.82</v>
      </c>
      <c r="P20" s="11">
        <v>6422814.59</v>
      </c>
      <c r="Q20" s="11">
        <v>28783452.04</v>
      </c>
      <c r="R20" s="11">
        <v>10885.09</v>
      </c>
      <c r="S20" s="11">
        <v>121345.53</v>
      </c>
      <c r="T20" s="11">
        <v>132797.4</v>
      </c>
      <c r="U20" s="60">
        <v>19775139.04</v>
      </c>
      <c r="V20" s="63">
        <v>117268882.18</v>
      </c>
    </row>
    <row r="21" spans="1:22" ht="12.75">
      <c r="A21" s="227">
        <v>2</v>
      </c>
      <c r="B21" s="228">
        <v>9</v>
      </c>
      <c r="C21" s="228">
        <v>0</v>
      </c>
      <c r="D21" s="16">
        <v>0</v>
      </c>
      <c r="E21" s="16">
        <v>1</v>
      </c>
      <c r="F21" s="19"/>
      <c r="G21" s="54" t="s">
        <v>295</v>
      </c>
      <c r="H21" s="11">
        <v>45579.88</v>
      </c>
      <c r="I21" s="11">
        <v>0</v>
      </c>
      <c r="J21" s="11">
        <v>2637228.2</v>
      </c>
      <c r="K21" s="11">
        <v>9000</v>
      </c>
      <c r="L21" s="11">
        <v>41801.1</v>
      </c>
      <c r="M21" s="11">
        <v>4968629.24</v>
      </c>
      <c r="N21" s="11">
        <v>6197.6</v>
      </c>
      <c r="O21" s="11">
        <v>4117169.26</v>
      </c>
      <c r="P21" s="11">
        <v>4098853.02</v>
      </c>
      <c r="Q21" s="11">
        <v>21598799.09</v>
      </c>
      <c r="R21" s="11">
        <v>0</v>
      </c>
      <c r="S21" s="11">
        <v>49685.47</v>
      </c>
      <c r="T21" s="11">
        <v>8920</v>
      </c>
      <c r="U21" s="60">
        <v>6128106</v>
      </c>
      <c r="V21" s="63">
        <v>43709968.86</v>
      </c>
    </row>
    <row r="22" spans="1:22" ht="12.75">
      <c r="A22" s="227">
        <v>2</v>
      </c>
      <c r="B22" s="228">
        <v>10</v>
      </c>
      <c r="C22" s="228">
        <v>0</v>
      </c>
      <c r="D22" s="16">
        <v>0</v>
      </c>
      <c r="E22" s="16">
        <v>1</v>
      </c>
      <c r="F22" s="19"/>
      <c r="G22" s="54" t="s">
        <v>296</v>
      </c>
      <c r="H22" s="11">
        <v>4723.2</v>
      </c>
      <c r="I22" s="11">
        <v>0</v>
      </c>
      <c r="J22" s="11">
        <v>2555734.52</v>
      </c>
      <c r="K22" s="11">
        <v>92562.18</v>
      </c>
      <c r="L22" s="11">
        <v>43679.23</v>
      </c>
      <c r="M22" s="11">
        <v>4129177.26</v>
      </c>
      <c r="N22" s="11">
        <v>2920186.94</v>
      </c>
      <c r="O22" s="11">
        <v>15769230.87</v>
      </c>
      <c r="P22" s="11">
        <v>1970540.35</v>
      </c>
      <c r="Q22" s="11">
        <v>3366854.11</v>
      </c>
      <c r="R22" s="11">
        <v>24258</v>
      </c>
      <c r="S22" s="11">
        <v>61504.48</v>
      </c>
      <c r="T22" s="11">
        <v>30250</v>
      </c>
      <c r="U22" s="60">
        <v>7514281.54</v>
      </c>
      <c r="V22" s="63">
        <v>38482982.68</v>
      </c>
    </row>
    <row r="23" spans="1:22" ht="12.75">
      <c r="A23" s="227">
        <v>2</v>
      </c>
      <c r="B23" s="228">
        <v>11</v>
      </c>
      <c r="C23" s="228">
        <v>0</v>
      </c>
      <c r="D23" s="16">
        <v>0</v>
      </c>
      <c r="E23" s="16">
        <v>1</v>
      </c>
      <c r="F23" s="19"/>
      <c r="G23" s="54" t="s">
        <v>297</v>
      </c>
      <c r="H23" s="11">
        <v>55000</v>
      </c>
      <c r="I23" s="11">
        <v>0</v>
      </c>
      <c r="J23" s="11">
        <v>1950680.91</v>
      </c>
      <c r="K23" s="11">
        <v>0</v>
      </c>
      <c r="L23" s="11">
        <v>159210.94</v>
      </c>
      <c r="M23" s="11">
        <v>10943068.75</v>
      </c>
      <c r="N23" s="11">
        <v>3242385.52</v>
      </c>
      <c r="O23" s="11">
        <v>10464382.22</v>
      </c>
      <c r="P23" s="11">
        <v>3852073.6</v>
      </c>
      <c r="Q23" s="11">
        <v>4658758.26</v>
      </c>
      <c r="R23" s="11">
        <v>4835.56</v>
      </c>
      <c r="S23" s="11">
        <v>127757.09</v>
      </c>
      <c r="T23" s="11">
        <v>188631.72</v>
      </c>
      <c r="U23" s="60">
        <v>17912437.85</v>
      </c>
      <c r="V23" s="63">
        <v>53559222.42</v>
      </c>
    </row>
    <row r="24" spans="1:22" ht="12.75">
      <c r="A24" s="227">
        <v>2</v>
      </c>
      <c r="B24" s="228">
        <v>12</v>
      </c>
      <c r="C24" s="228">
        <v>0</v>
      </c>
      <c r="D24" s="16">
        <v>0</v>
      </c>
      <c r="E24" s="16">
        <v>1</v>
      </c>
      <c r="F24" s="19"/>
      <c r="G24" s="54" t="s">
        <v>298</v>
      </c>
      <c r="H24" s="11">
        <v>24824.04</v>
      </c>
      <c r="I24" s="11">
        <v>0</v>
      </c>
      <c r="J24" s="11">
        <v>5119264.19</v>
      </c>
      <c r="K24" s="11">
        <v>6000</v>
      </c>
      <c r="L24" s="11">
        <v>5591957.24</v>
      </c>
      <c r="M24" s="11">
        <v>2885615.08</v>
      </c>
      <c r="N24" s="11">
        <v>2442560.47</v>
      </c>
      <c r="O24" s="11">
        <v>9592070.68</v>
      </c>
      <c r="P24" s="11">
        <v>1807272.99</v>
      </c>
      <c r="Q24" s="11">
        <v>6439532.99</v>
      </c>
      <c r="R24" s="11">
        <v>22788.48</v>
      </c>
      <c r="S24" s="11">
        <v>38384.1</v>
      </c>
      <c r="T24" s="11">
        <v>57729.07</v>
      </c>
      <c r="U24" s="60">
        <v>6445253.58</v>
      </c>
      <c r="V24" s="63">
        <v>40473252.91</v>
      </c>
    </row>
    <row r="25" spans="1:22" ht="12.75">
      <c r="A25" s="227">
        <v>2</v>
      </c>
      <c r="B25" s="228">
        <v>13</v>
      </c>
      <c r="C25" s="228">
        <v>0</v>
      </c>
      <c r="D25" s="16">
        <v>0</v>
      </c>
      <c r="E25" s="16">
        <v>1</v>
      </c>
      <c r="F25" s="19"/>
      <c r="G25" s="54" t="s">
        <v>299</v>
      </c>
      <c r="H25" s="11">
        <v>47800.92</v>
      </c>
      <c r="I25" s="11">
        <v>0</v>
      </c>
      <c r="J25" s="11">
        <v>1707116.47</v>
      </c>
      <c r="K25" s="11">
        <v>34599.17</v>
      </c>
      <c r="L25" s="11">
        <v>306389.77</v>
      </c>
      <c r="M25" s="11">
        <v>3744298.98</v>
      </c>
      <c r="N25" s="11">
        <v>2659592.92</v>
      </c>
      <c r="O25" s="11">
        <v>8332363.02</v>
      </c>
      <c r="P25" s="11">
        <v>1149497.92</v>
      </c>
      <c r="Q25" s="11">
        <v>8580372.01</v>
      </c>
      <c r="R25" s="11">
        <v>0</v>
      </c>
      <c r="S25" s="11">
        <v>0</v>
      </c>
      <c r="T25" s="11">
        <v>813770.18</v>
      </c>
      <c r="U25" s="60">
        <v>7884766.62</v>
      </c>
      <c r="V25" s="63">
        <v>35260567.98</v>
      </c>
    </row>
    <row r="26" spans="1:22" ht="12.75">
      <c r="A26" s="227">
        <v>2</v>
      </c>
      <c r="B26" s="228">
        <v>14</v>
      </c>
      <c r="C26" s="228">
        <v>0</v>
      </c>
      <c r="D26" s="16">
        <v>0</v>
      </c>
      <c r="E26" s="16">
        <v>1</v>
      </c>
      <c r="F26" s="19"/>
      <c r="G26" s="54" t="s">
        <v>300</v>
      </c>
      <c r="H26" s="11">
        <v>67888.13</v>
      </c>
      <c r="I26" s="11">
        <v>0</v>
      </c>
      <c r="J26" s="11">
        <v>7147717.61</v>
      </c>
      <c r="K26" s="11">
        <v>0</v>
      </c>
      <c r="L26" s="11">
        <v>663836.86</v>
      </c>
      <c r="M26" s="11">
        <v>4901597.82</v>
      </c>
      <c r="N26" s="11">
        <v>4790273.8</v>
      </c>
      <c r="O26" s="11">
        <v>27319451.29</v>
      </c>
      <c r="P26" s="11">
        <v>2981437.83</v>
      </c>
      <c r="Q26" s="11">
        <v>11447711.04</v>
      </c>
      <c r="R26" s="11">
        <v>24431.1</v>
      </c>
      <c r="S26" s="11">
        <v>129903.99</v>
      </c>
      <c r="T26" s="11">
        <v>80532.48</v>
      </c>
      <c r="U26" s="60">
        <v>10452456.4</v>
      </c>
      <c r="V26" s="63">
        <v>70007238.35</v>
      </c>
    </row>
    <row r="27" spans="1:22" ht="12.75">
      <c r="A27" s="227">
        <v>2</v>
      </c>
      <c r="B27" s="228">
        <v>15</v>
      </c>
      <c r="C27" s="228">
        <v>0</v>
      </c>
      <c r="D27" s="16">
        <v>0</v>
      </c>
      <c r="E27" s="16">
        <v>1</v>
      </c>
      <c r="F27" s="19"/>
      <c r="G27" s="54" t="s">
        <v>301</v>
      </c>
      <c r="H27" s="11">
        <v>0</v>
      </c>
      <c r="I27" s="11">
        <v>0</v>
      </c>
      <c r="J27" s="11">
        <v>1500412.65</v>
      </c>
      <c r="K27" s="11">
        <v>0</v>
      </c>
      <c r="L27" s="11">
        <v>172484.59</v>
      </c>
      <c r="M27" s="11">
        <v>5432798.85</v>
      </c>
      <c r="N27" s="11">
        <v>4160864.11</v>
      </c>
      <c r="O27" s="11">
        <v>15544982.76</v>
      </c>
      <c r="P27" s="11">
        <v>2356444.06</v>
      </c>
      <c r="Q27" s="11">
        <v>6118905.45</v>
      </c>
      <c r="R27" s="11">
        <v>98381</v>
      </c>
      <c r="S27" s="11">
        <v>50502.54</v>
      </c>
      <c r="T27" s="11">
        <v>84846.11</v>
      </c>
      <c r="U27" s="60">
        <v>5446134.47</v>
      </c>
      <c r="V27" s="63">
        <v>40966756.59</v>
      </c>
    </row>
    <row r="28" spans="1:22" ht="12.75">
      <c r="A28" s="227">
        <v>2</v>
      </c>
      <c r="B28" s="228">
        <v>16</v>
      </c>
      <c r="C28" s="228">
        <v>0</v>
      </c>
      <c r="D28" s="16">
        <v>0</v>
      </c>
      <c r="E28" s="16">
        <v>1</v>
      </c>
      <c r="F28" s="19"/>
      <c r="G28" s="54" t="s">
        <v>302</v>
      </c>
      <c r="H28" s="11">
        <v>190649.49</v>
      </c>
      <c r="I28" s="11">
        <v>0</v>
      </c>
      <c r="J28" s="11">
        <v>3276739.27</v>
      </c>
      <c r="K28" s="11">
        <v>0</v>
      </c>
      <c r="L28" s="11">
        <v>43998.64</v>
      </c>
      <c r="M28" s="11">
        <v>5758963.77</v>
      </c>
      <c r="N28" s="11">
        <v>2634663.08</v>
      </c>
      <c r="O28" s="11">
        <v>8023643.58</v>
      </c>
      <c r="P28" s="11">
        <v>1970588.88</v>
      </c>
      <c r="Q28" s="11">
        <v>3751038.59</v>
      </c>
      <c r="R28" s="11">
        <v>248967.34</v>
      </c>
      <c r="S28" s="11">
        <v>55000</v>
      </c>
      <c r="T28" s="11">
        <v>0</v>
      </c>
      <c r="U28" s="60">
        <v>12443692.39</v>
      </c>
      <c r="V28" s="63">
        <v>38397945.03</v>
      </c>
    </row>
    <row r="29" spans="1:22" ht="12.75">
      <c r="A29" s="227">
        <v>2</v>
      </c>
      <c r="B29" s="228">
        <v>17</v>
      </c>
      <c r="C29" s="228">
        <v>0</v>
      </c>
      <c r="D29" s="16">
        <v>0</v>
      </c>
      <c r="E29" s="16">
        <v>1</v>
      </c>
      <c r="F29" s="19"/>
      <c r="G29" s="54" t="s">
        <v>303</v>
      </c>
      <c r="H29" s="11">
        <v>33143.06</v>
      </c>
      <c r="I29" s="11">
        <v>0</v>
      </c>
      <c r="J29" s="11">
        <v>2628064.63</v>
      </c>
      <c r="K29" s="11">
        <v>0</v>
      </c>
      <c r="L29" s="11">
        <v>52959.11</v>
      </c>
      <c r="M29" s="11">
        <v>2709247.01</v>
      </c>
      <c r="N29" s="11">
        <v>2604352.75</v>
      </c>
      <c r="O29" s="11">
        <v>12584159.18</v>
      </c>
      <c r="P29" s="11">
        <v>1569278.56</v>
      </c>
      <c r="Q29" s="11">
        <v>2981330.62</v>
      </c>
      <c r="R29" s="11">
        <v>11235.92</v>
      </c>
      <c r="S29" s="11">
        <v>0</v>
      </c>
      <c r="T29" s="11">
        <v>1930519.01</v>
      </c>
      <c r="U29" s="60">
        <v>6865313.53</v>
      </c>
      <c r="V29" s="63">
        <v>33969603.38</v>
      </c>
    </row>
    <row r="30" spans="1:22" ht="12.75">
      <c r="A30" s="227">
        <v>2</v>
      </c>
      <c r="B30" s="228">
        <v>18</v>
      </c>
      <c r="C30" s="228">
        <v>0</v>
      </c>
      <c r="D30" s="16">
        <v>0</v>
      </c>
      <c r="E30" s="16">
        <v>1</v>
      </c>
      <c r="F30" s="19"/>
      <c r="G30" s="54" t="s">
        <v>304</v>
      </c>
      <c r="H30" s="11">
        <v>34995.99</v>
      </c>
      <c r="I30" s="11">
        <v>0</v>
      </c>
      <c r="J30" s="11">
        <v>4695866.13</v>
      </c>
      <c r="K30" s="11">
        <v>0</v>
      </c>
      <c r="L30" s="11">
        <v>234019.61</v>
      </c>
      <c r="M30" s="11">
        <v>4014941.62</v>
      </c>
      <c r="N30" s="11">
        <v>2594659.41</v>
      </c>
      <c r="O30" s="11">
        <v>7248283.63</v>
      </c>
      <c r="P30" s="11">
        <v>1208889.26</v>
      </c>
      <c r="Q30" s="11">
        <v>3565082.27</v>
      </c>
      <c r="R30" s="11">
        <v>73069.25</v>
      </c>
      <c r="S30" s="11">
        <v>539200</v>
      </c>
      <c r="T30" s="11">
        <v>13382.41</v>
      </c>
      <c r="U30" s="60">
        <v>3683665.91</v>
      </c>
      <c r="V30" s="63">
        <v>27906055.49</v>
      </c>
    </row>
    <row r="31" spans="1:22" ht="12.75">
      <c r="A31" s="227">
        <v>2</v>
      </c>
      <c r="B31" s="228">
        <v>19</v>
      </c>
      <c r="C31" s="228">
        <v>0</v>
      </c>
      <c r="D31" s="16">
        <v>0</v>
      </c>
      <c r="E31" s="16">
        <v>1</v>
      </c>
      <c r="F31" s="19"/>
      <c r="G31" s="54" t="s">
        <v>305</v>
      </c>
      <c r="H31" s="11">
        <v>120</v>
      </c>
      <c r="I31" s="11">
        <v>0</v>
      </c>
      <c r="J31" s="11">
        <v>6046997.29</v>
      </c>
      <c r="K31" s="11">
        <v>0</v>
      </c>
      <c r="L31" s="11">
        <v>20571.42</v>
      </c>
      <c r="M31" s="11">
        <v>9312219.05</v>
      </c>
      <c r="N31" s="11">
        <v>5374450.9</v>
      </c>
      <c r="O31" s="11">
        <v>50747267.26</v>
      </c>
      <c r="P31" s="11">
        <v>4232856.98</v>
      </c>
      <c r="Q31" s="11">
        <v>11940332.33</v>
      </c>
      <c r="R31" s="11">
        <v>38342.81</v>
      </c>
      <c r="S31" s="11">
        <v>25162.77</v>
      </c>
      <c r="T31" s="11">
        <v>95502.11</v>
      </c>
      <c r="U31" s="60">
        <v>19006264.44</v>
      </c>
      <c r="V31" s="63">
        <v>106840087.36</v>
      </c>
    </row>
    <row r="32" spans="1:22" ht="12.75">
      <c r="A32" s="227">
        <v>2</v>
      </c>
      <c r="B32" s="228">
        <v>20</v>
      </c>
      <c r="C32" s="228">
        <v>0</v>
      </c>
      <c r="D32" s="16">
        <v>0</v>
      </c>
      <c r="E32" s="16">
        <v>1</v>
      </c>
      <c r="F32" s="19"/>
      <c r="G32" s="54" t="s">
        <v>306</v>
      </c>
      <c r="H32" s="11">
        <v>5968</v>
      </c>
      <c r="I32" s="11">
        <v>0</v>
      </c>
      <c r="J32" s="11">
        <v>4937464.88</v>
      </c>
      <c r="K32" s="11">
        <v>0</v>
      </c>
      <c r="L32" s="11">
        <v>125151.57</v>
      </c>
      <c r="M32" s="11">
        <v>4764518</v>
      </c>
      <c r="N32" s="11">
        <v>2919918.33</v>
      </c>
      <c r="O32" s="11">
        <v>15258982.86</v>
      </c>
      <c r="P32" s="11">
        <v>1962237.14</v>
      </c>
      <c r="Q32" s="11">
        <v>9087659.83</v>
      </c>
      <c r="R32" s="11">
        <v>4645.86</v>
      </c>
      <c r="S32" s="11">
        <v>184350.87</v>
      </c>
      <c r="T32" s="11">
        <v>103491.68</v>
      </c>
      <c r="U32" s="60">
        <v>6109988.93</v>
      </c>
      <c r="V32" s="63">
        <v>45464377.95</v>
      </c>
    </row>
    <row r="33" spans="1:22" ht="12.75">
      <c r="A33" s="227">
        <v>2</v>
      </c>
      <c r="B33" s="228">
        <v>21</v>
      </c>
      <c r="C33" s="228">
        <v>0</v>
      </c>
      <c r="D33" s="16">
        <v>0</v>
      </c>
      <c r="E33" s="16">
        <v>1</v>
      </c>
      <c r="F33" s="19"/>
      <c r="G33" s="54" t="s">
        <v>307</v>
      </c>
      <c r="H33" s="11">
        <v>57544.8</v>
      </c>
      <c r="I33" s="11">
        <v>0</v>
      </c>
      <c r="J33" s="11">
        <v>2903081.9</v>
      </c>
      <c r="K33" s="11">
        <v>13800</v>
      </c>
      <c r="L33" s="11">
        <v>2403386.59</v>
      </c>
      <c r="M33" s="11">
        <v>4942514.79</v>
      </c>
      <c r="N33" s="11">
        <v>2398</v>
      </c>
      <c r="O33" s="11">
        <v>4348249.3</v>
      </c>
      <c r="P33" s="11">
        <v>5362807.38</v>
      </c>
      <c r="Q33" s="11">
        <v>7237570</v>
      </c>
      <c r="R33" s="11">
        <v>1646.36</v>
      </c>
      <c r="S33" s="11">
        <v>18000</v>
      </c>
      <c r="T33" s="11">
        <v>80698.8</v>
      </c>
      <c r="U33" s="60">
        <v>6377936.64</v>
      </c>
      <c r="V33" s="63">
        <v>33749634.56</v>
      </c>
    </row>
    <row r="34" spans="1:22" ht="12.75">
      <c r="A34" s="227">
        <v>2</v>
      </c>
      <c r="B34" s="228">
        <v>22</v>
      </c>
      <c r="C34" s="228">
        <v>0</v>
      </c>
      <c r="D34" s="16">
        <v>0</v>
      </c>
      <c r="E34" s="16">
        <v>1</v>
      </c>
      <c r="F34" s="19"/>
      <c r="G34" s="54" t="s">
        <v>308</v>
      </c>
      <c r="H34" s="11">
        <v>143848.5</v>
      </c>
      <c r="I34" s="11">
        <v>0</v>
      </c>
      <c r="J34" s="11">
        <v>4260496.47</v>
      </c>
      <c r="K34" s="11">
        <v>0</v>
      </c>
      <c r="L34" s="11">
        <v>9565.61</v>
      </c>
      <c r="M34" s="11">
        <v>3850921.36</v>
      </c>
      <c r="N34" s="11">
        <v>2685747.57</v>
      </c>
      <c r="O34" s="11">
        <v>16021503.35</v>
      </c>
      <c r="P34" s="11">
        <v>2086597.99</v>
      </c>
      <c r="Q34" s="11">
        <v>4278032.05</v>
      </c>
      <c r="R34" s="11">
        <v>2241.95</v>
      </c>
      <c r="S34" s="11">
        <v>15298.9</v>
      </c>
      <c r="T34" s="11">
        <v>31338.96</v>
      </c>
      <c r="U34" s="60">
        <v>6810899.09</v>
      </c>
      <c r="V34" s="63">
        <v>40196491.8</v>
      </c>
    </row>
    <row r="35" spans="1:22" ht="12.75">
      <c r="A35" s="227">
        <v>2</v>
      </c>
      <c r="B35" s="228">
        <v>23</v>
      </c>
      <c r="C35" s="228">
        <v>0</v>
      </c>
      <c r="D35" s="16">
        <v>0</v>
      </c>
      <c r="E35" s="16">
        <v>1</v>
      </c>
      <c r="F35" s="19"/>
      <c r="G35" s="54" t="s">
        <v>309</v>
      </c>
      <c r="H35" s="11">
        <v>143000</v>
      </c>
      <c r="I35" s="11">
        <v>0</v>
      </c>
      <c r="J35" s="11">
        <v>10913590.13</v>
      </c>
      <c r="K35" s="11">
        <v>5000</v>
      </c>
      <c r="L35" s="11">
        <v>798539.52</v>
      </c>
      <c r="M35" s="11">
        <v>8781888.05</v>
      </c>
      <c r="N35" s="11">
        <v>21639.74</v>
      </c>
      <c r="O35" s="11">
        <v>9634236.42</v>
      </c>
      <c r="P35" s="11">
        <v>9947486.8</v>
      </c>
      <c r="Q35" s="11">
        <v>4831342.52</v>
      </c>
      <c r="R35" s="11">
        <v>87917.58</v>
      </c>
      <c r="S35" s="11">
        <v>117334.3</v>
      </c>
      <c r="T35" s="11">
        <v>551719.28</v>
      </c>
      <c r="U35" s="60">
        <v>14761002.07</v>
      </c>
      <c r="V35" s="63">
        <v>60594696.41</v>
      </c>
    </row>
    <row r="36" spans="1:22" ht="12.75">
      <c r="A36" s="227">
        <v>2</v>
      </c>
      <c r="B36" s="228">
        <v>24</v>
      </c>
      <c r="C36" s="228">
        <v>0</v>
      </c>
      <c r="D36" s="16">
        <v>0</v>
      </c>
      <c r="E36" s="16">
        <v>1</v>
      </c>
      <c r="F36" s="19"/>
      <c r="G36" s="54" t="s">
        <v>310</v>
      </c>
      <c r="H36" s="11">
        <v>6833</v>
      </c>
      <c r="I36" s="11">
        <v>0</v>
      </c>
      <c r="J36" s="11">
        <v>4570448.97</v>
      </c>
      <c r="K36" s="11">
        <v>500</v>
      </c>
      <c r="L36" s="11">
        <v>58316.73</v>
      </c>
      <c r="M36" s="11">
        <v>5109292.67</v>
      </c>
      <c r="N36" s="11">
        <v>3988549.68</v>
      </c>
      <c r="O36" s="11">
        <v>15581786.11</v>
      </c>
      <c r="P36" s="11">
        <v>2528294.98</v>
      </c>
      <c r="Q36" s="11">
        <v>14583351.23</v>
      </c>
      <c r="R36" s="11">
        <v>18946.54</v>
      </c>
      <c r="S36" s="11">
        <v>21189.26</v>
      </c>
      <c r="T36" s="11">
        <v>22862.88</v>
      </c>
      <c r="U36" s="60">
        <v>7714435.47</v>
      </c>
      <c r="V36" s="63">
        <v>54204807.52</v>
      </c>
    </row>
    <row r="37" spans="1:22" ht="12.75">
      <c r="A37" s="227">
        <v>2</v>
      </c>
      <c r="B37" s="228">
        <v>25</v>
      </c>
      <c r="C37" s="228">
        <v>0</v>
      </c>
      <c r="D37" s="16">
        <v>0</v>
      </c>
      <c r="E37" s="16">
        <v>1</v>
      </c>
      <c r="F37" s="19"/>
      <c r="G37" s="54" t="s">
        <v>311</v>
      </c>
      <c r="H37" s="11">
        <v>22420.34</v>
      </c>
      <c r="I37" s="11">
        <v>0</v>
      </c>
      <c r="J37" s="11">
        <v>1549228.11</v>
      </c>
      <c r="K37" s="11">
        <v>21684.5</v>
      </c>
      <c r="L37" s="11">
        <v>48969.43</v>
      </c>
      <c r="M37" s="11">
        <v>6291336.15</v>
      </c>
      <c r="N37" s="11">
        <v>5637845.46</v>
      </c>
      <c r="O37" s="11">
        <v>21427212.11</v>
      </c>
      <c r="P37" s="11">
        <v>2264683.76</v>
      </c>
      <c r="Q37" s="11">
        <v>13350549.48</v>
      </c>
      <c r="R37" s="11">
        <v>18495.59</v>
      </c>
      <c r="S37" s="11">
        <v>99700</v>
      </c>
      <c r="T37" s="11">
        <v>52500</v>
      </c>
      <c r="U37" s="60">
        <v>9908837.76</v>
      </c>
      <c r="V37" s="63">
        <v>60693462.69</v>
      </c>
    </row>
    <row r="38" spans="1:22" ht="12.75">
      <c r="A38" s="227">
        <v>2</v>
      </c>
      <c r="B38" s="228">
        <v>26</v>
      </c>
      <c r="C38" s="228">
        <v>0</v>
      </c>
      <c r="D38" s="16">
        <v>0</v>
      </c>
      <c r="E38" s="16">
        <v>1</v>
      </c>
      <c r="F38" s="19"/>
      <c r="G38" s="54" t="s">
        <v>312</v>
      </c>
      <c r="H38" s="11">
        <v>3510</v>
      </c>
      <c r="I38" s="11">
        <v>0</v>
      </c>
      <c r="J38" s="11">
        <v>2198532.97</v>
      </c>
      <c r="K38" s="11">
        <v>0</v>
      </c>
      <c r="L38" s="11">
        <v>3121.5</v>
      </c>
      <c r="M38" s="11">
        <v>8390376.56</v>
      </c>
      <c r="N38" s="11">
        <v>2613607.24</v>
      </c>
      <c r="O38" s="11">
        <v>7130616.01</v>
      </c>
      <c r="P38" s="11">
        <v>2202239.98</v>
      </c>
      <c r="Q38" s="11">
        <v>4393821.54</v>
      </c>
      <c r="R38" s="11">
        <v>0</v>
      </c>
      <c r="S38" s="11">
        <v>19800</v>
      </c>
      <c r="T38" s="11">
        <v>17450</v>
      </c>
      <c r="U38" s="60">
        <v>9390570.98</v>
      </c>
      <c r="V38" s="63">
        <v>36363646.78</v>
      </c>
    </row>
    <row r="39" spans="1:22" s="95" customFormat="1" ht="15">
      <c r="A39" s="231"/>
      <c r="B39" s="232"/>
      <c r="C39" s="232"/>
      <c r="D39" s="101"/>
      <c r="E39" s="101"/>
      <c r="F39" s="102" t="s">
        <v>313</v>
      </c>
      <c r="G39" s="291"/>
      <c r="H39" s="103">
        <v>441767.2</v>
      </c>
      <c r="I39" s="103">
        <v>14760</v>
      </c>
      <c r="J39" s="103">
        <v>533001810.93</v>
      </c>
      <c r="K39" s="103">
        <v>22926239.97</v>
      </c>
      <c r="L39" s="103">
        <v>229602388.83999997</v>
      </c>
      <c r="M39" s="103">
        <v>228521493.36</v>
      </c>
      <c r="N39" s="103">
        <v>75313382.58000001</v>
      </c>
      <c r="O39" s="103">
        <v>929145130.55</v>
      </c>
      <c r="P39" s="103">
        <v>32431363.57</v>
      </c>
      <c r="Q39" s="103">
        <v>353438278.63</v>
      </c>
      <c r="R39" s="103">
        <v>174681299.29</v>
      </c>
      <c r="S39" s="103">
        <v>249890567.2</v>
      </c>
      <c r="T39" s="103">
        <v>42691977.2</v>
      </c>
      <c r="U39" s="104">
        <v>532973445.94</v>
      </c>
      <c r="V39" s="105">
        <v>3405073905.26</v>
      </c>
    </row>
    <row r="40" spans="1:22" ht="12.75">
      <c r="A40" s="227">
        <v>2</v>
      </c>
      <c r="B40" s="228">
        <v>61</v>
      </c>
      <c r="C40" s="228">
        <v>0</v>
      </c>
      <c r="D40" s="16">
        <v>0</v>
      </c>
      <c r="E40" s="16">
        <v>2</v>
      </c>
      <c r="F40" s="19"/>
      <c r="G40" s="54" t="s">
        <v>314</v>
      </c>
      <c r="H40" s="11">
        <v>156112.39</v>
      </c>
      <c r="I40" s="11">
        <v>14760</v>
      </c>
      <c r="J40" s="11">
        <v>25214302.42</v>
      </c>
      <c r="K40" s="11">
        <v>20967667.89</v>
      </c>
      <c r="L40" s="11">
        <v>9516994.9</v>
      </c>
      <c r="M40" s="11">
        <v>18973216.56</v>
      </c>
      <c r="N40" s="11">
        <v>8851087.09</v>
      </c>
      <c r="O40" s="11">
        <v>86339631.3</v>
      </c>
      <c r="P40" s="11">
        <v>1544532.4</v>
      </c>
      <c r="Q40" s="11">
        <v>36363282.27</v>
      </c>
      <c r="R40" s="11">
        <v>6721271.33</v>
      </c>
      <c r="S40" s="11">
        <v>12226792.1</v>
      </c>
      <c r="T40" s="11">
        <v>7794089.23</v>
      </c>
      <c r="U40" s="60">
        <v>18833971.5</v>
      </c>
      <c r="V40" s="63">
        <v>253517711.38</v>
      </c>
    </row>
    <row r="41" spans="1:22" ht="12.75">
      <c r="A41" s="227">
        <v>2</v>
      </c>
      <c r="B41" s="228">
        <v>62</v>
      </c>
      <c r="C41" s="228">
        <v>0</v>
      </c>
      <c r="D41" s="16">
        <v>0</v>
      </c>
      <c r="E41" s="16">
        <v>2</v>
      </c>
      <c r="F41" s="19"/>
      <c r="G41" s="54" t="s">
        <v>315</v>
      </c>
      <c r="H41" s="11">
        <v>22313.81</v>
      </c>
      <c r="I41" s="11">
        <v>0</v>
      </c>
      <c r="J41" s="11">
        <v>22691190.47</v>
      </c>
      <c r="K41" s="11">
        <v>918565.02</v>
      </c>
      <c r="L41" s="11">
        <v>5943113.6</v>
      </c>
      <c r="M41" s="11">
        <v>17462531.64</v>
      </c>
      <c r="N41" s="11">
        <v>8968908.4</v>
      </c>
      <c r="O41" s="11">
        <v>119052633.04</v>
      </c>
      <c r="P41" s="11">
        <v>2377751.77</v>
      </c>
      <c r="Q41" s="11">
        <v>55455555.98</v>
      </c>
      <c r="R41" s="11">
        <v>7658693</v>
      </c>
      <c r="S41" s="11">
        <v>9575319.08</v>
      </c>
      <c r="T41" s="11">
        <v>7652577.67</v>
      </c>
      <c r="U41" s="60">
        <v>25304911</v>
      </c>
      <c r="V41" s="63">
        <v>283084064.48</v>
      </c>
    </row>
    <row r="42" spans="1:22" ht="12.75">
      <c r="A42" s="227">
        <v>2</v>
      </c>
      <c r="B42" s="228">
        <v>65</v>
      </c>
      <c r="C42" s="228">
        <v>0</v>
      </c>
      <c r="D42" s="16">
        <v>0</v>
      </c>
      <c r="E42" s="16">
        <v>2</v>
      </c>
      <c r="F42" s="19"/>
      <c r="G42" s="54" t="s">
        <v>316</v>
      </c>
      <c r="H42" s="11">
        <v>47151.43</v>
      </c>
      <c r="I42" s="11">
        <v>0</v>
      </c>
      <c r="J42" s="11">
        <v>53578569.59</v>
      </c>
      <c r="K42" s="11">
        <v>591257.54</v>
      </c>
      <c r="L42" s="11">
        <v>41274705.83</v>
      </c>
      <c r="M42" s="11">
        <v>23057018.01</v>
      </c>
      <c r="N42" s="11">
        <v>10561132.56</v>
      </c>
      <c r="O42" s="11">
        <v>89943384.59</v>
      </c>
      <c r="P42" s="11">
        <v>1926995.31</v>
      </c>
      <c r="Q42" s="11">
        <v>64560786.15</v>
      </c>
      <c r="R42" s="11">
        <v>16850432.93</v>
      </c>
      <c r="S42" s="11">
        <v>19314776.73</v>
      </c>
      <c r="T42" s="11">
        <v>4411279.34</v>
      </c>
      <c r="U42" s="60">
        <v>21730696.38</v>
      </c>
      <c r="V42" s="63">
        <v>347848186.39</v>
      </c>
    </row>
    <row r="43" spans="1:22" s="95" customFormat="1" ht="15">
      <c r="A43" s="231">
        <v>2</v>
      </c>
      <c r="B43" s="232">
        <v>64</v>
      </c>
      <c r="C43" s="232">
        <v>0</v>
      </c>
      <c r="D43" s="101">
        <v>0</v>
      </c>
      <c r="E43" s="101">
        <v>2</v>
      </c>
      <c r="F43" s="102"/>
      <c r="G43" s="291" t="s">
        <v>317</v>
      </c>
      <c r="H43" s="103">
        <v>216189.57</v>
      </c>
      <c r="I43" s="103">
        <v>0</v>
      </c>
      <c r="J43" s="103">
        <v>431517748.45</v>
      </c>
      <c r="K43" s="103">
        <v>448749.52</v>
      </c>
      <c r="L43" s="103">
        <v>172867574.51</v>
      </c>
      <c r="M43" s="103">
        <v>169028727.15</v>
      </c>
      <c r="N43" s="103">
        <v>46932254.53</v>
      </c>
      <c r="O43" s="103">
        <v>633809481.62</v>
      </c>
      <c r="P43" s="103">
        <v>26582084.09</v>
      </c>
      <c r="Q43" s="103">
        <v>197058654.23</v>
      </c>
      <c r="R43" s="103">
        <v>143450902.03</v>
      </c>
      <c r="S43" s="103">
        <v>208773679.29</v>
      </c>
      <c r="T43" s="103">
        <v>22834030.96</v>
      </c>
      <c r="U43" s="104">
        <v>467103867.06</v>
      </c>
      <c r="V43" s="105">
        <v>2520623943.01</v>
      </c>
    </row>
    <row r="44" spans="1:22" s="95" customFormat="1" ht="15">
      <c r="A44" s="231"/>
      <c r="B44" s="232"/>
      <c r="C44" s="232"/>
      <c r="D44" s="101"/>
      <c r="E44" s="101"/>
      <c r="F44" s="102" t="s">
        <v>318</v>
      </c>
      <c r="G44" s="291"/>
      <c r="H44" s="103">
        <v>73762744.12</v>
      </c>
      <c r="I44" s="103">
        <v>30178212.26</v>
      </c>
      <c r="J44" s="103">
        <v>251142911.94</v>
      </c>
      <c r="K44" s="103">
        <v>14522175.71</v>
      </c>
      <c r="L44" s="103">
        <v>208822965.18</v>
      </c>
      <c r="M44" s="103">
        <v>530057381.4200001</v>
      </c>
      <c r="N44" s="103">
        <v>51582690.33</v>
      </c>
      <c r="O44" s="103">
        <v>1533556697.6900003</v>
      </c>
      <c r="P44" s="103">
        <v>48846220.91</v>
      </c>
      <c r="Q44" s="103">
        <v>685779147.1999999</v>
      </c>
      <c r="R44" s="103">
        <v>386924093.17999995</v>
      </c>
      <c r="S44" s="103">
        <v>220141765.09000003</v>
      </c>
      <c r="T44" s="103">
        <v>135321611.25</v>
      </c>
      <c r="U44" s="104">
        <v>222673502.60999998</v>
      </c>
      <c r="V44" s="105">
        <v>4393312118.89</v>
      </c>
    </row>
    <row r="45" spans="1:22" ht="12.75">
      <c r="A45" s="227"/>
      <c r="B45" s="228"/>
      <c r="C45" s="228"/>
      <c r="D45" s="16"/>
      <c r="E45" s="16"/>
      <c r="F45" s="19" t="s">
        <v>319</v>
      </c>
      <c r="G45" s="54"/>
      <c r="H45" s="11">
        <v>1046032.2200000001</v>
      </c>
      <c r="I45" s="11">
        <v>8937412.2</v>
      </c>
      <c r="J45" s="11">
        <v>96160240.02000003</v>
      </c>
      <c r="K45" s="11">
        <v>7276950.920000001</v>
      </c>
      <c r="L45" s="11">
        <v>96291096.09000002</v>
      </c>
      <c r="M45" s="11">
        <v>158308042.75999996</v>
      </c>
      <c r="N45" s="11">
        <v>16291646.390000002</v>
      </c>
      <c r="O45" s="11">
        <v>493186949.2200001</v>
      </c>
      <c r="P45" s="11">
        <v>12766995.200000001</v>
      </c>
      <c r="Q45" s="11">
        <v>233355361.33999994</v>
      </c>
      <c r="R45" s="11">
        <v>115704801.44</v>
      </c>
      <c r="S45" s="11">
        <v>73573696.43</v>
      </c>
      <c r="T45" s="11">
        <v>65259621.88</v>
      </c>
      <c r="U45" s="60">
        <v>66197829.28000001</v>
      </c>
      <c r="V45" s="63">
        <v>1444356675.3899999</v>
      </c>
    </row>
    <row r="46" spans="1:22" ht="12.75">
      <c r="A46" s="227">
        <v>2</v>
      </c>
      <c r="B46" s="228">
        <v>2</v>
      </c>
      <c r="C46" s="228">
        <v>1</v>
      </c>
      <c r="D46" s="16">
        <v>1</v>
      </c>
      <c r="E46" s="16">
        <v>0</v>
      </c>
      <c r="F46" s="19"/>
      <c r="G46" s="54" t="s">
        <v>320</v>
      </c>
      <c r="H46" s="11">
        <v>43566.95</v>
      </c>
      <c r="I46" s="11">
        <v>0</v>
      </c>
      <c r="J46" s="11">
        <v>11367000.18</v>
      </c>
      <c r="K46" s="11">
        <v>68724.5</v>
      </c>
      <c r="L46" s="11">
        <v>6447799.15</v>
      </c>
      <c r="M46" s="11">
        <v>5287211.18</v>
      </c>
      <c r="N46" s="11">
        <v>647504.39</v>
      </c>
      <c r="O46" s="11">
        <v>16646132.09</v>
      </c>
      <c r="P46" s="11">
        <v>289065.06</v>
      </c>
      <c r="Q46" s="11">
        <v>10651495.54</v>
      </c>
      <c r="R46" s="11">
        <v>4530027.6</v>
      </c>
      <c r="S46" s="11">
        <v>1783542.5</v>
      </c>
      <c r="T46" s="11">
        <v>3853154.95</v>
      </c>
      <c r="U46" s="60">
        <v>3563987.39</v>
      </c>
      <c r="V46" s="63">
        <v>65179211.48</v>
      </c>
    </row>
    <row r="47" spans="1:22" ht="12.75">
      <c r="A47" s="227">
        <v>2</v>
      </c>
      <c r="B47" s="228">
        <v>21</v>
      </c>
      <c r="C47" s="228">
        <v>1</v>
      </c>
      <c r="D47" s="16">
        <v>1</v>
      </c>
      <c r="E47" s="16">
        <v>0</v>
      </c>
      <c r="F47" s="19"/>
      <c r="G47" s="54" t="s">
        <v>321</v>
      </c>
      <c r="H47" s="11">
        <v>4706.23</v>
      </c>
      <c r="I47" s="11">
        <v>0</v>
      </c>
      <c r="J47" s="11">
        <v>672791.78</v>
      </c>
      <c r="K47" s="11">
        <v>3959528.44</v>
      </c>
      <c r="L47" s="11">
        <v>6570029.87</v>
      </c>
      <c r="M47" s="11">
        <v>2667517.49</v>
      </c>
      <c r="N47" s="11">
        <v>307138.23</v>
      </c>
      <c r="O47" s="11">
        <v>8234284.52</v>
      </c>
      <c r="P47" s="11">
        <v>200404.12</v>
      </c>
      <c r="Q47" s="11">
        <v>7575097.9</v>
      </c>
      <c r="R47" s="11">
        <v>1977200.64</v>
      </c>
      <c r="S47" s="11">
        <v>1060500</v>
      </c>
      <c r="T47" s="11">
        <v>1878043.34</v>
      </c>
      <c r="U47" s="60">
        <v>801630.81</v>
      </c>
      <c r="V47" s="63">
        <v>35908873.37</v>
      </c>
    </row>
    <row r="48" spans="1:22" ht="12.75">
      <c r="A48" s="227">
        <v>2</v>
      </c>
      <c r="B48" s="228">
        <v>1</v>
      </c>
      <c r="C48" s="228">
        <v>1</v>
      </c>
      <c r="D48" s="16">
        <v>1</v>
      </c>
      <c r="E48" s="16">
        <v>0</v>
      </c>
      <c r="F48" s="19"/>
      <c r="G48" s="54" t="s">
        <v>322</v>
      </c>
      <c r="H48" s="11">
        <v>3398.63</v>
      </c>
      <c r="I48" s="11">
        <v>3690</v>
      </c>
      <c r="J48" s="11">
        <v>8145500.01</v>
      </c>
      <c r="K48" s="11">
        <v>92717.4</v>
      </c>
      <c r="L48" s="11">
        <v>9087731.03</v>
      </c>
      <c r="M48" s="11">
        <v>8611686.05</v>
      </c>
      <c r="N48" s="11">
        <v>888690.48</v>
      </c>
      <c r="O48" s="11">
        <v>23887949.87</v>
      </c>
      <c r="P48" s="11">
        <v>623845.33</v>
      </c>
      <c r="Q48" s="11">
        <v>14594536.92</v>
      </c>
      <c r="R48" s="11">
        <v>4294469.35</v>
      </c>
      <c r="S48" s="11">
        <v>7665472.88</v>
      </c>
      <c r="T48" s="11">
        <v>1715586.35</v>
      </c>
      <c r="U48" s="60">
        <v>2625602.17</v>
      </c>
      <c r="V48" s="63">
        <v>82240876.47</v>
      </c>
    </row>
    <row r="49" spans="1:22" ht="12.75">
      <c r="A49" s="227">
        <v>2</v>
      </c>
      <c r="B49" s="228">
        <v>9</v>
      </c>
      <c r="C49" s="228">
        <v>1</v>
      </c>
      <c r="D49" s="16">
        <v>1</v>
      </c>
      <c r="E49" s="16">
        <v>0</v>
      </c>
      <c r="F49" s="19"/>
      <c r="G49" s="54" t="s">
        <v>323</v>
      </c>
      <c r="H49" s="11">
        <v>7735.37</v>
      </c>
      <c r="I49" s="11">
        <v>0</v>
      </c>
      <c r="J49" s="11">
        <v>165172.05</v>
      </c>
      <c r="K49" s="11">
        <v>0</v>
      </c>
      <c r="L49" s="11">
        <v>105856.56</v>
      </c>
      <c r="M49" s="11">
        <v>3021779.23</v>
      </c>
      <c r="N49" s="11">
        <v>8421.16</v>
      </c>
      <c r="O49" s="11">
        <v>12211921.35</v>
      </c>
      <c r="P49" s="11">
        <v>246726.74</v>
      </c>
      <c r="Q49" s="11">
        <v>4861830.93</v>
      </c>
      <c r="R49" s="11">
        <v>2863842.13</v>
      </c>
      <c r="S49" s="11">
        <v>1261063.83</v>
      </c>
      <c r="T49" s="11">
        <v>97000</v>
      </c>
      <c r="U49" s="60">
        <v>652560.37</v>
      </c>
      <c r="V49" s="63">
        <v>25503909.72</v>
      </c>
    </row>
    <row r="50" spans="1:22" ht="12.75">
      <c r="A50" s="227">
        <v>2</v>
      </c>
      <c r="B50" s="228">
        <v>8</v>
      </c>
      <c r="C50" s="228">
        <v>1</v>
      </c>
      <c r="D50" s="16">
        <v>1</v>
      </c>
      <c r="E50" s="16">
        <v>0</v>
      </c>
      <c r="F50" s="19"/>
      <c r="G50" s="54" t="s">
        <v>324</v>
      </c>
      <c r="H50" s="11">
        <v>327.35</v>
      </c>
      <c r="I50" s="11">
        <v>0</v>
      </c>
      <c r="J50" s="11">
        <v>317946.23</v>
      </c>
      <c r="K50" s="11">
        <v>85445.07</v>
      </c>
      <c r="L50" s="11">
        <v>822896.71</v>
      </c>
      <c r="M50" s="11">
        <v>1961942.9</v>
      </c>
      <c r="N50" s="11">
        <v>175552.03</v>
      </c>
      <c r="O50" s="11">
        <v>4270931.72</v>
      </c>
      <c r="P50" s="11">
        <v>153097.96</v>
      </c>
      <c r="Q50" s="11">
        <v>1945451.32</v>
      </c>
      <c r="R50" s="11">
        <v>899828.61</v>
      </c>
      <c r="S50" s="11">
        <v>1038000</v>
      </c>
      <c r="T50" s="11">
        <v>628777.62</v>
      </c>
      <c r="U50" s="60">
        <v>570719.96</v>
      </c>
      <c r="V50" s="63">
        <v>12870917.48</v>
      </c>
    </row>
    <row r="51" spans="1:22" ht="12.75">
      <c r="A51" s="227">
        <v>2</v>
      </c>
      <c r="B51" s="228">
        <v>2</v>
      </c>
      <c r="C51" s="228">
        <v>2</v>
      </c>
      <c r="D51" s="16">
        <v>1</v>
      </c>
      <c r="E51" s="16">
        <v>0</v>
      </c>
      <c r="F51" s="19"/>
      <c r="G51" s="54" t="s">
        <v>325</v>
      </c>
      <c r="H51" s="11">
        <v>42547.68</v>
      </c>
      <c r="I51" s="11">
        <v>0</v>
      </c>
      <c r="J51" s="11">
        <v>2961524.86</v>
      </c>
      <c r="K51" s="11">
        <v>1000</v>
      </c>
      <c r="L51" s="11">
        <v>5139878.64</v>
      </c>
      <c r="M51" s="11">
        <v>8745388.22</v>
      </c>
      <c r="N51" s="11">
        <v>668521.48</v>
      </c>
      <c r="O51" s="11">
        <v>18389105.88</v>
      </c>
      <c r="P51" s="11">
        <v>495500.27</v>
      </c>
      <c r="Q51" s="11">
        <v>11752227.99</v>
      </c>
      <c r="R51" s="11">
        <v>4010670.89</v>
      </c>
      <c r="S51" s="11">
        <v>3483111</v>
      </c>
      <c r="T51" s="11">
        <v>2150734.3</v>
      </c>
      <c r="U51" s="60">
        <v>3029980.45</v>
      </c>
      <c r="V51" s="63">
        <v>60870191.66</v>
      </c>
    </row>
    <row r="52" spans="1:22" ht="12.75">
      <c r="A52" s="227">
        <v>2</v>
      </c>
      <c r="B52" s="228">
        <v>3</v>
      </c>
      <c r="C52" s="228">
        <v>1</v>
      </c>
      <c r="D52" s="16">
        <v>1</v>
      </c>
      <c r="E52" s="16">
        <v>0</v>
      </c>
      <c r="F52" s="19"/>
      <c r="G52" s="54" t="s">
        <v>326</v>
      </c>
      <c r="H52" s="11">
        <v>38121.23</v>
      </c>
      <c r="I52" s="11">
        <v>1823157.42</v>
      </c>
      <c r="J52" s="11">
        <v>13080731.79</v>
      </c>
      <c r="K52" s="11">
        <v>16024.51</v>
      </c>
      <c r="L52" s="11">
        <v>7405646.8</v>
      </c>
      <c r="M52" s="11">
        <v>11701035.86</v>
      </c>
      <c r="N52" s="11">
        <v>788862.27</v>
      </c>
      <c r="O52" s="11">
        <v>57679918.23</v>
      </c>
      <c r="P52" s="11">
        <v>1761785.88</v>
      </c>
      <c r="Q52" s="11">
        <v>23263363.25</v>
      </c>
      <c r="R52" s="11">
        <v>12226968.86</v>
      </c>
      <c r="S52" s="11">
        <v>7776141.87</v>
      </c>
      <c r="T52" s="11">
        <v>7299781.43</v>
      </c>
      <c r="U52" s="60">
        <v>7988358.61</v>
      </c>
      <c r="V52" s="63">
        <v>152849898.01</v>
      </c>
    </row>
    <row r="53" spans="1:22" ht="12.75">
      <c r="A53" s="227">
        <v>2</v>
      </c>
      <c r="B53" s="228">
        <v>5</v>
      </c>
      <c r="C53" s="228">
        <v>1</v>
      </c>
      <c r="D53" s="16">
        <v>1</v>
      </c>
      <c r="E53" s="16">
        <v>0</v>
      </c>
      <c r="F53" s="19"/>
      <c r="G53" s="54" t="s">
        <v>327</v>
      </c>
      <c r="H53" s="11">
        <v>67079.74</v>
      </c>
      <c r="I53" s="11">
        <v>1823869.83</v>
      </c>
      <c r="J53" s="11">
        <v>881577.26</v>
      </c>
      <c r="K53" s="11">
        <v>0</v>
      </c>
      <c r="L53" s="11">
        <v>487954.35</v>
      </c>
      <c r="M53" s="11">
        <v>4334360.43</v>
      </c>
      <c r="N53" s="11">
        <v>61736.25</v>
      </c>
      <c r="O53" s="11">
        <v>17556387.55</v>
      </c>
      <c r="P53" s="11">
        <v>364717.7</v>
      </c>
      <c r="Q53" s="11">
        <v>8544943.98</v>
      </c>
      <c r="R53" s="11">
        <v>5783739.51</v>
      </c>
      <c r="S53" s="11">
        <v>2413944.64</v>
      </c>
      <c r="T53" s="11">
        <v>1384740</v>
      </c>
      <c r="U53" s="60">
        <v>2012948.32</v>
      </c>
      <c r="V53" s="63">
        <v>45717999.56</v>
      </c>
    </row>
    <row r="54" spans="1:22" ht="12.75">
      <c r="A54" s="227">
        <v>2</v>
      </c>
      <c r="B54" s="228">
        <v>21</v>
      </c>
      <c r="C54" s="228">
        <v>2</v>
      </c>
      <c r="D54" s="16">
        <v>1</v>
      </c>
      <c r="E54" s="16">
        <v>0</v>
      </c>
      <c r="F54" s="19"/>
      <c r="G54" s="54" t="s">
        <v>328</v>
      </c>
      <c r="H54" s="11">
        <v>1549.9</v>
      </c>
      <c r="I54" s="11">
        <v>0</v>
      </c>
      <c r="J54" s="11">
        <v>592876.88</v>
      </c>
      <c r="K54" s="11">
        <v>225804.32</v>
      </c>
      <c r="L54" s="11">
        <v>1097108.01</v>
      </c>
      <c r="M54" s="11">
        <v>1944701.34</v>
      </c>
      <c r="N54" s="11">
        <v>6526.55</v>
      </c>
      <c r="O54" s="11">
        <v>3151782.92</v>
      </c>
      <c r="P54" s="11">
        <v>68490.94</v>
      </c>
      <c r="Q54" s="11">
        <v>1898863.33</v>
      </c>
      <c r="R54" s="11">
        <v>526569.02</v>
      </c>
      <c r="S54" s="11">
        <v>397000</v>
      </c>
      <c r="T54" s="11">
        <v>28000</v>
      </c>
      <c r="U54" s="60">
        <v>549344.37</v>
      </c>
      <c r="V54" s="63">
        <v>10488617.58</v>
      </c>
    </row>
    <row r="55" spans="1:22" ht="12.75">
      <c r="A55" s="227">
        <v>2</v>
      </c>
      <c r="B55" s="228">
        <v>7</v>
      </c>
      <c r="C55" s="228">
        <v>1</v>
      </c>
      <c r="D55" s="16">
        <v>1</v>
      </c>
      <c r="E55" s="16">
        <v>0</v>
      </c>
      <c r="F55" s="19"/>
      <c r="G55" s="54" t="s">
        <v>329</v>
      </c>
      <c r="H55" s="11">
        <v>5496.27</v>
      </c>
      <c r="I55" s="11">
        <v>0</v>
      </c>
      <c r="J55" s="11">
        <v>170816.5</v>
      </c>
      <c r="K55" s="11">
        <v>7000</v>
      </c>
      <c r="L55" s="11">
        <v>5114161.58</v>
      </c>
      <c r="M55" s="11">
        <v>5244853.57</v>
      </c>
      <c r="N55" s="11">
        <v>151041.95</v>
      </c>
      <c r="O55" s="11">
        <v>12941757.31</v>
      </c>
      <c r="P55" s="11">
        <v>224642.46</v>
      </c>
      <c r="Q55" s="11">
        <v>7939155.1</v>
      </c>
      <c r="R55" s="11">
        <v>2391574.22</v>
      </c>
      <c r="S55" s="11">
        <v>1142282.65</v>
      </c>
      <c r="T55" s="11">
        <v>1315360.2</v>
      </c>
      <c r="U55" s="60">
        <v>2194152.34</v>
      </c>
      <c r="V55" s="63">
        <v>38842294.15</v>
      </c>
    </row>
    <row r="56" spans="1:22" ht="12.75">
      <c r="A56" s="227">
        <v>2</v>
      </c>
      <c r="B56" s="228">
        <v>6</v>
      </c>
      <c r="C56" s="228">
        <v>1</v>
      </c>
      <c r="D56" s="16">
        <v>1</v>
      </c>
      <c r="E56" s="16">
        <v>0</v>
      </c>
      <c r="F56" s="19"/>
      <c r="G56" s="54" t="s">
        <v>330</v>
      </c>
      <c r="H56" s="11">
        <v>39.6</v>
      </c>
      <c r="I56" s="11">
        <v>0</v>
      </c>
      <c r="J56" s="11">
        <v>9693550.57</v>
      </c>
      <c r="K56" s="11">
        <v>112736</v>
      </c>
      <c r="L56" s="11">
        <v>1217070.14</v>
      </c>
      <c r="M56" s="11">
        <v>4401601.16</v>
      </c>
      <c r="N56" s="11">
        <v>505791</v>
      </c>
      <c r="O56" s="11">
        <v>3966254.6</v>
      </c>
      <c r="P56" s="11">
        <v>298880.55</v>
      </c>
      <c r="Q56" s="11">
        <v>1650725.81</v>
      </c>
      <c r="R56" s="11">
        <v>2247168.57</v>
      </c>
      <c r="S56" s="11">
        <v>540614.4</v>
      </c>
      <c r="T56" s="11">
        <v>110284.2</v>
      </c>
      <c r="U56" s="60">
        <v>935273.38</v>
      </c>
      <c r="V56" s="63">
        <v>25679989.98</v>
      </c>
    </row>
    <row r="57" spans="1:22" ht="12.75">
      <c r="A57" s="227">
        <v>2</v>
      </c>
      <c r="B57" s="228">
        <v>8</v>
      </c>
      <c r="C57" s="228">
        <v>2</v>
      </c>
      <c r="D57" s="16">
        <v>1</v>
      </c>
      <c r="E57" s="16">
        <v>0</v>
      </c>
      <c r="F57" s="19"/>
      <c r="G57" s="54" t="s">
        <v>331</v>
      </c>
      <c r="H57" s="11">
        <v>54135.55</v>
      </c>
      <c r="I57" s="11">
        <v>0</v>
      </c>
      <c r="J57" s="11">
        <v>1061977.51</v>
      </c>
      <c r="K57" s="11">
        <v>389429.36</v>
      </c>
      <c r="L57" s="11">
        <v>4630073.21</v>
      </c>
      <c r="M57" s="11">
        <v>7151454.09</v>
      </c>
      <c r="N57" s="11">
        <v>816336.6</v>
      </c>
      <c r="O57" s="11">
        <v>19827231.47</v>
      </c>
      <c r="P57" s="11">
        <v>527220.15</v>
      </c>
      <c r="Q57" s="11">
        <v>9836124.9</v>
      </c>
      <c r="R57" s="11">
        <v>4693377</v>
      </c>
      <c r="S57" s="11">
        <v>4777731.79</v>
      </c>
      <c r="T57" s="11">
        <v>3218866.2</v>
      </c>
      <c r="U57" s="60">
        <v>2546565.34</v>
      </c>
      <c r="V57" s="63">
        <v>59530523.17</v>
      </c>
    </row>
    <row r="58" spans="1:22" ht="12.75">
      <c r="A58" s="227">
        <v>2</v>
      </c>
      <c r="B58" s="228">
        <v>6</v>
      </c>
      <c r="C58" s="228">
        <v>2</v>
      </c>
      <c r="D58" s="16">
        <v>1</v>
      </c>
      <c r="E58" s="16">
        <v>0</v>
      </c>
      <c r="F58" s="19"/>
      <c r="G58" s="54" t="s">
        <v>332</v>
      </c>
      <c r="H58" s="11">
        <v>10129.73</v>
      </c>
      <c r="I58" s="11">
        <v>0</v>
      </c>
      <c r="J58" s="11">
        <v>445368.88</v>
      </c>
      <c r="K58" s="11">
        <v>86641.77</v>
      </c>
      <c r="L58" s="11">
        <v>1305542.9</v>
      </c>
      <c r="M58" s="11">
        <v>2452318.17</v>
      </c>
      <c r="N58" s="11">
        <v>480835.44</v>
      </c>
      <c r="O58" s="11">
        <v>6402958.97</v>
      </c>
      <c r="P58" s="11">
        <v>109302.23</v>
      </c>
      <c r="Q58" s="11">
        <v>5793510.24</v>
      </c>
      <c r="R58" s="11">
        <v>2540886.23</v>
      </c>
      <c r="S58" s="11">
        <v>498297.11</v>
      </c>
      <c r="T58" s="11">
        <v>219194.45</v>
      </c>
      <c r="U58" s="60">
        <v>705154.08</v>
      </c>
      <c r="V58" s="63">
        <v>21050140.2</v>
      </c>
    </row>
    <row r="59" spans="1:22" ht="12.75">
      <c r="A59" s="227">
        <v>2</v>
      </c>
      <c r="B59" s="228">
        <v>8</v>
      </c>
      <c r="C59" s="228">
        <v>3</v>
      </c>
      <c r="D59" s="16">
        <v>1</v>
      </c>
      <c r="E59" s="16">
        <v>0</v>
      </c>
      <c r="F59" s="19"/>
      <c r="G59" s="54" t="s">
        <v>333</v>
      </c>
      <c r="H59" s="11">
        <v>64225.27</v>
      </c>
      <c r="I59" s="11">
        <v>0</v>
      </c>
      <c r="J59" s="11">
        <v>1497270.57</v>
      </c>
      <c r="K59" s="11">
        <v>158604.94</v>
      </c>
      <c r="L59" s="11">
        <v>2949608.47</v>
      </c>
      <c r="M59" s="11">
        <v>3029992.56</v>
      </c>
      <c r="N59" s="11">
        <v>578403.68</v>
      </c>
      <c r="O59" s="11">
        <v>6662899.25</v>
      </c>
      <c r="P59" s="11">
        <v>244631.49</v>
      </c>
      <c r="Q59" s="11">
        <v>3281745.77</v>
      </c>
      <c r="R59" s="11">
        <v>2552076.47</v>
      </c>
      <c r="S59" s="11">
        <v>710940.11</v>
      </c>
      <c r="T59" s="11">
        <v>1571906.11</v>
      </c>
      <c r="U59" s="60">
        <v>1398880.37</v>
      </c>
      <c r="V59" s="63">
        <v>24701185.06</v>
      </c>
    </row>
    <row r="60" spans="1:22" ht="12.75">
      <c r="A60" s="227">
        <v>2</v>
      </c>
      <c r="B60" s="228">
        <v>10</v>
      </c>
      <c r="C60" s="228">
        <v>1</v>
      </c>
      <c r="D60" s="16">
        <v>1</v>
      </c>
      <c r="E60" s="16">
        <v>0</v>
      </c>
      <c r="F60" s="19"/>
      <c r="G60" s="54" t="s">
        <v>334</v>
      </c>
      <c r="H60" s="11">
        <v>11267.45</v>
      </c>
      <c r="I60" s="11">
        <v>984</v>
      </c>
      <c r="J60" s="11">
        <v>533434.09</v>
      </c>
      <c r="K60" s="11">
        <v>0</v>
      </c>
      <c r="L60" s="11">
        <v>2737286.68</v>
      </c>
      <c r="M60" s="11">
        <v>5215598.12</v>
      </c>
      <c r="N60" s="11">
        <v>568700.8</v>
      </c>
      <c r="O60" s="11">
        <v>16220522.47</v>
      </c>
      <c r="P60" s="11">
        <v>368181.14</v>
      </c>
      <c r="Q60" s="11">
        <v>7796202.72</v>
      </c>
      <c r="R60" s="11">
        <v>5426474.51</v>
      </c>
      <c r="S60" s="11">
        <v>1309138</v>
      </c>
      <c r="T60" s="11">
        <v>1171803.87</v>
      </c>
      <c r="U60" s="60">
        <v>1124500.24</v>
      </c>
      <c r="V60" s="63">
        <v>42484094.09</v>
      </c>
    </row>
    <row r="61" spans="1:22" ht="12.75">
      <c r="A61" s="227">
        <v>2</v>
      </c>
      <c r="B61" s="228">
        <v>11</v>
      </c>
      <c r="C61" s="228">
        <v>1</v>
      </c>
      <c r="D61" s="16">
        <v>1</v>
      </c>
      <c r="E61" s="16">
        <v>0</v>
      </c>
      <c r="F61" s="19"/>
      <c r="G61" s="54" t="s">
        <v>335</v>
      </c>
      <c r="H61" s="11">
        <v>18125.27</v>
      </c>
      <c r="I61" s="11">
        <v>0</v>
      </c>
      <c r="J61" s="11">
        <v>10655040.48</v>
      </c>
      <c r="K61" s="11">
        <v>11000</v>
      </c>
      <c r="L61" s="11">
        <v>4939852.54</v>
      </c>
      <c r="M61" s="11">
        <v>17600181.5</v>
      </c>
      <c r="N61" s="11">
        <v>3410785.99</v>
      </c>
      <c r="O61" s="11">
        <v>89440679.56</v>
      </c>
      <c r="P61" s="11">
        <v>1164165.33</v>
      </c>
      <c r="Q61" s="11">
        <v>22156383.37</v>
      </c>
      <c r="R61" s="11">
        <v>7065478.75</v>
      </c>
      <c r="S61" s="11">
        <v>11561995.11</v>
      </c>
      <c r="T61" s="11">
        <v>2490538.37</v>
      </c>
      <c r="U61" s="60">
        <v>10612996.71</v>
      </c>
      <c r="V61" s="63">
        <v>181127222.98</v>
      </c>
    </row>
    <row r="62" spans="1:22" ht="12.75">
      <c r="A62" s="227">
        <v>2</v>
      </c>
      <c r="B62" s="228">
        <v>8</v>
      </c>
      <c r="C62" s="228">
        <v>4</v>
      </c>
      <c r="D62" s="16">
        <v>1</v>
      </c>
      <c r="E62" s="16">
        <v>0</v>
      </c>
      <c r="F62" s="19"/>
      <c r="G62" s="54" t="s">
        <v>336</v>
      </c>
      <c r="H62" s="11">
        <v>60452.83</v>
      </c>
      <c r="I62" s="11">
        <v>0</v>
      </c>
      <c r="J62" s="11">
        <v>1320576.74</v>
      </c>
      <c r="K62" s="11">
        <v>72265.05</v>
      </c>
      <c r="L62" s="11">
        <v>1035397.46</v>
      </c>
      <c r="M62" s="11">
        <v>4152897.6</v>
      </c>
      <c r="N62" s="11">
        <v>476484.41</v>
      </c>
      <c r="O62" s="11">
        <v>12350880.35</v>
      </c>
      <c r="P62" s="11">
        <v>356927.33</v>
      </c>
      <c r="Q62" s="11">
        <v>8199995.17</v>
      </c>
      <c r="R62" s="11">
        <v>1800010.42</v>
      </c>
      <c r="S62" s="11">
        <v>1483519.18</v>
      </c>
      <c r="T62" s="11">
        <v>2232808.34</v>
      </c>
      <c r="U62" s="60">
        <v>1378464.78</v>
      </c>
      <c r="V62" s="63">
        <v>34920679.66</v>
      </c>
    </row>
    <row r="63" spans="1:22" ht="12.75">
      <c r="A63" s="227">
        <v>2</v>
      </c>
      <c r="B63" s="228">
        <v>14</v>
      </c>
      <c r="C63" s="228">
        <v>1</v>
      </c>
      <c r="D63" s="16">
        <v>1</v>
      </c>
      <c r="E63" s="16">
        <v>0</v>
      </c>
      <c r="F63" s="19"/>
      <c r="G63" s="54" t="s">
        <v>337</v>
      </c>
      <c r="H63" s="11">
        <v>178689.63</v>
      </c>
      <c r="I63" s="11">
        <v>0</v>
      </c>
      <c r="J63" s="11">
        <v>2598178.76</v>
      </c>
      <c r="K63" s="11">
        <v>0</v>
      </c>
      <c r="L63" s="11">
        <v>9671920.35</v>
      </c>
      <c r="M63" s="11">
        <v>5780067.9</v>
      </c>
      <c r="N63" s="11">
        <v>425803.93</v>
      </c>
      <c r="O63" s="11">
        <v>23745908.49</v>
      </c>
      <c r="P63" s="11">
        <v>962493.3</v>
      </c>
      <c r="Q63" s="11">
        <v>10114665.43</v>
      </c>
      <c r="R63" s="11">
        <v>5288673.77</v>
      </c>
      <c r="S63" s="11">
        <v>4579850.36</v>
      </c>
      <c r="T63" s="11">
        <v>2019046.86</v>
      </c>
      <c r="U63" s="60">
        <v>1956478.71</v>
      </c>
      <c r="V63" s="63">
        <v>67321777.49</v>
      </c>
    </row>
    <row r="64" spans="1:22" ht="12.75">
      <c r="A64" s="227">
        <v>2</v>
      </c>
      <c r="B64" s="228">
        <v>15</v>
      </c>
      <c r="C64" s="228">
        <v>1</v>
      </c>
      <c r="D64" s="16">
        <v>1</v>
      </c>
      <c r="E64" s="16">
        <v>0</v>
      </c>
      <c r="F64" s="19"/>
      <c r="G64" s="54" t="s">
        <v>338</v>
      </c>
      <c r="H64" s="11">
        <v>40580.07</v>
      </c>
      <c r="I64" s="11">
        <v>0</v>
      </c>
      <c r="J64" s="11">
        <v>2731612.39</v>
      </c>
      <c r="K64" s="11">
        <v>0</v>
      </c>
      <c r="L64" s="11">
        <v>6211306.64</v>
      </c>
      <c r="M64" s="11">
        <v>7453843.72</v>
      </c>
      <c r="N64" s="11">
        <v>1097717.05</v>
      </c>
      <c r="O64" s="11">
        <v>22103901.99</v>
      </c>
      <c r="P64" s="11">
        <v>506985.22</v>
      </c>
      <c r="Q64" s="11">
        <v>8896265.99</v>
      </c>
      <c r="R64" s="11">
        <v>4161823.68</v>
      </c>
      <c r="S64" s="11">
        <v>3566681.42</v>
      </c>
      <c r="T64" s="11">
        <v>4040188.83</v>
      </c>
      <c r="U64" s="60">
        <v>3093044.2</v>
      </c>
      <c r="V64" s="63">
        <v>63903951.2</v>
      </c>
    </row>
    <row r="65" spans="1:22" ht="12.75">
      <c r="A65" s="227">
        <v>2</v>
      </c>
      <c r="B65" s="228">
        <v>6</v>
      </c>
      <c r="C65" s="228">
        <v>3</v>
      </c>
      <c r="D65" s="16">
        <v>1</v>
      </c>
      <c r="E65" s="16">
        <v>0</v>
      </c>
      <c r="F65" s="19"/>
      <c r="G65" s="54" t="s">
        <v>339</v>
      </c>
      <c r="H65" s="11">
        <v>3353.12</v>
      </c>
      <c r="I65" s="11">
        <v>666575.11</v>
      </c>
      <c r="J65" s="11">
        <v>850088.91</v>
      </c>
      <c r="K65" s="11">
        <v>958285.23</v>
      </c>
      <c r="L65" s="11">
        <v>395006.43</v>
      </c>
      <c r="M65" s="11">
        <v>1834264.56</v>
      </c>
      <c r="N65" s="11">
        <v>93389.59</v>
      </c>
      <c r="O65" s="11">
        <v>3662169.43</v>
      </c>
      <c r="P65" s="11">
        <v>84656.33</v>
      </c>
      <c r="Q65" s="11">
        <v>2383750.88</v>
      </c>
      <c r="R65" s="11">
        <v>1340516.7</v>
      </c>
      <c r="S65" s="11">
        <v>267451</v>
      </c>
      <c r="T65" s="11">
        <v>78701.76</v>
      </c>
      <c r="U65" s="60">
        <v>448177.36</v>
      </c>
      <c r="V65" s="63">
        <v>13066386.41</v>
      </c>
    </row>
    <row r="66" spans="1:22" ht="12.75">
      <c r="A66" s="227">
        <v>2</v>
      </c>
      <c r="B66" s="228">
        <v>2</v>
      </c>
      <c r="C66" s="228">
        <v>3</v>
      </c>
      <c r="D66" s="16">
        <v>1</v>
      </c>
      <c r="E66" s="16">
        <v>0</v>
      </c>
      <c r="F66" s="19"/>
      <c r="G66" s="54" t="s">
        <v>340</v>
      </c>
      <c r="H66" s="11">
        <v>84140</v>
      </c>
      <c r="I66" s="11">
        <v>0</v>
      </c>
      <c r="J66" s="11">
        <v>1034658.33</v>
      </c>
      <c r="K66" s="11">
        <v>67072.7</v>
      </c>
      <c r="L66" s="11">
        <v>96662</v>
      </c>
      <c r="M66" s="11">
        <v>2290920.35</v>
      </c>
      <c r="N66" s="11">
        <v>87697.68</v>
      </c>
      <c r="O66" s="11">
        <v>4406675.11</v>
      </c>
      <c r="P66" s="11">
        <v>104039.78</v>
      </c>
      <c r="Q66" s="11">
        <v>3807516.14</v>
      </c>
      <c r="R66" s="11">
        <v>1312591.34</v>
      </c>
      <c r="S66" s="11">
        <v>3357303.8</v>
      </c>
      <c r="T66" s="11">
        <v>223491.8</v>
      </c>
      <c r="U66" s="60">
        <v>638636.21</v>
      </c>
      <c r="V66" s="63">
        <v>17511405.24</v>
      </c>
    </row>
    <row r="67" spans="1:22" ht="12.75">
      <c r="A67" s="227">
        <v>2</v>
      </c>
      <c r="B67" s="228">
        <v>2</v>
      </c>
      <c r="C67" s="228">
        <v>4</v>
      </c>
      <c r="D67" s="16">
        <v>1</v>
      </c>
      <c r="E67" s="16">
        <v>0</v>
      </c>
      <c r="F67" s="19"/>
      <c r="G67" s="54" t="s">
        <v>341</v>
      </c>
      <c r="H67" s="11">
        <v>74059.29</v>
      </c>
      <c r="I67" s="11">
        <v>0</v>
      </c>
      <c r="J67" s="11">
        <v>238909.76</v>
      </c>
      <c r="K67" s="11">
        <v>0</v>
      </c>
      <c r="L67" s="11">
        <v>1843350.18</v>
      </c>
      <c r="M67" s="11">
        <v>1652711.96</v>
      </c>
      <c r="N67" s="11">
        <v>32256.24</v>
      </c>
      <c r="O67" s="11">
        <v>3489100.72</v>
      </c>
      <c r="P67" s="11">
        <v>66495.88</v>
      </c>
      <c r="Q67" s="11">
        <v>2350499.87</v>
      </c>
      <c r="R67" s="11">
        <v>558058.52</v>
      </c>
      <c r="S67" s="11">
        <v>316250</v>
      </c>
      <c r="T67" s="11">
        <v>85391.91</v>
      </c>
      <c r="U67" s="60">
        <v>266039.55</v>
      </c>
      <c r="V67" s="63">
        <v>10973123.88</v>
      </c>
    </row>
    <row r="68" spans="1:22" ht="12.75">
      <c r="A68" s="227">
        <v>2</v>
      </c>
      <c r="B68" s="228">
        <v>8</v>
      </c>
      <c r="C68" s="228">
        <v>5</v>
      </c>
      <c r="D68" s="16">
        <v>1</v>
      </c>
      <c r="E68" s="16">
        <v>0</v>
      </c>
      <c r="F68" s="19"/>
      <c r="G68" s="54" t="s">
        <v>342</v>
      </c>
      <c r="H68" s="11">
        <v>2163.81</v>
      </c>
      <c r="I68" s="11">
        <v>0</v>
      </c>
      <c r="J68" s="11">
        <v>594861.25</v>
      </c>
      <c r="K68" s="11">
        <v>9942</v>
      </c>
      <c r="L68" s="11">
        <v>1176537.37</v>
      </c>
      <c r="M68" s="11">
        <v>2347587.53</v>
      </c>
      <c r="N68" s="11">
        <v>269715.57</v>
      </c>
      <c r="O68" s="11">
        <v>4635602.77</v>
      </c>
      <c r="P68" s="11">
        <v>229860.65</v>
      </c>
      <c r="Q68" s="11">
        <v>2029860.45</v>
      </c>
      <c r="R68" s="11">
        <v>2769882.56</v>
      </c>
      <c r="S68" s="11">
        <v>1013197.53</v>
      </c>
      <c r="T68" s="11">
        <v>364670.21</v>
      </c>
      <c r="U68" s="60">
        <v>456015.13</v>
      </c>
      <c r="V68" s="63">
        <v>15899896.83</v>
      </c>
    </row>
    <row r="69" spans="1:22" ht="12.75">
      <c r="A69" s="227">
        <v>2</v>
      </c>
      <c r="B69" s="228">
        <v>21</v>
      </c>
      <c r="C69" s="228">
        <v>3</v>
      </c>
      <c r="D69" s="16">
        <v>1</v>
      </c>
      <c r="E69" s="16">
        <v>0</v>
      </c>
      <c r="F69" s="19"/>
      <c r="G69" s="54" t="s">
        <v>343</v>
      </c>
      <c r="H69" s="11">
        <v>2114.07</v>
      </c>
      <c r="I69" s="11">
        <v>0</v>
      </c>
      <c r="J69" s="11">
        <v>278005.32</v>
      </c>
      <c r="K69" s="11">
        <v>0</v>
      </c>
      <c r="L69" s="11">
        <v>1210370.16</v>
      </c>
      <c r="M69" s="11">
        <v>3114560.96</v>
      </c>
      <c r="N69" s="11">
        <v>525001.85</v>
      </c>
      <c r="O69" s="11">
        <v>3379665.87</v>
      </c>
      <c r="P69" s="11">
        <v>334317.59</v>
      </c>
      <c r="Q69" s="11">
        <v>2070660.27</v>
      </c>
      <c r="R69" s="11">
        <v>2803014.29</v>
      </c>
      <c r="S69" s="11">
        <v>900982.5</v>
      </c>
      <c r="T69" s="11">
        <v>181549.95</v>
      </c>
      <c r="U69" s="60">
        <v>317495.8</v>
      </c>
      <c r="V69" s="63">
        <v>15117738.63</v>
      </c>
    </row>
    <row r="70" spans="1:22" ht="12.75">
      <c r="A70" s="227">
        <v>2</v>
      </c>
      <c r="B70" s="228">
        <v>6</v>
      </c>
      <c r="C70" s="228">
        <v>4</v>
      </c>
      <c r="D70" s="16">
        <v>1</v>
      </c>
      <c r="E70" s="16">
        <v>0</v>
      </c>
      <c r="F70" s="19"/>
      <c r="G70" s="54" t="s">
        <v>344</v>
      </c>
      <c r="H70" s="11">
        <v>0</v>
      </c>
      <c r="I70" s="11">
        <v>1507591.39</v>
      </c>
      <c r="J70" s="11">
        <v>576999.9</v>
      </c>
      <c r="K70" s="11">
        <v>116788.84</v>
      </c>
      <c r="L70" s="11">
        <v>1014313.43</v>
      </c>
      <c r="M70" s="11">
        <v>3461498.62</v>
      </c>
      <c r="N70" s="11">
        <v>231665.64</v>
      </c>
      <c r="O70" s="11">
        <v>4992606.83</v>
      </c>
      <c r="P70" s="11">
        <v>456626.47</v>
      </c>
      <c r="Q70" s="11">
        <v>2775250.17</v>
      </c>
      <c r="R70" s="11">
        <v>1592573.75</v>
      </c>
      <c r="S70" s="11">
        <v>888012</v>
      </c>
      <c r="T70" s="11">
        <v>1016865.38</v>
      </c>
      <c r="U70" s="60">
        <v>1334914.13</v>
      </c>
      <c r="V70" s="63">
        <v>19965706.55</v>
      </c>
    </row>
    <row r="71" spans="1:22" ht="12.75">
      <c r="A71" s="227">
        <v>2</v>
      </c>
      <c r="B71" s="228">
        <v>19</v>
      </c>
      <c r="C71" s="228">
        <v>1</v>
      </c>
      <c r="D71" s="16">
        <v>1</v>
      </c>
      <c r="E71" s="16">
        <v>0</v>
      </c>
      <c r="F71" s="19"/>
      <c r="G71" s="54" t="s">
        <v>345</v>
      </c>
      <c r="H71" s="11">
        <v>21418.93</v>
      </c>
      <c r="I71" s="11">
        <v>0</v>
      </c>
      <c r="J71" s="11">
        <v>16624080.11</v>
      </c>
      <c r="K71" s="11">
        <v>690481.78</v>
      </c>
      <c r="L71" s="11">
        <v>1592741.55</v>
      </c>
      <c r="M71" s="11">
        <v>12386478.39</v>
      </c>
      <c r="N71" s="11">
        <v>1569221.91</v>
      </c>
      <c r="O71" s="11">
        <v>36930253.22</v>
      </c>
      <c r="P71" s="11">
        <v>1062852.84</v>
      </c>
      <c r="Q71" s="11">
        <v>17902410.15</v>
      </c>
      <c r="R71" s="11">
        <v>4835175.99</v>
      </c>
      <c r="S71" s="11">
        <v>3686479.09</v>
      </c>
      <c r="T71" s="11">
        <v>3854878</v>
      </c>
      <c r="U71" s="60">
        <v>6617203.09</v>
      </c>
      <c r="V71" s="63">
        <v>107773675.05</v>
      </c>
    </row>
    <row r="72" spans="1:22" ht="12.75">
      <c r="A72" s="227">
        <v>2</v>
      </c>
      <c r="B72" s="228">
        <v>19</v>
      </c>
      <c r="C72" s="228">
        <v>2</v>
      </c>
      <c r="D72" s="16">
        <v>1</v>
      </c>
      <c r="E72" s="16">
        <v>0</v>
      </c>
      <c r="F72" s="19"/>
      <c r="G72" s="54" t="s">
        <v>346</v>
      </c>
      <c r="H72" s="11">
        <v>48471.79</v>
      </c>
      <c r="I72" s="11">
        <v>0</v>
      </c>
      <c r="J72" s="11">
        <v>2919114.11</v>
      </c>
      <c r="K72" s="11">
        <v>0</v>
      </c>
      <c r="L72" s="11">
        <v>5046213.52</v>
      </c>
      <c r="M72" s="11">
        <v>4444846.82</v>
      </c>
      <c r="N72" s="11">
        <v>334076</v>
      </c>
      <c r="O72" s="11">
        <v>13672611.81</v>
      </c>
      <c r="P72" s="11">
        <v>417704.99</v>
      </c>
      <c r="Q72" s="11">
        <v>7043863.45</v>
      </c>
      <c r="R72" s="11">
        <v>4110921.92</v>
      </c>
      <c r="S72" s="11">
        <v>869128.9</v>
      </c>
      <c r="T72" s="11">
        <v>6954329.09</v>
      </c>
      <c r="U72" s="60">
        <v>1244542.32</v>
      </c>
      <c r="V72" s="63">
        <v>47105824.72</v>
      </c>
    </row>
    <row r="73" spans="1:22" ht="12.75">
      <c r="A73" s="227">
        <v>2</v>
      </c>
      <c r="B73" s="228">
        <v>10</v>
      </c>
      <c r="C73" s="228">
        <v>2</v>
      </c>
      <c r="D73" s="16">
        <v>1</v>
      </c>
      <c r="E73" s="16">
        <v>0</v>
      </c>
      <c r="F73" s="19"/>
      <c r="G73" s="54" t="s">
        <v>347</v>
      </c>
      <c r="H73" s="11">
        <v>298.5</v>
      </c>
      <c r="I73" s="11">
        <v>870115.99</v>
      </c>
      <c r="J73" s="11">
        <v>407290.48</v>
      </c>
      <c r="K73" s="11">
        <v>132930.82</v>
      </c>
      <c r="L73" s="11">
        <v>1691126.01</v>
      </c>
      <c r="M73" s="11">
        <v>2542413.32</v>
      </c>
      <c r="N73" s="11">
        <v>200957.92</v>
      </c>
      <c r="O73" s="11">
        <v>4310022.21</v>
      </c>
      <c r="P73" s="11">
        <v>213326.41</v>
      </c>
      <c r="Q73" s="11">
        <v>2226890.25</v>
      </c>
      <c r="R73" s="11">
        <v>3398852.52</v>
      </c>
      <c r="S73" s="11">
        <v>531602.79</v>
      </c>
      <c r="T73" s="11">
        <v>130283.93</v>
      </c>
      <c r="U73" s="60">
        <v>691631.49</v>
      </c>
      <c r="V73" s="63">
        <v>17347742.64</v>
      </c>
    </row>
    <row r="74" spans="1:22" ht="12.75">
      <c r="A74" s="227">
        <v>2</v>
      </c>
      <c r="B74" s="228">
        <v>26</v>
      </c>
      <c r="C74" s="228">
        <v>1</v>
      </c>
      <c r="D74" s="16">
        <v>1</v>
      </c>
      <c r="E74" s="16">
        <v>0</v>
      </c>
      <c r="F74" s="19"/>
      <c r="G74" s="54" t="s">
        <v>348</v>
      </c>
      <c r="H74" s="11">
        <v>28403.61</v>
      </c>
      <c r="I74" s="11">
        <v>2226678.44</v>
      </c>
      <c r="J74" s="11">
        <v>592614.01</v>
      </c>
      <c r="K74" s="11">
        <v>2528.19</v>
      </c>
      <c r="L74" s="11">
        <v>557184.66</v>
      </c>
      <c r="M74" s="11">
        <v>1116102.48</v>
      </c>
      <c r="N74" s="11">
        <v>36284.75</v>
      </c>
      <c r="O74" s="11">
        <v>2614727.41</v>
      </c>
      <c r="P74" s="11">
        <v>11890.28</v>
      </c>
      <c r="Q74" s="11">
        <v>2309220.72</v>
      </c>
      <c r="R74" s="11">
        <v>954914.77</v>
      </c>
      <c r="S74" s="11">
        <v>135211.6</v>
      </c>
      <c r="T74" s="11">
        <v>56855.97</v>
      </c>
      <c r="U74" s="60">
        <v>268004.05</v>
      </c>
      <c r="V74" s="63">
        <v>10910620.94</v>
      </c>
    </row>
    <row r="75" spans="1:22" ht="12.75">
      <c r="A75" s="227">
        <v>2</v>
      </c>
      <c r="B75" s="228">
        <v>25</v>
      </c>
      <c r="C75" s="228">
        <v>1</v>
      </c>
      <c r="D75" s="16">
        <v>1</v>
      </c>
      <c r="E75" s="16">
        <v>0</v>
      </c>
      <c r="F75" s="19"/>
      <c r="G75" s="54" t="s">
        <v>349</v>
      </c>
      <c r="H75" s="11">
        <v>2891.98</v>
      </c>
      <c r="I75" s="11">
        <v>4594.6</v>
      </c>
      <c r="J75" s="11">
        <v>71328.76</v>
      </c>
      <c r="K75" s="11">
        <v>2000</v>
      </c>
      <c r="L75" s="11">
        <v>105873.76</v>
      </c>
      <c r="M75" s="11">
        <v>1206041.19</v>
      </c>
      <c r="N75" s="11">
        <v>62070.27</v>
      </c>
      <c r="O75" s="11">
        <v>3590880.21</v>
      </c>
      <c r="P75" s="11">
        <v>77029.69</v>
      </c>
      <c r="Q75" s="11">
        <v>1223814.59</v>
      </c>
      <c r="R75" s="11">
        <v>603989.41</v>
      </c>
      <c r="S75" s="11">
        <v>301700</v>
      </c>
      <c r="T75" s="11">
        <v>101729.31</v>
      </c>
      <c r="U75" s="60">
        <v>201859.78</v>
      </c>
      <c r="V75" s="63">
        <v>7555803.55</v>
      </c>
    </row>
    <row r="76" spans="1:22" ht="12.75">
      <c r="A76" s="227">
        <v>2</v>
      </c>
      <c r="B76" s="228">
        <v>25</v>
      </c>
      <c r="C76" s="228">
        <v>2</v>
      </c>
      <c r="D76" s="16">
        <v>1</v>
      </c>
      <c r="E76" s="16">
        <v>0</v>
      </c>
      <c r="F76" s="19"/>
      <c r="G76" s="54" t="s">
        <v>350</v>
      </c>
      <c r="H76" s="11">
        <v>111883.69</v>
      </c>
      <c r="I76" s="11">
        <v>10155.42</v>
      </c>
      <c r="J76" s="11">
        <v>2671964.01</v>
      </c>
      <c r="K76" s="11">
        <v>10000</v>
      </c>
      <c r="L76" s="11">
        <v>600614.9</v>
      </c>
      <c r="M76" s="11">
        <v>6912006.67</v>
      </c>
      <c r="N76" s="11">
        <v>680869.32</v>
      </c>
      <c r="O76" s="11">
        <v>22318461.74</v>
      </c>
      <c r="P76" s="11">
        <v>549160.69</v>
      </c>
      <c r="Q76" s="11">
        <v>10114970.57</v>
      </c>
      <c r="R76" s="11">
        <v>13310196.27</v>
      </c>
      <c r="S76" s="11">
        <v>2820102.26</v>
      </c>
      <c r="T76" s="11">
        <v>14133763.31</v>
      </c>
      <c r="U76" s="60">
        <v>3808886.77</v>
      </c>
      <c r="V76" s="63">
        <v>78053035.62</v>
      </c>
    </row>
    <row r="77" spans="1:22" ht="12.75">
      <c r="A77" s="227">
        <v>2</v>
      </c>
      <c r="B77" s="228">
        <v>26</v>
      </c>
      <c r="C77" s="228">
        <v>2</v>
      </c>
      <c r="D77" s="16">
        <v>1</v>
      </c>
      <c r="E77" s="16">
        <v>0</v>
      </c>
      <c r="F77" s="19"/>
      <c r="G77" s="54" t="s">
        <v>351</v>
      </c>
      <c r="H77" s="11">
        <v>14658.68</v>
      </c>
      <c r="I77" s="11">
        <v>0</v>
      </c>
      <c r="J77" s="11">
        <v>407377.54</v>
      </c>
      <c r="K77" s="11">
        <v>0</v>
      </c>
      <c r="L77" s="11">
        <v>3983981.03</v>
      </c>
      <c r="M77" s="11">
        <v>4240178.82</v>
      </c>
      <c r="N77" s="11">
        <v>103585.96</v>
      </c>
      <c r="O77" s="11">
        <v>9492763.3</v>
      </c>
      <c r="P77" s="11">
        <v>191970.4</v>
      </c>
      <c r="Q77" s="11">
        <v>6364068.17</v>
      </c>
      <c r="R77" s="11">
        <v>2833253.17</v>
      </c>
      <c r="S77" s="11">
        <v>1436448.11</v>
      </c>
      <c r="T77" s="11">
        <v>651295.84</v>
      </c>
      <c r="U77" s="60">
        <v>2163781</v>
      </c>
      <c r="V77" s="63">
        <v>31883362.02</v>
      </c>
    </row>
    <row r="78" spans="1:22" s="95" customFormat="1" ht="15">
      <c r="A78" s="231"/>
      <c r="B78" s="232"/>
      <c r="C78" s="232"/>
      <c r="D78" s="101"/>
      <c r="E78" s="101"/>
      <c r="F78" s="102" t="s">
        <v>352</v>
      </c>
      <c r="G78" s="291"/>
      <c r="H78" s="103">
        <v>41791660.91000001</v>
      </c>
      <c r="I78" s="103">
        <v>10924132.09</v>
      </c>
      <c r="J78" s="103">
        <v>73196326.01999998</v>
      </c>
      <c r="K78" s="103">
        <v>3022661.48</v>
      </c>
      <c r="L78" s="103">
        <v>30569423.75</v>
      </c>
      <c r="M78" s="103">
        <v>172391856.47000003</v>
      </c>
      <c r="N78" s="103">
        <v>12807500.65</v>
      </c>
      <c r="O78" s="103">
        <v>453472317.56</v>
      </c>
      <c r="P78" s="103">
        <v>7883495.859999999</v>
      </c>
      <c r="Q78" s="103">
        <v>187215424.6899999</v>
      </c>
      <c r="R78" s="103">
        <v>123470201.27</v>
      </c>
      <c r="S78" s="103">
        <v>69499310.55000001</v>
      </c>
      <c r="T78" s="103">
        <v>22829363.86</v>
      </c>
      <c r="U78" s="104">
        <v>53245810.099999994</v>
      </c>
      <c r="V78" s="105">
        <v>1262319485.2600005</v>
      </c>
    </row>
    <row r="79" spans="1:22" ht="12.75">
      <c r="A79" s="227">
        <v>2</v>
      </c>
      <c r="B79" s="228">
        <v>1</v>
      </c>
      <c r="C79" s="228">
        <v>2</v>
      </c>
      <c r="D79" s="16">
        <v>2</v>
      </c>
      <c r="E79" s="16">
        <v>0</v>
      </c>
      <c r="F79" s="19"/>
      <c r="G79" s="54" t="s">
        <v>322</v>
      </c>
      <c r="H79" s="11">
        <v>398536.13</v>
      </c>
      <c r="I79" s="11">
        <v>0</v>
      </c>
      <c r="J79" s="11">
        <v>1973101.3</v>
      </c>
      <c r="K79" s="11">
        <v>0</v>
      </c>
      <c r="L79" s="11">
        <v>457679.93</v>
      </c>
      <c r="M79" s="11">
        <v>4196585.8</v>
      </c>
      <c r="N79" s="11">
        <v>124979.51</v>
      </c>
      <c r="O79" s="11">
        <v>9094340.5</v>
      </c>
      <c r="P79" s="11">
        <v>89425.94</v>
      </c>
      <c r="Q79" s="11">
        <v>3427515.4</v>
      </c>
      <c r="R79" s="11">
        <v>1117117.63</v>
      </c>
      <c r="S79" s="11">
        <v>1963768</v>
      </c>
      <c r="T79" s="11">
        <v>365971.68</v>
      </c>
      <c r="U79" s="60">
        <v>150236.3</v>
      </c>
      <c r="V79" s="63">
        <v>23359258.12</v>
      </c>
    </row>
    <row r="80" spans="1:22" ht="12.75">
      <c r="A80" s="227">
        <v>2</v>
      </c>
      <c r="B80" s="228">
        <v>17</v>
      </c>
      <c r="C80" s="228">
        <v>1</v>
      </c>
      <c r="D80" s="16">
        <v>2</v>
      </c>
      <c r="E80" s="16">
        <v>0</v>
      </c>
      <c r="F80" s="19"/>
      <c r="G80" s="54" t="s">
        <v>353</v>
      </c>
      <c r="H80" s="11">
        <v>409054.18</v>
      </c>
      <c r="I80" s="11">
        <v>24900</v>
      </c>
      <c r="J80" s="11">
        <v>480047.26</v>
      </c>
      <c r="K80" s="11">
        <v>0</v>
      </c>
      <c r="L80" s="11">
        <v>22670.48</v>
      </c>
      <c r="M80" s="11">
        <v>1575706.96</v>
      </c>
      <c r="N80" s="11">
        <v>178733.89</v>
      </c>
      <c r="O80" s="11">
        <v>4687829.88</v>
      </c>
      <c r="P80" s="11">
        <v>61688.02</v>
      </c>
      <c r="Q80" s="11">
        <v>1699395.67</v>
      </c>
      <c r="R80" s="11">
        <v>506781.7</v>
      </c>
      <c r="S80" s="11">
        <v>922102.37</v>
      </c>
      <c r="T80" s="11">
        <v>241156.57</v>
      </c>
      <c r="U80" s="60">
        <v>197514.29</v>
      </c>
      <c r="V80" s="63">
        <v>11007581.27</v>
      </c>
    </row>
    <row r="81" spans="1:22" ht="12.75">
      <c r="A81" s="227">
        <v>2</v>
      </c>
      <c r="B81" s="228">
        <v>9</v>
      </c>
      <c r="C81" s="228">
        <v>2</v>
      </c>
      <c r="D81" s="16">
        <v>2</v>
      </c>
      <c r="E81" s="16">
        <v>0</v>
      </c>
      <c r="F81" s="19"/>
      <c r="G81" s="54" t="s">
        <v>323</v>
      </c>
      <c r="H81" s="11">
        <v>1136138.23</v>
      </c>
      <c r="I81" s="11">
        <v>0</v>
      </c>
      <c r="J81" s="11">
        <v>158924.81</v>
      </c>
      <c r="K81" s="11">
        <v>0</v>
      </c>
      <c r="L81" s="11">
        <v>640999.64</v>
      </c>
      <c r="M81" s="11">
        <v>2777490.98</v>
      </c>
      <c r="N81" s="11">
        <v>187839.08</v>
      </c>
      <c r="O81" s="11">
        <v>6662334.46</v>
      </c>
      <c r="P81" s="11">
        <v>101449.44</v>
      </c>
      <c r="Q81" s="11">
        <v>3542803.04</v>
      </c>
      <c r="R81" s="11">
        <v>746587.08</v>
      </c>
      <c r="S81" s="11">
        <v>543236.77</v>
      </c>
      <c r="T81" s="11">
        <v>267287.2</v>
      </c>
      <c r="U81" s="60">
        <v>578409.59</v>
      </c>
      <c r="V81" s="63">
        <v>17343500.32</v>
      </c>
    </row>
    <row r="82" spans="1:22" ht="12.75">
      <c r="A82" s="227">
        <v>2</v>
      </c>
      <c r="B82" s="228">
        <v>24</v>
      </c>
      <c r="C82" s="228">
        <v>2</v>
      </c>
      <c r="D82" s="16">
        <v>2</v>
      </c>
      <c r="E82" s="16">
        <v>0</v>
      </c>
      <c r="F82" s="19"/>
      <c r="G82" s="54" t="s">
        <v>354</v>
      </c>
      <c r="H82" s="11">
        <v>280492.54</v>
      </c>
      <c r="I82" s="11">
        <v>17136.32</v>
      </c>
      <c r="J82" s="11">
        <v>21239.35</v>
      </c>
      <c r="K82" s="11">
        <v>48417.94</v>
      </c>
      <c r="L82" s="11">
        <v>175804.6</v>
      </c>
      <c r="M82" s="11">
        <v>934998.89</v>
      </c>
      <c r="N82" s="11">
        <v>35775.59</v>
      </c>
      <c r="O82" s="11">
        <v>2411814.23</v>
      </c>
      <c r="P82" s="11">
        <v>22559.2</v>
      </c>
      <c r="Q82" s="11">
        <v>1171327.42</v>
      </c>
      <c r="R82" s="11">
        <v>3688049.31</v>
      </c>
      <c r="S82" s="11">
        <v>214627.47</v>
      </c>
      <c r="T82" s="11">
        <v>56233.7</v>
      </c>
      <c r="U82" s="60">
        <v>185587.03</v>
      </c>
      <c r="V82" s="63">
        <v>9264063.59</v>
      </c>
    </row>
    <row r="83" spans="1:22" ht="12.75">
      <c r="A83" s="227">
        <v>2</v>
      </c>
      <c r="B83" s="228">
        <v>13</v>
      </c>
      <c r="C83" s="228">
        <v>1</v>
      </c>
      <c r="D83" s="16">
        <v>2</v>
      </c>
      <c r="E83" s="16">
        <v>0</v>
      </c>
      <c r="F83" s="19"/>
      <c r="G83" s="54" t="s">
        <v>355</v>
      </c>
      <c r="H83" s="11">
        <v>226692.49</v>
      </c>
      <c r="I83" s="11">
        <v>269693.23</v>
      </c>
      <c r="J83" s="11">
        <v>58200.71</v>
      </c>
      <c r="K83" s="11">
        <v>0</v>
      </c>
      <c r="L83" s="11">
        <v>15007.12</v>
      </c>
      <c r="M83" s="11">
        <v>1432482.29</v>
      </c>
      <c r="N83" s="11">
        <v>56442.4</v>
      </c>
      <c r="O83" s="11">
        <v>3676424.79</v>
      </c>
      <c r="P83" s="11">
        <v>33183.37</v>
      </c>
      <c r="Q83" s="11">
        <v>2407570.27</v>
      </c>
      <c r="R83" s="11">
        <v>470045.74</v>
      </c>
      <c r="S83" s="11">
        <v>373028.43</v>
      </c>
      <c r="T83" s="11">
        <v>139136.93</v>
      </c>
      <c r="U83" s="60">
        <v>478333.21</v>
      </c>
      <c r="V83" s="63">
        <v>9636240.98</v>
      </c>
    </row>
    <row r="84" spans="1:22" ht="12.75">
      <c r="A84" s="227">
        <v>2</v>
      </c>
      <c r="B84" s="228">
        <v>21</v>
      </c>
      <c r="C84" s="228">
        <v>4</v>
      </c>
      <c r="D84" s="16">
        <v>2</v>
      </c>
      <c r="E84" s="16">
        <v>0</v>
      </c>
      <c r="F84" s="19"/>
      <c r="G84" s="54" t="s">
        <v>356</v>
      </c>
      <c r="H84" s="11">
        <v>92538.31</v>
      </c>
      <c r="I84" s="11">
        <v>0</v>
      </c>
      <c r="J84" s="11">
        <v>236065.59</v>
      </c>
      <c r="K84" s="11">
        <v>0</v>
      </c>
      <c r="L84" s="11">
        <v>1744802.65</v>
      </c>
      <c r="M84" s="11">
        <v>1360785.96</v>
      </c>
      <c r="N84" s="11">
        <v>98040.36</v>
      </c>
      <c r="O84" s="11">
        <v>4270152.16</v>
      </c>
      <c r="P84" s="11">
        <v>43829.05</v>
      </c>
      <c r="Q84" s="11">
        <v>1899580.65</v>
      </c>
      <c r="R84" s="11">
        <v>660831.45</v>
      </c>
      <c r="S84" s="11">
        <v>657710.5</v>
      </c>
      <c r="T84" s="11">
        <v>669146.81</v>
      </c>
      <c r="U84" s="60">
        <v>143368.39</v>
      </c>
      <c r="V84" s="63">
        <v>11876851.88</v>
      </c>
    </row>
    <row r="85" spans="1:22" ht="12.75">
      <c r="A85" s="227">
        <v>2</v>
      </c>
      <c r="B85" s="228">
        <v>23</v>
      </c>
      <c r="C85" s="228">
        <v>1</v>
      </c>
      <c r="D85" s="16">
        <v>2</v>
      </c>
      <c r="E85" s="16">
        <v>0</v>
      </c>
      <c r="F85" s="19"/>
      <c r="G85" s="54" t="s">
        <v>357</v>
      </c>
      <c r="H85" s="11">
        <v>285825.11</v>
      </c>
      <c r="I85" s="11">
        <v>0</v>
      </c>
      <c r="J85" s="11">
        <v>1844000.33</v>
      </c>
      <c r="K85" s="11">
        <v>0</v>
      </c>
      <c r="L85" s="11">
        <v>375819.65</v>
      </c>
      <c r="M85" s="11">
        <v>3449718.36</v>
      </c>
      <c r="N85" s="11">
        <v>792511.68</v>
      </c>
      <c r="O85" s="11">
        <v>13782717.7</v>
      </c>
      <c r="P85" s="11">
        <v>131025.34</v>
      </c>
      <c r="Q85" s="11">
        <v>2897342.6</v>
      </c>
      <c r="R85" s="11">
        <v>2623320.96</v>
      </c>
      <c r="S85" s="11">
        <v>785610.71</v>
      </c>
      <c r="T85" s="11">
        <v>377726.76</v>
      </c>
      <c r="U85" s="60">
        <v>766172.13</v>
      </c>
      <c r="V85" s="63">
        <v>28111791.33</v>
      </c>
    </row>
    <row r="86" spans="1:22" ht="12.75">
      <c r="A86" s="227">
        <v>2</v>
      </c>
      <c r="B86" s="228">
        <v>23</v>
      </c>
      <c r="C86" s="228">
        <v>2</v>
      </c>
      <c r="D86" s="16">
        <v>2</v>
      </c>
      <c r="E86" s="16">
        <v>0</v>
      </c>
      <c r="F86" s="19"/>
      <c r="G86" s="54" t="s">
        <v>358</v>
      </c>
      <c r="H86" s="11">
        <v>875523.95</v>
      </c>
      <c r="I86" s="11">
        <v>136001.98</v>
      </c>
      <c r="J86" s="11">
        <v>8828311.3</v>
      </c>
      <c r="K86" s="11">
        <v>0</v>
      </c>
      <c r="L86" s="11">
        <v>1194431.25</v>
      </c>
      <c r="M86" s="11">
        <v>6696550.32</v>
      </c>
      <c r="N86" s="11">
        <v>350869.58</v>
      </c>
      <c r="O86" s="11">
        <v>22898749.8</v>
      </c>
      <c r="P86" s="11">
        <v>471546.34</v>
      </c>
      <c r="Q86" s="11">
        <v>4174563.89</v>
      </c>
      <c r="R86" s="11">
        <v>8683711.1</v>
      </c>
      <c r="S86" s="11">
        <v>1543837.1</v>
      </c>
      <c r="T86" s="11">
        <v>570828.62</v>
      </c>
      <c r="U86" s="60">
        <v>2236690.42</v>
      </c>
      <c r="V86" s="63">
        <v>58661615.65</v>
      </c>
    </row>
    <row r="87" spans="1:22" ht="12.75">
      <c r="A87" s="227">
        <v>2</v>
      </c>
      <c r="B87" s="228">
        <v>19</v>
      </c>
      <c r="C87" s="228">
        <v>3</v>
      </c>
      <c r="D87" s="16">
        <v>2</v>
      </c>
      <c r="E87" s="16">
        <v>0</v>
      </c>
      <c r="F87" s="19"/>
      <c r="G87" s="54" t="s">
        <v>359</v>
      </c>
      <c r="H87" s="11">
        <v>1753605.87</v>
      </c>
      <c r="I87" s="11">
        <v>183683.22</v>
      </c>
      <c r="J87" s="11">
        <v>87001.88</v>
      </c>
      <c r="K87" s="11">
        <v>0</v>
      </c>
      <c r="L87" s="11">
        <v>208414.5</v>
      </c>
      <c r="M87" s="11">
        <v>2243141.16</v>
      </c>
      <c r="N87" s="11">
        <v>59314.66</v>
      </c>
      <c r="O87" s="11">
        <v>3775621.19</v>
      </c>
      <c r="P87" s="11">
        <v>81986.11</v>
      </c>
      <c r="Q87" s="11">
        <v>2545037.67</v>
      </c>
      <c r="R87" s="11">
        <v>796333.04</v>
      </c>
      <c r="S87" s="11">
        <v>508575.69</v>
      </c>
      <c r="T87" s="11">
        <v>141996.4</v>
      </c>
      <c r="U87" s="60">
        <v>717484.62</v>
      </c>
      <c r="V87" s="63">
        <v>13102196.01</v>
      </c>
    </row>
    <row r="88" spans="1:22" ht="12.75">
      <c r="A88" s="227">
        <v>2</v>
      </c>
      <c r="B88" s="228">
        <v>14</v>
      </c>
      <c r="C88" s="228">
        <v>3</v>
      </c>
      <c r="D88" s="16">
        <v>2</v>
      </c>
      <c r="E88" s="16">
        <v>0</v>
      </c>
      <c r="F88" s="19"/>
      <c r="G88" s="54" t="s">
        <v>360</v>
      </c>
      <c r="H88" s="11">
        <v>180109.06</v>
      </c>
      <c r="I88" s="11">
        <v>0</v>
      </c>
      <c r="J88" s="11">
        <v>1264649</v>
      </c>
      <c r="K88" s="11">
        <v>6922.3</v>
      </c>
      <c r="L88" s="11">
        <v>165407.36</v>
      </c>
      <c r="M88" s="11">
        <v>1617411.54</v>
      </c>
      <c r="N88" s="11">
        <v>114155.27</v>
      </c>
      <c r="O88" s="11">
        <v>5111350.31</v>
      </c>
      <c r="P88" s="11">
        <v>31154.16</v>
      </c>
      <c r="Q88" s="11">
        <v>1896671.27</v>
      </c>
      <c r="R88" s="11">
        <v>4302265.28</v>
      </c>
      <c r="S88" s="11">
        <v>715202.75</v>
      </c>
      <c r="T88" s="11">
        <v>31823.14</v>
      </c>
      <c r="U88" s="60">
        <v>530011.47</v>
      </c>
      <c r="V88" s="63">
        <v>15967132.91</v>
      </c>
    </row>
    <row r="89" spans="1:22" ht="12.75">
      <c r="A89" s="227">
        <v>2</v>
      </c>
      <c r="B89" s="228">
        <v>15</v>
      </c>
      <c r="C89" s="228">
        <v>2</v>
      </c>
      <c r="D89" s="16">
        <v>2</v>
      </c>
      <c r="E89" s="16">
        <v>0</v>
      </c>
      <c r="F89" s="19"/>
      <c r="G89" s="54" t="s">
        <v>361</v>
      </c>
      <c r="H89" s="11">
        <v>427609.84</v>
      </c>
      <c r="I89" s="11">
        <v>38563.55</v>
      </c>
      <c r="J89" s="11">
        <v>96830.78</v>
      </c>
      <c r="K89" s="11">
        <v>0</v>
      </c>
      <c r="L89" s="11">
        <v>48729.47</v>
      </c>
      <c r="M89" s="11">
        <v>1478379.4</v>
      </c>
      <c r="N89" s="11">
        <v>102639.02</v>
      </c>
      <c r="O89" s="11">
        <v>5611840.81</v>
      </c>
      <c r="P89" s="11">
        <v>123249.64</v>
      </c>
      <c r="Q89" s="11">
        <v>1493814.45</v>
      </c>
      <c r="R89" s="11">
        <v>716681.71</v>
      </c>
      <c r="S89" s="11">
        <v>402222.32</v>
      </c>
      <c r="T89" s="11">
        <v>187361.19</v>
      </c>
      <c r="U89" s="60">
        <v>357951.98</v>
      </c>
      <c r="V89" s="63">
        <v>11085874.16</v>
      </c>
    </row>
    <row r="90" spans="1:22" ht="12.75">
      <c r="A90" s="227">
        <v>2</v>
      </c>
      <c r="B90" s="228">
        <v>14</v>
      </c>
      <c r="C90" s="228">
        <v>4</v>
      </c>
      <c r="D90" s="16">
        <v>2</v>
      </c>
      <c r="E90" s="16">
        <v>0</v>
      </c>
      <c r="F90" s="19"/>
      <c r="G90" s="54" t="s">
        <v>362</v>
      </c>
      <c r="H90" s="11">
        <v>280250.3</v>
      </c>
      <c r="I90" s="11">
        <v>176976.04</v>
      </c>
      <c r="J90" s="11">
        <v>162930.97</v>
      </c>
      <c r="K90" s="11">
        <v>0</v>
      </c>
      <c r="L90" s="11">
        <v>32953.83</v>
      </c>
      <c r="M90" s="11">
        <v>1005234.76</v>
      </c>
      <c r="N90" s="11">
        <v>65536.76</v>
      </c>
      <c r="O90" s="11">
        <v>4874665.65</v>
      </c>
      <c r="P90" s="11">
        <v>27917.19</v>
      </c>
      <c r="Q90" s="11">
        <v>1798472.26</v>
      </c>
      <c r="R90" s="11">
        <v>648125.04</v>
      </c>
      <c r="S90" s="11">
        <v>210204.85</v>
      </c>
      <c r="T90" s="11">
        <v>145815.71</v>
      </c>
      <c r="U90" s="60">
        <v>331094.87</v>
      </c>
      <c r="V90" s="63">
        <v>9760178.23</v>
      </c>
    </row>
    <row r="91" spans="1:22" ht="12.75">
      <c r="A91" s="227">
        <v>2</v>
      </c>
      <c r="B91" s="228">
        <v>2</v>
      </c>
      <c r="C91" s="228">
        <v>5</v>
      </c>
      <c r="D91" s="16">
        <v>2</v>
      </c>
      <c r="E91" s="16">
        <v>0</v>
      </c>
      <c r="F91" s="19"/>
      <c r="G91" s="54" t="s">
        <v>325</v>
      </c>
      <c r="H91" s="11">
        <v>911465.19</v>
      </c>
      <c r="I91" s="11">
        <v>0</v>
      </c>
      <c r="J91" s="11">
        <v>1691237.8</v>
      </c>
      <c r="K91" s="11">
        <v>4500</v>
      </c>
      <c r="L91" s="11">
        <v>266932.21</v>
      </c>
      <c r="M91" s="11">
        <v>2373185</v>
      </c>
      <c r="N91" s="11">
        <v>122816.21</v>
      </c>
      <c r="O91" s="11">
        <v>5631611.15</v>
      </c>
      <c r="P91" s="11">
        <v>71461.86</v>
      </c>
      <c r="Q91" s="11">
        <v>3081420.73</v>
      </c>
      <c r="R91" s="11">
        <v>1860940.76</v>
      </c>
      <c r="S91" s="11">
        <v>2485361.07</v>
      </c>
      <c r="T91" s="11">
        <v>252853.26</v>
      </c>
      <c r="U91" s="60">
        <v>461247.84</v>
      </c>
      <c r="V91" s="63">
        <v>19215033.08</v>
      </c>
    </row>
    <row r="92" spans="1:22" ht="12.75">
      <c r="A92" s="227">
        <v>2</v>
      </c>
      <c r="B92" s="228">
        <v>16</v>
      </c>
      <c r="C92" s="228">
        <v>2</v>
      </c>
      <c r="D92" s="16">
        <v>2</v>
      </c>
      <c r="E92" s="16">
        <v>0</v>
      </c>
      <c r="F92" s="19"/>
      <c r="G92" s="54" t="s">
        <v>363</v>
      </c>
      <c r="H92" s="11">
        <v>191530.07</v>
      </c>
      <c r="I92" s="11">
        <v>0</v>
      </c>
      <c r="J92" s="11">
        <v>374291.43</v>
      </c>
      <c r="K92" s="11">
        <v>0</v>
      </c>
      <c r="L92" s="11">
        <v>93413.25</v>
      </c>
      <c r="M92" s="11">
        <v>1379180.73</v>
      </c>
      <c r="N92" s="11">
        <v>85207.98</v>
      </c>
      <c r="O92" s="11">
        <v>3143612.71</v>
      </c>
      <c r="P92" s="11">
        <v>30079.98</v>
      </c>
      <c r="Q92" s="11">
        <v>1505385.46</v>
      </c>
      <c r="R92" s="11">
        <v>1482770.97</v>
      </c>
      <c r="S92" s="11">
        <v>735926.81</v>
      </c>
      <c r="T92" s="11">
        <v>81698.72</v>
      </c>
      <c r="U92" s="60">
        <v>139854.47</v>
      </c>
      <c r="V92" s="63">
        <v>9242952.58</v>
      </c>
    </row>
    <row r="93" spans="1:22" ht="12.75">
      <c r="A93" s="227">
        <v>2</v>
      </c>
      <c r="B93" s="228">
        <v>3</v>
      </c>
      <c r="C93" s="228">
        <v>2</v>
      </c>
      <c r="D93" s="16">
        <v>2</v>
      </c>
      <c r="E93" s="16">
        <v>0</v>
      </c>
      <c r="F93" s="19"/>
      <c r="G93" s="54" t="s">
        <v>326</v>
      </c>
      <c r="H93" s="11">
        <v>356530.2</v>
      </c>
      <c r="I93" s="11">
        <v>0</v>
      </c>
      <c r="J93" s="11">
        <v>574897.88</v>
      </c>
      <c r="K93" s="11">
        <v>0</v>
      </c>
      <c r="L93" s="11">
        <v>85553.52</v>
      </c>
      <c r="M93" s="11">
        <v>1890733.09</v>
      </c>
      <c r="N93" s="11">
        <v>128084.35</v>
      </c>
      <c r="O93" s="11">
        <v>4633156.77</v>
      </c>
      <c r="P93" s="11">
        <v>330063.03</v>
      </c>
      <c r="Q93" s="11">
        <v>1859046.82</v>
      </c>
      <c r="R93" s="11">
        <v>2182225.51</v>
      </c>
      <c r="S93" s="11">
        <v>506646.86</v>
      </c>
      <c r="T93" s="11">
        <v>234377.05</v>
      </c>
      <c r="U93" s="60">
        <v>485575.37</v>
      </c>
      <c r="V93" s="63">
        <v>13266890.45</v>
      </c>
    </row>
    <row r="94" spans="1:22" ht="12.75">
      <c r="A94" s="227">
        <v>2</v>
      </c>
      <c r="B94" s="228">
        <v>16</v>
      </c>
      <c r="C94" s="228">
        <v>3</v>
      </c>
      <c r="D94" s="16">
        <v>2</v>
      </c>
      <c r="E94" s="16">
        <v>0</v>
      </c>
      <c r="F94" s="19"/>
      <c r="G94" s="54" t="s">
        <v>364</v>
      </c>
      <c r="H94" s="11">
        <v>754797.67</v>
      </c>
      <c r="I94" s="11">
        <v>54720</v>
      </c>
      <c r="J94" s="11">
        <v>2835099.72</v>
      </c>
      <c r="K94" s="11">
        <v>0</v>
      </c>
      <c r="L94" s="11">
        <v>633435.56</v>
      </c>
      <c r="M94" s="11">
        <v>2292628.33</v>
      </c>
      <c r="N94" s="11">
        <v>141780.43</v>
      </c>
      <c r="O94" s="11">
        <v>8340039.04</v>
      </c>
      <c r="P94" s="11">
        <v>121757.78</v>
      </c>
      <c r="Q94" s="11">
        <v>2058587.48</v>
      </c>
      <c r="R94" s="11">
        <v>900675.75</v>
      </c>
      <c r="S94" s="11">
        <v>1059545.75</v>
      </c>
      <c r="T94" s="11">
        <v>511298.5</v>
      </c>
      <c r="U94" s="60">
        <v>1215618.42</v>
      </c>
      <c r="V94" s="63">
        <v>20919984.43</v>
      </c>
    </row>
    <row r="95" spans="1:22" ht="12.75">
      <c r="A95" s="227">
        <v>2</v>
      </c>
      <c r="B95" s="228">
        <v>1</v>
      </c>
      <c r="C95" s="228">
        <v>3</v>
      </c>
      <c r="D95" s="16">
        <v>2</v>
      </c>
      <c r="E95" s="16">
        <v>0</v>
      </c>
      <c r="F95" s="19"/>
      <c r="G95" s="54" t="s">
        <v>365</v>
      </c>
      <c r="H95" s="11">
        <v>90783.78</v>
      </c>
      <c r="I95" s="11">
        <v>0</v>
      </c>
      <c r="J95" s="11">
        <v>298478.61</v>
      </c>
      <c r="K95" s="11">
        <v>0</v>
      </c>
      <c r="L95" s="11">
        <v>166313.91</v>
      </c>
      <c r="M95" s="11">
        <v>2354161.54</v>
      </c>
      <c r="N95" s="11">
        <v>137222.47</v>
      </c>
      <c r="O95" s="11">
        <v>4399726.42</v>
      </c>
      <c r="P95" s="11">
        <v>62252.01</v>
      </c>
      <c r="Q95" s="11">
        <v>2513112.24</v>
      </c>
      <c r="R95" s="11">
        <v>2996723.77</v>
      </c>
      <c r="S95" s="11">
        <v>527348.7</v>
      </c>
      <c r="T95" s="11">
        <v>299578.9</v>
      </c>
      <c r="U95" s="60">
        <v>329722.27</v>
      </c>
      <c r="V95" s="63">
        <v>14175424.62</v>
      </c>
    </row>
    <row r="96" spans="1:22" ht="12.75">
      <c r="A96" s="227">
        <v>2</v>
      </c>
      <c r="B96" s="228">
        <v>6</v>
      </c>
      <c r="C96" s="228">
        <v>5</v>
      </c>
      <c r="D96" s="16">
        <v>2</v>
      </c>
      <c r="E96" s="16">
        <v>0</v>
      </c>
      <c r="F96" s="19"/>
      <c r="G96" s="54" t="s">
        <v>366</v>
      </c>
      <c r="H96" s="11">
        <v>46508.46</v>
      </c>
      <c r="I96" s="11">
        <v>114942.25</v>
      </c>
      <c r="J96" s="11">
        <v>405119.1</v>
      </c>
      <c r="K96" s="11">
        <v>8028.21</v>
      </c>
      <c r="L96" s="11">
        <v>344812.8</v>
      </c>
      <c r="M96" s="11">
        <v>1314060.48</v>
      </c>
      <c r="N96" s="11">
        <v>127220.36</v>
      </c>
      <c r="O96" s="11">
        <v>2464181.9</v>
      </c>
      <c r="P96" s="11">
        <v>42760.97</v>
      </c>
      <c r="Q96" s="11">
        <v>1586782.76</v>
      </c>
      <c r="R96" s="11">
        <v>334482.52</v>
      </c>
      <c r="S96" s="11">
        <v>261758.7</v>
      </c>
      <c r="T96" s="11">
        <v>44318.65</v>
      </c>
      <c r="U96" s="60">
        <v>501152.45</v>
      </c>
      <c r="V96" s="63">
        <v>7596129.61</v>
      </c>
    </row>
    <row r="97" spans="1:22" ht="12.75">
      <c r="A97" s="227">
        <v>2</v>
      </c>
      <c r="B97" s="228">
        <v>4</v>
      </c>
      <c r="C97" s="228">
        <v>2</v>
      </c>
      <c r="D97" s="16">
        <v>2</v>
      </c>
      <c r="E97" s="16">
        <v>0</v>
      </c>
      <c r="F97" s="19"/>
      <c r="G97" s="54" t="s">
        <v>367</v>
      </c>
      <c r="H97" s="11">
        <v>681289.3</v>
      </c>
      <c r="I97" s="11">
        <v>0</v>
      </c>
      <c r="J97" s="11">
        <v>41762.77</v>
      </c>
      <c r="K97" s="11">
        <v>10000</v>
      </c>
      <c r="L97" s="11">
        <v>221315.73</v>
      </c>
      <c r="M97" s="11">
        <v>1257907.85</v>
      </c>
      <c r="N97" s="11">
        <v>60851.07</v>
      </c>
      <c r="O97" s="11">
        <v>2629266.58</v>
      </c>
      <c r="P97" s="11">
        <v>28198.47</v>
      </c>
      <c r="Q97" s="11">
        <v>1932547.98</v>
      </c>
      <c r="R97" s="11">
        <v>405339.57</v>
      </c>
      <c r="S97" s="11">
        <v>586280.4</v>
      </c>
      <c r="T97" s="11">
        <v>29226.17</v>
      </c>
      <c r="U97" s="60">
        <v>360714.16</v>
      </c>
      <c r="V97" s="63">
        <v>8244700.05</v>
      </c>
    </row>
    <row r="98" spans="1:22" ht="12.75">
      <c r="A98" s="227">
        <v>2</v>
      </c>
      <c r="B98" s="228">
        <v>3</v>
      </c>
      <c r="C98" s="228">
        <v>3</v>
      </c>
      <c r="D98" s="16">
        <v>2</v>
      </c>
      <c r="E98" s="16">
        <v>0</v>
      </c>
      <c r="F98" s="19"/>
      <c r="G98" s="54" t="s">
        <v>368</v>
      </c>
      <c r="H98" s="11">
        <v>523937.48</v>
      </c>
      <c r="I98" s="11">
        <v>994767.12</v>
      </c>
      <c r="J98" s="11">
        <v>1601454.93</v>
      </c>
      <c r="K98" s="11">
        <v>0</v>
      </c>
      <c r="L98" s="11">
        <v>82650.54</v>
      </c>
      <c r="M98" s="11">
        <v>2808945.41</v>
      </c>
      <c r="N98" s="11">
        <v>161019.64</v>
      </c>
      <c r="O98" s="11">
        <v>4607693.4</v>
      </c>
      <c r="P98" s="11">
        <v>48791.35</v>
      </c>
      <c r="Q98" s="11">
        <v>1475877.15</v>
      </c>
      <c r="R98" s="11">
        <v>2142426.63</v>
      </c>
      <c r="S98" s="11">
        <v>2665623.61</v>
      </c>
      <c r="T98" s="11">
        <v>399151.68</v>
      </c>
      <c r="U98" s="60">
        <v>2008600.97</v>
      </c>
      <c r="V98" s="63">
        <v>19520939.91</v>
      </c>
    </row>
    <row r="99" spans="1:22" ht="12.75">
      <c r="A99" s="227">
        <v>2</v>
      </c>
      <c r="B99" s="228">
        <v>6</v>
      </c>
      <c r="C99" s="228">
        <v>6</v>
      </c>
      <c r="D99" s="16">
        <v>2</v>
      </c>
      <c r="E99" s="16">
        <v>0</v>
      </c>
      <c r="F99" s="19"/>
      <c r="G99" s="54" t="s">
        <v>369</v>
      </c>
      <c r="H99" s="11">
        <v>2702293.63</v>
      </c>
      <c r="I99" s="11">
        <v>247120.1</v>
      </c>
      <c r="J99" s="11">
        <v>1007979.52</v>
      </c>
      <c r="K99" s="11">
        <v>0</v>
      </c>
      <c r="L99" s="11">
        <v>25669.16</v>
      </c>
      <c r="M99" s="11">
        <v>1544480.8</v>
      </c>
      <c r="N99" s="11">
        <v>104100</v>
      </c>
      <c r="O99" s="11">
        <v>3801421.67</v>
      </c>
      <c r="P99" s="11">
        <v>61515.16</v>
      </c>
      <c r="Q99" s="11">
        <v>2279455.47</v>
      </c>
      <c r="R99" s="11">
        <v>441300.1</v>
      </c>
      <c r="S99" s="11">
        <v>1751569.26</v>
      </c>
      <c r="T99" s="11">
        <v>215681.62</v>
      </c>
      <c r="U99" s="60">
        <v>1006423.21</v>
      </c>
      <c r="V99" s="63">
        <v>15189009.7</v>
      </c>
    </row>
    <row r="100" spans="1:22" ht="12.75">
      <c r="A100" s="227">
        <v>2</v>
      </c>
      <c r="B100" s="228">
        <v>23</v>
      </c>
      <c r="C100" s="228">
        <v>3</v>
      </c>
      <c r="D100" s="16">
        <v>2</v>
      </c>
      <c r="E100" s="16">
        <v>0</v>
      </c>
      <c r="F100" s="19"/>
      <c r="G100" s="54" t="s">
        <v>370</v>
      </c>
      <c r="H100" s="11">
        <v>244419.99</v>
      </c>
      <c r="I100" s="11">
        <v>148699.32</v>
      </c>
      <c r="J100" s="11">
        <v>58344.56</v>
      </c>
      <c r="K100" s="11">
        <v>0</v>
      </c>
      <c r="L100" s="11">
        <v>28401.19</v>
      </c>
      <c r="M100" s="11">
        <v>1276974.99</v>
      </c>
      <c r="N100" s="11">
        <v>64971.82</v>
      </c>
      <c r="O100" s="11">
        <v>2095842.54</v>
      </c>
      <c r="P100" s="11">
        <v>42222.96</v>
      </c>
      <c r="Q100" s="11">
        <v>764491.85</v>
      </c>
      <c r="R100" s="11">
        <v>495903.36</v>
      </c>
      <c r="S100" s="11">
        <v>476056.53</v>
      </c>
      <c r="T100" s="11">
        <v>61663.21</v>
      </c>
      <c r="U100" s="60">
        <v>172401.14</v>
      </c>
      <c r="V100" s="63">
        <v>5930393.46</v>
      </c>
    </row>
    <row r="101" spans="1:22" ht="12.75">
      <c r="A101" s="227">
        <v>2</v>
      </c>
      <c r="B101" s="228">
        <v>24</v>
      </c>
      <c r="C101" s="228">
        <v>3</v>
      </c>
      <c r="D101" s="16">
        <v>2</v>
      </c>
      <c r="E101" s="16">
        <v>0</v>
      </c>
      <c r="F101" s="19"/>
      <c r="G101" s="54" t="s">
        <v>371</v>
      </c>
      <c r="H101" s="11">
        <v>390421.39</v>
      </c>
      <c r="I101" s="11">
        <v>0</v>
      </c>
      <c r="J101" s="11">
        <v>315955.68</v>
      </c>
      <c r="K101" s="11">
        <v>0</v>
      </c>
      <c r="L101" s="11">
        <v>1522157.06</v>
      </c>
      <c r="M101" s="11">
        <v>2280265.7</v>
      </c>
      <c r="N101" s="11">
        <v>241426.5</v>
      </c>
      <c r="O101" s="11">
        <v>5878602.59</v>
      </c>
      <c r="P101" s="11">
        <v>159206.83</v>
      </c>
      <c r="Q101" s="11">
        <v>2995453.9</v>
      </c>
      <c r="R101" s="11">
        <v>926604.76</v>
      </c>
      <c r="S101" s="11">
        <v>945529.52</v>
      </c>
      <c r="T101" s="11">
        <v>206682.21</v>
      </c>
      <c r="U101" s="60">
        <v>155513.93</v>
      </c>
      <c r="V101" s="63">
        <v>16017820.07</v>
      </c>
    </row>
    <row r="102" spans="1:22" ht="12.75">
      <c r="A102" s="227">
        <v>2</v>
      </c>
      <c r="B102" s="228">
        <v>7</v>
      </c>
      <c r="C102" s="228">
        <v>2</v>
      </c>
      <c r="D102" s="16">
        <v>2</v>
      </c>
      <c r="E102" s="16">
        <v>0</v>
      </c>
      <c r="F102" s="19"/>
      <c r="G102" s="54" t="s">
        <v>329</v>
      </c>
      <c r="H102" s="11">
        <v>189000.14</v>
      </c>
      <c r="I102" s="11">
        <v>518582.78</v>
      </c>
      <c r="J102" s="11">
        <v>1352162.57</v>
      </c>
      <c r="K102" s="11">
        <v>12900</v>
      </c>
      <c r="L102" s="11">
        <v>591173.53</v>
      </c>
      <c r="M102" s="11">
        <v>2558077.5</v>
      </c>
      <c r="N102" s="11">
        <v>119604.11</v>
      </c>
      <c r="O102" s="11">
        <v>6821384.04</v>
      </c>
      <c r="P102" s="11">
        <v>57226.05</v>
      </c>
      <c r="Q102" s="11">
        <v>3294447.53</v>
      </c>
      <c r="R102" s="11">
        <v>887834.21</v>
      </c>
      <c r="S102" s="11">
        <v>1134987.16</v>
      </c>
      <c r="T102" s="11">
        <v>520470.87</v>
      </c>
      <c r="U102" s="60">
        <v>377336.34</v>
      </c>
      <c r="V102" s="63">
        <v>18435186.83</v>
      </c>
    </row>
    <row r="103" spans="1:22" ht="12.75">
      <c r="A103" s="227">
        <v>2</v>
      </c>
      <c r="B103" s="228">
        <v>8</v>
      </c>
      <c r="C103" s="228">
        <v>7</v>
      </c>
      <c r="D103" s="16">
        <v>2</v>
      </c>
      <c r="E103" s="16">
        <v>0</v>
      </c>
      <c r="F103" s="19"/>
      <c r="G103" s="54" t="s">
        <v>331</v>
      </c>
      <c r="H103" s="11">
        <v>1150808.95</v>
      </c>
      <c r="I103" s="11">
        <v>75106.94</v>
      </c>
      <c r="J103" s="11">
        <v>939598.38</v>
      </c>
      <c r="K103" s="11">
        <v>0</v>
      </c>
      <c r="L103" s="11">
        <v>761267.27</v>
      </c>
      <c r="M103" s="11">
        <v>4760489.05</v>
      </c>
      <c r="N103" s="11">
        <v>402126.8</v>
      </c>
      <c r="O103" s="11">
        <v>13643734.68</v>
      </c>
      <c r="P103" s="11">
        <v>117256.68</v>
      </c>
      <c r="Q103" s="11">
        <v>6091599.96</v>
      </c>
      <c r="R103" s="11">
        <v>882602.03</v>
      </c>
      <c r="S103" s="11">
        <v>1654078.04</v>
      </c>
      <c r="T103" s="11">
        <v>370870.13</v>
      </c>
      <c r="U103" s="60">
        <v>2273877.88</v>
      </c>
      <c r="V103" s="63">
        <v>33123416.79</v>
      </c>
    </row>
    <row r="104" spans="1:22" ht="12.75">
      <c r="A104" s="227">
        <v>2</v>
      </c>
      <c r="B104" s="228">
        <v>23</v>
      </c>
      <c r="C104" s="228">
        <v>5</v>
      </c>
      <c r="D104" s="16">
        <v>2</v>
      </c>
      <c r="E104" s="16">
        <v>0</v>
      </c>
      <c r="F104" s="19"/>
      <c r="G104" s="54" t="s">
        <v>372</v>
      </c>
      <c r="H104" s="11">
        <v>821800.51</v>
      </c>
      <c r="I104" s="11">
        <v>646063.54</v>
      </c>
      <c r="J104" s="11">
        <v>6728367.41</v>
      </c>
      <c r="K104" s="11">
        <v>0</v>
      </c>
      <c r="L104" s="11">
        <v>1636792.91</v>
      </c>
      <c r="M104" s="11">
        <v>6543985</v>
      </c>
      <c r="N104" s="11">
        <v>831342</v>
      </c>
      <c r="O104" s="11">
        <v>21095925.5</v>
      </c>
      <c r="P104" s="11">
        <v>1035204.44</v>
      </c>
      <c r="Q104" s="11">
        <v>4009354.93</v>
      </c>
      <c r="R104" s="11">
        <v>8052402.84</v>
      </c>
      <c r="S104" s="11">
        <v>3546721.11</v>
      </c>
      <c r="T104" s="11">
        <v>1948737.97</v>
      </c>
      <c r="U104" s="60">
        <v>8493459.37</v>
      </c>
      <c r="V104" s="63">
        <v>65390157.53</v>
      </c>
    </row>
    <row r="105" spans="1:22" ht="12.75">
      <c r="A105" s="227">
        <v>2</v>
      </c>
      <c r="B105" s="228">
        <v>17</v>
      </c>
      <c r="C105" s="228">
        <v>2</v>
      </c>
      <c r="D105" s="16">
        <v>2</v>
      </c>
      <c r="E105" s="16">
        <v>0</v>
      </c>
      <c r="F105" s="19"/>
      <c r="G105" s="54" t="s">
        <v>373</v>
      </c>
      <c r="H105" s="11">
        <v>429715.72</v>
      </c>
      <c r="I105" s="11">
        <v>0</v>
      </c>
      <c r="J105" s="11">
        <v>154589.09</v>
      </c>
      <c r="K105" s="11">
        <v>28653</v>
      </c>
      <c r="L105" s="11">
        <v>45809.31</v>
      </c>
      <c r="M105" s="11">
        <v>1369334.04</v>
      </c>
      <c r="N105" s="11">
        <v>93248.56</v>
      </c>
      <c r="O105" s="11">
        <v>3283981.98</v>
      </c>
      <c r="P105" s="11">
        <v>136422.5</v>
      </c>
      <c r="Q105" s="11">
        <v>1968459.17</v>
      </c>
      <c r="R105" s="11">
        <v>2563339.66</v>
      </c>
      <c r="S105" s="11">
        <v>674484.27</v>
      </c>
      <c r="T105" s="11">
        <v>290019</v>
      </c>
      <c r="U105" s="60">
        <v>253929.65</v>
      </c>
      <c r="V105" s="63">
        <v>11291985.95</v>
      </c>
    </row>
    <row r="106" spans="1:22" ht="12.75">
      <c r="A106" s="227">
        <v>2</v>
      </c>
      <c r="B106" s="228">
        <v>18</v>
      </c>
      <c r="C106" s="228">
        <v>1</v>
      </c>
      <c r="D106" s="16">
        <v>2</v>
      </c>
      <c r="E106" s="16">
        <v>0</v>
      </c>
      <c r="F106" s="19"/>
      <c r="G106" s="54" t="s">
        <v>374</v>
      </c>
      <c r="H106" s="11">
        <v>647133.88</v>
      </c>
      <c r="I106" s="11">
        <v>19680</v>
      </c>
      <c r="J106" s="11">
        <v>579787.55</v>
      </c>
      <c r="K106" s="11">
        <v>0</v>
      </c>
      <c r="L106" s="11">
        <v>121871.92</v>
      </c>
      <c r="M106" s="11">
        <v>1850914.04</v>
      </c>
      <c r="N106" s="11">
        <v>80923.65</v>
      </c>
      <c r="O106" s="11">
        <v>5926739.42</v>
      </c>
      <c r="P106" s="11">
        <v>97334.94</v>
      </c>
      <c r="Q106" s="11">
        <v>2363282.35</v>
      </c>
      <c r="R106" s="11">
        <v>406909.47</v>
      </c>
      <c r="S106" s="11">
        <v>879544.76</v>
      </c>
      <c r="T106" s="11">
        <v>171198.1</v>
      </c>
      <c r="U106" s="60">
        <v>383356.64</v>
      </c>
      <c r="V106" s="63">
        <v>13528676.72</v>
      </c>
    </row>
    <row r="107" spans="1:22" ht="12.75">
      <c r="A107" s="227">
        <v>2</v>
      </c>
      <c r="B107" s="228">
        <v>3</v>
      </c>
      <c r="C107" s="228">
        <v>4</v>
      </c>
      <c r="D107" s="16">
        <v>2</v>
      </c>
      <c r="E107" s="16">
        <v>0</v>
      </c>
      <c r="F107" s="19"/>
      <c r="G107" s="54" t="s">
        <v>375</v>
      </c>
      <c r="H107" s="11">
        <v>871830.33</v>
      </c>
      <c r="I107" s="11">
        <v>304613.35</v>
      </c>
      <c r="J107" s="11">
        <v>459617.61</v>
      </c>
      <c r="K107" s="11">
        <v>0</v>
      </c>
      <c r="L107" s="11">
        <v>45930.81</v>
      </c>
      <c r="M107" s="11">
        <v>1667158.17</v>
      </c>
      <c r="N107" s="11">
        <v>98014.78</v>
      </c>
      <c r="O107" s="11">
        <v>3642431.43</v>
      </c>
      <c r="P107" s="11">
        <v>56191.36</v>
      </c>
      <c r="Q107" s="11">
        <v>1448819.35</v>
      </c>
      <c r="R107" s="11">
        <v>834414.2</v>
      </c>
      <c r="S107" s="11">
        <v>998880.74</v>
      </c>
      <c r="T107" s="11">
        <v>25482.48</v>
      </c>
      <c r="U107" s="60">
        <v>239086.41</v>
      </c>
      <c r="V107" s="63">
        <v>10692471.02</v>
      </c>
    </row>
    <row r="108" spans="1:22" ht="12.75">
      <c r="A108" s="227">
        <v>2</v>
      </c>
      <c r="B108" s="228">
        <v>13</v>
      </c>
      <c r="C108" s="228">
        <v>2</v>
      </c>
      <c r="D108" s="16">
        <v>2</v>
      </c>
      <c r="E108" s="16">
        <v>0</v>
      </c>
      <c r="F108" s="19"/>
      <c r="G108" s="54" t="s">
        <v>376</v>
      </c>
      <c r="H108" s="11">
        <v>225846.35</v>
      </c>
      <c r="I108" s="11">
        <v>0</v>
      </c>
      <c r="J108" s="11">
        <v>384278.3</v>
      </c>
      <c r="K108" s="11">
        <v>0</v>
      </c>
      <c r="L108" s="11">
        <v>191862.26</v>
      </c>
      <c r="M108" s="11">
        <v>3294984.98</v>
      </c>
      <c r="N108" s="11">
        <v>113893.33</v>
      </c>
      <c r="O108" s="11">
        <v>7192621.7</v>
      </c>
      <c r="P108" s="11">
        <v>105391.15</v>
      </c>
      <c r="Q108" s="11">
        <v>4028454.16</v>
      </c>
      <c r="R108" s="11">
        <v>4992255.03</v>
      </c>
      <c r="S108" s="11">
        <v>3207478.19</v>
      </c>
      <c r="T108" s="11">
        <v>0</v>
      </c>
      <c r="U108" s="60">
        <v>1853978.59</v>
      </c>
      <c r="V108" s="63">
        <v>25591044.04</v>
      </c>
    </row>
    <row r="109" spans="1:22" ht="12.75">
      <c r="A109" s="227">
        <v>2</v>
      </c>
      <c r="B109" s="228">
        <v>9</v>
      </c>
      <c r="C109" s="228">
        <v>3</v>
      </c>
      <c r="D109" s="16">
        <v>2</v>
      </c>
      <c r="E109" s="16">
        <v>0</v>
      </c>
      <c r="F109" s="19"/>
      <c r="G109" s="54" t="s">
        <v>377</v>
      </c>
      <c r="H109" s="11">
        <v>1276241.76</v>
      </c>
      <c r="I109" s="11">
        <v>0</v>
      </c>
      <c r="J109" s="11">
        <v>210644.01</v>
      </c>
      <c r="K109" s="11">
        <v>12991.7</v>
      </c>
      <c r="L109" s="11">
        <v>375294.04</v>
      </c>
      <c r="M109" s="11">
        <v>1320691.57</v>
      </c>
      <c r="N109" s="11">
        <v>54550.48</v>
      </c>
      <c r="O109" s="11">
        <v>2657156.56</v>
      </c>
      <c r="P109" s="11">
        <v>47637.21</v>
      </c>
      <c r="Q109" s="11">
        <v>1177515.97</v>
      </c>
      <c r="R109" s="11">
        <v>195247.19</v>
      </c>
      <c r="S109" s="11">
        <v>297294.96</v>
      </c>
      <c r="T109" s="11">
        <v>66167.99</v>
      </c>
      <c r="U109" s="60">
        <v>86965.09</v>
      </c>
      <c r="V109" s="63">
        <v>7778398.53</v>
      </c>
    </row>
    <row r="110" spans="1:22" ht="12.75">
      <c r="A110" s="227">
        <v>2</v>
      </c>
      <c r="B110" s="228">
        <v>9</v>
      </c>
      <c r="C110" s="228">
        <v>4</v>
      </c>
      <c r="D110" s="16">
        <v>2</v>
      </c>
      <c r="E110" s="16">
        <v>0</v>
      </c>
      <c r="F110" s="19"/>
      <c r="G110" s="54" t="s">
        <v>378</v>
      </c>
      <c r="H110" s="11">
        <v>671066.1</v>
      </c>
      <c r="I110" s="11">
        <v>1020460.91</v>
      </c>
      <c r="J110" s="11">
        <v>435817.17</v>
      </c>
      <c r="K110" s="11">
        <v>0</v>
      </c>
      <c r="L110" s="11">
        <v>121440.08</v>
      </c>
      <c r="M110" s="11">
        <v>2075942.23</v>
      </c>
      <c r="N110" s="11">
        <v>97722.19</v>
      </c>
      <c r="O110" s="11">
        <v>4275902.84</v>
      </c>
      <c r="P110" s="11">
        <v>39778.73</v>
      </c>
      <c r="Q110" s="11">
        <v>1646691.07</v>
      </c>
      <c r="R110" s="11">
        <v>1672612.72</v>
      </c>
      <c r="S110" s="11">
        <v>972362.32</v>
      </c>
      <c r="T110" s="11">
        <v>459269.53</v>
      </c>
      <c r="U110" s="60">
        <v>380021.78</v>
      </c>
      <c r="V110" s="63">
        <v>13869087.67</v>
      </c>
    </row>
    <row r="111" spans="1:22" ht="12.75">
      <c r="A111" s="227">
        <v>2</v>
      </c>
      <c r="B111" s="228">
        <v>9</v>
      </c>
      <c r="C111" s="228">
        <v>5</v>
      </c>
      <c r="D111" s="16">
        <v>2</v>
      </c>
      <c r="E111" s="16">
        <v>0</v>
      </c>
      <c r="F111" s="19"/>
      <c r="G111" s="54" t="s">
        <v>379</v>
      </c>
      <c r="H111" s="11">
        <v>699568.1</v>
      </c>
      <c r="I111" s="11">
        <v>861267.64</v>
      </c>
      <c r="J111" s="11">
        <v>283346.58</v>
      </c>
      <c r="K111" s="11">
        <v>0</v>
      </c>
      <c r="L111" s="11">
        <v>485919.39</v>
      </c>
      <c r="M111" s="11">
        <v>1824999.6</v>
      </c>
      <c r="N111" s="11">
        <v>156855.35</v>
      </c>
      <c r="O111" s="11">
        <v>3825079.43</v>
      </c>
      <c r="P111" s="11">
        <v>75518.02</v>
      </c>
      <c r="Q111" s="11">
        <v>1790015.94</v>
      </c>
      <c r="R111" s="11">
        <v>2149032.6</v>
      </c>
      <c r="S111" s="11">
        <v>494972.29</v>
      </c>
      <c r="T111" s="11">
        <v>563766.95</v>
      </c>
      <c r="U111" s="60">
        <v>356856.41</v>
      </c>
      <c r="V111" s="63">
        <v>13567198.3</v>
      </c>
    </row>
    <row r="112" spans="1:22" ht="12.75">
      <c r="A112" s="227">
        <v>2</v>
      </c>
      <c r="B112" s="228">
        <v>8</v>
      </c>
      <c r="C112" s="228">
        <v>9</v>
      </c>
      <c r="D112" s="16">
        <v>2</v>
      </c>
      <c r="E112" s="16">
        <v>0</v>
      </c>
      <c r="F112" s="19"/>
      <c r="G112" s="54" t="s">
        <v>380</v>
      </c>
      <c r="H112" s="11">
        <v>866573.24</v>
      </c>
      <c r="I112" s="11">
        <v>0</v>
      </c>
      <c r="J112" s="11">
        <v>219055.43</v>
      </c>
      <c r="K112" s="11">
        <v>2385</v>
      </c>
      <c r="L112" s="11">
        <v>185604.02</v>
      </c>
      <c r="M112" s="11">
        <v>1332406.29</v>
      </c>
      <c r="N112" s="11">
        <v>151560.81</v>
      </c>
      <c r="O112" s="11">
        <v>1362870.03</v>
      </c>
      <c r="P112" s="11">
        <v>11758.11</v>
      </c>
      <c r="Q112" s="11">
        <v>805246.88</v>
      </c>
      <c r="R112" s="11">
        <v>156055.32</v>
      </c>
      <c r="S112" s="11">
        <v>42057.27</v>
      </c>
      <c r="T112" s="11">
        <v>8147.16</v>
      </c>
      <c r="U112" s="60">
        <v>190710.15</v>
      </c>
      <c r="V112" s="63">
        <v>5334429.71</v>
      </c>
    </row>
    <row r="113" spans="1:22" ht="12.75">
      <c r="A113" s="227">
        <v>2</v>
      </c>
      <c r="B113" s="228">
        <v>10</v>
      </c>
      <c r="C113" s="228">
        <v>4</v>
      </c>
      <c r="D113" s="16">
        <v>2</v>
      </c>
      <c r="E113" s="16">
        <v>0</v>
      </c>
      <c r="F113" s="19"/>
      <c r="G113" s="54" t="s">
        <v>334</v>
      </c>
      <c r="H113" s="11">
        <v>407833.79</v>
      </c>
      <c r="I113" s="11">
        <v>216407.84</v>
      </c>
      <c r="J113" s="11">
        <v>1039257.65</v>
      </c>
      <c r="K113" s="11">
        <v>13262.51</v>
      </c>
      <c r="L113" s="11">
        <v>213442.72</v>
      </c>
      <c r="M113" s="11">
        <v>1876021.84</v>
      </c>
      <c r="N113" s="11">
        <v>90137.39</v>
      </c>
      <c r="O113" s="11">
        <v>5116595.95</v>
      </c>
      <c r="P113" s="11">
        <v>33248.77</v>
      </c>
      <c r="Q113" s="11">
        <v>2244702.47</v>
      </c>
      <c r="R113" s="11">
        <v>638838.27</v>
      </c>
      <c r="S113" s="11">
        <v>498202.48</v>
      </c>
      <c r="T113" s="11">
        <v>168199.3</v>
      </c>
      <c r="U113" s="60">
        <v>182435.14</v>
      </c>
      <c r="V113" s="63">
        <v>12738586.12</v>
      </c>
    </row>
    <row r="114" spans="1:22" ht="12.75">
      <c r="A114" s="227">
        <v>2</v>
      </c>
      <c r="B114" s="228">
        <v>11</v>
      </c>
      <c r="C114" s="228">
        <v>2</v>
      </c>
      <c r="D114" s="16">
        <v>2</v>
      </c>
      <c r="E114" s="16">
        <v>0</v>
      </c>
      <c r="F114" s="19"/>
      <c r="G114" s="54" t="s">
        <v>335</v>
      </c>
      <c r="H114" s="11">
        <v>798779.5</v>
      </c>
      <c r="I114" s="11">
        <v>0</v>
      </c>
      <c r="J114" s="11">
        <v>2512774.59</v>
      </c>
      <c r="K114" s="11">
        <v>0</v>
      </c>
      <c r="L114" s="11">
        <v>191743.46</v>
      </c>
      <c r="M114" s="11">
        <v>5203620.25</v>
      </c>
      <c r="N114" s="11">
        <v>286016.59</v>
      </c>
      <c r="O114" s="11">
        <v>12413424.95</v>
      </c>
      <c r="P114" s="11">
        <v>145558.35</v>
      </c>
      <c r="Q114" s="11">
        <v>3588248.87</v>
      </c>
      <c r="R114" s="11">
        <v>4457594.28</v>
      </c>
      <c r="S114" s="11">
        <v>1832865</v>
      </c>
      <c r="T114" s="11">
        <v>1992229.6</v>
      </c>
      <c r="U114" s="60">
        <v>2095322.43</v>
      </c>
      <c r="V114" s="63">
        <v>35518177.87</v>
      </c>
    </row>
    <row r="115" spans="1:22" ht="12.75">
      <c r="A115" s="227">
        <v>2</v>
      </c>
      <c r="B115" s="228">
        <v>2</v>
      </c>
      <c r="C115" s="228">
        <v>6</v>
      </c>
      <c r="D115" s="16">
        <v>2</v>
      </c>
      <c r="E115" s="16">
        <v>0</v>
      </c>
      <c r="F115" s="19"/>
      <c r="G115" s="54" t="s">
        <v>381</v>
      </c>
      <c r="H115" s="11">
        <v>379923.97</v>
      </c>
      <c r="I115" s="11">
        <v>0</v>
      </c>
      <c r="J115" s="11">
        <v>2826960</v>
      </c>
      <c r="K115" s="11">
        <v>0</v>
      </c>
      <c r="L115" s="11">
        <v>156771.52</v>
      </c>
      <c r="M115" s="11">
        <v>2513535.22</v>
      </c>
      <c r="N115" s="11">
        <v>67653.98</v>
      </c>
      <c r="O115" s="11">
        <v>6363192.42</v>
      </c>
      <c r="P115" s="11">
        <v>111387.21</v>
      </c>
      <c r="Q115" s="11">
        <v>2335001.82</v>
      </c>
      <c r="R115" s="11">
        <v>885853.95</v>
      </c>
      <c r="S115" s="11">
        <v>1050337.88</v>
      </c>
      <c r="T115" s="11">
        <v>727150.78</v>
      </c>
      <c r="U115" s="60">
        <v>262350.59</v>
      </c>
      <c r="V115" s="63">
        <v>17680119.34</v>
      </c>
    </row>
    <row r="116" spans="1:22" ht="12.75">
      <c r="A116" s="227">
        <v>2</v>
      </c>
      <c r="B116" s="228">
        <v>18</v>
      </c>
      <c r="C116" s="228">
        <v>2</v>
      </c>
      <c r="D116" s="16">
        <v>2</v>
      </c>
      <c r="E116" s="16">
        <v>0</v>
      </c>
      <c r="F116" s="19"/>
      <c r="G116" s="54" t="s">
        <v>382</v>
      </c>
      <c r="H116" s="11">
        <v>182087.37</v>
      </c>
      <c r="I116" s="11">
        <v>0</v>
      </c>
      <c r="J116" s="11">
        <v>152226.28</v>
      </c>
      <c r="K116" s="11">
        <v>0</v>
      </c>
      <c r="L116" s="11">
        <v>148280.52</v>
      </c>
      <c r="M116" s="11">
        <v>1577761.05</v>
      </c>
      <c r="N116" s="11">
        <v>81956.39</v>
      </c>
      <c r="O116" s="11">
        <v>3944876.65</v>
      </c>
      <c r="P116" s="11">
        <v>72266.25</v>
      </c>
      <c r="Q116" s="11">
        <v>1984425.96</v>
      </c>
      <c r="R116" s="11">
        <v>483068.55</v>
      </c>
      <c r="S116" s="11">
        <v>513752</v>
      </c>
      <c r="T116" s="11">
        <v>167700.24</v>
      </c>
      <c r="U116" s="60">
        <v>267658.08</v>
      </c>
      <c r="V116" s="63">
        <v>9576059.34</v>
      </c>
    </row>
    <row r="117" spans="1:22" ht="12.75">
      <c r="A117" s="227">
        <v>2</v>
      </c>
      <c r="B117" s="228">
        <v>19</v>
      </c>
      <c r="C117" s="228">
        <v>5</v>
      </c>
      <c r="D117" s="16">
        <v>2</v>
      </c>
      <c r="E117" s="16">
        <v>0</v>
      </c>
      <c r="F117" s="19"/>
      <c r="G117" s="54" t="s">
        <v>383</v>
      </c>
      <c r="H117" s="11">
        <v>323316.43</v>
      </c>
      <c r="I117" s="11">
        <v>0</v>
      </c>
      <c r="J117" s="11">
        <v>669146.52</v>
      </c>
      <c r="K117" s="11">
        <v>0</v>
      </c>
      <c r="L117" s="11">
        <v>149791.26</v>
      </c>
      <c r="M117" s="11">
        <v>1710876.14</v>
      </c>
      <c r="N117" s="11">
        <v>542157.28</v>
      </c>
      <c r="O117" s="11">
        <v>5182775.4</v>
      </c>
      <c r="P117" s="11">
        <v>80726.02</v>
      </c>
      <c r="Q117" s="11">
        <v>2427441.01</v>
      </c>
      <c r="R117" s="11">
        <v>3102547.42</v>
      </c>
      <c r="S117" s="11">
        <v>493178.54</v>
      </c>
      <c r="T117" s="11">
        <v>191497.99</v>
      </c>
      <c r="U117" s="60">
        <v>478923.71</v>
      </c>
      <c r="V117" s="63">
        <v>15352377.72</v>
      </c>
    </row>
    <row r="118" spans="1:22" ht="12.75">
      <c r="A118" s="227">
        <v>2</v>
      </c>
      <c r="B118" s="228">
        <v>7</v>
      </c>
      <c r="C118" s="228">
        <v>4</v>
      </c>
      <c r="D118" s="16">
        <v>2</v>
      </c>
      <c r="E118" s="16">
        <v>0</v>
      </c>
      <c r="F118" s="19"/>
      <c r="G118" s="54" t="s">
        <v>384</v>
      </c>
      <c r="H118" s="11">
        <v>417188.43</v>
      </c>
      <c r="I118" s="11">
        <v>0</v>
      </c>
      <c r="J118" s="11">
        <v>50946.23</v>
      </c>
      <c r="K118" s="11">
        <v>1098.94</v>
      </c>
      <c r="L118" s="11">
        <v>64420.41</v>
      </c>
      <c r="M118" s="11">
        <v>1620347.42</v>
      </c>
      <c r="N118" s="11">
        <v>108637.37</v>
      </c>
      <c r="O118" s="11">
        <v>2743254.36</v>
      </c>
      <c r="P118" s="11">
        <v>37831.79</v>
      </c>
      <c r="Q118" s="11">
        <v>2276883.88</v>
      </c>
      <c r="R118" s="11">
        <v>302101.7</v>
      </c>
      <c r="S118" s="11">
        <v>157806.9</v>
      </c>
      <c r="T118" s="11">
        <v>50912.53</v>
      </c>
      <c r="U118" s="60">
        <v>510161.73</v>
      </c>
      <c r="V118" s="63">
        <v>8341591.69</v>
      </c>
    </row>
    <row r="119" spans="1:22" ht="12.75">
      <c r="A119" s="227">
        <v>2</v>
      </c>
      <c r="B119" s="228">
        <v>5</v>
      </c>
      <c r="C119" s="228">
        <v>3</v>
      </c>
      <c r="D119" s="16">
        <v>2</v>
      </c>
      <c r="E119" s="16">
        <v>0</v>
      </c>
      <c r="F119" s="19"/>
      <c r="G119" s="54" t="s">
        <v>385</v>
      </c>
      <c r="H119" s="11">
        <v>514494.91</v>
      </c>
      <c r="I119" s="11">
        <v>939981.29</v>
      </c>
      <c r="J119" s="11">
        <v>509694.35</v>
      </c>
      <c r="K119" s="11">
        <v>1457.6</v>
      </c>
      <c r="L119" s="11">
        <v>343306</v>
      </c>
      <c r="M119" s="11">
        <v>1544707.31</v>
      </c>
      <c r="N119" s="11">
        <v>65131.08</v>
      </c>
      <c r="O119" s="11">
        <v>3356953.26</v>
      </c>
      <c r="P119" s="11">
        <v>43715.08</v>
      </c>
      <c r="Q119" s="11">
        <v>1868977.11</v>
      </c>
      <c r="R119" s="11">
        <v>461548.73</v>
      </c>
      <c r="S119" s="11">
        <v>757811.58</v>
      </c>
      <c r="T119" s="11">
        <v>72760.93</v>
      </c>
      <c r="U119" s="60">
        <v>412169.89</v>
      </c>
      <c r="V119" s="63">
        <v>10892709.12</v>
      </c>
    </row>
    <row r="120" spans="1:22" ht="12.75">
      <c r="A120" s="227">
        <v>2</v>
      </c>
      <c r="B120" s="228">
        <v>23</v>
      </c>
      <c r="C120" s="228">
        <v>6</v>
      </c>
      <c r="D120" s="16">
        <v>2</v>
      </c>
      <c r="E120" s="16">
        <v>0</v>
      </c>
      <c r="F120" s="19"/>
      <c r="G120" s="54" t="s">
        <v>386</v>
      </c>
      <c r="H120" s="11">
        <v>234044.48</v>
      </c>
      <c r="I120" s="11">
        <v>56978.82</v>
      </c>
      <c r="J120" s="11">
        <v>368276.37</v>
      </c>
      <c r="K120" s="11">
        <v>0</v>
      </c>
      <c r="L120" s="11">
        <v>133310.81</v>
      </c>
      <c r="M120" s="11">
        <v>2230568.75</v>
      </c>
      <c r="N120" s="11">
        <v>26245.13</v>
      </c>
      <c r="O120" s="11">
        <v>3532765.55</v>
      </c>
      <c r="P120" s="11">
        <v>88214.1</v>
      </c>
      <c r="Q120" s="11">
        <v>1047137.32</v>
      </c>
      <c r="R120" s="11">
        <v>1291936.47</v>
      </c>
      <c r="S120" s="11">
        <v>745389.15</v>
      </c>
      <c r="T120" s="11">
        <v>89075.66</v>
      </c>
      <c r="U120" s="60">
        <v>142714.97</v>
      </c>
      <c r="V120" s="63">
        <v>9986657.58</v>
      </c>
    </row>
    <row r="121" spans="1:22" ht="12.75">
      <c r="A121" s="227">
        <v>2</v>
      </c>
      <c r="B121" s="228">
        <v>18</v>
      </c>
      <c r="C121" s="228">
        <v>3</v>
      </c>
      <c r="D121" s="16">
        <v>2</v>
      </c>
      <c r="E121" s="16">
        <v>0</v>
      </c>
      <c r="F121" s="19"/>
      <c r="G121" s="54" t="s">
        <v>387</v>
      </c>
      <c r="H121" s="11">
        <v>604943.35</v>
      </c>
      <c r="I121" s="11">
        <v>0</v>
      </c>
      <c r="J121" s="11">
        <v>2624641.27</v>
      </c>
      <c r="K121" s="11">
        <v>0</v>
      </c>
      <c r="L121" s="11">
        <v>479224.17</v>
      </c>
      <c r="M121" s="11">
        <v>3756272.99</v>
      </c>
      <c r="N121" s="11">
        <v>250745.42</v>
      </c>
      <c r="O121" s="11">
        <v>10482297.93</v>
      </c>
      <c r="P121" s="11">
        <v>94461.77</v>
      </c>
      <c r="Q121" s="11">
        <v>2968616.17</v>
      </c>
      <c r="R121" s="11">
        <v>2961533.64</v>
      </c>
      <c r="S121" s="11">
        <v>1706060</v>
      </c>
      <c r="T121" s="11">
        <v>493861.93</v>
      </c>
      <c r="U121" s="60">
        <v>936447.49</v>
      </c>
      <c r="V121" s="63">
        <v>27359106.13</v>
      </c>
    </row>
    <row r="122" spans="1:22" ht="12.75">
      <c r="A122" s="227">
        <v>2</v>
      </c>
      <c r="B122" s="228">
        <v>9</v>
      </c>
      <c r="C122" s="228">
        <v>6</v>
      </c>
      <c r="D122" s="16">
        <v>2</v>
      </c>
      <c r="E122" s="16">
        <v>0</v>
      </c>
      <c r="F122" s="19"/>
      <c r="G122" s="54" t="s">
        <v>388</v>
      </c>
      <c r="H122" s="11">
        <v>2618761.28</v>
      </c>
      <c r="I122" s="11">
        <v>843211.43</v>
      </c>
      <c r="J122" s="11">
        <v>306643.35</v>
      </c>
      <c r="K122" s="11">
        <v>12.81</v>
      </c>
      <c r="L122" s="11">
        <v>202572.51</v>
      </c>
      <c r="M122" s="11">
        <v>1570508.92</v>
      </c>
      <c r="N122" s="11">
        <v>162698.96</v>
      </c>
      <c r="O122" s="11">
        <v>3980677.84</v>
      </c>
      <c r="P122" s="11">
        <v>40936.8</v>
      </c>
      <c r="Q122" s="11">
        <v>2470397.67</v>
      </c>
      <c r="R122" s="11">
        <v>427628.34</v>
      </c>
      <c r="S122" s="11">
        <v>762663.74</v>
      </c>
      <c r="T122" s="11">
        <v>155017.69</v>
      </c>
      <c r="U122" s="60">
        <v>430209.61</v>
      </c>
      <c r="V122" s="63">
        <v>13971940.95</v>
      </c>
    </row>
    <row r="123" spans="1:22" ht="12.75">
      <c r="A123" s="227">
        <v>2</v>
      </c>
      <c r="B123" s="228">
        <v>5</v>
      </c>
      <c r="C123" s="228">
        <v>4</v>
      </c>
      <c r="D123" s="16">
        <v>2</v>
      </c>
      <c r="E123" s="16">
        <v>0</v>
      </c>
      <c r="F123" s="19"/>
      <c r="G123" s="54" t="s">
        <v>389</v>
      </c>
      <c r="H123" s="11">
        <v>294163.03</v>
      </c>
      <c r="I123" s="11">
        <v>0</v>
      </c>
      <c r="J123" s="11">
        <v>341432.61</v>
      </c>
      <c r="K123" s="11">
        <v>0</v>
      </c>
      <c r="L123" s="11">
        <v>41381.34</v>
      </c>
      <c r="M123" s="11">
        <v>1423628.12</v>
      </c>
      <c r="N123" s="11">
        <v>52812.21</v>
      </c>
      <c r="O123" s="11">
        <v>2814256.15</v>
      </c>
      <c r="P123" s="11">
        <v>82009.02</v>
      </c>
      <c r="Q123" s="11">
        <v>1687985.64</v>
      </c>
      <c r="R123" s="11">
        <v>736035.24</v>
      </c>
      <c r="S123" s="11">
        <v>151784.84</v>
      </c>
      <c r="T123" s="11">
        <v>33189.41</v>
      </c>
      <c r="U123" s="60">
        <v>303292.34</v>
      </c>
      <c r="V123" s="63">
        <v>7961969.95</v>
      </c>
    </row>
    <row r="124" spans="1:22" ht="12.75">
      <c r="A124" s="227">
        <v>2</v>
      </c>
      <c r="B124" s="228">
        <v>6</v>
      </c>
      <c r="C124" s="228">
        <v>7</v>
      </c>
      <c r="D124" s="16">
        <v>2</v>
      </c>
      <c r="E124" s="16">
        <v>0</v>
      </c>
      <c r="F124" s="19"/>
      <c r="G124" s="54" t="s">
        <v>390</v>
      </c>
      <c r="H124" s="11">
        <v>114349.16</v>
      </c>
      <c r="I124" s="11">
        <v>0</v>
      </c>
      <c r="J124" s="11">
        <v>883529.65</v>
      </c>
      <c r="K124" s="11">
        <v>0</v>
      </c>
      <c r="L124" s="11">
        <v>432347.99</v>
      </c>
      <c r="M124" s="11">
        <v>3074075.46</v>
      </c>
      <c r="N124" s="11">
        <v>181569.52</v>
      </c>
      <c r="O124" s="11">
        <v>8447124.82</v>
      </c>
      <c r="P124" s="11">
        <v>111223.25</v>
      </c>
      <c r="Q124" s="11">
        <v>4154170.47</v>
      </c>
      <c r="R124" s="11">
        <v>2971110.9</v>
      </c>
      <c r="S124" s="11">
        <v>356733.08</v>
      </c>
      <c r="T124" s="11">
        <v>126898.46</v>
      </c>
      <c r="U124" s="60">
        <v>869105.28</v>
      </c>
      <c r="V124" s="63">
        <v>21722238.04</v>
      </c>
    </row>
    <row r="125" spans="1:22" ht="12.75">
      <c r="A125" s="227">
        <v>2</v>
      </c>
      <c r="B125" s="228">
        <v>4</v>
      </c>
      <c r="C125" s="228">
        <v>3</v>
      </c>
      <c r="D125" s="16">
        <v>2</v>
      </c>
      <c r="E125" s="16">
        <v>0</v>
      </c>
      <c r="F125" s="19"/>
      <c r="G125" s="54" t="s">
        <v>391</v>
      </c>
      <c r="H125" s="11">
        <v>768317.43</v>
      </c>
      <c r="I125" s="11">
        <v>0</v>
      </c>
      <c r="J125" s="11">
        <v>63182.69</v>
      </c>
      <c r="K125" s="11">
        <v>0</v>
      </c>
      <c r="L125" s="11">
        <v>19230.07</v>
      </c>
      <c r="M125" s="11">
        <v>1506954.74</v>
      </c>
      <c r="N125" s="11">
        <v>45667.58</v>
      </c>
      <c r="O125" s="11">
        <v>4412416.06</v>
      </c>
      <c r="P125" s="11">
        <v>42110.95</v>
      </c>
      <c r="Q125" s="11">
        <v>2647679.72</v>
      </c>
      <c r="R125" s="11">
        <v>275593.4</v>
      </c>
      <c r="S125" s="11">
        <v>477609.9</v>
      </c>
      <c r="T125" s="11">
        <v>100332.8</v>
      </c>
      <c r="U125" s="60">
        <v>326206.16</v>
      </c>
      <c r="V125" s="63">
        <v>10685301.5</v>
      </c>
    </row>
    <row r="126" spans="1:22" ht="12.75">
      <c r="A126" s="227">
        <v>2</v>
      </c>
      <c r="B126" s="228">
        <v>8</v>
      </c>
      <c r="C126" s="228">
        <v>11</v>
      </c>
      <c r="D126" s="16">
        <v>2</v>
      </c>
      <c r="E126" s="16">
        <v>0</v>
      </c>
      <c r="F126" s="19"/>
      <c r="G126" s="54" t="s">
        <v>336</v>
      </c>
      <c r="H126" s="11">
        <v>276250.04</v>
      </c>
      <c r="I126" s="11">
        <v>0</v>
      </c>
      <c r="J126" s="11">
        <v>845586.51</v>
      </c>
      <c r="K126" s="11">
        <v>24145.2</v>
      </c>
      <c r="L126" s="11">
        <v>893937.03</v>
      </c>
      <c r="M126" s="11">
        <v>4368073.15</v>
      </c>
      <c r="N126" s="11">
        <v>329535.09</v>
      </c>
      <c r="O126" s="11">
        <v>7985265.57</v>
      </c>
      <c r="P126" s="11">
        <v>104630.05</v>
      </c>
      <c r="Q126" s="11">
        <v>4321454.86</v>
      </c>
      <c r="R126" s="11">
        <v>727755.72</v>
      </c>
      <c r="S126" s="11">
        <v>1023643.28</v>
      </c>
      <c r="T126" s="11">
        <v>150383.59</v>
      </c>
      <c r="U126" s="60">
        <v>1020618.76</v>
      </c>
      <c r="V126" s="63">
        <v>22071278.85</v>
      </c>
    </row>
    <row r="127" spans="1:22" ht="12.75">
      <c r="A127" s="227">
        <v>2</v>
      </c>
      <c r="B127" s="228">
        <v>14</v>
      </c>
      <c r="C127" s="228">
        <v>6</v>
      </c>
      <c r="D127" s="16">
        <v>2</v>
      </c>
      <c r="E127" s="16">
        <v>0</v>
      </c>
      <c r="F127" s="19"/>
      <c r="G127" s="54" t="s">
        <v>337</v>
      </c>
      <c r="H127" s="11">
        <v>574195.48</v>
      </c>
      <c r="I127" s="11">
        <v>0</v>
      </c>
      <c r="J127" s="11">
        <v>822498.56</v>
      </c>
      <c r="K127" s="11">
        <v>0</v>
      </c>
      <c r="L127" s="11">
        <v>610691.12</v>
      </c>
      <c r="M127" s="11">
        <v>3421982.14</v>
      </c>
      <c r="N127" s="11">
        <v>180567.87</v>
      </c>
      <c r="O127" s="11">
        <v>9678087.56</v>
      </c>
      <c r="P127" s="11">
        <v>213181.83</v>
      </c>
      <c r="Q127" s="11">
        <v>3928481.56</v>
      </c>
      <c r="R127" s="11">
        <v>1895462.6</v>
      </c>
      <c r="S127" s="11">
        <v>1446091.51</v>
      </c>
      <c r="T127" s="11">
        <v>388664.95</v>
      </c>
      <c r="U127" s="60">
        <v>1485892.02</v>
      </c>
      <c r="V127" s="63">
        <v>24645797.2</v>
      </c>
    </row>
    <row r="128" spans="1:22" ht="12.75">
      <c r="A128" s="227">
        <v>2</v>
      </c>
      <c r="B128" s="228">
        <v>15</v>
      </c>
      <c r="C128" s="228">
        <v>4</v>
      </c>
      <c r="D128" s="16">
        <v>2</v>
      </c>
      <c r="E128" s="16">
        <v>0</v>
      </c>
      <c r="F128" s="19"/>
      <c r="G128" s="54" t="s">
        <v>338</v>
      </c>
      <c r="H128" s="11">
        <v>967643.35</v>
      </c>
      <c r="I128" s="11">
        <v>373935.97</v>
      </c>
      <c r="J128" s="11">
        <v>2122286.65</v>
      </c>
      <c r="K128" s="11">
        <v>1100</v>
      </c>
      <c r="L128" s="11">
        <v>2142047.12</v>
      </c>
      <c r="M128" s="11">
        <v>4740488.07</v>
      </c>
      <c r="N128" s="11">
        <v>319105.3</v>
      </c>
      <c r="O128" s="11">
        <v>12058964.25</v>
      </c>
      <c r="P128" s="11">
        <v>144141.62</v>
      </c>
      <c r="Q128" s="11">
        <v>4077172</v>
      </c>
      <c r="R128" s="11">
        <v>7346090.73</v>
      </c>
      <c r="S128" s="11">
        <v>1256143.42</v>
      </c>
      <c r="T128" s="11">
        <v>712164.76</v>
      </c>
      <c r="U128" s="60">
        <v>786923.94</v>
      </c>
      <c r="V128" s="63">
        <v>37048207.18</v>
      </c>
    </row>
    <row r="129" spans="1:22" ht="12.75">
      <c r="A129" s="227">
        <v>2</v>
      </c>
      <c r="B129" s="228">
        <v>1</v>
      </c>
      <c r="C129" s="228">
        <v>5</v>
      </c>
      <c r="D129" s="16">
        <v>2</v>
      </c>
      <c r="E129" s="16">
        <v>0</v>
      </c>
      <c r="F129" s="19"/>
      <c r="G129" s="54" t="s">
        <v>392</v>
      </c>
      <c r="H129" s="11">
        <v>208029.35</v>
      </c>
      <c r="I129" s="11">
        <v>0</v>
      </c>
      <c r="J129" s="11">
        <v>1157071.71</v>
      </c>
      <c r="K129" s="11">
        <v>0</v>
      </c>
      <c r="L129" s="11">
        <v>528442.23</v>
      </c>
      <c r="M129" s="11">
        <v>1762211.96</v>
      </c>
      <c r="N129" s="11">
        <v>102112.53</v>
      </c>
      <c r="O129" s="11">
        <v>7317350.27</v>
      </c>
      <c r="P129" s="11">
        <v>112680.04</v>
      </c>
      <c r="Q129" s="11">
        <v>2551310.77</v>
      </c>
      <c r="R129" s="11">
        <v>906152.73</v>
      </c>
      <c r="S129" s="11">
        <v>506803.25</v>
      </c>
      <c r="T129" s="11">
        <v>1245865.66</v>
      </c>
      <c r="U129" s="60">
        <v>277279.36</v>
      </c>
      <c r="V129" s="63">
        <v>16675309.86</v>
      </c>
    </row>
    <row r="130" spans="1:22" ht="12.75">
      <c r="A130" s="227">
        <v>2</v>
      </c>
      <c r="B130" s="228">
        <v>5</v>
      </c>
      <c r="C130" s="228">
        <v>5</v>
      </c>
      <c r="D130" s="16">
        <v>2</v>
      </c>
      <c r="E130" s="16">
        <v>0</v>
      </c>
      <c r="F130" s="19"/>
      <c r="G130" s="54" t="s">
        <v>393</v>
      </c>
      <c r="H130" s="11">
        <v>281369.35</v>
      </c>
      <c r="I130" s="11">
        <v>0</v>
      </c>
      <c r="J130" s="11">
        <v>320652.93</v>
      </c>
      <c r="K130" s="11">
        <v>4446.49</v>
      </c>
      <c r="L130" s="11">
        <v>221508.7</v>
      </c>
      <c r="M130" s="11">
        <v>1455602.27</v>
      </c>
      <c r="N130" s="11">
        <v>106708.1</v>
      </c>
      <c r="O130" s="11">
        <v>3271433.2</v>
      </c>
      <c r="P130" s="11">
        <v>32234.18</v>
      </c>
      <c r="Q130" s="11">
        <v>1232610.86</v>
      </c>
      <c r="R130" s="11">
        <v>673159.31</v>
      </c>
      <c r="S130" s="11">
        <v>1025329.65</v>
      </c>
      <c r="T130" s="11">
        <v>65061.9</v>
      </c>
      <c r="U130" s="60">
        <v>161535.01</v>
      </c>
      <c r="V130" s="63">
        <v>8851651.95</v>
      </c>
    </row>
    <row r="131" spans="1:22" ht="12.75">
      <c r="A131" s="227">
        <v>2</v>
      </c>
      <c r="B131" s="228">
        <v>3</v>
      </c>
      <c r="C131" s="228">
        <v>5</v>
      </c>
      <c r="D131" s="16">
        <v>2</v>
      </c>
      <c r="E131" s="16">
        <v>0</v>
      </c>
      <c r="F131" s="19"/>
      <c r="G131" s="54" t="s">
        <v>394</v>
      </c>
      <c r="H131" s="11">
        <v>248552.38</v>
      </c>
      <c r="I131" s="11">
        <v>21240.54</v>
      </c>
      <c r="J131" s="11">
        <v>21824.2</v>
      </c>
      <c r="K131" s="11">
        <v>0</v>
      </c>
      <c r="L131" s="11">
        <v>134222</v>
      </c>
      <c r="M131" s="11">
        <v>1279754.59</v>
      </c>
      <c r="N131" s="11">
        <v>38978.38</v>
      </c>
      <c r="O131" s="11">
        <v>1814253.99</v>
      </c>
      <c r="P131" s="11">
        <v>17768.4</v>
      </c>
      <c r="Q131" s="11">
        <v>1432900.98</v>
      </c>
      <c r="R131" s="11">
        <v>222719.72</v>
      </c>
      <c r="S131" s="11">
        <v>666027.57</v>
      </c>
      <c r="T131" s="11">
        <v>73192.46</v>
      </c>
      <c r="U131" s="60">
        <v>338432.97</v>
      </c>
      <c r="V131" s="63">
        <v>6309868.18</v>
      </c>
    </row>
    <row r="132" spans="1:22" ht="12.75">
      <c r="A132" s="227">
        <v>2</v>
      </c>
      <c r="B132" s="228">
        <v>26</v>
      </c>
      <c r="C132" s="228">
        <v>3</v>
      </c>
      <c r="D132" s="16">
        <v>2</v>
      </c>
      <c r="E132" s="16">
        <v>0</v>
      </c>
      <c r="F132" s="19"/>
      <c r="G132" s="54" t="s">
        <v>395</v>
      </c>
      <c r="H132" s="11">
        <v>428508.99</v>
      </c>
      <c r="I132" s="11">
        <v>0</v>
      </c>
      <c r="J132" s="11">
        <v>602499.24</v>
      </c>
      <c r="K132" s="11">
        <v>0</v>
      </c>
      <c r="L132" s="11">
        <v>2313060.03</v>
      </c>
      <c r="M132" s="11">
        <v>1698228.97</v>
      </c>
      <c r="N132" s="11">
        <v>110292.91</v>
      </c>
      <c r="O132" s="11">
        <v>4365733.82</v>
      </c>
      <c r="P132" s="11">
        <v>39438.87</v>
      </c>
      <c r="Q132" s="11">
        <v>2706743.42</v>
      </c>
      <c r="R132" s="11">
        <v>1117551.32</v>
      </c>
      <c r="S132" s="11">
        <v>304869.58</v>
      </c>
      <c r="T132" s="11">
        <v>80000</v>
      </c>
      <c r="U132" s="60">
        <v>564137.49</v>
      </c>
      <c r="V132" s="63">
        <v>14331064.64</v>
      </c>
    </row>
    <row r="133" spans="1:22" ht="12.75">
      <c r="A133" s="227">
        <v>2</v>
      </c>
      <c r="B133" s="228">
        <v>10</v>
      </c>
      <c r="C133" s="228">
        <v>6</v>
      </c>
      <c r="D133" s="16">
        <v>2</v>
      </c>
      <c r="E133" s="16">
        <v>0</v>
      </c>
      <c r="F133" s="19"/>
      <c r="G133" s="54" t="s">
        <v>396</v>
      </c>
      <c r="H133" s="11">
        <v>40096.79</v>
      </c>
      <c r="I133" s="11">
        <v>131479.72</v>
      </c>
      <c r="J133" s="11">
        <v>50062.49</v>
      </c>
      <c r="K133" s="11">
        <v>0</v>
      </c>
      <c r="L133" s="11">
        <v>63700.04</v>
      </c>
      <c r="M133" s="11">
        <v>746442.97</v>
      </c>
      <c r="N133" s="11">
        <v>27936.89</v>
      </c>
      <c r="O133" s="11">
        <v>1188307.42</v>
      </c>
      <c r="P133" s="11">
        <v>16087.15</v>
      </c>
      <c r="Q133" s="11">
        <v>605935.05</v>
      </c>
      <c r="R133" s="11">
        <v>236598.94</v>
      </c>
      <c r="S133" s="11">
        <v>123764.84</v>
      </c>
      <c r="T133" s="11">
        <v>46985.91</v>
      </c>
      <c r="U133" s="60">
        <v>22623.19</v>
      </c>
      <c r="V133" s="63">
        <v>3300021.4</v>
      </c>
    </row>
    <row r="134" spans="1:22" ht="12.75">
      <c r="A134" s="227">
        <v>2</v>
      </c>
      <c r="B134" s="228">
        <v>6</v>
      </c>
      <c r="C134" s="228">
        <v>8</v>
      </c>
      <c r="D134" s="16">
        <v>2</v>
      </c>
      <c r="E134" s="16">
        <v>0</v>
      </c>
      <c r="F134" s="19"/>
      <c r="G134" s="54" t="s">
        <v>397</v>
      </c>
      <c r="H134" s="11">
        <v>37131.13</v>
      </c>
      <c r="I134" s="11">
        <v>766797.57</v>
      </c>
      <c r="J134" s="11">
        <v>1381419.81</v>
      </c>
      <c r="K134" s="11">
        <v>0</v>
      </c>
      <c r="L134" s="11">
        <v>173779.25</v>
      </c>
      <c r="M134" s="11">
        <v>2300421.6</v>
      </c>
      <c r="N134" s="11">
        <v>171455.95</v>
      </c>
      <c r="O134" s="11">
        <v>5072432.11</v>
      </c>
      <c r="P134" s="11">
        <v>119076.34</v>
      </c>
      <c r="Q134" s="11">
        <v>3628549.21</v>
      </c>
      <c r="R134" s="11">
        <v>1358472.49</v>
      </c>
      <c r="S134" s="11">
        <v>472146.28</v>
      </c>
      <c r="T134" s="11">
        <v>285562.74</v>
      </c>
      <c r="U134" s="60">
        <v>764974.6</v>
      </c>
      <c r="V134" s="63">
        <v>16532219.08</v>
      </c>
    </row>
    <row r="135" spans="1:22" ht="12.75">
      <c r="A135" s="227">
        <v>2</v>
      </c>
      <c r="B135" s="228">
        <v>17</v>
      </c>
      <c r="C135" s="228">
        <v>3</v>
      </c>
      <c r="D135" s="16">
        <v>2</v>
      </c>
      <c r="E135" s="16">
        <v>0</v>
      </c>
      <c r="F135" s="19"/>
      <c r="G135" s="54" t="s">
        <v>398</v>
      </c>
      <c r="H135" s="11">
        <v>348542.16</v>
      </c>
      <c r="I135" s="11">
        <v>0</v>
      </c>
      <c r="J135" s="11">
        <v>245799.43</v>
      </c>
      <c r="K135" s="11">
        <v>0</v>
      </c>
      <c r="L135" s="11">
        <v>84032.41</v>
      </c>
      <c r="M135" s="11">
        <v>1358445.48</v>
      </c>
      <c r="N135" s="11">
        <v>92428.66</v>
      </c>
      <c r="O135" s="11">
        <v>4265341.98</v>
      </c>
      <c r="P135" s="11">
        <v>44955.33</v>
      </c>
      <c r="Q135" s="11">
        <v>1901656.19</v>
      </c>
      <c r="R135" s="11">
        <v>265241.23</v>
      </c>
      <c r="S135" s="11">
        <v>841140.58</v>
      </c>
      <c r="T135" s="11">
        <v>114743.82</v>
      </c>
      <c r="U135" s="60">
        <v>225226.21</v>
      </c>
      <c r="V135" s="63">
        <v>9787553.48</v>
      </c>
    </row>
    <row r="136" spans="1:22" ht="12.75">
      <c r="A136" s="227">
        <v>2</v>
      </c>
      <c r="B136" s="228">
        <v>16</v>
      </c>
      <c r="C136" s="228">
        <v>6</v>
      </c>
      <c r="D136" s="16">
        <v>2</v>
      </c>
      <c r="E136" s="16">
        <v>0</v>
      </c>
      <c r="F136" s="19"/>
      <c r="G136" s="54" t="s">
        <v>399</v>
      </c>
      <c r="H136" s="11">
        <v>208875.19</v>
      </c>
      <c r="I136" s="11">
        <v>0</v>
      </c>
      <c r="J136" s="11">
        <v>860976.67</v>
      </c>
      <c r="K136" s="11">
        <v>34887.86</v>
      </c>
      <c r="L136" s="11">
        <v>105098.94</v>
      </c>
      <c r="M136" s="11">
        <v>1933108.09</v>
      </c>
      <c r="N136" s="11">
        <v>393245.62</v>
      </c>
      <c r="O136" s="11">
        <v>4775484.92</v>
      </c>
      <c r="P136" s="11">
        <v>35490.21</v>
      </c>
      <c r="Q136" s="11">
        <v>1541016.41</v>
      </c>
      <c r="R136" s="11">
        <v>2532827.8</v>
      </c>
      <c r="S136" s="11">
        <v>544840.53</v>
      </c>
      <c r="T136" s="11">
        <v>99158.09</v>
      </c>
      <c r="U136" s="60">
        <v>377932.92</v>
      </c>
      <c r="V136" s="63">
        <v>13442943.25</v>
      </c>
    </row>
    <row r="137" spans="1:22" ht="12.75">
      <c r="A137" s="227">
        <v>2</v>
      </c>
      <c r="B137" s="228">
        <v>11</v>
      </c>
      <c r="C137" s="228">
        <v>3</v>
      </c>
      <c r="D137" s="16">
        <v>2</v>
      </c>
      <c r="E137" s="16">
        <v>0</v>
      </c>
      <c r="F137" s="19"/>
      <c r="G137" s="54" t="s">
        <v>400</v>
      </c>
      <c r="H137" s="11">
        <v>321150.47</v>
      </c>
      <c r="I137" s="11">
        <v>0</v>
      </c>
      <c r="J137" s="11">
        <v>2380687.49</v>
      </c>
      <c r="K137" s="11">
        <v>0</v>
      </c>
      <c r="L137" s="11">
        <v>747471.72</v>
      </c>
      <c r="M137" s="11">
        <v>2784077.45</v>
      </c>
      <c r="N137" s="11">
        <v>322103.6</v>
      </c>
      <c r="O137" s="11">
        <v>8511872.3</v>
      </c>
      <c r="P137" s="11">
        <v>368209.49</v>
      </c>
      <c r="Q137" s="11">
        <v>2444528.13</v>
      </c>
      <c r="R137" s="11">
        <v>3784177.48</v>
      </c>
      <c r="S137" s="11">
        <v>3089731.15</v>
      </c>
      <c r="T137" s="11">
        <v>964462.78</v>
      </c>
      <c r="U137" s="60">
        <v>2662541.62</v>
      </c>
      <c r="V137" s="63">
        <v>28381013.68</v>
      </c>
    </row>
    <row r="138" spans="1:22" ht="12.75">
      <c r="A138" s="227">
        <v>2</v>
      </c>
      <c r="B138" s="228">
        <v>9</v>
      </c>
      <c r="C138" s="228">
        <v>8</v>
      </c>
      <c r="D138" s="16">
        <v>2</v>
      </c>
      <c r="E138" s="16">
        <v>0</v>
      </c>
      <c r="F138" s="19"/>
      <c r="G138" s="54" t="s">
        <v>401</v>
      </c>
      <c r="H138" s="11">
        <v>305166.67</v>
      </c>
      <c r="I138" s="11">
        <v>0</v>
      </c>
      <c r="J138" s="11">
        <v>74067.21</v>
      </c>
      <c r="K138" s="11">
        <v>0</v>
      </c>
      <c r="L138" s="11">
        <v>8246.04</v>
      </c>
      <c r="M138" s="11">
        <v>1053603.48</v>
      </c>
      <c r="N138" s="11">
        <v>41014.99</v>
      </c>
      <c r="O138" s="11">
        <v>2260445.08</v>
      </c>
      <c r="P138" s="11">
        <v>15164.5</v>
      </c>
      <c r="Q138" s="11">
        <v>1533998.06</v>
      </c>
      <c r="R138" s="11">
        <v>1257949.77</v>
      </c>
      <c r="S138" s="11">
        <v>124741.84</v>
      </c>
      <c r="T138" s="11">
        <v>28346.9</v>
      </c>
      <c r="U138" s="60">
        <v>175698.33</v>
      </c>
      <c r="V138" s="63">
        <v>6878442.87</v>
      </c>
    </row>
    <row r="139" spans="1:22" ht="12.75">
      <c r="A139" s="227">
        <v>2</v>
      </c>
      <c r="B139" s="228">
        <v>10</v>
      </c>
      <c r="C139" s="228">
        <v>7</v>
      </c>
      <c r="D139" s="16">
        <v>2</v>
      </c>
      <c r="E139" s="16">
        <v>0</v>
      </c>
      <c r="F139" s="19"/>
      <c r="G139" s="54" t="s">
        <v>402</v>
      </c>
      <c r="H139" s="11">
        <v>1241466.25</v>
      </c>
      <c r="I139" s="11">
        <v>96549.03</v>
      </c>
      <c r="J139" s="11">
        <v>96030.25</v>
      </c>
      <c r="K139" s="11">
        <v>0</v>
      </c>
      <c r="L139" s="11">
        <v>490790.19</v>
      </c>
      <c r="M139" s="11">
        <v>1800095.09</v>
      </c>
      <c r="N139" s="11">
        <v>38467.89</v>
      </c>
      <c r="O139" s="11">
        <v>3410070.7</v>
      </c>
      <c r="P139" s="11">
        <v>33758.87</v>
      </c>
      <c r="Q139" s="11">
        <v>1469585.64</v>
      </c>
      <c r="R139" s="11">
        <v>976046.76</v>
      </c>
      <c r="S139" s="11">
        <v>369275.09</v>
      </c>
      <c r="T139" s="11">
        <v>178708.27</v>
      </c>
      <c r="U139" s="60">
        <v>276681.04</v>
      </c>
      <c r="V139" s="63">
        <v>10477525.07</v>
      </c>
    </row>
    <row r="140" spans="1:22" ht="12.75">
      <c r="A140" s="227">
        <v>2</v>
      </c>
      <c r="B140" s="228">
        <v>6</v>
      </c>
      <c r="C140" s="228">
        <v>9</v>
      </c>
      <c r="D140" s="16">
        <v>2</v>
      </c>
      <c r="E140" s="16">
        <v>0</v>
      </c>
      <c r="F140" s="19"/>
      <c r="G140" s="54" t="s">
        <v>403</v>
      </c>
      <c r="H140" s="11">
        <v>548999.4</v>
      </c>
      <c r="I140" s="11">
        <v>136873.8</v>
      </c>
      <c r="J140" s="11">
        <v>387090.11</v>
      </c>
      <c r="K140" s="11">
        <v>955615.67</v>
      </c>
      <c r="L140" s="11">
        <v>199045.08</v>
      </c>
      <c r="M140" s="11">
        <v>1500035.96</v>
      </c>
      <c r="N140" s="11">
        <v>262265.49</v>
      </c>
      <c r="O140" s="11">
        <v>4415613.38</v>
      </c>
      <c r="P140" s="11">
        <v>49039.44</v>
      </c>
      <c r="Q140" s="11">
        <v>2238329.89</v>
      </c>
      <c r="R140" s="11">
        <v>360798.74</v>
      </c>
      <c r="S140" s="11">
        <v>807108.09</v>
      </c>
      <c r="T140" s="11">
        <v>27027.73</v>
      </c>
      <c r="U140" s="60">
        <v>747652.73</v>
      </c>
      <c r="V140" s="63">
        <v>12635495.51</v>
      </c>
    </row>
    <row r="141" spans="1:22" ht="12.75">
      <c r="A141" s="227">
        <v>2</v>
      </c>
      <c r="B141" s="228">
        <v>21</v>
      </c>
      <c r="C141" s="228">
        <v>7</v>
      </c>
      <c r="D141" s="16">
        <v>2</v>
      </c>
      <c r="E141" s="16">
        <v>0</v>
      </c>
      <c r="F141" s="19"/>
      <c r="G141" s="54" t="s">
        <v>404</v>
      </c>
      <c r="H141" s="11">
        <v>157959.54</v>
      </c>
      <c r="I141" s="11">
        <v>0</v>
      </c>
      <c r="J141" s="11">
        <v>143736.25</v>
      </c>
      <c r="K141" s="11">
        <v>0</v>
      </c>
      <c r="L141" s="11">
        <v>590276.55</v>
      </c>
      <c r="M141" s="11">
        <v>1482845.13</v>
      </c>
      <c r="N141" s="11">
        <v>95493.47</v>
      </c>
      <c r="O141" s="11">
        <v>2374754.53</v>
      </c>
      <c r="P141" s="11">
        <v>45277.75</v>
      </c>
      <c r="Q141" s="11">
        <v>1567380.88</v>
      </c>
      <c r="R141" s="11">
        <v>282635.57</v>
      </c>
      <c r="S141" s="11">
        <v>438000</v>
      </c>
      <c r="T141" s="11">
        <v>34602</v>
      </c>
      <c r="U141" s="60">
        <v>94712.84</v>
      </c>
      <c r="V141" s="63">
        <v>7307674.51</v>
      </c>
    </row>
    <row r="142" spans="1:22" ht="12.75">
      <c r="A142" s="227">
        <v>2</v>
      </c>
      <c r="B142" s="228">
        <v>24</v>
      </c>
      <c r="C142" s="228">
        <v>4</v>
      </c>
      <c r="D142" s="16">
        <v>2</v>
      </c>
      <c r="E142" s="16">
        <v>0</v>
      </c>
      <c r="F142" s="19"/>
      <c r="G142" s="54" t="s">
        <v>405</v>
      </c>
      <c r="H142" s="11">
        <v>228449.42</v>
      </c>
      <c r="I142" s="11">
        <v>103624.99</v>
      </c>
      <c r="J142" s="11">
        <v>83059.33</v>
      </c>
      <c r="K142" s="11">
        <v>0</v>
      </c>
      <c r="L142" s="11">
        <v>59266.88</v>
      </c>
      <c r="M142" s="11">
        <v>1290494.59</v>
      </c>
      <c r="N142" s="11">
        <v>82453.97</v>
      </c>
      <c r="O142" s="11">
        <v>4110461.44</v>
      </c>
      <c r="P142" s="11">
        <v>42590.84</v>
      </c>
      <c r="Q142" s="11">
        <v>2087106.65</v>
      </c>
      <c r="R142" s="11">
        <v>809910.58</v>
      </c>
      <c r="S142" s="11">
        <v>1400049.24</v>
      </c>
      <c r="T142" s="11">
        <v>20649.49</v>
      </c>
      <c r="U142" s="60">
        <v>343790.38</v>
      </c>
      <c r="V142" s="63">
        <v>10661907.8</v>
      </c>
    </row>
    <row r="143" spans="1:22" ht="12.75">
      <c r="A143" s="227">
        <v>2</v>
      </c>
      <c r="B143" s="228">
        <v>25</v>
      </c>
      <c r="C143" s="228">
        <v>5</v>
      </c>
      <c r="D143" s="16">
        <v>2</v>
      </c>
      <c r="E143" s="16">
        <v>0</v>
      </c>
      <c r="F143" s="19"/>
      <c r="G143" s="54" t="s">
        <v>406</v>
      </c>
      <c r="H143" s="11">
        <v>229731.18</v>
      </c>
      <c r="I143" s="11">
        <v>127631.4</v>
      </c>
      <c r="J143" s="11">
        <v>739565.36</v>
      </c>
      <c r="K143" s="11">
        <v>0</v>
      </c>
      <c r="L143" s="11">
        <v>1011682.43</v>
      </c>
      <c r="M143" s="11">
        <v>1988542.45</v>
      </c>
      <c r="N143" s="11">
        <v>634713.33</v>
      </c>
      <c r="O143" s="11">
        <v>5629390.03</v>
      </c>
      <c r="P143" s="11">
        <v>40809.81</v>
      </c>
      <c r="Q143" s="11">
        <v>2645412.59</v>
      </c>
      <c r="R143" s="11">
        <v>2039938.69</v>
      </c>
      <c r="S143" s="11">
        <v>362184.82</v>
      </c>
      <c r="T143" s="11">
        <v>226599.76</v>
      </c>
      <c r="U143" s="60">
        <v>365196.52</v>
      </c>
      <c r="V143" s="63">
        <v>16041398.37</v>
      </c>
    </row>
    <row r="144" spans="1:22" ht="12.75">
      <c r="A144" s="227">
        <v>2</v>
      </c>
      <c r="B144" s="228">
        <v>19</v>
      </c>
      <c r="C144" s="228">
        <v>7</v>
      </c>
      <c r="D144" s="16">
        <v>2</v>
      </c>
      <c r="E144" s="16">
        <v>0</v>
      </c>
      <c r="F144" s="19"/>
      <c r="G144" s="54" t="s">
        <v>345</v>
      </c>
      <c r="H144" s="11">
        <v>1620404.85</v>
      </c>
      <c r="I144" s="11">
        <v>313681.15</v>
      </c>
      <c r="J144" s="11">
        <v>2499997.57</v>
      </c>
      <c r="K144" s="11">
        <v>0</v>
      </c>
      <c r="L144" s="11">
        <v>783299.07</v>
      </c>
      <c r="M144" s="11">
        <v>4039760.09</v>
      </c>
      <c r="N144" s="11">
        <v>358519.46</v>
      </c>
      <c r="O144" s="11">
        <v>12934096.97</v>
      </c>
      <c r="P144" s="11">
        <v>186671.54</v>
      </c>
      <c r="Q144" s="11">
        <v>5228679.05</v>
      </c>
      <c r="R144" s="11">
        <v>1858056.11</v>
      </c>
      <c r="S144" s="11">
        <v>1691653.24</v>
      </c>
      <c r="T144" s="11">
        <v>599561</v>
      </c>
      <c r="U144" s="60">
        <v>1480002.68</v>
      </c>
      <c r="V144" s="63">
        <v>33594382.78</v>
      </c>
    </row>
    <row r="145" spans="1:22" ht="12.75">
      <c r="A145" s="227">
        <v>2</v>
      </c>
      <c r="B145" s="228">
        <v>18</v>
      </c>
      <c r="C145" s="228">
        <v>5</v>
      </c>
      <c r="D145" s="16">
        <v>2</v>
      </c>
      <c r="E145" s="16">
        <v>0</v>
      </c>
      <c r="F145" s="19"/>
      <c r="G145" s="54" t="s">
        <v>407</v>
      </c>
      <c r="H145" s="11">
        <v>419249.62</v>
      </c>
      <c r="I145" s="11">
        <v>186283.2</v>
      </c>
      <c r="J145" s="11">
        <v>930330.18</v>
      </c>
      <c r="K145" s="11">
        <v>0</v>
      </c>
      <c r="L145" s="11">
        <v>183504.74</v>
      </c>
      <c r="M145" s="11">
        <v>1909673.82</v>
      </c>
      <c r="N145" s="11">
        <v>112483.33</v>
      </c>
      <c r="O145" s="11">
        <v>4196075.8</v>
      </c>
      <c r="P145" s="11">
        <v>52699.03</v>
      </c>
      <c r="Q145" s="11">
        <v>2152243.2</v>
      </c>
      <c r="R145" s="11">
        <v>1011310.32</v>
      </c>
      <c r="S145" s="11">
        <v>249234.96</v>
      </c>
      <c r="T145" s="11">
        <v>611728.14</v>
      </c>
      <c r="U145" s="60">
        <v>280954.54</v>
      </c>
      <c r="V145" s="63">
        <v>12295770.88</v>
      </c>
    </row>
    <row r="146" spans="1:22" ht="12.75">
      <c r="A146" s="227">
        <v>2</v>
      </c>
      <c r="B146" s="228">
        <v>21</v>
      </c>
      <c r="C146" s="228">
        <v>8</v>
      </c>
      <c r="D146" s="16">
        <v>2</v>
      </c>
      <c r="E146" s="16">
        <v>0</v>
      </c>
      <c r="F146" s="19"/>
      <c r="G146" s="54" t="s">
        <v>408</v>
      </c>
      <c r="H146" s="11">
        <v>52431.65</v>
      </c>
      <c r="I146" s="11">
        <v>0</v>
      </c>
      <c r="J146" s="11">
        <v>1265422.37</v>
      </c>
      <c r="K146" s="11">
        <v>0</v>
      </c>
      <c r="L146" s="11">
        <v>1105164.82</v>
      </c>
      <c r="M146" s="11">
        <v>1819028.3</v>
      </c>
      <c r="N146" s="11">
        <v>60530.25</v>
      </c>
      <c r="O146" s="11">
        <v>3201436.73</v>
      </c>
      <c r="P146" s="11">
        <v>62651.04</v>
      </c>
      <c r="Q146" s="11">
        <v>2734425.57</v>
      </c>
      <c r="R146" s="11">
        <v>507210.21</v>
      </c>
      <c r="S146" s="11">
        <v>540964.3</v>
      </c>
      <c r="T146" s="11">
        <v>202276.68</v>
      </c>
      <c r="U146" s="60">
        <v>401612.86</v>
      </c>
      <c r="V146" s="63">
        <v>11953154.78</v>
      </c>
    </row>
    <row r="147" spans="1:22" ht="12.75">
      <c r="A147" s="227">
        <v>2</v>
      </c>
      <c r="B147" s="228">
        <v>1</v>
      </c>
      <c r="C147" s="228">
        <v>6</v>
      </c>
      <c r="D147" s="16">
        <v>2</v>
      </c>
      <c r="E147" s="16">
        <v>0</v>
      </c>
      <c r="F147" s="19"/>
      <c r="G147" s="54" t="s">
        <v>409</v>
      </c>
      <c r="H147" s="11">
        <v>304177.83</v>
      </c>
      <c r="I147" s="11">
        <v>0</v>
      </c>
      <c r="J147" s="11">
        <v>2116290.94</v>
      </c>
      <c r="K147" s="11">
        <v>0</v>
      </c>
      <c r="L147" s="11">
        <v>46297.63</v>
      </c>
      <c r="M147" s="11">
        <v>2240236.1</v>
      </c>
      <c r="N147" s="11">
        <v>104070.09</v>
      </c>
      <c r="O147" s="11">
        <v>6372515.58</v>
      </c>
      <c r="P147" s="11">
        <v>74935.16</v>
      </c>
      <c r="Q147" s="11">
        <v>2887315.29</v>
      </c>
      <c r="R147" s="11">
        <v>3738424.67</v>
      </c>
      <c r="S147" s="11">
        <v>846588.15</v>
      </c>
      <c r="T147" s="11">
        <v>400260.31</v>
      </c>
      <c r="U147" s="60">
        <v>296450.9</v>
      </c>
      <c r="V147" s="63">
        <v>19427562.65</v>
      </c>
    </row>
    <row r="148" spans="1:22" ht="12.75">
      <c r="A148" s="227">
        <v>2</v>
      </c>
      <c r="B148" s="228">
        <v>5</v>
      </c>
      <c r="C148" s="228">
        <v>6</v>
      </c>
      <c r="D148" s="16">
        <v>2</v>
      </c>
      <c r="E148" s="16">
        <v>0</v>
      </c>
      <c r="F148" s="19"/>
      <c r="G148" s="54" t="s">
        <v>410</v>
      </c>
      <c r="H148" s="11">
        <v>422581.85</v>
      </c>
      <c r="I148" s="11">
        <v>0</v>
      </c>
      <c r="J148" s="11">
        <v>83861.14</v>
      </c>
      <c r="K148" s="11">
        <v>0</v>
      </c>
      <c r="L148" s="11">
        <v>20833.89</v>
      </c>
      <c r="M148" s="11">
        <v>1218019.21</v>
      </c>
      <c r="N148" s="11">
        <v>95174.14</v>
      </c>
      <c r="O148" s="11">
        <v>3212255.3</v>
      </c>
      <c r="P148" s="11">
        <v>37715.72</v>
      </c>
      <c r="Q148" s="11">
        <v>1570437.36</v>
      </c>
      <c r="R148" s="11">
        <v>612503.54</v>
      </c>
      <c r="S148" s="11">
        <v>181988.15</v>
      </c>
      <c r="T148" s="11">
        <v>321060.17</v>
      </c>
      <c r="U148" s="60">
        <v>383564.31</v>
      </c>
      <c r="V148" s="63">
        <v>8159994.78</v>
      </c>
    </row>
    <row r="149" spans="1:22" ht="12.75">
      <c r="A149" s="227">
        <v>2</v>
      </c>
      <c r="B149" s="228">
        <v>22</v>
      </c>
      <c r="C149" s="228">
        <v>2</v>
      </c>
      <c r="D149" s="16">
        <v>2</v>
      </c>
      <c r="E149" s="16">
        <v>0</v>
      </c>
      <c r="F149" s="19"/>
      <c r="G149" s="54" t="s">
        <v>411</v>
      </c>
      <c r="H149" s="11">
        <v>580214.99</v>
      </c>
      <c r="I149" s="11">
        <v>52319.25</v>
      </c>
      <c r="J149" s="11">
        <v>196159.23</v>
      </c>
      <c r="K149" s="11">
        <v>0</v>
      </c>
      <c r="L149" s="11">
        <v>99610.52</v>
      </c>
      <c r="M149" s="11">
        <v>1836055.56</v>
      </c>
      <c r="N149" s="11">
        <v>170938.04</v>
      </c>
      <c r="O149" s="11">
        <v>6805592.04</v>
      </c>
      <c r="P149" s="11">
        <v>82267.94</v>
      </c>
      <c r="Q149" s="11">
        <v>3181772.62</v>
      </c>
      <c r="R149" s="11">
        <v>1096494.16</v>
      </c>
      <c r="S149" s="11">
        <v>519377.86</v>
      </c>
      <c r="T149" s="11">
        <v>227895.67</v>
      </c>
      <c r="U149" s="60">
        <v>627789.6</v>
      </c>
      <c r="V149" s="63">
        <v>15476487.48</v>
      </c>
    </row>
    <row r="150" spans="1:22" ht="12.75">
      <c r="A150" s="227">
        <v>2</v>
      </c>
      <c r="B150" s="228">
        <v>20</v>
      </c>
      <c r="C150" s="228">
        <v>4</v>
      </c>
      <c r="D150" s="16">
        <v>2</v>
      </c>
      <c r="E150" s="16">
        <v>0</v>
      </c>
      <c r="F150" s="19"/>
      <c r="G150" s="54" t="s">
        <v>412</v>
      </c>
      <c r="H150" s="11">
        <v>294951.28</v>
      </c>
      <c r="I150" s="11">
        <v>0</v>
      </c>
      <c r="J150" s="11">
        <v>853538.07</v>
      </c>
      <c r="K150" s="11">
        <v>0</v>
      </c>
      <c r="L150" s="11">
        <v>920078.81</v>
      </c>
      <c r="M150" s="11">
        <v>2260552.81</v>
      </c>
      <c r="N150" s="11">
        <v>132121.75</v>
      </c>
      <c r="O150" s="11">
        <v>7905135.4</v>
      </c>
      <c r="P150" s="11">
        <v>162621.55</v>
      </c>
      <c r="Q150" s="11">
        <v>1931679.14</v>
      </c>
      <c r="R150" s="11">
        <v>1946142.88</v>
      </c>
      <c r="S150" s="11">
        <v>749506.42</v>
      </c>
      <c r="T150" s="11">
        <v>176958.44</v>
      </c>
      <c r="U150" s="60">
        <v>738263.09</v>
      </c>
      <c r="V150" s="63">
        <v>18071549.64</v>
      </c>
    </row>
    <row r="151" spans="1:22" ht="12.75">
      <c r="A151" s="227">
        <v>2</v>
      </c>
      <c r="B151" s="228">
        <v>26</v>
      </c>
      <c r="C151" s="228">
        <v>5</v>
      </c>
      <c r="D151" s="16">
        <v>2</v>
      </c>
      <c r="E151" s="16">
        <v>0</v>
      </c>
      <c r="F151" s="19"/>
      <c r="G151" s="54" t="s">
        <v>413</v>
      </c>
      <c r="H151" s="11">
        <v>604461.51</v>
      </c>
      <c r="I151" s="11">
        <v>0</v>
      </c>
      <c r="J151" s="11">
        <v>586304.22</v>
      </c>
      <c r="K151" s="11">
        <v>0</v>
      </c>
      <c r="L151" s="11">
        <v>30647.62</v>
      </c>
      <c r="M151" s="11">
        <v>1671548.05</v>
      </c>
      <c r="N151" s="11">
        <v>174874.45</v>
      </c>
      <c r="O151" s="11">
        <v>4212751.59</v>
      </c>
      <c r="P151" s="11">
        <v>95592.65</v>
      </c>
      <c r="Q151" s="11">
        <v>2573030.38</v>
      </c>
      <c r="R151" s="11">
        <v>641588.43</v>
      </c>
      <c r="S151" s="11">
        <v>370681.15</v>
      </c>
      <c r="T151" s="11">
        <v>153891.96</v>
      </c>
      <c r="U151" s="60">
        <v>348684.92</v>
      </c>
      <c r="V151" s="63">
        <v>11464056.93</v>
      </c>
    </row>
    <row r="152" spans="1:22" ht="12.75">
      <c r="A152" s="227">
        <v>2</v>
      </c>
      <c r="B152" s="228">
        <v>20</v>
      </c>
      <c r="C152" s="228">
        <v>5</v>
      </c>
      <c r="D152" s="16">
        <v>2</v>
      </c>
      <c r="E152" s="16">
        <v>0</v>
      </c>
      <c r="F152" s="19"/>
      <c r="G152" s="54" t="s">
        <v>414</v>
      </c>
      <c r="H152" s="11">
        <v>197871.67</v>
      </c>
      <c r="I152" s="11">
        <v>0</v>
      </c>
      <c r="J152" s="11">
        <v>305841.97</v>
      </c>
      <c r="K152" s="11">
        <v>0</v>
      </c>
      <c r="L152" s="11">
        <v>47948.35</v>
      </c>
      <c r="M152" s="11">
        <v>1311982.42</v>
      </c>
      <c r="N152" s="11">
        <v>90506.9</v>
      </c>
      <c r="O152" s="11">
        <v>4886360.51</v>
      </c>
      <c r="P152" s="11">
        <v>178774.55</v>
      </c>
      <c r="Q152" s="11">
        <v>2336994.3</v>
      </c>
      <c r="R152" s="11">
        <v>814501.13</v>
      </c>
      <c r="S152" s="11">
        <v>531332</v>
      </c>
      <c r="T152" s="11">
        <v>130362.12</v>
      </c>
      <c r="U152" s="60">
        <v>328763.41</v>
      </c>
      <c r="V152" s="63">
        <v>11161239.33</v>
      </c>
    </row>
    <row r="153" spans="1:22" ht="12.75">
      <c r="A153" s="227">
        <v>2</v>
      </c>
      <c r="B153" s="228">
        <v>25</v>
      </c>
      <c r="C153" s="228">
        <v>7</v>
      </c>
      <c r="D153" s="16">
        <v>2</v>
      </c>
      <c r="E153" s="16">
        <v>0</v>
      </c>
      <c r="F153" s="19"/>
      <c r="G153" s="54" t="s">
        <v>350</v>
      </c>
      <c r="H153" s="11">
        <v>350860.12</v>
      </c>
      <c r="I153" s="11">
        <v>259396.12</v>
      </c>
      <c r="J153" s="11">
        <v>785189.99</v>
      </c>
      <c r="K153" s="11">
        <v>1849566.25</v>
      </c>
      <c r="L153" s="11">
        <v>273870.48</v>
      </c>
      <c r="M153" s="11">
        <v>3529677.71</v>
      </c>
      <c r="N153" s="11">
        <v>146918.83</v>
      </c>
      <c r="O153" s="11">
        <v>9269267.14</v>
      </c>
      <c r="P153" s="11">
        <v>234225.28</v>
      </c>
      <c r="Q153" s="11">
        <v>2652519.41</v>
      </c>
      <c r="R153" s="11">
        <v>1245976.82</v>
      </c>
      <c r="S153" s="11">
        <v>2462417.94</v>
      </c>
      <c r="T153" s="11">
        <v>481776.02</v>
      </c>
      <c r="U153" s="60">
        <v>823937.41</v>
      </c>
      <c r="V153" s="63">
        <v>24365599.52</v>
      </c>
    </row>
    <row r="154" spans="1:22" ht="12.75">
      <c r="A154" s="227">
        <v>2</v>
      </c>
      <c r="B154" s="228">
        <v>26</v>
      </c>
      <c r="C154" s="228">
        <v>6</v>
      </c>
      <c r="D154" s="16">
        <v>2</v>
      </c>
      <c r="E154" s="16">
        <v>0</v>
      </c>
      <c r="F154" s="19"/>
      <c r="G154" s="54" t="s">
        <v>351</v>
      </c>
      <c r="H154" s="11">
        <v>531989.32</v>
      </c>
      <c r="I154" s="11">
        <v>0</v>
      </c>
      <c r="J154" s="11">
        <v>957743.27</v>
      </c>
      <c r="K154" s="11">
        <v>2270</v>
      </c>
      <c r="L154" s="11">
        <v>620342.07</v>
      </c>
      <c r="M154" s="11">
        <v>1928217.11</v>
      </c>
      <c r="N154" s="11">
        <v>40800.11</v>
      </c>
      <c r="O154" s="11">
        <v>6071754.38</v>
      </c>
      <c r="P154" s="11">
        <v>57279.93</v>
      </c>
      <c r="Q154" s="11">
        <v>3281320.17</v>
      </c>
      <c r="R154" s="11">
        <v>798140.56</v>
      </c>
      <c r="S154" s="11">
        <v>1146324.76</v>
      </c>
      <c r="T154" s="11">
        <v>218401.82</v>
      </c>
      <c r="U154" s="60">
        <v>536559.83</v>
      </c>
      <c r="V154" s="63">
        <v>16191143.33</v>
      </c>
    </row>
    <row r="155" spans="1:22" ht="12.75">
      <c r="A155" s="227">
        <v>2</v>
      </c>
      <c r="B155" s="228">
        <v>23</v>
      </c>
      <c r="C155" s="228">
        <v>9</v>
      </c>
      <c r="D155" s="16">
        <v>2</v>
      </c>
      <c r="E155" s="16">
        <v>0</v>
      </c>
      <c r="F155" s="19"/>
      <c r="G155" s="54" t="s">
        <v>415</v>
      </c>
      <c r="H155" s="11">
        <v>612265.84</v>
      </c>
      <c r="I155" s="11">
        <v>251706.54</v>
      </c>
      <c r="J155" s="11">
        <v>1006619.66</v>
      </c>
      <c r="K155" s="11">
        <v>0</v>
      </c>
      <c r="L155" s="11">
        <v>191329.25</v>
      </c>
      <c r="M155" s="11">
        <v>2816677.3</v>
      </c>
      <c r="N155" s="11">
        <v>209576.24</v>
      </c>
      <c r="O155" s="11">
        <v>7814137.25</v>
      </c>
      <c r="P155" s="11">
        <v>101623.76</v>
      </c>
      <c r="Q155" s="11">
        <v>1802594.15</v>
      </c>
      <c r="R155" s="11">
        <v>1179002.93</v>
      </c>
      <c r="S155" s="11">
        <v>791958.17</v>
      </c>
      <c r="T155" s="11">
        <v>197346.06</v>
      </c>
      <c r="U155" s="60">
        <v>517835.31</v>
      </c>
      <c r="V155" s="63">
        <v>17492672.46</v>
      </c>
    </row>
    <row r="156" spans="1:22" ht="12.75">
      <c r="A156" s="227">
        <v>2</v>
      </c>
      <c r="B156" s="228">
        <v>3</v>
      </c>
      <c r="C156" s="228">
        <v>6</v>
      </c>
      <c r="D156" s="16">
        <v>2</v>
      </c>
      <c r="E156" s="16">
        <v>0</v>
      </c>
      <c r="F156" s="19"/>
      <c r="G156" s="54" t="s">
        <v>416</v>
      </c>
      <c r="H156" s="11">
        <v>399941.86</v>
      </c>
      <c r="I156" s="11">
        <v>193055.14</v>
      </c>
      <c r="J156" s="11">
        <v>762212.27</v>
      </c>
      <c r="K156" s="11">
        <v>0</v>
      </c>
      <c r="L156" s="11">
        <v>177035.01</v>
      </c>
      <c r="M156" s="11">
        <v>1097103.53</v>
      </c>
      <c r="N156" s="11">
        <v>59297.43</v>
      </c>
      <c r="O156" s="11">
        <v>3084241.12</v>
      </c>
      <c r="P156" s="11">
        <v>101170.24</v>
      </c>
      <c r="Q156" s="11">
        <v>1636429.05</v>
      </c>
      <c r="R156" s="11">
        <v>310019.43</v>
      </c>
      <c r="S156" s="11">
        <v>366562.36</v>
      </c>
      <c r="T156" s="11">
        <v>41692.48</v>
      </c>
      <c r="U156" s="60">
        <v>173287.05</v>
      </c>
      <c r="V156" s="63">
        <v>8402046.97</v>
      </c>
    </row>
    <row r="157" spans="1:22" s="95" customFormat="1" ht="15">
      <c r="A157" s="231"/>
      <c r="B157" s="232"/>
      <c r="C157" s="232"/>
      <c r="D157" s="101"/>
      <c r="E157" s="101"/>
      <c r="F157" s="102" t="s">
        <v>417</v>
      </c>
      <c r="G157" s="291"/>
      <c r="H157" s="103">
        <v>30925050.99</v>
      </c>
      <c r="I157" s="103">
        <v>10316667.970000003</v>
      </c>
      <c r="J157" s="103">
        <v>81786345.89999999</v>
      </c>
      <c r="K157" s="103">
        <v>4222563.3100000005</v>
      </c>
      <c r="L157" s="103">
        <v>81962445.33999997</v>
      </c>
      <c r="M157" s="103">
        <v>199357482.19000003</v>
      </c>
      <c r="N157" s="103">
        <v>22483543.29</v>
      </c>
      <c r="O157" s="103">
        <v>586897430.9100002</v>
      </c>
      <c r="P157" s="103">
        <v>28195729.849999998</v>
      </c>
      <c r="Q157" s="103">
        <v>265208361.17000005</v>
      </c>
      <c r="R157" s="103">
        <v>147749090.47</v>
      </c>
      <c r="S157" s="103">
        <v>77068758.11</v>
      </c>
      <c r="T157" s="103">
        <v>47232625.510000005</v>
      </c>
      <c r="U157" s="104">
        <v>103229863.22999999</v>
      </c>
      <c r="V157" s="105">
        <v>1686635958.24</v>
      </c>
    </row>
    <row r="158" spans="1:22" ht="12.75">
      <c r="A158" s="227">
        <v>2</v>
      </c>
      <c r="B158" s="228">
        <v>24</v>
      </c>
      <c r="C158" s="228">
        <v>1</v>
      </c>
      <c r="D158" s="16">
        <v>3</v>
      </c>
      <c r="E158" s="16">
        <v>0</v>
      </c>
      <c r="F158" s="19"/>
      <c r="G158" s="54" t="s">
        <v>418</v>
      </c>
      <c r="H158" s="11">
        <v>126078.54</v>
      </c>
      <c r="I158" s="11">
        <v>0</v>
      </c>
      <c r="J158" s="11">
        <v>233385.54</v>
      </c>
      <c r="K158" s="11">
        <v>35795.27</v>
      </c>
      <c r="L158" s="11">
        <v>241867.25</v>
      </c>
      <c r="M158" s="11">
        <v>1592063.07</v>
      </c>
      <c r="N158" s="11">
        <v>110418.9</v>
      </c>
      <c r="O158" s="11">
        <v>3226831</v>
      </c>
      <c r="P158" s="11">
        <v>50634.03</v>
      </c>
      <c r="Q158" s="11">
        <v>2298933.48</v>
      </c>
      <c r="R158" s="11">
        <v>1058774.58</v>
      </c>
      <c r="S158" s="11">
        <v>497574.35</v>
      </c>
      <c r="T158" s="11">
        <v>60811.1</v>
      </c>
      <c r="U158" s="60">
        <v>468896.39</v>
      </c>
      <c r="V158" s="63">
        <v>10002063.5</v>
      </c>
    </row>
    <row r="159" spans="1:22" ht="12.75">
      <c r="A159" s="227">
        <v>2</v>
      </c>
      <c r="B159" s="228">
        <v>14</v>
      </c>
      <c r="C159" s="228">
        <v>2</v>
      </c>
      <c r="D159" s="16">
        <v>3</v>
      </c>
      <c r="E159" s="16">
        <v>0</v>
      </c>
      <c r="F159" s="19"/>
      <c r="G159" s="54" t="s">
        <v>419</v>
      </c>
      <c r="H159" s="11">
        <v>367456.63</v>
      </c>
      <c r="I159" s="11">
        <v>0</v>
      </c>
      <c r="J159" s="11">
        <v>1720023.08</v>
      </c>
      <c r="K159" s="11">
        <v>0</v>
      </c>
      <c r="L159" s="11">
        <v>264256.78</v>
      </c>
      <c r="M159" s="11">
        <v>2410215.54</v>
      </c>
      <c r="N159" s="11">
        <v>177034.51</v>
      </c>
      <c r="O159" s="11">
        <v>8296513.83</v>
      </c>
      <c r="P159" s="11">
        <v>150360.86</v>
      </c>
      <c r="Q159" s="11">
        <v>3607898.09</v>
      </c>
      <c r="R159" s="11">
        <v>892011.08</v>
      </c>
      <c r="S159" s="11">
        <v>1145111.72</v>
      </c>
      <c r="T159" s="11">
        <v>86219.79</v>
      </c>
      <c r="U159" s="60">
        <v>1219893.59</v>
      </c>
      <c r="V159" s="63">
        <v>20336995.5</v>
      </c>
    </row>
    <row r="160" spans="1:22" ht="12.75">
      <c r="A160" s="227">
        <v>2</v>
      </c>
      <c r="B160" s="228">
        <v>25</v>
      </c>
      <c r="C160" s="228">
        <v>3</v>
      </c>
      <c r="D160" s="16">
        <v>3</v>
      </c>
      <c r="E160" s="16">
        <v>0</v>
      </c>
      <c r="F160" s="19"/>
      <c r="G160" s="54" t="s">
        <v>420</v>
      </c>
      <c r="H160" s="11">
        <v>104378.71</v>
      </c>
      <c r="I160" s="11">
        <v>3246877.68</v>
      </c>
      <c r="J160" s="11">
        <v>10555477.17</v>
      </c>
      <c r="K160" s="11">
        <v>30173.14</v>
      </c>
      <c r="L160" s="11">
        <v>10008445.64</v>
      </c>
      <c r="M160" s="11">
        <v>15279392.02</v>
      </c>
      <c r="N160" s="11">
        <v>1866146.17</v>
      </c>
      <c r="O160" s="11">
        <v>26163394.18</v>
      </c>
      <c r="P160" s="11">
        <v>4153090.43</v>
      </c>
      <c r="Q160" s="11">
        <v>11358543.83</v>
      </c>
      <c r="R160" s="11">
        <v>8990556.7</v>
      </c>
      <c r="S160" s="11">
        <v>4460408.96</v>
      </c>
      <c r="T160" s="11">
        <v>2846871</v>
      </c>
      <c r="U160" s="60">
        <v>11614228.84</v>
      </c>
      <c r="V160" s="63">
        <v>110677984.47</v>
      </c>
    </row>
    <row r="161" spans="1:22" ht="12.75">
      <c r="A161" s="227">
        <v>2</v>
      </c>
      <c r="B161" s="228">
        <v>5</v>
      </c>
      <c r="C161" s="228">
        <v>2</v>
      </c>
      <c r="D161" s="16">
        <v>3</v>
      </c>
      <c r="E161" s="16">
        <v>0</v>
      </c>
      <c r="F161" s="19"/>
      <c r="G161" s="54" t="s">
        <v>421</v>
      </c>
      <c r="H161" s="11">
        <v>396763</v>
      </c>
      <c r="I161" s="11">
        <v>0</v>
      </c>
      <c r="J161" s="11">
        <v>650933.85</v>
      </c>
      <c r="K161" s="11">
        <v>0</v>
      </c>
      <c r="L161" s="11">
        <v>182853.22</v>
      </c>
      <c r="M161" s="11">
        <v>2299313.11</v>
      </c>
      <c r="N161" s="11">
        <v>320750.62</v>
      </c>
      <c r="O161" s="11">
        <v>7464420.65</v>
      </c>
      <c r="P161" s="11">
        <v>193203.23</v>
      </c>
      <c r="Q161" s="11">
        <v>5289125.98</v>
      </c>
      <c r="R161" s="11">
        <v>2140921.63</v>
      </c>
      <c r="S161" s="11">
        <v>1073880.13</v>
      </c>
      <c r="T161" s="11">
        <v>174600</v>
      </c>
      <c r="U161" s="60">
        <v>855732.09</v>
      </c>
      <c r="V161" s="63">
        <v>21042497.51</v>
      </c>
    </row>
    <row r="162" spans="1:22" ht="12.75">
      <c r="A162" s="227">
        <v>2</v>
      </c>
      <c r="B162" s="228">
        <v>22</v>
      </c>
      <c r="C162" s="228">
        <v>1</v>
      </c>
      <c r="D162" s="16">
        <v>3</v>
      </c>
      <c r="E162" s="16">
        <v>0</v>
      </c>
      <c r="F162" s="19"/>
      <c r="G162" s="54" t="s">
        <v>422</v>
      </c>
      <c r="H162" s="11">
        <v>144059.41</v>
      </c>
      <c r="I162" s="11">
        <v>0</v>
      </c>
      <c r="J162" s="11">
        <v>1671883.06</v>
      </c>
      <c r="K162" s="11">
        <v>28896.42</v>
      </c>
      <c r="L162" s="11">
        <v>2241975.49</v>
      </c>
      <c r="M162" s="11">
        <v>5303346.7</v>
      </c>
      <c r="N162" s="11">
        <v>184014.34</v>
      </c>
      <c r="O162" s="11">
        <v>11425263.43</v>
      </c>
      <c r="P162" s="11">
        <v>270128.56</v>
      </c>
      <c r="Q162" s="11">
        <v>4560290.81</v>
      </c>
      <c r="R162" s="11">
        <v>3620354.66</v>
      </c>
      <c r="S162" s="11">
        <v>1652663.86</v>
      </c>
      <c r="T162" s="11">
        <v>2001552.89</v>
      </c>
      <c r="U162" s="60">
        <v>1256889.78</v>
      </c>
      <c r="V162" s="63">
        <v>34361319.41</v>
      </c>
    </row>
    <row r="163" spans="1:22" ht="12.75">
      <c r="A163" s="227">
        <v>2</v>
      </c>
      <c r="B163" s="228">
        <v>8</v>
      </c>
      <c r="C163" s="228">
        <v>6</v>
      </c>
      <c r="D163" s="16">
        <v>3</v>
      </c>
      <c r="E163" s="16">
        <v>0</v>
      </c>
      <c r="F163" s="19"/>
      <c r="G163" s="54" t="s">
        <v>423</v>
      </c>
      <c r="H163" s="11">
        <v>2712153.19</v>
      </c>
      <c r="I163" s="11">
        <v>0</v>
      </c>
      <c r="J163" s="11">
        <v>1204113.9</v>
      </c>
      <c r="K163" s="11">
        <v>19120.11</v>
      </c>
      <c r="L163" s="11">
        <v>4146387.23</v>
      </c>
      <c r="M163" s="11">
        <v>4298921.51</v>
      </c>
      <c r="N163" s="11">
        <v>334158.18</v>
      </c>
      <c r="O163" s="11">
        <v>8643663.13</v>
      </c>
      <c r="P163" s="11">
        <v>10316359.9</v>
      </c>
      <c r="Q163" s="11">
        <v>8857667.78</v>
      </c>
      <c r="R163" s="11">
        <v>2495075.74</v>
      </c>
      <c r="S163" s="11">
        <v>2104659.6</v>
      </c>
      <c r="T163" s="11">
        <v>660486.59</v>
      </c>
      <c r="U163" s="60">
        <v>1409301.61</v>
      </c>
      <c r="V163" s="63">
        <v>47202068.47</v>
      </c>
    </row>
    <row r="164" spans="1:22" ht="12.75">
      <c r="A164" s="227">
        <v>2</v>
      </c>
      <c r="B164" s="228">
        <v>16</v>
      </c>
      <c r="C164" s="228">
        <v>1</v>
      </c>
      <c r="D164" s="16">
        <v>3</v>
      </c>
      <c r="E164" s="16">
        <v>0</v>
      </c>
      <c r="F164" s="19"/>
      <c r="G164" s="54" t="s">
        <v>424</v>
      </c>
      <c r="H164" s="11">
        <v>203405.09</v>
      </c>
      <c r="I164" s="11">
        <v>0</v>
      </c>
      <c r="J164" s="11">
        <v>749537.18</v>
      </c>
      <c r="K164" s="11">
        <v>0</v>
      </c>
      <c r="L164" s="11">
        <v>2289019.09</v>
      </c>
      <c r="M164" s="11">
        <v>2799971.9</v>
      </c>
      <c r="N164" s="11">
        <v>533801.13</v>
      </c>
      <c r="O164" s="11">
        <v>10778959.87</v>
      </c>
      <c r="P164" s="11">
        <v>169648.55</v>
      </c>
      <c r="Q164" s="11">
        <v>4711075.87</v>
      </c>
      <c r="R164" s="11">
        <v>1322289.26</v>
      </c>
      <c r="S164" s="11">
        <v>1182675.45</v>
      </c>
      <c r="T164" s="11">
        <v>169698</v>
      </c>
      <c r="U164" s="60">
        <v>979284.35</v>
      </c>
      <c r="V164" s="63">
        <v>25889365.74</v>
      </c>
    </row>
    <row r="165" spans="1:22" ht="12.75">
      <c r="A165" s="227">
        <v>2</v>
      </c>
      <c r="B165" s="228">
        <v>21</v>
      </c>
      <c r="C165" s="228">
        <v>5</v>
      </c>
      <c r="D165" s="16">
        <v>3</v>
      </c>
      <c r="E165" s="16">
        <v>0</v>
      </c>
      <c r="F165" s="19"/>
      <c r="G165" s="54" t="s">
        <v>425</v>
      </c>
      <c r="H165" s="11">
        <v>23530.54</v>
      </c>
      <c r="I165" s="11">
        <v>0</v>
      </c>
      <c r="J165" s="11">
        <v>50749.55</v>
      </c>
      <c r="K165" s="11">
        <v>0</v>
      </c>
      <c r="L165" s="11">
        <v>965008.73</v>
      </c>
      <c r="M165" s="11">
        <v>1930256.19</v>
      </c>
      <c r="N165" s="11">
        <v>35603.43</v>
      </c>
      <c r="O165" s="11">
        <v>5804761.63</v>
      </c>
      <c r="P165" s="11">
        <v>92342.78</v>
      </c>
      <c r="Q165" s="11">
        <v>3582078.45</v>
      </c>
      <c r="R165" s="11">
        <v>923140.66</v>
      </c>
      <c r="S165" s="11">
        <v>665867.87</v>
      </c>
      <c r="T165" s="11">
        <v>32215.35</v>
      </c>
      <c r="U165" s="60">
        <v>657902.03</v>
      </c>
      <c r="V165" s="63">
        <v>14763457.21</v>
      </c>
    </row>
    <row r="166" spans="1:22" ht="12.75">
      <c r="A166" s="227">
        <v>2</v>
      </c>
      <c r="B166" s="228">
        <v>4</v>
      </c>
      <c r="C166" s="228">
        <v>1</v>
      </c>
      <c r="D166" s="16">
        <v>3</v>
      </c>
      <c r="E166" s="16">
        <v>0</v>
      </c>
      <c r="F166" s="19"/>
      <c r="G166" s="54" t="s">
        <v>426</v>
      </c>
      <c r="H166" s="11">
        <v>2064821.22</v>
      </c>
      <c r="I166" s="11">
        <v>0</v>
      </c>
      <c r="J166" s="11">
        <v>489638.4</v>
      </c>
      <c r="K166" s="11">
        <v>0</v>
      </c>
      <c r="L166" s="11">
        <v>1988863.11</v>
      </c>
      <c r="M166" s="11">
        <v>4127783.23</v>
      </c>
      <c r="N166" s="11">
        <v>366573.25</v>
      </c>
      <c r="O166" s="11">
        <v>17190114.44</v>
      </c>
      <c r="P166" s="11">
        <v>207432.61</v>
      </c>
      <c r="Q166" s="11">
        <v>12464801.22</v>
      </c>
      <c r="R166" s="11">
        <v>2102744.04</v>
      </c>
      <c r="S166" s="11">
        <v>1927761.26</v>
      </c>
      <c r="T166" s="11">
        <v>907075.12</v>
      </c>
      <c r="U166" s="60">
        <v>1478653.84</v>
      </c>
      <c r="V166" s="63">
        <v>45316261.74</v>
      </c>
    </row>
    <row r="167" spans="1:22" ht="12.75">
      <c r="A167" s="227">
        <v>2</v>
      </c>
      <c r="B167" s="228">
        <v>12</v>
      </c>
      <c r="C167" s="228">
        <v>1</v>
      </c>
      <c r="D167" s="16">
        <v>3</v>
      </c>
      <c r="E167" s="16">
        <v>0</v>
      </c>
      <c r="F167" s="19"/>
      <c r="G167" s="54" t="s">
        <v>427</v>
      </c>
      <c r="H167" s="11">
        <v>124664.39</v>
      </c>
      <c r="I167" s="11">
        <v>0</v>
      </c>
      <c r="J167" s="11">
        <v>2142030.69</v>
      </c>
      <c r="K167" s="11">
        <v>11240</v>
      </c>
      <c r="L167" s="11">
        <v>219868.97</v>
      </c>
      <c r="M167" s="11">
        <v>2020247.29</v>
      </c>
      <c r="N167" s="11">
        <v>194642.54</v>
      </c>
      <c r="O167" s="11">
        <v>5808452.62</v>
      </c>
      <c r="P167" s="11">
        <v>370903.85</v>
      </c>
      <c r="Q167" s="11">
        <v>4131501.65</v>
      </c>
      <c r="R167" s="11">
        <v>831625.58</v>
      </c>
      <c r="S167" s="11">
        <v>504732.14</v>
      </c>
      <c r="T167" s="11">
        <v>99730.57</v>
      </c>
      <c r="U167" s="60">
        <v>542908.36</v>
      </c>
      <c r="V167" s="63">
        <v>17002548.65</v>
      </c>
    </row>
    <row r="168" spans="1:22" ht="12.75">
      <c r="A168" s="227">
        <v>2</v>
      </c>
      <c r="B168" s="228">
        <v>19</v>
      </c>
      <c r="C168" s="228">
        <v>4</v>
      </c>
      <c r="D168" s="16">
        <v>3</v>
      </c>
      <c r="E168" s="16">
        <v>0</v>
      </c>
      <c r="F168" s="19"/>
      <c r="G168" s="54" t="s">
        <v>428</v>
      </c>
      <c r="H168" s="11">
        <v>241263</v>
      </c>
      <c r="I168" s="11">
        <v>427787.66</v>
      </c>
      <c r="J168" s="11">
        <v>313544.46</v>
      </c>
      <c r="K168" s="11">
        <v>0</v>
      </c>
      <c r="L168" s="11">
        <v>569421.42</v>
      </c>
      <c r="M168" s="11">
        <v>2435278.9</v>
      </c>
      <c r="N168" s="11">
        <v>268433.11</v>
      </c>
      <c r="O168" s="11">
        <v>7177434.57</v>
      </c>
      <c r="P168" s="11">
        <v>164108.91</v>
      </c>
      <c r="Q168" s="11">
        <v>3122344</v>
      </c>
      <c r="R168" s="11">
        <v>1709573.27</v>
      </c>
      <c r="S168" s="11">
        <v>632013.48</v>
      </c>
      <c r="T168" s="11">
        <v>1478362.59</v>
      </c>
      <c r="U168" s="60">
        <v>907687.3</v>
      </c>
      <c r="V168" s="63">
        <v>19447252.67</v>
      </c>
    </row>
    <row r="169" spans="1:22" ht="12.75">
      <c r="A169" s="227">
        <v>2</v>
      </c>
      <c r="B169" s="228">
        <v>15</v>
      </c>
      <c r="C169" s="228">
        <v>3</v>
      </c>
      <c r="D169" s="16">
        <v>3</v>
      </c>
      <c r="E169" s="16">
        <v>0</v>
      </c>
      <c r="F169" s="19"/>
      <c r="G169" s="54" t="s">
        <v>429</v>
      </c>
      <c r="H169" s="11">
        <v>209290.55</v>
      </c>
      <c r="I169" s="11">
        <v>0</v>
      </c>
      <c r="J169" s="11">
        <v>3116648.76</v>
      </c>
      <c r="K169" s="11">
        <v>0</v>
      </c>
      <c r="L169" s="11">
        <v>3056720.85</v>
      </c>
      <c r="M169" s="11">
        <v>5049318.7</v>
      </c>
      <c r="N169" s="11">
        <v>354246.02</v>
      </c>
      <c r="O169" s="11">
        <v>16277574.68</v>
      </c>
      <c r="P169" s="11">
        <v>328521.83</v>
      </c>
      <c r="Q169" s="11">
        <v>6396978.05</v>
      </c>
      <c r="R169" s="11">
        <v>2237057.79</v>
      </c>
      <c r="S169" s="11">
        <v>1323747.77</v>
      </c>
      <c r="T169" s="11">
        <v>1278827.89</v>
      </c>
      <c r="U169" s="60">
        <v>893147.82</v>
      </c>
      <c r="V169" s="63">
        <v>40522080.71</v>
      </c>
    </row>
    <row r="170" spans="1:22" ht="12.75">
      <c r="A170" s="227">
        <v>2</v>
      </c>
      <c r="B170" s="228">
        <v>23</v>
      </c>
      <c r="C170" s="228">
        <v>4</v>
      </c>
      <c r="D170" s="16">
        <v>3</v>
      </c>
      <c r="E170" s="16">
        <v>0</v>
      </c>
      <c r="F170" s="19"/>
      <c r="G170" s="54" t="s">
        <v>430</v>
      </c>
      <c r="H170" s="11">
        <v>1099370.45</v>
      </c>
      <c r="I170" s="11">
        <v>0</v>
      </c>
      <c r="J170" s="11">
        <v>2342314.42</v>
      </c>
      <c r="K170" s="11">
        <v>0</v>
      </c>
      <c r="L170" s="11">
        <v>4870677.18</v>
      </c>
      <c r="M170" s="11">
        <v>6499248.57</v>
      </c>
      <c r="N170" s="11">
        <v>389075.24</v>
      </c>
      <c r="O170" s="11">
        <v>21126442.7</v>
      </c>
      <c r="P170" s="11">
        <v>460191.8</v>
      </c>
      <c r="Q170" s="11">
        <v>4584019.1</v>
      </c>
      <c r="R170" s="11">
        <v>6227083.47</v>
      </c>
      <c r="S170" s="11">
        <v>2374412.46</v>
      </c>
      <c r="T170" s="11">
        <v>747306.33</v>
      </c>
      <c r="U170" s="60">
        <v>1601082.77</v>
      </c>
      <c r="V170" s="63">
        <v>52321224.49</v>
      </c>
    </row>
    <row r="171" spans="1:22" ht="12.75">
      <c r="A171" s="227">
        <v>2</v>
      </c>
      <c r="B171" s="228">
        <v>8</v>
      </c>
      <c r="C171" s="228">
        <v>8</v>
      </c>
      <c r="D171" s="16">
        <v>3</v>
      </c>
      <c r="E171" s="16">
        <v>0</v>
      </c>
      <c r="F171" s="19"/>
      <c r="G171" s="54" t="s">
        <v>431</v>
      </c>
      <c r="H171" s="11">
        <v>76597.15</v>
      </c>
      <c r="I171" s="11">
        <v>0</v>
      </c>
      <c r="J171" s="11">
        <v>164312.04</v>
      </c>
      <c r="K171" s="11">
        <v>12474</v>
      </c>
      <c r="L171" s="11">
        <v>150063.55</v>
      </c>
      <c r="M171" s="11">
        <v>2514725.1</v>
      </c>
      <c r="N171" s="11">
        <v>289627.69</v>
      </c>
      <c r="O171" s="11">
        <v>5685878.68</v>
      </c>
      <c r="P171" s="11">
        <v>180367.36</v>
      </c>
      <c r="Q171" s="11">
        <v>3360666</v>
      </c>
      <c r="R171" s="11">
        <v>1460032.67</v>
      </c>
      <c r="S171" s="11">
        <v>1155072.51</v>
      </c>
      <c r="T171" s="11">
        <v>87869.95</v>
      </c>
      <c r="U171" s="60">
        <v>578389.19</v>
      </c>
      <c r="V171" s="63">
        <v>15716075.89</v>
      </c>
    </row>
    <row r="172" spans="1:22" ht="12.75">
      <c r="A172" s="227">
        <v>2</v>
      </c>
      <c r="B172" s="228">
        <v>10</v>
      </c>
      <c r="C172" s="228">
        <v>3</v>
      </c>
      <c r="D172" s="16">
        <v>3</v>
      </c>
      <c r="E172" s="16">
        <v>0</v>
      </c>
      <c r="F172" s="19"/>
      <c r="G172" s="54" t="s">
        <v>432</v>
      </c>
      <c r="H172" s="11">
        <v>155948.85</v>
      </c>
      <c r="I172" s="11">
        <v>102730</v>
      </c>
      <c r="J172" s="11">
        <v>730348.07</v>
      </c>
      <c r="K172" s="11">
        <v>0</v>
      </c>
      <c r="L172" s="11">
        <v>2121808.06</v>
      </c>
      <c r="M172" s="11">
        <v>2549960.19</v>
      </c>
      <c r="N172" s="11">
        <v>623388.35</v>
      </c>
      <c r="O172" s="11">
        <v>7228149.69</v>
      </c>
      <c r="P172" s="11">
        <v>132258.29</v>
      </c>
      <c r="Q172" s="11">
        <v>6903263.71</v>
      </c>
      <c r="R172" s="11">
        <v>3743458.08</v>
      </c>
      <c r="S172" s="11">
        <v>637067.88</v>
      </c>
      <c r="T172" s="11">
        <v>1886484.15</v>
      </c>
      <c r="U172" s="60">
        <v>461588.35</v>
      </c>
      <c r="V172" s="63">
        <v>27276453.67</v>
      </c>
    </row>
    <row r="173" spans="1:22" ht="12.75">
      <c r="A173" s="227">
        <v>2</v>
      </c>
      <c r="B173" s="228">
        <v>7</v>
      </c>
      <c r="C173" s="228">
        <v>3</v>
      </c>
      <c r="D173" s="16">
        <v>3</v>
      </c>
      <c r="E173" s="16">
        <v>0</v>
      </c>
      <c r="F173" s="19"/>
      <c r="G173" s="54" t="s">
        <v>433</v>
      </c>
      <c r="H173" s="11">
        <v>854075.66</v>
      </c>
      <c r="I173" s="11">
        <v>0</v>
      </c>
      <c r="J173" s="11">
        <v>432140.27</v>
      </c>
      <c r="K173" s="11">
        <v>80883.06</v>
      </c>
      <c r="L173" s="11">
        <v>752305.94</v>
      </c>
      <c r="M173" s="11">
        <v>2148827.32</v>
      </c>
      <c r="N173" s="11">
        <v>370100.76</v>
      </c>
      <c r="O173" s="11">
        <v>8098248.83</v>
      </c>
      <c r="P173" s="11">
        <v>164855.72</v>
      </c>
      <c r="Q173" s="11">
        <v>4113590.88</v>
      </c>
      <c r="R173" s="11">
        <v>1174517.87</v>
      </c>
      <c r="S173" s="11">
        <v>848406.6</v>
      </c>
      <c r="T173" s="11">
        <v>551850.37</v>
      </c>
      <c r="U173" s="60">
        <v>610227.05</v>
      </c>
      <c r="V173" s="63">
        <v>20200030.33</v>
      </c>
    </row>
    <row r="174" spans="1:22" ht="12.75">
      <c r="A174" s="227">
        <v>2</v>
      </c>
      <c r="B174" s="228">
        <v>12</v>
      </c>
      <c r="C174" s="228">
        <v>2</v>
      </c>
      <c r="D174" s="16">
        <v>3</v>
      </c>
      <c r="E174" s="16">
        <v>0</v>
      </c>
      <c r="F174" s="19"/>
      <c r="G174" s="54" t="s">
        <v>434</v>
      </c>
      <c r="H174" s="11">
        <v>176664.1</v>
      </c>
      <c r="I174" s="11">
        <v>8409.94</v>
      </c>
      <c r="J174" s="11">
        <v>1323201.39</v>
      </c>
      <c r="K174" s="11">
        <v>15120</v>
      </c>
      <c r="L174" s="11">
        <v>282695.95</v>
      </c>
      <c r="M174" s="11">
        <v>1660927.36</v>
      </c>
      <c r="N174" s="11">
        <v>245233.39</v>
      </c>
      <c r="O174" s="11">
        <v>5688155.5</v>
      </c>
      <c r="P174" s="11">
        <v>49143.14</v>
      </c>
      <c r="Q174" s="11">
        <v>2741230.58</v>
      </c>
      <c r="R174" s="11">
        <v>1197397.39</v>
      </c>
      <c r="S174" s="11">
        <v>451799.55</v>
      </c>
      <c r="T174" s="11">
        <v>113425.82</v>
      </c>
      <c r="U174" s="60">
        <v>1467679.25</v>
      </c>
      <c r="V174" s="63">
        <v>15421083.36</v>
      </c>
    </row>
    <row r="175" spans="1:22" ht="12.75">
      <c r="A175" s="227">
        <v>2</v>
      </c>
      <c r="B175" s="228">
        <v>12</v>
      </c>
      <c r="C175" s="228">
        <v>3</v>
      </c>
      <c r="D175" s="16">
        <v>3</v>
      </c>
      <c r="E175" s="16">
        <v>0</v>
      </c>
      <c r="F175" s="19"/>
      <c r="G175" s="54" t="s">
        <v>435</v>
      </c>
      <c r="H175" s="11">
        <v>1191032.07</v>
      </c>
      <c r="I175" s="11">
        <v>28229.9</v>
      </c>
      <c r="J175" s="11">
        <v>982745.22</v>
      </c>
      <c r="K175" s="11">
        <v>22976.8</v>
      </c>
      <c r="L175" s="11">
        <v>1452825.18</v>
      </c>
      <c r="M175" s="11">
        <v>3184553.84</v>
      </c>
      <c r="N175" s="11">
        <v>280790.64</v>
      </c>
      <c r="O175" s="11">
        <v>11461218.91</v>
      </c>
      <c r="P175" s="11">
        <v>231037.78</v>
      </c>
      <c r="Q175" s="11">
        <v>5883046.5</v>
      </c>
      <c r="R175" s="11">
        <v>2454820.35</v>
      </c>
      <c r="S175" s="11">
        <v>2233813.02</v>
      </c>
      <c r="T175" s="11">
        <v>796489.71</v>
      </c>
      <c r="U175" s="60">
        <v>1406337.19</v>
      </c>
      <c r="V175" s="63">
        <v>31609917.11</v>
      </c>
    </row>
    <row r="176" spans="1:22" ht="12.75">
      <c r="A176" s="227">
        <v>2</v>
      </c>
      <c r="B176" s="228">
        <v>21</v>
      </c>
      <c r="C176" s="228">
        <v>6</v>
      </c>
      <c r="D176" s="16">
        <v>3</v>
      </c>
      <c r="E176" s="16">
        <v>0</v>
      </c>
      <c r="F176" s="19"/>
      <c r="G176" s="54" t="s">
        <v>436</v>
      </c>
      <c r="H176" s="11">
        <v>48063.21</v>
      </c>
      <c r="I176" s="11">
        <v>0</v>
      </c>
      <c r="J176" s="11">
        <v>439184.77</v>
      </c>
      <c r="K176" s="11">
        <v>0</v>
      </c>
      <c r="L176" s="11">
        <v>1255069.71</v>
      </c>
      <c r="M176" s="11">
        <v>2429040.8</v>
      </c>
      <c r="N176" s="11">
        <v>96237.37</v>
      </c>
      <c r="O176" s="11">
        <v>5478270.06</v>
      </c>
      <c r="P176" s="11">
        <v>82290.18</v>
      </c>
      <c r="Q176" s="11">
        <v>2915703.51</v>
      </c>
      <c r="R176" s="11">
        <v>991931.96</v>
      </c>
      <c r="S176" s="11">
        <v>936825.91</v>
      </c>
      <c r="T176" s="11">
        <v>171379</v>
      </c>
      <c r="U176" s="60">
        <v>559956.96</v>
      </c>
      <c r="V176" s="63">
        <v>15403953.44</v>
      </c>
    </row>
    <row r="177" spans="1:22" ht="12.75">
      <c r="A177" s="227">
        <v>2</v>
      </c>
      <c r="B177" s="228">
        <v>14</v>
      </c>
      <c r="C177" s="228">
        <v>5</v>
      </c>
      <c r="D177" s="16">
        <v>3</v>
      </c>
      <c r="E177" s="16">
        <v>0</v>
      </c>
      <c r="F177" s="19"/>
      <c r="G177" s="54" t="s">
        <v>437</v>
      </c>
      <c r="H177" s="11">
        <v>98494.18</v>
      </c>
      <c r="I177" s="11">
        <v>0</v>
      </c>
      <c r="J177" s="11">
        <v>659882.89</v>
      </c>
      <c r="K177" s="11">
        <v>0</v>
      </c>
      <c r="L177" s="11">
        <v>37957.93</v>
      </c>
      <c r="M177" s="11">
        <v>1662941.47</v>
      </c>
      <c r="N177" s="11">
        <v>91917.34</v>
      </c>
      <c r="O177" s="11">
        <v>5762889.47</v>
      </c>
      <c r="P177" s="11">
        <v>61791.67</v>
      </c>
      <c r="Q177" s="11">
        <v>2072585.28</v>
      </c>
      <c r="R177" s="11">
        <v>1907758.12</v>
      </c>
      <c r="S177" s="11">
        <v>488287.86</v>
      </c>
      <c r="T177" s="11">
        <v>117979.44</v>
      </c>
      <c r="U177" s="60">
        <v>416262.43</v>
      </c>
      <c r="V177" s="63">
        <v>13378748.08</v>
      </c>
    </row>
    <row r="178" spans="1:22" ht="12.75">
      <c r="A178" s="227">
        <v>2</v>
      </c>
      <c r="B178" s="228">
        <v>8</v>
      </c>
      <c r="C178" s="228">
        <v>10</v>
      </c>
      <c r="D178" s="16">
        <v>3</v>
      </c>
      <c r="E178" s="16">
        <v>0</v>
      </c>
      <c r="F178" s="19"/>
      <c r="G178" s="54" t="s">
        <v>438</v>
      </c>
      <c r="H178" s="11">
        <v>272232.63</v>
      </c>
      <c r="I178" s="11">
        <v>0</v>
      </c>
      <c r="J178" s="11">
        <v>337049.22</v>
      </c>
      <c r="K178" s="11">
        <v>14813.28</v>
      </c>
      <c r="L178" s="11">
        <v>243188.3</v>
      </c>
      <c r="M178" s="11">
        <v>1773459.05</v>
      </c>
      <c r="N178" s="11">
        <v>111543.83</v>
      </c>
      <c r="O178" s="11">
        <v>5133966.34</v>
      </c>
      <c r="P178" s="11">
        <v>78861.81</v>
      </c>
      <c r="Q178" s="11">
        <v>2805552.5</v>
      </c>
      <c r="R178" s="11">
        <v>761548.32</v>
      </c>
      <c r="S178" s="11">
        <v>640891.61</v>
      </c>
      <c r="T178" s="11">
        <v>1805442.68</v>
      </c>
      <c r="U178" s="60">
        <v>714130.93</v>
      </c>
      <c r="V178" s="63">
        <v>14692680.5</v>
      </c>
    </row>
    <row r="179" spans="1:22" ht="12.75">
      <c r="A179" s="227">
        <v>2</v>
      </c>
      <c r="B179" s="228">
        <v>13</v>
      </c>
      <c r="C179" s="228">
        <v>3</v>
      </c>
      <c r="D179" s="16">
        <v>3</v>
      </c>
      <c r="E179" s="16">
        <v>0</v>
      </c>
      <c r="F179" s="19"/>
      <c r="G179" s="54" t="s">
        <v>439</v>
      </c>
      <c r="H179" s="11">
        <v>2458918.45</v>
      </c>
      <c r="I179" s="11">
        <v>0</v>
      </c>
      <c r="J179" s="11">
        <v>2005756.7</v>
      </c>
      <c r="K179" s="11">
        <v>1202797.12</v>
      </c>
      <c r="L179" s="11">
        <v>1004882.75</v>
      </c>
      <c r="M179" s="11">
        <v>5175370.37</v>
      </c>
      <c r="N179" s="11">
        <v>331316.18</v>
      </c>
      <c r="O179" s="11">
        <v>22075322.76</v>
      </c>
      <c r="P179" s="11">
        <v>313146.39</v>
      </c>
      <c r="Q179" s="11">
        <v>9547653.31</v>
      </c>
      <c r="R179" s="11">
        <v>3618358.51</v>
      </c>
      <c r="S179" s="11">
        <v>2604801.27</v>
      </c>
      <c r="T179" s="11">
        <v>1097484.73</v>
      </c>
      <c r="U179" s="60">
        <v>2608404.21</v>
      </c>
      <c r="V179" s="63">
        <v>54044212.75</v>
      </c>
    </row>
    <row r="180" spans="1:22" ht="12.75">
      <c r="A180" s="227">
        <v>2</v>
      </c>
      <c r="B180" s="228">
        <v>12</v>
      </c>
      <c r="C180" s="228">
        <v>4</v>
      </c>
      <c r="D180" s="16">
        <v>3</v>
      </c>
      <c r="E180" s="16">
        <v>0</v>
      </c>
      <c r="F180" s="19"/>
      <c r="G180" s="54" t="s">
        <v>440</v>
      </c>
      <c r="H180" s="11">
        <v>83976.03</v>
      </c>
      <c r="I180" s="11">
        <v>3575840.35</v>
      </c>
      <c r="J180" s="11">
        <v>731586.43</v>
      </c>
      <c r="K180" s="11">
        <v>62918.99</v>
      </c>
      <c r="L180" s="11">
        <v>131305.02</v>
      </c>
      <c r="M180" s="11">
        <v>1775927.6</v>
      </c>
      <c r="N180" s="11">
        <v>225906.5</v>
      </c>
      <c r="O180" s="11">
        <v>7894438.09</v>
      </c>
      <c r="P180" s="11">
        <v>109995.75</v>
      </c>
      <c r="Q180" s="11">
        <v>4640891.41</v>
      </c>
      <c r="R180" s="11">
        <v>1184479.57</v>
      </c>
      <c r="S180" s="11">
        <v>1391469.8</v>
      </c>
      <c r="T180" s="11">
        <v>298047.41</v>
      </c>
      <c r="U180" s="60">
        <v>616904.99</v>
      </c>
      <c r="V180" s="63">
        <v>22723687.94</v>
      </c>
    </row>
    <row r="181" spans="1:22" ht="12.75">
      <c r="A181" s="227">
        <v>2</v>
      </c>
      <c r="B181" s="228">
        <v>2</v>
      </c>
      <c r="C181" s="228">
        <v>7</v>
      </c>
      <c r="D181" s="16">
        <v>3</v>
      </c>
      <c r="E181" s="16">
        <v>0</v>
      </c>
      <c r="F181" s="19"/>
      <c r="G181" s="54" t="s">
        <v>441</v>
      </c>
      <c r="H181" s="11">
        <v>215741.11</v>
      </c>
      <c r="I181" s="11">
        <v>0</v>
      </c>
      <c r="J181" s="11">
        <v>442793.19</v>
      </c>
      <c r="K181" s="11">
        <v>0</v>
      </c>
      <c r="L181" s="11">
        <v>980273.93</v>
      </c>
      <c r="M181" s="11">
        <v>1814448.51</v>
      </c>
      <c r="N181" s="11">
        <v>89436.57</v>
      </c>
      <c r="O181" s="11">
        <v>3505483.06</v>
      </c>
      <c r="P181" s="11">
        <v>44197.29</v>
      </c>
      <c r="Q181" s="11">
        <v>2039235.8</v>
      </c>
      <c r="R181" s="11">
        <v>871804.64</v>
      </c>
      <c r="S181" s="11">
        <v>288664.24</v>
      </c>
      <c r="T181" s="11">
        <v>61727.09</v>
      </c>
      <c r="U181" s="60">
        <v>604711.54</v>
      </c>
      <c r="V181" s="63">
        <v>10958516.97</v>
      </c>
    </row>
    <row r="182" spans="1:22" ht="12.75">
      <c r="A182" s="227">
        <v>2</v>
      </c>
      <c r="B182" s="228">
        <v>1</v>
      </c>
      <c r="C182" s="228">
        <v>4</v>
      </c>
      <c r="D182" s="16">
        <v>3</v>
      </c>
      <c r="E182" s="16">
        <v>0</v>
      </c>
      <c r="F182" s="19"/>
      <c r="G182" s="54" t="s">
        <v>442</v>
      </c>
      <c r="H182" s="11">
        <v>260278.51</v>
      </c>
      <c r="I182" s="11">
        <v>1621000</v>
      </c>
      <c r="J182" s="11">
        <v>626546.69</v>
      </c>
      <c r="K182" s="11">
        <v>0</v>
      </c>
      <c r="L182" s="11">
        <v>973691.43</v>
      </c>
      <c r="M182" s="11">
        <v>3010119.58</v>
      </c>
      <c r="N182" s="11">
        <v>264564.29</v>
      </c>
      <c r="O182" s="11">
        <v>11914465.37</v>
      </c>
      <c r="P182" s="11">
        <v>159004.21</v>
      </c>
      <c r="Q182" s="11">
        <v>4994701.69</v>
      </c>
      <c r="R182" s="11">
        <v>1347589.37</v>
      </c>
      <c r="S182" s="11">
        <v>1003333.6</v>
      </c>
      <c r="T182" s="11">
        <v>381393.96</v>
      </c>
      <c r="U182" s="60">
        <v>561155.72</v>
      </c>
      <c r="V182" s="63">
        <v>27117844.42</v>
      </c>
    </row>
    <row r="183" spans="1:22" ht="12.75">
      <c r="A183" s="227">
        <v>2</v>
      </c>
      <c r="B183" s="228">
        <v>20</v>
      </c>
      <c r="C183" s="228">
        <v>1</v>
      </c>
      <c r="D183" s="16">
        <v>3</v>
      </c>
      <c r="E183" s="16">
        <v>0</v>
      </c>
      <c r="F183" s="19"/>
      <c r="G183" s="54" t="s">
        <v>443</v>
      </c>
      <c r="H183" s="11">
        <v>157274.82</v>
      </c>
      <c r="I183" s="11">
        <v>0</v>
      </c>
      <c r="J183" s="11">
        <v>705562.65</v>
      </c>
      <c r="K183" s="11">
        <v>55367.6</v>
      </c>
      <c r="L183" s="11">
        <v>1031494.77</v>
      </c>
      <c r="M183" s="11">
        <v>3858562.14</v>
      </c>
      <c r="N183" s="11">
        <v>295720.79</v>
      </c>
      <c r="O183" s="11">
        <v>15595188.3</v>
      </c>
      <c r="P183" s="11">
        <v>274638.86</v>
      </c>
      <c r="Q183" s="11">
        <v>5800522.68</v>
      </c>
      <c r="R183" s="11">
        <v>3060052.78</v>
      </c>
      <c r="S183" s="11">
        <v>1045234.15</v>
      </c>
      <c r="T183" s="11">
        <v>991856.31</v>
      </c>
      <c r="U183" s="60">
        <v>1771076.94</v>
      </c>
      <c r="V183" s="63">
        <v>34642552.79</v>
      </c>
    </row>
    <row r="184" spans="1:22" ht="12.75">
      <c r="A184" s="227">
        <v>2</v>
      </c>
      <c r="B184" s="228">
        <v>10</v>
      </c>
      <c r="C184" s="228">
        <v>5</v>
      </c>
      <c r="D184" s="16">
        <v>3</v>
      </c>
      <c r="E184" s="16">
        <v>0</v>
      </c>
      <c r="F184" s="19"/>
      <c r="G184" s="54" t="s">
        <v>444</v>
      </c>
      <c r="H184" s="11">
        <v>59190.99</v>
      </c>
      <c r="I184" s="11">
        <v>0</v>
      </c>
      <c r="J184" s="11">
        <v>2303308.74</v>
      </c>
      <c r="K184" s="11">
        <v>9000</v>
      </c>
      <c r="L184" s="11">
        <v>595370.05</v>
      </c>
      <c r="M184" s="11">
        <v>1600616.81</v>
      </c>
      <c r="N184" s="11">
        <v>625141.22</v>
      </c>
      <c r="O184" s="11">
        <v>4967327.56</v>
      </c>
      <c r="P184" s="11">
        <v>56004.77</v>
      </c>
      <c r="Q184" s="11">
        <v>4827216.61</v>
      </c>
      <c r="R184" s="11">
        <v>1035839.42</v>
      </c>
      <c r="S184" s="11">
        <v>285929.9</v>
      </c>
      <c r="T184" s="11">
        <v>72037.82</v>
      </c>
      <c r="U184" s="60">
        <v>403276.73</v>
      </c>
      <c r="V184" s="63">
        <v>16840260.62</v>
      </c>
    </row>
    <row r="185" spans="1:22" ht="12.75">
      <c r="A185" s="227">
        <v>2</v>
      </c>
      <c r="B185" s="228">
        <v>25</v>
      </c>
      <c r="C185" s="228">
        <v>4</v>
      </c>
      <c r="D185" s="16">
        <v>3</v>
      </c>
      <c r="E185" s="16">
        <v>0</v>
      </c>
      <c r="F185" s="19"/>
      <c r="G185" s="54" t="s">
        <v>445</v>
      </c>
      <c r="H185" s="11">
        <v>2707041.75</v>
      </c>
      <c r="I185" s="11">
        <v>0</v>
      </c>
      <c r="J185" s="11">
        <v>249978.95</v>
      </c>
      <c r="K185" s="11">
        <v>55799.99</v>
      </c>
      <c r="L185" s="11">
        <v>790938.36</v>
      </c>
      <c r="M185" s="11">
        <v>2404839.64</v>
      </c>
      <c r="N185" s="11">
        <v>809138.87</v>
      </c>
      <c r="O185" s="11">
        <v>6090119.08</v>
      </c>
      <c r="P185" s="11">
        <v>114593.78</v>
      </c>
      <c r="Q185" s="11">
        <v>3739564.23</v>
      </c>
      <c r="R185" s="11">
        <v>2370231.7</v>
      </c>
      <c r="S185" s="11">
        <v>473033.65</v>
      </c>
      <c r="T185" s="11">
        <v>198825.4</v>
      </c>
      <c r="U185" s="60">
        <v>723889.53</v>
      </c>
      <c r="V185" s="63">
        <v>20727994.93</v>
      </c>
    </row>
    <row r="186" spans="1:22" ht="12.75">
      <c r="A186" s="227">
        <v>2</v>
      </c>
      <c r="B186" s="228">
        <v>16</v>
      </c>
      <c r="C186" s="228">
        <v>4</v>
      </c>
      <c r="D186" s="16">
        <v>3</v>
      </c>
      <c r="E186" s="16">
        <v>0</v>
      </c>
      <c r="F186" s="19"/>
      <c r="G186" s="54" t="s">
        <v>446</v>
      </c>
      <c r="H186" s="11">
        <v>353030.92</v>
      </c>
      <c r="I186" s="11">
        <v>499717.01</v>
      </c>
      <c r="J186" s="11">
        <v>10324916.46</v>
      </c>
      <c r="K186" s="11">
        <v>3300</v>
      </c>
      <c r="L186" s="11">
        <v>14946929.8</v>
      </c>
      <c r="M186" s="11">
        <v>18169374.21</v>
      </c>
      <c r="N186" s="11">
        <v>3224615.97</v>
      </c>
      <c r="O186" s="11">
        <v>38344602.25</v>
      </c>
      <c r="P186" s="11">
        <v>3648716.83</v>
      </c>
      <c r="Q186" s="11">
        <v>9461500.61</v>
      </c>
      <c r="R186" s="11">
        <v>14877872.93</v>
      </c>
      <c r="S186" s="11">
        <v>6254705.54</v>
      </c>
      <c r="T186" s="11">
        <v>7607105.63</v>
      </c>
      <c r="U186" s="60">
        <v>32862137.91</v>
      </c>
      <c r="V186" s="63">
        <v>160578526.07</v>
      </c>
    </row>
    <row r="187" spans="1:22" ht="12.75">
      <c r="A187" s="227">
        <v>2</v>
      </c>
      <c r="B187" s="228">
        <v>9</v>
      </c>
      <c r="C187" s="228">
        <v>7</v>
      </c>
      <c r="D187" s="16">
        <v>3</v>
      </c>
      <c r="E187" s="16">
        <v>0</v>
      </c>
      <c r="F187" s="19"/>
      <c r="G187" s="54" t="s">
        <v>447</v>
      </c>
      <c r="H187" s="11">
        <v>153847.33</v>
      </c>
      <c r="I187" s="11">
        <v>0</v>
      </c>
      <c r="J187" s="11">
        <v>365432.66</v>
      </c>
      <c r="K187" s="11">
        <v>3000</v>
      </c>
      <c r="L187" s="11">
        <v>937726.41</v>
      </c>
      <c r="M187" s="11">
        <v>1880926.98</v>
      </c>
      <c r="N187" s="11">
        <v>198478.99</v>
      </c>
      <c r="O187" s="11">
        <v>6150539.37</v>
      </c>
      <c r="P187" s="11">
        <v>95799.31</v>
      </c>
      <c r="Q187" s="11">
        <v>2691037.72</v>
      </c>
      <c r="R187" s="11">
        <v>1739406.81</v>
      </c>
      <c r="S187" s="11">
        <v>1710605.01</v>
      </c>
      <c r="T187" s="11">
        <v>18394.57</v>
      </c>
      <c r="U187" s="60">
        <v>578654.99</v>
      </c>
      <c r="V187" s="63">
        <v>16523850.15</v>
      </c>
    </row>
    <row r="188" spans="1:22" ht="12.75">
      <c r="A188" s="227">
        <v>2</v>
      </c>
      <c r="B188" s="228">
        <v>20</v>
      </c>
      <c r="C188" s="228">
        <v>2</v>
      </c>
      <c r="D188" s="16">
        <v>3</v>
      </c>
      <c r="E188" s="16">
        <v>0</v>
      </c>
      <c r="F188" s="19"/>
      <c r="G188" s="54" t="s">
        <v>448</v>
      </c>
      <c r="H188" s="11">
        <v>350835.85</v>
      </c>
      <c r="I188" s="11">
        <v>9660.3</v>
      </c>
      <c r="J188" s="11">
        <v>513432.18</v>
      </c>
      <c r="K188" s="11">
        <v>22363.1</v>
      </c>
      <c r="L188" s="11">
        <v>131102.74</v>
      </c>
      <c r="M188" s="11">
        <v>2829842.12</v>
      </c>
      <c r="N188" s="11">
        <v>978550.66</v>
      </c>
      <c r="O188" s="11">
        <v>6690783.01</v>
      </c>
      <c r="P188" s="11">
        <v>285139.18</v>
      </c>
      <c r="Q188" s="11">
        <v>3825031.27</v>
      </c>
      <c r="R188" s="11">
        <v>2697677.81</v>
      </c>
      <c r="S188" s="11">
        <v>1892568.15</v>
      </c>
      <c r="T188" s="11">
        <v>474268.57</v>
      </c>
      <c r="U188" s="60">
        <v>896861.71</v>
      </c>
      <c r="V188" s="63">
        <v>21598116.65</v>
      </c>
    </row>
    <row r="189" spans="1:22" ht="12.75">
      <c r="A189" s="227">
        <v>2</v>
      </c>
      <c r="B189" s="228">
        <v>16</v>
      </c>
      <c r="C189" s="228">
        <v>5</v>
      </c>
      <c r="D189" s="16">
        <v>3</v>
      </c>
      <c r="E189" s="16">
        <v>0</v>
      </c>
      <c r="F189" s="19"/>
      <c r="G189" s="54" t="s">
        <v>449</v>
      </c>
      <c r="H189" s="11">
        <v>71086.93</v>
      </c>
      <c r="I189" s="11">
        <v>0</v>
      </c>
      <c r="J189" s="11">
        <v>55236.94</v>
      </c>
      <c r="K189" s="11">
        <v>0</v>
      </c>
      <c r="L189" s="11">
        <v>384950.24</v>
      </c>
      <c r="M189" s="11">
        <v>1724621.26</v>
      </c>
      <c r="N189" s="11">
        <v>120663.45</v>
      </c>
      <c r="O189" s="11">
        <v>7843876.81</v>
      </c>
      <c r="P189" s="11">
        <v>37637.98</v>
      </c>
      <c r="Q189" s="11">
        <v>3525379.83</v>
      </c>
      <c r="R189" s="11">
        <v>1592842.02</v>
      </c>
      <c r="S189" s="11">
        <v>347600.11</v>
      </c>
      <c r="T189" s="11">
        <v>205698.63</v>
      </c>
      <c r="U189" s="60">
        <v>2608669.38</v>
      </c>
      <c r="V189" s="63">
        <v>18518263.58</v>
      </c>
    </row>
    <row r="190" spans="1:22" ht="12.75">
      <c r="A190" s="227">
        <v>2</v>
      </c>
      <c r="B190" s="228">
        <v>8</v>
      </c>
      <c r="C190" s="228">
        <v>12</v>
      </c>
      <c r="D190" s="16">
        <v>3</v>
      </c>
      <c r="E190" s="16">
        <v>0</v>
      </c>
      <c r="F190" s="19"/>
      <c r="G190" s="54" t="s">
        <v>450</v>
      </c>
      <c r="H190" s="11">
        <v>230810.66</v>
      </c>
      <c r="I190" s="11">
        <v>0</v>
      </c>
      <c r="J190" s="11">
        <v>490433.46</v>
      </c>
      <c r="K190" s="11">
        <v>99603.18</v>
      </c>
      <c r="L190" s="11">
        <v>274792.96</v>
      </c>
      <c r="M190" s="11">
        <v>3347292.33</v>
      </c>
      <c r="N190" s="11">
        <v>374708.63</v>
      </c>
      <c r="O190" s="11">
        <v>9076740.23</v>
      </c>
      <c r="P190" s="11">
        <v>118672.71</v>
      </c>
      <c r="Q190" s="11">
        <v>3712569.35</v>
      </c>
      <c r="R190" s="11">
        <v>2731656.6</v>
      </c>
      <c r="S190" s="11">
        <v>1251216.65</v>
      </c>
      <c r="T190" s="11">
        <v>627011.57</v>
      </c>
      <c r="U190" s="60">
        <v>1423875.14</v>
      </c>
      <c r="V190" s="63">
        <v>23759383.47</v>
      </c>
    </row>
    <row r="191" spans="1:22" ht="12.75">
      <c r="A191" s="227">
        <v>2</v>
      </c>
      <c r="B191" s="228">
        <v>23</v>
      </c>
      <c r="C191" s="228">
        <v>8</v>
      </c>
      <c r="D191" s="16">
        <v>3</v>
      </c>
      <c r="E191" s="16">
        <v>0</v>
      </c>
      <c r="F191" s="19"/>
      <c r="G191" s="54" t="s">
        <v>451</v>
      </c>
      <c r="H191" s="11">
        <v>407961.81</v>
      </c>
      <c r="I191" s="11">
        <v>0</v>
      </c>
      <c r="J191" s="11">
        <v>6642687.14</v>
      </c>
      <c r="K191" s="11">
        <v>8302.5</v>
      </c>
      <c r="L191" s="11">
        <v>1793515.04</v>
      </c>
      <c r="M191" s="11">
        <v>7529530.11</v>
      </c>
      <c r="N191" s="11">
        <v>564999.34</v>
      </c>
      <c r="O191" s="11">
        <v>17494205.97</v>
      </c>
      <c r="P191" s="11">
        <v>425245.03</v>
      </c>
      <c r="Q191" s="11">
        <v>3714164.51</v>
      </c>
      <c r="R191" s="11">
        <v>4710171.38</v>
      </c>
      <c r="S191" s="11">
        <v>1359302.39</v>
      </c>
      <c r="T191" s="11">
        <v>3575615.02</v>
      </c>
      <c r="U191" s="60">
        <v>3346975.67</v>
      </c>
      <c r="V191" s="63">
        <v>51572675.91</v>
      </c>
    </row>
    <row r="192" spans="1:22" ht="12.75">
      <c r="A192" s="227">
        <v>2</v>
      </c>
      <c r="B192" s="228">
        <v>23</v>
      </c>
      <c r="C192" s="228">
        <v>7</v>
      </c>
      <c r="D192" s="16">
        <v>3</v>
      </c>
      <c r="E192" s="16">
        <v>0</v>
      </c>
      <c r="F192" s="19"/>
      <c r="G192" s="54" t="s">
        <v>452</v>
      </c>
      <c r="H192" s="11">
        <v>351948.21</v>
      </c>
      <c r="I192" s="11">
        <v>0</v>
      </c>
      <c r="J192" s="11">
        <v>366372.16</v>
      </c>
      <c r="K192" s="11">
        <v>0</v>
      </c>
      <c r="L192" s="11">
        <v>395607.46</v>
      </c>
      <c r="M192" s="11">
        <v>3471045.06</v>
      </c>
      <c r="N192" s="11">
        <v>231777.13</v>
      </c>
      <c r="O192" s="11">
        <v>9720181.31</v>
      </c>
      <c r="P192" s="11">
        <v>182665.96</v>
      </c>
      <c r="Q192" s="11">
        <v>3650634.79</v>
      </c>
      <c r="R192" s="11">
        <v>3670161.6</v>
      </c>
      <c r="S192" s="11">
        <v>1025922.78</v>
      </c>
      <c r="T192" s="11">
        <v>617024.56</v>
      </c>
      <c r="U192" s="60">
        <v>254684.34</v>
      </c>
      <c r="V192" s="63">
        <v>23938025.36</v>
      </c>
    </row>
    <row r="193" spans="1:22" ht="12.75">
      <c r="A193" s="227">
        <v>2</v>
      </c>
      <c r="B193" s="228">
        <v>8</v>
      </c>
      <c r="C193" s="228">
        <v>13</v>
      </c>
      <c r="D193" s="16">
        <v>3</v>
      </c>
      <c r="E193" s="16">
        <v>0</v>
      </c>
      <c r="F193" s="19"/>
      <c r="G193" s="54" t="s">
        <v>453</v>
      </c>
      <c r="H193" s="11">
        <v>25405.62</v>
      </c>
      <c r="I193" s="11">
        <v>380000</v>
      </c>
      <c r="J193" s="11">
        <v>238242.93</v>
      </c>
      <c r="K193" s="11">
        <v>1920346.14</v>
      </c>
      <c r="L193" s="11">
        <v>289157.42</v>
      </c>
      <c r="M193" s="11">
        <v>1988498.83</v>
      </c>
      <c r="N193" s="11">
        <v>270904.37</v>
      </c>
      <c r="O193" s="11">
        <v>4575329.68</v>
      </c>
      <c r="P193" s="11">
        <v>146121.35</v>
      </c>
      <c r="Q193" s="11">
        <v>2202337.01</v>
      </c>
      <c r="R193" s="11">
        <v>1646406.19</v>
      </c>
      <c r="S193" s="11">
        <v>622897.08</v>
      </c>
      <c r="T193" s="11">
        <v>144087.24</v>
      </c>
      <c r="U193" s="60">
        <v>694697.19</v>
      </c>
      <c r="V193" s="63">
        <v>15144431.05</v>
      </c>
    </row>
    <row r="194" spans="1:22" ht="12.75">
      <c r="A194" s="227">
        <v>2</v>
      </c>
      <c r="B194" s="228">
        <v>19</v>
      </c>
      <c r="C194" s="228">
        <v>6</v>
      </c>
      <c r="D194" s="16">
        <v>3</v>
      </c>
      <c r="E194" s="16">
        <v>0</v>
      </c>
      <c r="F194" s="19"/>
      <c r="G194" s="54" t="s">
        <v>454</v>
      </c>
      <c r="H194" s="11">
        <v>1238711.57</v>
      </c>
      <c r="I194" s="11">
        <v>0</v>
      </c>
      <c r="J194" s="11">
        <v>3598772.11</v>
      </c>
      <c r="K194" s="11">
        <v>0</v>
      </c>
      <c r="L194" s="11">
        <v>3109747.97</v>
      </c>
      <c r="M194" s="11">
        <v>7311178.38</v>
      </c>
      <c r="N194" s="11">
        <v>540066</v>
      </c>
      <c r="O194" s="11">
        <v>17975756.87</v>
      </c>
      <c r="P194" s="11">
        <v>436640.7</v>
      </c>
      <c r="Q194" s="11">
        <v>7607716.21</v>
      </c>
      <c r="R194" s="11">
        <v>6884697.81</v>
      </c>
      <c r="S194" s="11">
        <v>3904547.28</v>
      </c>
      <c r="T194" s="11">
        <v>1922355.08</v>
      </c>
      <c r="U194" s="60">
        <v>2190859.72</v>
      </c>
      <c r="V194" s="63">
        <v>56721049.7</v>
      </c>
    </row>
    <row r="195" spans="1:22" ht="12.75">
      <c r="A195" s="227">
        <v>2</v>
      </c>
      <c r="B195" s="228">
        <v>17</v>
      </c>
      <c r="C195" s="228">
        <v>4</v>
      </c>
      <c r="D195" s="16">
        <v>3</v>
      </c>
      <c r="E195" s="16">
        <v>0</v>
      </c>
      <c r="F195" s="19"/>
      <c r="G195" s="54" t="s">
        <v>455</v>
      </c>
      <c r="H195" s="11">
        <v>635784.49</v>
      </c>
      <c r="I195" s="11">
        <v>0</v>
      </c>
      <c r="J195" s="11">
        <v>1687690.28</v>
      </c>
      <c r="K195" s="11">
        <v>176905.5</v>
      </c>
      <c r="L195" s="11">
        <v>298541.94</v>
      </c>
      <c r="M195" s="11">
        <v>4391379.66</v>
      </c>
      <c r="N195" s="11">
        <v>717690.39</v>
      </c>
      <c r="O195" s="11">
        <v>20337532.67</v>
      </c>
      <c r="P195" s="11">
        <v>382704.3</v>
      </c>
      <c r="Q195" s="11">
        <v>8810312.9</v>
      </c>
      <c r="R195" s="11">
        <v>4643705.33</v>
      </c>
      <c r="S195" s="11">
        <v>3254058.13</v>
      </c>
      <c r="T195" s="11">
        <v>2377966.07</v>
      </c>
      <c r="U195" s="60">
        <v>2194185.18</v>
      </c>
      <c r="V195" s="63">
        <v>49908456.84</v>
      </c>
    </row>
    <row r="196" spans="1:22" ht="12.75">
      <c r="A196" s="227">
        <v>2</v>
      </c>
      <c r="B196" s="228">
        <v>14</v>
      </c>
      <c r="C196" s="228">
        <v>7</v>
      </c>
      <c r="D196" s="16">
        <v>3</v>
      </c>
      <c r="E196" s="16">
        <v>0</v>
      </c>
      <c r="F196" s="19"/>
      <c r="G196" s="54" t="s">
        <v>456</v>
      </c>
      <c r="H196" s="11">
        <v>239016.33</v>
      </c>
      <c r="I196" s="11">
        <v>0</v>
      </c>
      <c r="J196" s="11">
        <v>945921.58</v>
      </c>
      <c r="K196" s="11">
        <v>0</v>
      </c>
      <c r="L196" s="11">
        <v>1415961.08</v>
      </c>
      <c r="M196" s="11">
        <v>3164173.39</v>
      </c>
      <c r="N196" s="11">
        <v>181254.91</v>
      </c>
      <c r="O196" s="11">
        <v>12096435.31</v>
      </c>
      <c r="P196" s="11">
        <v>184775.29</v>
      </c>
      <c r="Q196" s="11">
        <v>5121681.99</v>
      </c>
      <c r="R196" s="11">
        <v>2609852.19</v>
      </c>
      <c r="S196" s="11">
        <v>1003816.22</v>
      </c>
      <c r="T196" s="11">
        <v>437430.14</v>
      </c>
      <c r="U196" s="60">
        <v>920204.11</v>
      </c>
      <c r="V196" s="63">
        <v>28320522.54</v>
      </c>
    </row>
    <row r="197" spans="1:22" ht="12.75">
      <c r="A197" s="227">
        <v>2</v>
      </c>
      <c r="B197" s="228">
        <v>8</v>
      </c>
      <c r="C197" s="228">
        <v>14</v>
      </c>
      <c r="D197" s="16">
        <v>3</v>
      </c>
      <c r="E197" s="16">
        <v>0</v>
      </c>
      <c r="F197" s="19"/>
      <c r="G197" s="54" t="s">
        <v>457</v>
      </c>
      <c r="H197" s="11">
        <v>47118.27</v>
      </c>
      <c r="I197" s="11">
        <v>0</v>
      </c>
      <c r="J197" s="11">
        <v>297415.39</v>
      </c>
      <c r="K197" s="11">
        <v>0</v>
      </c>
      <c r="L197" s="11">
        <v>389452.89</v>
      </c>
      <c r="M197" s="11">
        <v>2113604.72</v>
      </c>
      <c r="N197" s="11">
        <v>110246.38</v>
      </c>
      <c r="O197" s="11">
        <v>4575656.41</v>
      </c>
      <c r="P197" s="11">
        <v>61823.56</v>
      </c>
      <c r="Q197" s="11">
        <v>2543854.61</v>
      </c>
      <c r="R197" s="11">
        <v>1052374.16</v>
      </c>
      <c r="S197" s="11">
        <v>364761.07</v>
      </c>
      <c r="T197" s="11">
        <v>89152.09</v>
      </c>
      <c r="U197" s="60">
        <v>634078.33</v>
      </c>
      <c r="V197" s="63">
        <v>12279537.88</v>
      </c>
    </row>
    <row r="198" spans="1:22" ht="12.75">
      <c r="A198" s="227">
        <v>2</v>
      </c>
      <c r="B198" s="228">
        <v>11</v>
      </c>
      <c r="C198" s="228">
        <v>4</v>
      </c>
      <c r="D198" s="16">
        <v>3</v>
      </c>
      <c r="E198" s="16">
        <v>0</v>
      </c>
      <c r="F198" s="19"/>
      <c r="G198" s="54" t="s">
        <v>458</v>
      </c>
      <c r="H198" s="11">
        <v>462886.53</v>
      </c>
      <c r="I198" s="11">
        <v>0</v>
      </c>
      <c r="J198" s="11">
        <v>175046.76</v>
      </c>
      <c r="K198" s="11">
        <v>121921.91</v>
      </c>
      <c r="L198" s="11">
        <v>343159.75</v>
      </c>
      <c r="M198" s="11">
        <v>2021728.5</v>
      </c>
      <c r="N198" s="11">
        <v>135611.94</v>
      </c>
      <c r="O198" s="11">
        <v>7171430.43</v>
      </c>
      <c r="P198" s="11">
        <v>160401.94</v>
      </c>
      <c r="Q198" s="11">
        <v>4162712.58</v>
      </c>
      <c r="R198" s="11">
        <v>2389185.97</v>
      </c>
      <c r="S198" s="11">
        <v>1109912.87</v>
      </c>
      <c r="T198" s="11">
        <v>180805.8</v>
      </c>
      <c r="U198" s="60">
        <v>822804.54</v>
      </c>
      <c r="V198" s="63">
        <v>19257609.52</v>
      </c>
    </row>
    <row r="199" spans="1:22" ht="12.75">
      <c r="A199" s="227">
        <v>2</v>
      </c>
      <c r="B199" s="228">
        <v>18</v>
      </c>
      <c r="C199" s="228">
        <v>4</v>
      </c>
      <c r="D199" s="16">
        <v>3</v>
      </c>
      <c r="E199" s="16">
        <v>0</v>
      </c>
      <c r="F199" s="19"/>
      <c r="G199" s="54" t="s">
        <v>459</v>
      </c>
      <c r="H199" s="11">
        <v>539281.78</v>
      </c>
      <c r="I199" s="11">
        <v>0</v>
      </c>
      <c r="J199" s="11">
        <v>2963482.58</v>
      </c>
      <c r="K199" s="11">
        <v>2091</v>
      </c>
      <c r="L199" s="11">
        <v>2173189.82</v>
      </c>
      <c r="M199" s="11">
        <v>4806450.91</v>
      </c>
      <c r="N199" s="11">
        <v>646004.73</v>
      </c>
      <c r="O199" s="11">
        <v>15944536.45</v>
      </c>
      <c r="P199" s="11">
        <v>476168.85</v>
      </c>
      <c r="Q199" s="11">
        <v>4909696.18</v>
      </c>
      <c r="R199" s="11">
        <v>2865959.44</v>
      </c>
      <c r="S199" s="11">
        <v>2343503.08</v>
      </c>
      <c r="T199" s="11">
        <v>1634133.29</v>
      </c>
      <c r="U199" s="60">
        <v>1285216.08</v>
      </c>
      <c r="V199" s="63">
        <v>40589714.19</v>
      </c>
    </row>
    <row r="200" spans="1:22" ht="12.75">
      <c r="A200" s="227">
        <v>2</v>
      </c>
      <c r="B200" s="228">
        <v>26</v>
      </c>
      <c r="C200" s="228">
        <v>4</v>
      </c>
      <c r="D200" s="16">
        <v>3</v>
      </c>
      <c r="E200" s="16">
        <v>0</v>
      </c>
      <c r="F200" s="19"/>
      <c r="G200" s="54" t="s">
        <v>460</v>
      </c>
      <c r="H200" s="11">
        <v>310601.11</v>
      </c>
      <c r="I200" s="11">
        <v>0</v>
      </c>
      <c r="J200" s="11">
        <v>1043864.26</v>
      </c>
      <c r="K200" s="11">
        <v>66094.79</v>
      </c>
      <c r="L200" s="11">
        <v>231308.01</v>
      </c>
      <c r="M200" s="11">
        <v>1892973.19</v>
      </c>
      <c r="N200" s="11">
        <v>177619.27</v>
      </c>
      <c r="O200" s="11">
        <v>5239868.1</v>
      </c>
      <c r="P200" s="11">
        <v>69147.66</v>
      </c>
      <c r="Q200" s="11">
        <v>3761763.99</v>
      </c>
      <c r="R200" s="11">
        <v>689738.68</v>
      </c>
      <c r="S200" s="11">
        <v>732717.31</v>
      </c>
      <c r="T200" s="11">
        <v>97166.92</v>
      </c>
      <c r="U200" s="60">
        <v>479537.85</v>
      </c>
      <c r="V200" s="63">
        <v>14792401.14</v>
      </c>
    </row>
    <row r="201" spans="1:22" ht="12.75">
      <c r="A201" s="227">
        <v>2</v>
      </c>
      <c r="B201" s="228">
        <v>20</v>
      </c>
      <c r="C201" s="228">
        <v>3</v>
      </c>
      <c r="D201" s="16">
        <v>3</v>
      </c>
      <c r="E201" s="16">
        <v>0</v>
      </c>
      <c r="F201" s="19"/>
      <c r="G201" s="54" t="s">
        <v>461</v>
      </c>
      <c r="H201" s="11">
        <v>510831.08</v>
      </c>
      <c r="I201" s="11">
        <v>0</v>
      </c>
      <c r="J201" s="11">
        <v>3466515.98</v>
      </c>
      <c r="K201" s="11">
        <v>63394.29</v>
      </c>
      <c r="L201" s="11">
        <v>1213586.89</v>
      </c>
      <c r="M201" s="11">
        <v>6062696.25</v>
      </c>
      <c r="N201" s="11">
        <v>881763.04</v>
      </c>
      <c r="O201" s="11">
        <v>23905717.08</v>
      </c>
      <c r="P201" s="11">
        <v>322469.15</v>
      </c>
      <c r="Q201" s="11">
        <v>5981710.4</v>
      </c>
      <c r="R201" s="11">
        <v>4018525.59</v>
      </c>
      <c r="S201" s="11">
        <v>2710915.75</v>
      </c>
      <c r="T201" s="11">
        <v>778601.84</v>
      </c>
      <c r="U201" s="60">
        <v>1806753.19</v>
      </c>
      <c r="V201" s="63">
        <v>51723480.53</v>
      </c>
    </row>
    <row r="202" spans="1:22" ht="12.75">
      <c r="A202" s="227">
        <v>2</v>
      </c>
      <c r="B202" s="228">
        <v>14</v>
      </c>
      <c r="C202" s="228">
        <v>8</v>
      </c>
      <c r="D202" s="16">
        <v>3</v>
      </c>
      <c r="E202" s="16">
        <v>0</v>
      </c>
      <c r="F202" s="19"/>
      <c r="G202" s="54" t="s">
        <v>462</v>
      </c>
      <c r="H202" s="11">
        <v>785450.69</v>
      </c>
      <c r="I202" s="11">
        <v>0</v>
      </c>
      <c r="J202" s="11">
        <v>1784603.01</v>
      </c>
      <c r="K202" s="11">
        <v>0</v>
      </c>
      <c r="L202" s="11">
        <v>14806.61</v>
      </c>
      <c r="M202" s="11">
        <v>2473838.69</v>
      </c>
      <c r="N202" s="11">
        <v>128934.59</v>
      </c>
      <c r="O202" s="11">
        <v>8629745.79</v>
      </c>
      <c r="P202" s="11">
        <v>133082.12</v>
      </c>
      <c r="Q202" s="11">
        <v>3302197.31</v>
      </c>
      <c r="R202" s="11">
        <v>2486826.93</v>
      </c>
      <c r="S202" s="11">
        <v>1140348.68</v>
      </c>
      <c r="T202" s="11">
        <v>2158195.95</v>
      </c>
      <c r="U202" s="60">
        <v>573984.54</v>
      </c>
      <c r="V202" s="63">
        <v>23612014.91</v>
      </c>
    </row>
    <row r="203" spans="1:22" ht="12.75">
      <c r="A203" s="227">
        <v>2</v>
      </c>
      <c r="B203" s="228">
        <v>4</v>
      </c>
      <c r="C203" s="228">
        <v>4</v>
      </c>
      <c r="D203" s="16">
        <v>3</v>
      </c>
      <c r="E203" s="16">
        <v>0</v>
      </c>
      <c r="F203" s="19"/>
      <c r="G203" s="54" t="s">
        <v>463</v>
      </c>
      <c r="H203" s="11">
        <v>821028.2</v>
      </c>
      <c r="I203" s="11">
        <v>0</v>
      </c>
      <c r="J203" s="11">
        <v>632084.95</v>
      </c>
      <c r="K203" s="11">
        <v>0</v>
      </c>
      <c r="L203" s="11">
        <v>181583.02</v>
      </c>
      <c r="M203" s="11">
        <v>2132302.07</v>
      </c>
      <c r="N203" s="11">
        <v>80334.09</v>
      </c>
      <c r="O203" s="11">
        <v>6497249.44</v>
      </c>
      <c r="P203" s="11">
        <v>104402.83</v>
      </c>
      <c r="Q203" s="11">
        <v>3468031.6</v>
      </c>
      <c r="R203" s="11">
        <v>6052986.42</v>
      </c>
      <c r="S203" s="11">
        <v>570916.74</v>
      </c>
      <c r="T203" s="11">
        <v>197845.95</v>
      </c>
      <c r="U203" s="60">
        <v>498061.56</v>
      </c>
      <c r="V203" s="63">
        <v>21236826.87</v>
      </c>
    </row>
    <row r="204" spans="1:22" ht="12.75">
      <c r="A204" s="227">
        <v>2</v>
      </c>
      <c r="B204" s="228">
        <v>25</v>
      </c>
      <c r="C204" s="228">
        <v>6</v>
      </c>
      <c r="D204" s="16">
        <v>3</v>
      </c>
      <c r="E204" s="16">
        <v>0</v>
      </c>
      <c r="F204" s="19"/>
      <c r="G204" s="54" t="s">
        <v>464</v>
      </c>
      <c r="H204" s="11">
        <v>52552.21</v>
      </c>
      <c r="I204" s="11">
        <v>0</v>
      </c>
      <c r="J204" s="11">
        <v>157134.98</v>
      </c>
      <c r="K204" s="11">
        <v>0</v>
      </c>
      <c r="L204" s="11">
        <v>881977.87</v>
      </c>
      <c r="M204" s="11">
        <v>2536804.21</v>
      </c>
      <c r="N204" s="11">
        <v>336378.29</v>
      </c>
      <c r="O204" s="11">
        <v>7406598.16</v>
      </c>
      <c r="P204" s="11">
        <v>80415</v>
      </c>
      <c r="Q204" s="11">
        <v>3408957.61</v>
      </c>
      <c r="R204" s="11">
        <v>1089433.84</v>
      </c>
      <c r="S204" s="11">
        <v>608516.44</v>
      </c>
      <c r="T204" s="11">
        <v>1345684.95</v>
      </c>
      <c r="U204" s="60">
        <v>391710.05</v>
      </c>
      <c r="V204" s="63">
        <v>18296163.61</v>
      </c>
    </row>
    <row r="205" spans="1:22" ht="12.75">
      <c r="A205" s="227">
        <v>2</v>
      </c>
      <c r="B205" s="228">
        <v>17</v>
      </c>
      <c r="C205" s="228">
        <v>5</v>
      </c>
      <c r="D205" s="16">
        <v>3</v>
      </c>
      <c r="E205" s="16">
        <v>0</v>
      </c>
      <c r="F205" s="19"/>
      <c r="G205" s="54" t="s">
        <v>465</v>
      </c>
      <c r="H205" s="11">
        <v>537085.69</v>
      </c>
      <c r="I205" s="11">
        <v>177120.99</v>
      </c>
      <c r="J205" s="11">
        <v>84238.3</v>
      </c>
      <c r="K205" s="11">
        <v>0</v>
      </c>
      <c r="L205" s="11">
        <v>291171.21</v>
      </c>
      <c r="M205" s="11">
        <v>2427514.65</v>
      </c>
      <c r="N205" s="11">
        <v>122793.16</v>
      </c>
      <c r="O205" s="11">
        <v>7046862.96</v>
      </c>
      <c r="P205" s="11">
        <v>97796.24</v>
      </c>
      <c r="Q205" s="11">
        <v>2587814.65</v>
      </c>
      <c r="R205" s="11">
        <v>634294.37</v>
      </c>
      <c r="S205" s="11">
        <v>426914.66</v>
      </c>
      <c r="T205" s="11">
        <v>79861.62</v>
      </c>
      <c r="U205" s="60">
        <v>439836.8</v>
      </c>
      <c r="V205" s="63">
        <v>14953305.3</v>
      </c>
    </row>
    <row r="206" spans="1:22" ht="12.75">
      <c r="A206" s="227">
        <v>2</v>
      </c>
      <c r="B206" s="228">
        <v>12</v>
      </c>
      <c r="C206" s="228">
        <v>5</v>
      </c>
      <c r="D206" s="16">
        <v>3</v>
      </c>
      <c r="E206" s="16">
        <v>0</v>
      </c>
      <c r="F206" s="19"/>
      <c r="G206" s="54" t="s">
        <v>466</v>
      </c>
      <c r="H206" s="11">
        <v>293430.26</v>
      </c>
      <c r="I206" s="11">
        <v>29263</v>
      </c>
      <c r="J206" s="11">
        <v>121283.52</v>
      </c>
      <c r="K206" s="11">
        <v>0</v>
      </c>
      <c r="L206" s="11">
        <v>109915.24</v>
      </c>
      <c r="M206" s="11">
        <v>1211962.74</v>
      </c>
      <c r="N206" s="11">
        <v>122133.22</v>
      </c>
      <c r="O206" s="11">
        <v>3424410.57</v>
      </c>
      <c r="P206" s="11">
        <v>517914.5</v>
      </c>
      <c r="Q206" s="11">
        <v>1884355.84</v>
      </c>
      <c r="R206" s="11">
        <v>269591.81</v>
      </c>
      <c r="S206" s="11">
        <v>416398.43</v>
      </c>
      <c r="T206" s="11">
        <v>62672.11</v>
      </c>
      <c r="U206" s="60">
        <v>298218.64</v>
      </c>
      <c r="V206" s="63">
        <v>8761549.88</v>
      </c>
    </row>
    <row r="207" spans="1:22" ht="12.75">
      <c r="A207" s="227">
        <v>2</v>
      </c>
      <c r="B207" s="228">
        <v>22</v>
      </c>
      <c r="C207" s="228">
        <v>3</v>
      </c>
      <c r="D207" s="16">
        <v>3</v>
      </c>
      <c r="E207" s="16">
        <v>0</v>
      </c>
      <c r="F207" s="19"/>
      <c r="G207" s="54" t="s">
        <v>467</v>
      </c>
      <c r="H207" s="11">
        <v>460248.45</v>
      </c>
      <c r="I207" s="11">
        <v>0</v>
      </c>
      <c r="J207" s="11">
        <v>1269229.9</v>
      </c>
      <c r="K207" s="11">
        <v>31262.22</v>
      </c>
      <c r="L207" s="11">
        <v>2444812.39</v>
      </c>
      <c r="M207" s="11">
        <v>5262933.74</v>
      </c>
      <c r="N207" s="11">
        <v>278625.79</v>
      </c>
      <c r="O207" s="11">
        <v>16292622.55</v>
      </c>
      <c r="P207" s="11">
        <v>265512.57</v>
      </c>
      <c r="Q207" s="11">
        <v>7339409.15</v>
      </c>
      <c r="R207" s="11">
        <v>3360998.5</v>
      </c>
      <c r="S207" s="11">
        <v>2112777.69</v>
      </c>
      <c r="T207" s="11">
        <v>879619.07</v>
      </c>
      <c r="U207" s="60">
        <v>3203332.94</v>
      </c>
      <c r="V207" s="63">
        <v>43201384.96</v>
      </c>
    </row>
    <row r="208" spans="1:22" ht="12.75">
      <c r="A208" s="227">
        <v>2</v>
      </c>
      <c r="B208" s="228">
        <v>24</v>
      </c>
      <c r="C208" s="228">
        <v>5</v>
      </c>
      <c r="D208" s="16">
        <v>3</v>
      </c>
      <c r="E208" s="16">
        <v>0</v>
      </c>
      <c r="F208" s="19"/>
      <c r="G208" s="54" t="s">
        <v>468</v>
      </c>
      <c r="H208" s="11">
        <v>909170.3</v>
      </c>
      <c r="I208" s="11">
        <v>0</v>
      </c>
      <c r="J208" s="11">
        <v>1688407.29</v>
      </c>
      <c r="K208" s="11">
        <v>39519.9</v>
      </c>
      <c r="L208" s="11">
        <v>2310592.94</v>
      </c>
      <c r="M208" s="11">
        <v>4736122.62</v>
      </c>
      <c r="N208" s="11">
        <v>554166.45</v>
      </c>
      <c r="O208" s="11">
        <v>18938417.26</v>
      </c>
      <c r="P208" s="11">
        <v>352882.33</v>
      </c>
      <c r="Q208" s="11">
        <v>7201269.86</v>
      </c>
      <c r="R208" s="11">
        <v>3263440.26</v>
      </c>
      <c r="S208" s="11">
        <v>2239227.92</v>
      </c>
      <c r="T208" s="11">
        <v>1071146.06</v>
      </c>
      <c r="U208" s="60">
        <v>1718272.02</v>
      </c>
      <c r="V208" s="63">
        <v>45022635.21</v>
      </c>
    </row>
    <row r="209" spans="1:22" ht="12.75">
      <c r="A209" s="227">
        <v>2</v>
      </c>
      <c r="B209" s="228">
        <v>24</v>
      </c>
      <c r="C209" s="228">
        <v>6</v>
      </c>
      <c r="D209" s="16">
        <v>3</v>
      </c>
      <c r="E209" s="16">
        <v>0</v>
      </c>
      <c r="F209" s="19"/>
      <c r="G209" s="54" t="s">
        <v>469</v>
      </c>
      <c r="H209" s="11">
        <v>1253786.3</v>
      </c>
      <c r="I209" s="11">
        <v>0</v>
      </c>
      <c r="J209" s="11">
        <v>476374.24</v>
      </c>
      <c r="K209" s="11">
        <v>4083</v>
      </c>
      <c r="L209" s="11">
        <v>770015.83</v>
      </c>
      <c r="M209" s="11">
        <v>2609154.36</v>
      </c>
      <c r="N209" s="11">
        <v>435638.45</v>
      </c>
      <c r="O209" s="11">
        <v>11873689.21</v>
      </c>
      <c r="P209" s="11">
        <v>180502.03</v>
      </c>
      <c r="Q209" s="11">
        <v>7074892.07</v>
      </c>
      <c r="R209" s="11">
        <v>2455045.88</v>
      </c>
      <c r="S209" s="11">
        <v>1262172.86</v>
      </c>
      <c r="T209" s="11">
        <v>355286.08</v>
      </c>
      <c r="U209" s="60">
        <v>1718964.54</v>
      </c>
      <c r="V209" s="63">
        <v>30469604.85</v>
      </c>
    </row>
    <row r="210" spans="1:22" ht="12.75">
      <c r="A210" s="227">
        <v>2</v>
      </c>
      <c r="B210" s="228">
        <v>24</v>
      </c>
      <c r="C210" s="228">
        <v>7</v>
      </c>
      <c r="D210" s="16">
        <v>3</v>
      </c>
      <c r="E210" s="16">
        <v>0</v>
      </c>
      <c r="F210" s="19"/>
      <c r="G210" s="54" t="s">
        <v>470</v>
      </c>
      <c r="H210" s="11">
        <v>72405.99</v>
      </c>
      <c r="I210" s="11">
        <v>20000</v>
      </c>
      <c r="J210" s="11">
        <v>1270602.46</v>
      </c>
      <c r="K210" s="11">
        <v>0</v>
      </c>
      <c r="L210" s="11">
        <v>124732.5</v>
      </c>
      <c r="M210" s="11">
        <v>1584093.49</v>
      </c>
      <c r="N210" s="11">
        <v>683822.17</v>
      </c>
      <c r="O210" s="11">
        <v>3490978.91</v>
      </c>
      <c r="P210" s="11">
        <v>62894.56</v>
      </c>
      <c r="Q210" s="11">
        <v>2411427.63</v>
      </c>
      <c r="R210" s="11">
        <v>562294.55</v>
      </c>
      <c r="S210" s="11">
        <v>402281.4</v>
      </c>
      <c r="T210" s="11">
        <v>183790.46</v>
      </c>
      <c r="U210" s="60">
        <v>479785.2</v>
      </c>
      <c r="V210" s="63">
        <v>11349109.32</v>
      </c>
    </row>
    <row r="211" spans="1:22" ht="12.75">
      <c r="A211" s="227">
        <v>2</v>
      </c>
      <c r="B211" s="228">
        <v>19</v>
      </c>
      <c r="C211" s="228">
        <v>8</v>
      </c>
      <c r="D211" s="16">
        <v>3</v>
      </c>
      <c r="E211" s="16">
        <v>0</v>
      </c>
      <c r="F211" s="19"/>
      <c r="G211" s="54" t="s">
        <v>471</v>
      </c>
      <c r="H211" s="11">
        <v>280338.11</v>
      </c>
      <c r="I211" s="11">
        <v>190031.14</v>
      </c>
      <c r="J211" s="11">
        <v>2685173</v>
      </c>
      <c r="K211" s="11">
        <v>0</v>
      </c>
      <c r="L211" s="11">
        <v>3379149.67</v>
      </c>
      <c r="M211" s="11">
        <v>3899977.89</v>
      </c>
      <c r="N211" s="11">
        <v>279503.55</v>
      </c>
      <c r="O211" s="11">
        <v>9002402.7</v>
      </c>
      <c r="P211" s="11">
        <v>161929.22</v>
      </c>
      <c r="Q211" s="11">
        <v>3453481.2</v>
      </c>
      <c r="R211" s="11">
        <v>3655122.99</v>
      </c>
      <c r="S211" s="11">
        <v>949925.72</v>
      </c>
      <c r="T211" s="11">
        <v>314283.97</v>
      </c>
      <c r="U211" s="60">
        <v>1533330.75</v>
      </c>
      <c r="V211" s="63">
        <v>29784649.91</v>
      </c>
    </row>
    <row r="212" spans="1:22" ht="12.75">
      <c r="A212" s="227">
        <v>2</v>
      </c>
      <c r="B212" s="228">
        <v>20</v>
      </c>
      <c r="C212" s="228">
        <v>6</v>
      </c>
      <c r="D212" s="16">
        <v>3</v>
      </c>
      <c r="E212" s="16">
        <v>0</v>
      </c>
      <c r="F212" s="19"/>
      <c r="G212" s="54" t="s">
        <v>472</v>
      </c>
      <c r="H212" s="11">
        <v>2897632.07</v>
      </c>
      <c r="I212" s="11">
        <v>0</v>
      </c>
      <c r="J212" s="11">
        <v>1067074.1</v>
      </c>
      <c r="K212" s="11">
        <v>3000</v>
      </c>
      <c r="L212" s="11">
        <v>275721.75</v>
      </c>
      <c r="M212" s="11">
        <v>4167785.32</v>
      </c>
      <c r="N212" s="11">
        <v>221297.1</v>
      </c>
      <c r="O212" s="11">
        <v>11188312.98</v>
      </c>
      <c r="P212" s="11">
        <v>225154.31</v>
      </c>
      <c r="Q212" s="11">
        <v>6043737.3</v>
      </c>
      <c r="R212" s="11">
        <v>3367791.2</v>
      </c>
      <c r="S212" s="11">
        <v>3020087.55</v>
      </c>
      <c r="T212" s="11">
        <v>621371.21</v>
      </c>
      <c r="U212" s="60">
        <v>1984571.08</v>
      </c>
      <c r="V212" s="63">
        <v>35083535.97</v>
      </c>
    </row>
    <row r="213" spans="1:22" s="95" customFormat="1" ht="15">
      <c r="A213" s="231"/>
      <c r="B213" s="232"/>
      <c r="C213" s="232"/>
      <c r="D213" s="101"/>
      <c r="E213" s="101"/>
      <c r="F213" s="102" t="s">
        <v>473</v>
      </c>
      <c r="G213" s="291"/>
      <c r="H213" s="103">
        <v>0</v>
      </c>
      <c r="I213" s="103">
        <v>832716.8</v>
      </c>
      <c r="J213" s="103">
        <v>272940.49</v>
      </c>
      <c r="K213" s="103">
        <v>31790.8</v>
      </c>
      <c r="L213" s="103">
        <v>8949.43</v>
      </c>
      <c r="M213" s="103">
        <v>4809737.31</v>
      </c>
      <c r="N213" s="103">
        <v>550000</v>
      </c>
      <c r="O213" s="103">
        <v>0</v>
      </c>
      <c r="P213" s="103">
        <v>252150</v>
      </c>
      <c r="Q213" s="103">
        <v>0</v>
      </c>
      <c r="R213" s="103">
        <v>59010951.75</v>
      </c>
      <c r="S213" s="103">
        <v>56356.24</v>
      </c>
      <c r="T213" s="103">
        <v>39649.79</v>
      </c>
      <c r="U213" s="104">
        <v>4846165.69</v>
      </c>
      <c r="V213" s="105">
        <v>70711408.30000001</v>
      </c>
    </row>
    <row r="214" spans="1:22" ht="25.5">
      <c r="A214" s="227">
        <v>2</v>
      </c>
      <c r="B214" s="228">
        <v>15</v>
      </c>
      <c r="C214" s="228">
        <v>1</v>
      </c>
      <c r="D214" s="16" t="s">
        <v>474</v>
      </c>
      <c r="E214" s="16">
        <v>8</v>
      </c>
      <c r="F214" s="19"/>
      <c r="G214" s="58" t="s">
        <v>475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54932.59</v>
      </c>
      <c r="N214" s="11">
        <v>0</v>
      </c>
      <c r="O214" s="11">
        <v>0</v>
      </c>
      <c r="P214" s="11">
        <v>0</v>
      </c>
      <c r="Q214" s="11">
        <v>0</v>
      </c>
      <c r="R214" s="11">
        <v>80424</v>
      </c>
      <c r="S214" s="11">
        <v>0</v>
      </c>
      <c r="T214" s="11">
        <v>0</v>
      </c>
      <c r="U214" s="60">
        <v>0</v>
      </c>
      <c r="V214" s="63">
        <v>135356.59</v>
      </c>
    </row>
    <row r="215" spans="1:22" ht="25.5">
      <c r="A215" s="227">
        <v>2</v>
      </c>
      <c r="B215" s="228">
        <v>63</v>
      </c>
      <c r="C215" s="228">
        <v>1</v>
      </c>
      <c r="D215" s="16" t="s">
        <v>474</v>
      </c>
      <c r="E215" s="16">
        <v>8</v>
      </c>
      <c r="F215" s="19"/>
      <c r="G215" s="58" t="s">
        <v>476</v>
      </c>
      <c r="H215" s="11">
        <v>0</v>
      </c>
      <c r="I215" s="11">
        <v>0</v>
      </c>
      <c r="J215" s="11">
        <v>272940.49</v>
      </c>
      <c r="K215" s="11">
        <v>0</v>
      </c>
      <c r="L215" s="11">
        <v>4842.16</v>
      </c>
      <c r="M215" s="11">
        <v>1335925.38</v>
      </c>
      <c r="N215" s="11">
        <v>0</v>
      </c>
      <c r="O215" s="11">
        <v>0</v>
      </c>
      <c r="P215" s="11">
        <v>0</v>
      </c>
      <c r="Q215" s="11">
        <v>0</v>
      </c>
      <c r="R215" s="11">
        <v>45663649.84</v>
      </c>
      <c r="S215" s="11">
        <v>0</v>
      </c>
      <c r="T215" s="11">
        <v>0</v>
      </c>
      <c r="U215" s="60">
        <v>4846165.69</v>
      </c>
      <c r="V215" s="63">
        <v>52123523.56</v>
      </c>
    </row>
    <row r="216" spans="1:22" ht="12.75">
      <c r="A216" s="227">
        <v>2</v>
      </c>
      <c r="B216" s="228">
        <v>9</v>
      </c>
      <c r="C216" s="228">
        <v>7</v>
      </c>
      <c r="D216" s="16" t="s">
        <v>474</v>
      </c>
      <c r="E216" s="16">
        <v>8</v>
      </c>
      <c r="F216" s="19"/>
      <c r="G216" s="58" t="s">
        <v>477</v>
      </c>
      <c r="H216" s="11">
        <v>0</v>
      </c>
      <c r="I216" s="11">
        <v>830926.8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60">
        <v>0</v>
      </c>
      <c r="V216" s="63">
        <v>830926.8</v>
      </c>
    </row>
    <row r="217" spans="1:22" ht="12.75">
      <c r="A217" s="227">
        <v>2</v>
      </c>
      <c r="B217" s="228">
        <v>10</v>
      </c>
      <c r="C217" s="228">
        <v>1</v>
      </c>
      <c r="D217" s="16" t="s">
        <v>474</v>
      </c>
      <c r="E217" s="16">
        <v>8</v>
      </c>
      <c r="F217" s="19"/>
      <c r="G217" s="58" t="s">
        <v>478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50458.06</v>
      </c>
      <c r="N217" s="11">
        <v>550000</v>
      </c>
      <c r="O217" s="11">
        <v>0</v>
      </c>
      <c r="P217" s="11">
        <v>0</v>
      </c>
      <c r="Q217" s="11">
        <v>0</v>
      </c>
      <c r="R217" s="11">
        <v>7380</v>
      </c>
      <c r="S217" s="11">
        <v>0</v>
      </c>
      <c r="T217" s="11">
        <v>7649.79</v>
      </c>
      <c r="U217" s="60">
        <v>0</v>
      </c>
      <c r="V217" s="63">
        <v>615487.85</v>
      </c>
    </row>
    <row r="218" spans="1:22" ht="12.75">
      <c r="A218" s="227">
        <v>2</v>
      </c>
      <c r="B218" s="228">
        <v>20</v>
      </c>
      <c r="C218" s="228">
        <v>2</v>
      </c>
      <c r="D218" s="16" t="s">
        <v>474</v>
      </c>
      <c r="E218" s="16">
        <v>8</v>
      </c>
      <c r="F218" s="19"/>
      <c r="G218" s="58" t="s">
        <v>479</v>
      </c>
      <c r="H218" s="11">
        <v>0</v>
      </c>
      <c r="I218" s="11">
        <v>1790</v>
      </c>
      <c r="J218" s="11">
        <v>0</v>
      </c>
      <c r="K218" s="11">
        <v>0</v>
      </c>
      <c r="L218" s="11">
        <v>0</v>
      </c>
      <c r="M218" s="11">
        <v>509030.56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60">
        <v>0</v>
      </c>
      <c r="V218" s="63">
        <v>510820.56</v>
      </c>
    </row>
    <row r="219" spans="1:22" ht="12.75">
      <c r="A219" s="227">
        <v>2</v>
      </c>
      <c r="B219" s="228">
        <v>61</v>
      </c>
      <c r="C219" s="228">
        <v>1</v>
      </c>
      <c r="D219" s="16" t="s">
        <v>474</v>
      </c>
      <c r="E219" s="16">
        <v>8</v>
      </c>
      <c r="F219" s="19"/>
      <c r="G219" s="58" t="s">
        <v>480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784989.79</v>
      </c>
      <c r="N219" s="11">
        <v>0</v>
      </c>
      <c r="O219" s="11">
        <v>0</v>
      </c>
      <c r="P219" s="11">
        <v>0</v>
      </c>
      <c r="Q219" s="11">
        <v>0</v>
      </c>
      <c r="R219" s="11">
        <v>1426561.96</v>
      </c>
      <c r="S219" s="11">
        <v>7626</v>
      </c>
      <c r="T219" s="11">
        <v>2000</v>
      </c>
      <c r="U219" s="60">
        <v>0</v>
      </c>
      <c r="V219" s="63">
        <v>2221177.75</v>
      </c>
    </row>
    <row r="220" spans="1:22" ht="38.25">
      <c r="A220" s="227">
        <v>2</v>
      </c>
      <c r="B220" s="228">
        <v>2</v>
      </c>
      <c r="C220" s="228">
        <v>5</v>
      </c>
      <c r="D220" s="16" t="s">
        <v>474</v>
      </c>
      <c r="E220" s="16">
        <v>8</v>
      </c>
      <c r="F220" s="19"/>
      <c r="G220" s="58" t="s">
        <v>481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252077.18</v>
      </c>
      <c r="S220" s="11">
        <v>0</v>
      </c>
      <c r="T220" s="11">
        <v>0</v>
      </c>
      <c r="U220" s="60">
        <v>0</v>
      </c>
      <c r="V220" s="63">
        <v>252077.18</v>
      </c>
    </row>
    <row r="221" spans="1:22" ht="12.75">
      <c r="A221" s="227">
        <v>2</v>
      </c>
      <c r="B221" s="228">
        <v>8</v>
      </c>
      <c r="C221" s="228">
        <v>6</v>
      </c>
      <c r="D221" s="16" t="s">
        <v>474</v>
      </c>
      <c r="E221" s="16">
        <v>8</v>
      </c>
      <c r="F221" s="19"/>
      <c r="G221" s="58" t="s">
        <v>482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17919.07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60">
        <v>0</v>
      </c>
      <c r="V221" s="63">
        <v>17919.07</v>
      </c>
    </row>
    <row r="222" spans="1:22" ht="12.75">
      <c r="A222" s="227">
        <v>2</v>
      </c>
      <c r="B222" s="228">
        <v>16</v>
      </c>
      <c r="C222" s="228">
        <v>4</v>
      </c>
      <c r="D222" s="16" t="s">
        <v>474</v>
      </c>
      <c r="E222" s="16">
        <v>8</v>
      </c>
      <c r="F222" s="19"/>
      <c r="G222" s="58" t="s">
        <v>483</v>
      </c>
      <c r="H222" s="11">
        <v>0</v>
      </c>
      <c r="I222" s="11">
        <v>0</v>
      </c>
      <c r="J222" s="11">
        <v>0</v>
      </c>
      <c r="K222" s="11">
        <v>31790.8</v>
      </c>
      <c r="L222" s="11">
        <v>0</v>
      </c>
      <c r="M222" s="11">
        <v>1670711.26</v>
      </c>
      <c r="N222" s="11">
        <v>0</v>
      </c>
      <c r="O222" s="11">
        <v>0</v>
      </c>
      <c r="P222" s="11">
        <v>252150</v>
      </c>
      <c r="Q222" s="11">
        <v>0</v>
      </c>
      <c r="R222" s="11">
        <v>8228939.5</v>
      </c>
      <c r="S222" s="11">
        <v>48730.24</v>
      </c>
      <c r="T222" s="11">
        <v>30000</v>
      </c>
      <c r="U222" s="60">
        <v>0</v>
      </c>
      <c r="V222" s="63">
        <v>10262321.8</v>
      </c>
    </row>
    <row r="223" spans="1:22" ht="12.75">
      <c r="A223" s="227">
        <v>2</v>
      </c>
      <c r="B223" s="228">
        <v>25</v>
      </c>
      <c r="C223" s="228">
        <v>2</v>
      </c>
      <c r="D223" s="16" t="s">
        <v>474</v>
      </c>
      <c r="E223" s="16">
        <v>8</v>
      </c>
      <c r="F223" s="19"/>
      <c r="G223" s="58" t="s">
        <v>484</v>
      </c>
      <c r="H223" s="11">
        <v>0</v>
      </c>
      <c r="I223" s="11">
        <v>0</v>
      </c>
      <c r="J223" s="11">
        <v>0</v>
      </c>
      <c r="K223" s="11">
        <v>0</v>
      </c>
      <c r="L223" s="11">
        <v>4107.27</v>
      </c>
      <c r="M223" s="11">
        <v>103147.76</v>
      </c>
      <c r="N223" s="11">
        <v>0</v>
      </c>
      <c r="O223" s="11">
        <v>0</v>
      </c>
      <c r="P223" s="11">
        <v>0</v>
      </c>
      <c r="Q223" s="11">
        <v>0</v>
      </c>
      <c r="R223" s="11">
        <v>354267.54</v>
      </c>
      <c r="S223" s="11">
        <v>0</v>
      </c>
      <c r="T223" s="11">
        <v>0</v>
      </c>
      <c r="U223" s="60">
        <v>0</v>
      </c>
      <c r="V223" s="63">
        <v>461522.57</v>
      </c>
    </row>
    <row r="224" spans="1:22" ht="25.5">
      <c r="A224" s="227">
        <v>2</v>
      </c>
      <c r="B224" s="228">
        <v>19</v>
      </c>
      <c r="C224" s="228">
        <v>1</v>
      </c>
      <c r="D224" s="16" t="s">
        <v>474</v>
      </c>
      <c r="E224" s="16">
        <v>8</v>
      </c>
      <c r="F224" s="19"/>
      <c r="G224" s="58" t="s">
        <v>485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60">
        <v>0</v>
      </c>
      <c r="V224" s="63">
        <v>0</v>
      </c>
    </row>
    <row r="225" spans="1:22" ht="12.75">
      <c r="A225" s="227">
        <v>2</v>
      </c>
      <c r="B225" s="228">
        <v>1</v>
      </c>
      <c r="C225" s="228">
        <v>1</v>
      </c>
      <c r="D225" s="16" t="s">
        <v>474</v>
      </c>
      <c r="E225" s="16">
        <v>8</v>
      </c>
      <c r="F225" s="19"/>
      <c r="G225" s="58" t="s">
        <v>486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31321.95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60">
        <v>0</v>
      </c>
      <c r="V225" s="63">
        <v>31321.95</v>
      </c>
    </row>
    <row r="226" spans="1:22" ht="25.5">
      <c r="A226" s="227">
        <v>2</v>
      </c>
      <c r="B226" s="228">
        <v>17</v>
      </c>
      <c r="C226" s="228">
        <v>4</v>
      </c>
      <c r="D226" s="16" t="s">
        <v>474</v>
      </c>
      <c r="E226" s="16">
        <v>8</v>
      </c>
      <c r="F226" s="19"/>
      <c r="G226" s="58" t="s">
        <v>487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251300.89</v>
      </c>
      <c r="N226" s="11">
        <v>0</v>
      </c>
      <c r="O226" s="11">
        <v>0</v>
      </c>
      <c r="P226" s="11">
        <v>0</v>
      </c>
      <c r="Q226" s="11">
        <v>0</v>
      </c>
      <c r="R226" s="11">
        <v>2997651.73</v>
      </c>
      <c r="S226" s="11">
        <v>0</v>
      </c>
      <c r="T226" s="11">
        <v>0</v>
      </c>
      <c r="U226" s="60">
        <v>0</v>
      </c>
      <c r="V226" s="63">
        <v>3248952.62</v>
      </c>
    </row>
    <row r="227" spans="1:22" ht="12.75">
      <c r="A227" s="227"/>
      <c r="B227" s="228"/>
      <c r="C227" s="228"/>
      <c r="D227" s="16"/>
      <c r="E227" s="16"/>
      <c r="F227" s="19"/>
      <c r="G227" s="54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60"/>
      <c r="V227" s="63"/>
    </row>
    <row r="228" spans="1:22" ht="12.75">
      <c r="A228" s="227"/>
      <c r="B228" s="228"/>
      <c r="C228" s="228"/>
      <c r="D228" s="16"/>
      <c r="E228" s="16"/>
      <c r="F228" s="19"/>
      <c r="G228" s="54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60"/>
      <c r="V228" s="63"/>
    </row>
    <row r="229" spans="1:22" ht="12.75">
      <c r="A229" s="227"/>
      <c r="B229" s="228"/>
      <c r="C229" s="228"/>
      <c r="D229" s="16"/>
      <c r="E229" s="16"/>
      <c r="F229" s="19"/>
      <c r="G229" s="54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60"/>
      <c r="V229" s="63"/>
    </row>
    <row r="230" spans="1:22" ht="12.75">
      <c r="A230" s="227"/>
      <c r="B230" s="228"/>
      <c r="C230" s="228"/>
      <c r="D230" s="16"/>
      <c r="E230" s="16"/>
      <c r="F230" s="19"/>
      <c r="G230" s="54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60"/>
      <c r="V230" s="63"/>
    </row>
    <row r="231" spans="1:22" ht="12.75">
      <c r="A231" s="227"/>
      <c r="B231" s="228"/>
      <c r="C231" s="228"/>
      <c r="D231" s="16"/>
      <c r="E231" s="16"/>
      <c r="F231" s="19"/>
      <c r="G231" s="54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60"/>
      <c r="V231" s="63"/>
    </row>
    <row r="232" spans="1:22" ht="12.75">
      <c r="A232" s="227"/>
      <c r="B232" s="228"/>
      <c r="C232" s="228"/>
      <c r="D232" s="16"/>
      <c r="E232" s="16"/>
      <c r="F232" s="19"/>
      <c r="G232" s="54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60"/>
      <c r="V232" s="63"/>
    </row>
    <row r="233" spans="1:22" ht="12.75">
      <c r="A233" s="227"/>
      <c r="B233" s="228"/>
      <c r="C233" s="228"/>
      <c r="D233" s="16"/>
      <c r="E233" s="16"/>
      <c r="F233" s="19"/>
      <c r="G233" s="54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60"/>
      <c r="V233" s="63"/>
    </row>
    <row r="234" spans="1:22" ht="13.5" thickBot="1">
      <c r="A234" s="241"/>
      <c r="B234" s="242"/>
      <c r="C234" s="242"/>
      <c r="D234" s="17"/>
      <c r="E234" s="17"/>
      <c r="F234" s="20"/>
      <c r="G234" s="57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71"/>
      <c r="V234" s="76"/>
    </row>
  </sheetData>
  <sheetProtection/>
  <mergeCells count="12">
    <mergeCell ref="C7:C8"/>
    <mergeCell ref="D7:D8"/>
    <mergeCell ref="V7:V8"/>
    <mergeCell ref="F7:G8"/>
    <mergeCell ref="F9:G9"/>
    <mergeCell ref="E7:E8"/>
    <mergeCell ref="A1:M1"/>
    <mergeCell ref="A2:M2"/>
    <mergeCell ref="A3:M3"/>
    <mergeCell ref="H7:U7"/>
    <mergeCell ref="A7:A8"/>
    <mergeCell ref="B7:B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5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7.25390625" style="0" bestFit="1" customWidth="1"/>
    <col min="3" max="3" width="16.625" style="0" bestFit="1" customWidth="1"/>
    <col min="4" max="4" width="83.625" style="0" customWidth="1"/>
  </cols>
  <sheetData>
    <row r="1" spans="1:4" ht="22.5" customHeight="1">
      <c r="A1" s="323" t="s">
        <v>131</v>
      </c>
      <c r="B1" s="323"/>
      <c r="C1" s="323"/>
      <c r="D1" s="323"/>
    </row>
    <row r="2" spans="1:4" ht="12.75">
      <c r="A2" s="2" t="s">
        <v>63</v>
      </c>
      <c r="B2" s="2" t="s">
        <v>64</v>
      </c>
      <c r="C2" s="2" t="s">
        <v>65</v>
      </c>
      <c r="D2" s="2" t="s">
        <v>166</v>
      </c>
    </row>
    <row r="3" spans="1:4" ht="12.75">
      <c r="A3" s="275">
        <v>1</v>
      </c>
      <c r="B3" s="275">
        <v>7</v>
      </c>
      <c r="C3" s="275" t="s">
        <v>81</v>
      </c>
      <c r="D3" s="276" t="s">
        <v>132</v>
      </c>
    </row>
    <row r="4" spans="1:4" ht="25.5">
      <c r="A4" s="275">
        <v>1</v>
      </c>
      <c r="B4" s="275" t="s">
        <v>117</v>
      </c>
      <c r="C4" s="275" t="s">
        <v>66</v>
      </c>
      <c r="D4" s="277" t="s">
        <v>273</v>
      </c>
    </row>
    <row r="5" spans="1:4" ht="12.75">
      <c r="A5" s="275">
        <v>1</v>
      </c>
      <c r="B5" s="275">
        <v>9</v>
      </c>
      <c r="C5" s="275"/>
      <c r="D5" s="276" t="s">
        <v>115</v>
      </c>
    </row>
    <row r="6" spans="1:4" ht="12.75">
      <c r="A6" s="275">
        <v>1</v>
      </c>
      <c r="B6" s="275">
        <v>10</v>
      </c>
      <c r="C6" s="275" t="s">
        <v>66</v>
      </c>
      <c r="D6" s="276" t="s">
        <v>133</v>
      </c>
    </row>
    <row r="7" spans="1:4" ht="12.75">
      <c r="A7" s="275">
        <v>1</v>
      </c>
      <c r="B7" s="275">
        <v>12</v>
      </c>
      <c r="C7" s="275"/>
      <c r="D7" s="276" t="s">
        <v>116</v>
      </c>
    </row>
    <row r="8" spans="1:4" ht="12.75">
      <c r="A8" s="275">
        <v>1</v>
      </c>
      <c r="B8" s="275">
        <v>13</v>
      </c>
      <c r="C8" s="275" t="s">
        <v>81</v>
      </c>
      <c r="D8" s="276" t="s">
        <v>134</v>
      </c>
    </row>
    <row r="9" spans="1:4" ht="25.5">
      <c r="A9" s="275">
        <v>1</v>
      </c>
      <c r="B9" s="275" t="s">
        <v>118</v>
      </c>
      <c r="C9" s="275" t="s">
        <v>76</v>
      </c>
      <c r="D9" s="277" t="s">
        <v>269</v>
      </c>
    </row>
    <row r="10" spans="1:4" ht="12.75">
      <c r="A10" s="275">
        <v>1</v>
      </c>
      <c r="B10" s="275">
        <v>15</v>
      </c>
      <c r="C10" s="275"/>
      <c r="D10" s="276" t="s">
        <v>135</v>
      </c>
    </row>
    <row r="11" spans="1:4" ht="12.75">
      <c r="A11" s="275">
        <v>1</v>
      </c>
      <c r="B11" s="275">
        <v>16</v>
      </c>
      <c r="C11" s="275" t="s">
        <v>81</v>
      </c>
      <c r="D11" s="276" t="s">
        <v>136</v>
      </c>
    </row>
    <row r="12" spans="1:4" ht="12.75">
      <c r="A12" s="275">
        <v>1</v>
      </c>
      <c r="B12" s="275">
        <v>18</v>
      </c>
      <c r="C12" s="275"/>
      <c r="D12" s="276" t="s">
        <v>137</v>
      </c>
    </row>
    <row r="13" spans="1:4" ht="12.75">
      <c r="A13" s="275">
        <v>1</v>
      </c>
      <c r="B13" s="275">
        <v>19</v>
      </c>
      <c r="C13" s="275"/>
      <c r="D13" s="276" t="s">
        <v>119</v>
      </c>
    </row>
    <row r="14" spans="1:4" ht="12.75">
      <c r="A14" s="275">
        <v>1</v>
      </c>
      <c r="B14" s="275">
        <v>20</v>
      </c>
      <c r="C14" s="275"/>
      <c r="D14" s="276" t="s">
        <v>120</v>
      </c>
    </row>
    <row r="15" spans="1:4" ht="12.75">
      <c r="A15" s="275">
        <v>1</v>
      </c>
      <c r="B15" s="275">
        <v>23</v>
      </c>
      <c r="C15" s="275"/>
      <c r="D15" s="276" t="s">
        <v>121</v>
      </c>
    </row>
    <row r="16" spans="1:4" ht="12.75">
      <c r="A16" s="275">
        <v>1</v>
      </c>
      <c r="B16" s="275">
        <v>24</v>
      </c>
      <c r="C16" s="275"/>
      <c r="D16" s="276" t="s">
        <v>122</v>
      </c>
    </row>
    <row r="17" spans="1:4" ht="12.75">
      <c r="A17" s="275">
        <v>2</v>
      </c>
      <c r="B17" s="275">
        <v>7</v>
      </c>
      <c r="C17" s="275" t="s">
        <v>81</v>
      </c>
      <c r="D17" s="276" t="s">
        <v>180</v>
      </c>
    </row>
    <row r="18" spans="1:4" ht="12.75">
      <c r="A18" s="275">
        <v>2</v>
      </c>
      <c r="B18" s="275">
        <v>8</v>
      </c>
      <c r="C18" s="275" t="s">
        <v>81</v>
      </c>
      <c r="D18" s="276" t="s">
        <v>181</v>
      </c>
    </row>
    <row r="19" spans="1:4" ht="12.75">
      <c r="A19" s="275">
        <v>2</v>
      </c>
      <c r="B19" s="275">
        <v>9</v>
      </c>
      <c r="C19" s="275" t="s">
        <v>81</v>
      </c>
      <c r="D19" s="276" t="s">
        <v>182</v>
      </c>
    </row>
    <row r="20" spans="1:4" ht="12.75">
      <c r="A20" s="275">
        <v>2</v>
      </c>
      <c r="B20" s="275">
        <v>10</v>
      </c>
      <c r="C20" s="275" t="s">
        <v>81</v>
      </c>
      <c r="D20" s="276" t="s">
        <v>183</v>
      </c>
    </row>
    <row r="21" spans="1:4" ht="12.75">
      <c r="A21" s="275">
        <v>2</v>
      </c>
      <c r="B21" s="275">
        <v>11</v>
      </c>
      <c r="C21" s="275" t="s">
        <v>81</v>
      </c>
      <c r="D21" s="276" t="s">
        <v>264</v>
      </c>
    </row>
    <row r="22" spans="1:4" ht="12.75">
      <c r="A22" s="275">
        <v>2</v>
      </c>
      <c r="B22" s="275">
        <v>12</v>
      </c>
      <c r="C22" s="275" t="s">
        <v>81</v>
      </c>
      <c r="D22" s="276" t="s">
        <v>184</v>
      </c>
    </row>
    <row r="23" spans="1:4" ht="12.75">
      <c r="A23" s="275">
        <v>2</v>
      </c>
      <c r="B23" s="275">
        <v>13</v>
      </c>
      <c r="C23" s="275" t="s">
        <v>81</v>
      </c>
      <c r="D23" s="276" t="s">
        <v>185</v>
      </c>
    </row>
    <row r="24" spans="1:4" ht="12.75">
      <c r="A24" s="275">
        <v>2</v>
      </c>
      <c r="B24" s="275">
        <v>14</v>
      </c>
      <c r="C24" s="275" t="s">
        <v>81</v>
      </c>
      <c r="D24" s="276" t="s">
        <v>205</v>
      </c>
    </row>
    <row r="25" spans="1:4" ht="12.75">
      <c r="A25" s="275">
        <v>2</v>
      </c>
      <c r="B25" s="275">
        <v>15</v>
      </c>
      <c r="C25" s="275" t="s">
        <v>123</v>
      </c>
      <c r="D25" s="276" t="s">
        <v>124</v>
      </c>
    </row>
    <row r="26" spans="1:4" ht="12.75">
      <c r="A26" s="275">
        <v>2</v>
      </c>
      <c r="B26" s="275">
        <v>16</v>
      </c>
      <c r="C26" s="275" t="s">
        <v>123</v>
      </c>
      <c r="D26" s="276" t="s">
        <v>125</v>
      </c>
    </row>
    <row r="27" spans="1:4" ht="12.75">
      <c r="A27" s="275">
        <v>2</v>
      </c>
      <c r="B27" s="275">
        <v>17</v>
      </c>
      <c r="C27" s="275" t="s">
        <v>123</v>
      </c>
      <c r="D27" s="276" t="s">
        <v>126</v>
      </c>
    </row>
    <row r="28" spans="1:4" ht="12.75">
      <c r="A28" s="275">
        <v>2</v>
      </c>
      <c r="B28" s="275">
        <v>18</v>
      </c>
      <c r="C28" s="275" t="s">
        <v>123</v>
      </c>
      <c r="D28" s="276" t="s">
        <v>265</v>
      </c>
    </row>
    <row r="29" spans="1:4" ht="12.75">
      <c r="A29" s="275">
        <v>2</v>
      </c>
      <c r="B29" s="275">
        <v>19</v>
      </c>
      <c r="C29" s="275" t="s">
        <v>123</v>
      </c>
      <c r="D29" s="276" t="s">
        <v>211</v>
      </c>
    </row>
    <row r="30" spans="1:4" ht="25.5">
      <c r="A30" s="275">
        <v>2</v>
      </c>
      <c r="B30" s="275">
        <v>20</v>
      </c>
      <c r="C30" s="275" t="s">
        <v>127</v>
      </c>
      <c r="D30" s="276" t="s">
        <v>254</v>
      </c>
    </row>
    <row r="31" spans="1:4" ht="12.75">
      <c r="A31" s="275">
        <v>2</v>
      </c>
      <c r="B31" s="275">
        <v>21</v>
      </c>
      <c r="C31" s="275" t="s">
        <v>81</v>
      </c>
      <c r="D31" s="276" t="s">
        <v>212</v>
      </c>
    </row>
    <row r="32" spans="1:4" ht="25.5">
      <c r="A32" s="275">
        <v>2</v>
      </c>
      <c r="B32" s="275">
        <v>22</v>
      </c>
      <c r="C32" s="275"/>
      <c r="D32" s="276" t="s">
        <v>213</v>
      </c>
    </row>
    <row r="33" spans="1:4" ht="25.5">
      <c r="A33" s="275">
        <v>2</v>
      </c>
      <c r="B33" s="275">
        <v>23</v>
      </c>
      <c r="C33" s="275"/>
      <c r="D33" s="276" t="s">
        <v>214</v>
      </c>
    </row>
    <row r="34" spans="1:4" s="6" customFormat="1" ht="12.75">
      <c r="A34" s="275">
        <v>3</v>
      </c>
      <c r="B34" s="275">
        <v>8</v>
      </c>
      <c r="C34" s="275"/>
      <c r="D34" s="276" t="s">
        <v>70</v>
      </c>
    </row>
    <row r="35" spans="1:4" s="6" customFormat="1" ht="25.5">
      <c r="A35" s="275">
        <v>3</v>
      </c>
      <c r="B35" s="275">
        <v>9</v>
      </c>
      <c r="C35" s="275" t="s">
        <v>66</v>
      </c>
      <c r="D35" s="277" t="s">
        <v>282</v>
      </c>
    </row>
    <row r="36" spans="1:4" s="6" customFormat="1" ht="12.75">
      <c r="A36" s="275">
        <v>3</v>
      </c>
      <c r="B36" s="275">
        <v>10</v>
      </c>
      <c r="C36" s="275" t="s">
        <v>66</v>
      </c>
      <c r="D36" s="276" t="s">
        <v>234</v>
      </c>
    </row>
    <row r="37" spans="1:4" ht="12.75">
      <c r="A37" s="180">
        <v>4</v>
      </c>
      <c r="B37" s="180">
        <v>8</v>
      </c>
      <c r="C37" s="180" t="s">
        <v>66</v>
      </c>
      <c r="D37" s="3">
        <v>1</v>
      </c>
    </row>
    <row r="38" spans="1:4" ht="12.75">
      <c r="A38" s="180">
        <v>4</v>
      </c>
      <c r="B38" s="180">
        <v>9</v>
      </c>
      <c r="C38" s="180" t="s">
        <v>66</v>
      </c>
      <c r="D38" s="3">
        <v>2</v>
      </c>
    </row>
    <row r="39" spans="1:4" ht="25.5">
      <c r="A39" s="180">
        <v>4</v>
      </c>
      <c r="B39" s="180">
        <v>10</v>
      </c>
      <c r="C39" s="180" t="s">
        <v>66</v>
      </c>
      <c r="D39" s="3" t="s">
        <v>235</v>
      </c>
    </row>
    <row r="40" spans="1:4" ht="12.75">
      <c r="A40" s="180">
        <v>4</v>
      </c>
      <c r="B40" s="180">
        <v>11</v>
      </c>
      <c r="C40" s="180" t="s">
        <v>66</v>
      </c>
      <c r="D40" s="3">
        <v>31</v>
      </c>
    </row>
    <row r="41" spans="1:4" ht="12.75">
      <c r="A41" s="180">
        <v>4</v>
      </c>
      <c r="B41" s="180">
        <v>12</v>
      </c>
      <c r="C41" s="180" t="s">
        <v>66</v>
      </c>
      <c r="D41" s="3">
        <v>32</v>
      </c>
    </row>
    <row r="42" spans="1:4" ht="12.75">
      <c r="A42" s="180">
        <v>4</v>
      </c>
      <c r="B42" s="180">
        <v>13</v>
      </c>
      <c r="C42" s="180" t="s">
        <v>66</v>
      </c>
      <c r="D42" s="3">
        <v>34</v>
      </c>
    </row>
    <row r="43" spans="1:4" ht="12.75">
      <c r="A43" s="180">
        <v>4</v>
      </c>
      <c r="B43" s="180">
        <v>14</v>
      </c>
      <c r="C43" s="180" t="s">
        <v>66</v>
      </c>
      <c r="D43" s="3">
        <v>36</v>
      </c>
    </row>
    <row r="44" spans="1:4" ht="12.75">
      <c r="A44" s="180">
        <v>4</v>
      </c>
      <c r="B44" s="180">
        <v>15</v>
      </c>
      <c r="C44" s="180" t="s">
        <v>66</v>
      </c>
      <c r="D44" s="3">
        <v>41</v>
      </c>
    </row>
    <row r="45" spans="1:4" ht="12.75">
      <c r="A45" s="180">
        <v>4</v>
      </c>
      <c r="B45" s="180">
        <v>16</v>
      </c>
      <c r="C45" s="180" t="s">
        <v>66</v>
      </c>
      <c r="D45" s="3">
        <v>42</v>
      </c>
    </row>
    <row r="46" spans="1:4" ht="12.75">
      <c r="A46" s="180">
        <v>4</v>
      </c>
      <c r="B46" s="180">
        <v>17</v>
      </c>
      <c r="C46" s="180" t="s">
        <v>66</v>
      </c>
      <c r="D46" s="3">
        <v>46</v>
      </c>
    </row>
    <row r="47" spans="1:4" ht="12.75">
      <c r="A47" s="180">
        <v>4</v>
      </c>
      <c r="B47" s="180">
        <v>18</v>
      </c>
      <c r="C47" s="180" t="s">
        <v>66</v>
      </c>
      <c r="D47" s="3">
        <v>47</v>
      </c>
    </row>
    <row r="48" spans="1:4" ht="12.75">
      <c r="A48" s="180">
        <v>4</v>
      </c>
      <c r="B48" s="180">
        <v>19</v>
      </c>
      <c r="C48" s="180" t="s">
        <v>66</v>
      </c>
      <c r="D48" s="3">
        <v>48</v>
      </c>
    </row>
    <row r="49" spans="1:4" ht="12.75">
      <c r="A49" s="180">
        <v>4</v>
      </c>
      <c r="B49" s="180">
        <v>20</v>
      </c>
      <c r="C49" s="180" t="s">
        <v>66</v>
      </c>
      <c r="D49" s="3">
        <v>50</v>
      </c>
    </row>
    <row r="50" spans="1:4" ht="12.75">
      <c r="A50" s="180">
        <v>4</v>
      </c>
      <c r="B50" s="180">
        <v>21</v>
      </c>
      <c r="C50" s="180"/>
      <c r="D50" s="3" t="s">
        <v>277</v>
      </c>
    </row>
    <row r="51" spans="1:4" ht="12.75">
      <c r="A51" s="180">
        <v>4</v>
      </c>
      <c r="B51" s="180">
        <v>22</v>
      </c>
      <c r="C51" s="180" t="s">
        <v>66</v>
      </c>
      <c r="D51" s="3" t="s">
        <v>130</v>
      </c>
    </row>
    <row r="52" spans="1:4" ht="12.75">
      <c r="A52" s="180">
        <v>4</v>
      </c>
      <c r="B52" s="180">
        <v>23</v>
      </c>
      <c r="C52" s="180" t="s">
        <v>66</v>
      </c>
      <c r="D52" s="3" t="s">
        <v>221</v>
      </c>
    </row>
    <row r="53" spans="1:4" ht="12.75">
      <c r="A53" s="180">
        <v>4</v>
      </c>
      <c r="B53" s="180">
        <v>24</v>
      </c>
      <c r="C53" s="180"/>
      <c r="D53" s="3" t="s">
        <v>278</v>
      </c>
    </row>
    <row r="54" spans="1:4" ht="12.75">
      <c r="A54" s="180">
        <v>5</v>
      </c>
      <c r="B54" s="180">
        <v>7</v>
      </c>
      <c r="C54" s="180" t="s">
        <v>66</v>
      </c>
      <c r="D54" s="3">
        <v>292</v>
      </c>
    </row>
    <row r="55" spans="1:4" ht="12.75">
      <c r="A55" s="180">
        <v>5</v>
      </c>
      <c r="B55" s="180">
        <v>8</v>
      </c>
      <c r="C55" s="180" t="s">
        <v>66</v>
      </c>
      <c r="D55" s="8" t="s">
        <v>72</v>
      </c>
    </row>
    <row r="56" spans="1:4" ht="12.75">
      <c r="A56" s="180">
        <v>5</v>
      </c>
      <c r="B56" s="181">
        <v>9</v>
      </c>
      <c r="C56" s="181" t="s">
        <v>66</v>
      </c>
      <c r="D56" s="3" t="s">
        <v>71</v>
      </c>
    </row>
    <row r="57" spans="1:4" ht="12.75">
      <c r="A57" s="180">
        <v>5</v>
      </c>
      <c r="B57" s="181">
        <v>10</v>
      </c>
      <c r="C57" s="181" t="s">
        <v>66</v>
      </c>
      <c r="D57" s="8" t="s">
        <v>73</v>
      </c>
    </row>
    <row r="58" spans="1:4" ht="12.75">
      <c r="A58" s="180">
        <v>5</v>
      </c>
      <c r="B58" s="181">
        <v>11</v>
      </c>
      <c r="C58" s="181" t="s">
        <v>66</v>
      </c>
      <c r="D58" s="8" t="s">
        <v>210</v>
      </c>
    </row>
    <row r="59" spans="1:4" ht="12.75">
      <c r="A59" s="180">
        <v>5</v>
      </c>
      <c r="B59" s="181">
        <v>12</v>
      </c>
      <c r="C59" s="181" t="s">
        <v>76</v>
      </c>
      <c r="D59" s="8" t="s">
        <v>219</v>
      </c>
    </row>
    <row r="60" spans="1:4" ht="12.75">
      <c r="A60" s="181">
        <v>6</v>
      </c>
      <c r="B60" s="181">
        <v>8</v>
      </c>
      <c r="C60" s="181" t="s">
        <v>66</v>
      </c>
      <c r="D60" s="8" t="s">
        <v>258</v>
      </c>
    </row>
    <row r="61" spans="1:4" ht="12.75">
      <c r="A61" s="181">
        <v>6</v>
      </c>
      <c r="B61" s="181">
        <v>9</v>
      </c>
      <c r="C61" s="181" t="s">
        <v>66</v>
      </c>
      <c r="D61" s="8" t="s">
        <v>283</v>
      </c>
    </row>
    <row r="62" spans="1:4" ht="12.75">
      <c r="A62" s="181">
        <v>6</v>
      </c>
      <c r="B62" s="181">
        <v>10</v>
      </c>
      <c r="C62" s="181" t="s">
        <v>66</v>
      </c>
      <c r="D62" s="8" t="s">
        <v>263</v>
      </c>
    </row>
    <row r="63" spans="1:4" ht="12.75">
      <c r="A63" s="181">
        <v>6</v>
      </c>
      <c r="B63" s="181">
        <v>11</v>
      </c>
      <c r="C63" s="181" t="s">
        <v>66</v>
      </c>
      <c r="D63" s="8" t="s">
        <v>74</v>
      </c>
    </row>
    <row r="64" spans="1:4" ht="12.75">
      <c r="A64" s="181">
        <v>6</v>
      </c>
      <c r="B64" s="181">
        <v>12</v>
      </c>
      <c r="C64" s="181" t="s">
        <v>66</v>
      </c>
      <c r="D64" s="8" t="s">
        <v>275</v>
      </c>
    </row>
    <row r="65" spans="1:4" ht="12.75">
      <c r="A65" s="181">
        <v>6</v>
      </c>
      <c r="B65" s="181">
        <v>13</v>
      </c>
      <c r="C65" s="181" t="s">
        <v>66</v>
      </c>
      <c r="D65" s="8" t="s">
        <v>75</v>
      </c>
    </row>
    <row r="66" spans="1:4" ht="12.75">
      <c r="A66" s="181">
        <v>7</v>
      </c>
      <c r="B66" s="181">
        <v>8</v>
      </c>
      <c r="C66" s="181"/>
      <c r="D66" s="8" t="s">
        <v>236</v>
      </c>
    </row>
    <row r="67" spans="1:4" ht="12.75">
      <c r="A67" s="181">
        <v>7</v>
      </c>
      <c r="B67" s="181">
        <v>9</v>
      </c>
      <c r="C67" s="181" t="s">
        <v>76</v>
      </c>
      <c r="D67" s="8" t="s">
        <v>259</v>
      </c>
    </row>
    <row r="68" spans="1:4" ht="26.25" customHeight="1">
      <c r="A68" s="181">
        <v>7</v>
      </c>
      <c r="B68" s="181">
        <v>10</v>
      </c>
      <c r="C68" s="181" t="s">
        <v>76</v>
      </c>
      <c r="D68" s="277" t="s">
        <v>274</v>
      </c>
    </row>
    <row r="69" spans="1:4" ht="12.75">
      <c r="A69" s="181">
        <v>7</v>
      </c>
      <c r="B69" s="181">
        <v>11</v>
      </c>
      <c r="C69" s="181" t="s">
        <v>76</v>
      </c>
      <c r="D69" s="8" t="s">
        <v>237</v>
      </c>
    </row>
    <row r="70" spans="1:4" ht="12.75">
      <c r="A70" s="181">
        <v>7</v>
      </c>
      <c r="B70" s="181">
        <v>12</v>
      </c>
      <c r="C70" s="181"/>
      <c r="D70" s="8" t="s">
        <v>80</v>
      </c>
    </row>
    <row r="71" spans="1:4" ht="25.5">
      <c r="A71" s="181">
        <v>7</v>
      </c>
      <c r="B71" s="181">
        <v>13</v>
      </c>
      <c r="C71" s="181" t="s">
        <v>76</v>
      </c>
      <c r="D71" s="8" t="s">
        <v>269</v>
      </c>
    </row>
    <row r="72" spans="1:4" ht="12.75">
      <c r="A72" s="181"/>
      <c r="B72" s="181">
        <v>14</v>
      </c>
      <c r="C72" s="181" t="s">
        <v>76</v>
      </c>
      <c r="D72" s="8" t="s">
        <v>128</v>
      </c>
    </row>
    <row r="73" spans="1:4" ht="12.75">
      <c r="A73" s="181">
        <v>7</v>
      </c>
      <c r="B73" s="181">
        <v>15</v>
      </c>
      <c r="C73" s="181" t="s">
        <v>76</v>
      </c>
      <c r="D73" s="8" t="s">
        <v>129</v>
      </c>
    </row>
    <row r="74" spans="1:4" ht="12.75">
      <c r="A74" s="181">
        <v>8</v>
      </c>
      <c r="B74" s="181">
        <v>8</v>
      </c>
      <c r="C74" s="181" t="s">
        <v>238</v>
      </c>
      <c r="D74" s="8" t="s">
        <v>239</v>
      </c>
    </row>
    <row r="75" spans="1:4" ht="12.75">
      <c r="A75" s="181">
        <v>8</v>
      </c>
      <c r="B75" s="181">
        <v>9</v>
      </c>
      <c r="C75" s="181" t="s">
        <v>238</v>
      </c>
      <c r="D75" s="8" t="s">
        <v>240</v>
      </c>
    </row>
    <row r="76" spans="1:4" ht="25.5">
      <c r="A76" s="181">
        <v>8</v>
      </c>
      <c r="B76" s="181">
        <v>10</v>
      </c>
      <c r="C76" s="181" t="s">
        <v>238</v>
      </c>
      <c r="D76" s="8" t="s">
        <v>255</v>
      </c>
    </row>
    <row r="77" spans="1:4" ht="12.75">
      <c r="A77" s="181">
        <v>8</v>
      </c>
      <c r="B77" s="181">
        <v>11</v>
      </c>
      <c r="C77" s="181" t="s">
        <v>238</v>
      </c>
      <c r="D77" s="8" t="s">
        <v>241</v>
      </c>
    </row>
    <row r="78" spans="1:4" ht="25.5" customHeight="1">
      <c r="A78" s="181">
        <v>8</v>
      </c>
      <c r="B78" s="181">
        <v>12</v>
      </c>
      <c r="C78" s="181" t="s">
        <v>238</v>
      </c>
      <c r="D78" s="8" t="s">
        <v>256</v>
      </c>
    </row>
    <row r="79" spans="1:4" ht="12.75">
      <c r="A79" s="181">
        <v>8</v>
      </c>
      <c r="B79" s="181">
        <v>13</v>
      </c>
      <c r="C79" s="181" t="s">
        <v>238</v>
      </c>
      <c r="D79" s="8" t="s">
        <v>253</v>
      </c>
    </row>
    <row r="80" spans="1:4" ht="25.5">
      <c r="A80" s="181">
        <v>8</v>
      </c>
      <c r="B80" s="181">
        <v>14</v>
      </c>
      <c r="C80" s="181" t="s">
        <v>238</v>
      </c>
      <c r="D80" s="8" t="s">
        <v>260</v>
      </c>
    </row>
    <row r="81" spans="1:4" ht="12.75">
      <c r="A81" s="181">
        <v>8</v>
      </c>
      <c r="B81" s="181">
        <v>15</v>
      </c>
      <c r="C81" s="181" t="s">
        <v>238</v>
      </c>
      <c r="D81" s="3" t="s">
        <v>242</v>
      </c>
    </row>
    <row r="82" spans="1:4" ht="12.75">
      <c r="A82" s="181">
        <v>8</v>
      </c>
      <c r="B82" s="181">
        <v>16</v>
      </c>
      <c r="C82" s="181" t="s">
        <v>238</v>
      </c>
      <c r="D82" s="3" t="s">
        <v>257</v>
      </c>
    </row>
    <row r="83" spans="1:4" ht="25.5">
      <c r="A83" s="181">
        <v>8</v>
      </c>
      <c r="B83" s="181">
        <v>17</v>
      </c>
      <c r="C83" s="181" t="s">
        <v>238</v>
      </c>
      <c r="D83" s="8" t="s">
        <v>270</v>
      </c>
    </row>
    <row r="84" spans="1:4" ht="25.5">
      <c r="A84" s="181">
        <v>8</v>
      </c>
      <c r="B84" s="181">
        <v>18</v>
      </c>
      <c r="C84" s="181" t="s">
        <v>238</v>
      </c>
      <c r="D84" s="3" t="s">
        <v>271</v>
      </c>
    </row>
    <row r="85" spans="1:4" ht="25.5">
      <c r="A85" s="181">
        <v>8</v>
      </c>
      <c r="B85" s="181">
        <v>19</v>
      </c>
      <c r="C85" s="181" t="s">
        <v>238</v>
      </c>
      <c r="D85" s="3" t="s">
        <v>272</v>
      </c>
    </row>
    <row r="86" spans="1:4" ht="12.75">
      <c r="A86" s="181">
        <v>8</v>
      </c>
      <c r="B86" s="181">
        <v>20</v>
      </c>
      <c r="C86" s="181" t="s">
        <v>238</v>
      </c>
      <c r="D86" s="3" t="s">
        <v>261</v>
      </c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I5" sqref="I5"/>
    </sheetView>
  </sheetViews>
  <sheetFormatPr defaultColWidth="9.00390625" defaultRowHeight="12.75" outlineLevelRow="2"/>
  <cols>
    <col min="1" max="1" width="2.125" style="190" customWidth="1"/>
    <col min="2" max="2" width="24.00390625" style="45" customWidth="1"/>
    <col min="3" max="3" width="15.75390625" style="7" customWidth="1"/>
    <col min="4" max="6" width="15.625" style="7" customWidth="1"/>
    <col min="7" max="8" width="10.375" style="7" customWidth="1"/>
    <col min="9" max="9" width="14.75390625" style="7" customWidth="1"/>
    <col min="10" max="10" width="14.75390625" style="7" bestFit="1" customWidth="1"/>
    <col min="11" max="13" width="14.75390625" style="7" customWidth="1"/>
    <col min="14" max="14" width="14.75390625" style="7" bestFit="1" customWidth="1"/>
    <col min="15" max="15" width="15.625" style="7" customWidth="1"/>
    <col min="16" max="16" width="15.625" style="0" customWidth="1"/>
  </cols>
  <sheetData>
    <row r="1" spans="1:16" ht="42" customHeight="1" thickBot="1">
      <c r="A1" s="28" t="str">
        <f>'Spis tabel'!B20</f>
        <v>Tabela 10. Dane zbiorcze dotyczące wykonania budżetów jst. woj. dolnośląskiego wg stanu na koniec III kwartału 2013 roku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s="182" customFormat="1" ht="26.25" customHeight="1">
      <c r="A2" s="489" t="s">
        <v>189</v>
      </c>
      <c r="B2" s="361"/>
      <c r="C2" s="343" t="s">
        <v>6</v>
      </c>
      <c r="D2" s="353"/>
      <c r="E2" s="343" t="s">
        <v>7</v>
      </c>
      <c r="F2" s="353"/>
      <c r="G2" s="343" t="s">
        <v>186</v>
      </c>
      <c r="H2" s="353"/>
      <c r="I2" s="485" t="s">
        <v>190</v>
      </c>
      <c r="J2" s="353"/>
      <c r="K2" s="485" t="s">
        <v>191</v>
      </c>
      <c r="L2" s="353"/>
      <c r="M2" s="360" t="s">
        <v>192</v>
      </c>
      <c r="N2" s="361"/>
      <c r="O2" s="488" t="s">
        <v>207</v>
      </c>
      <c r="P2" s="486" t="s">
        <v>206</v>
      </c>
    </row>
    <row r="3" spans="1:16" ht="45" customHeight="1" thickBot="1">
      <c r="A3" s="490"/>
      <c r="B3" s="365"/>
      <c r="C3" s="183" t="s">
        <v>8</v>
      </c>
      <c r="D3" s="183" t="s">
        <v>9</v>
      </c>
      <c r="E3" s="183" t="s">
        <v>8</v>
      </c>
      <c r="F3" s="183" t="s">
        <v>9</v>
      </c>
      <c r="G3" s="184" t="s">
        <v>187</v>
      </c>
      <c r="H3" s="184" t="s">
        <v>188</v>
      </c>
      <c r="I3" s="185"/>
      <c r="J3" s="186" t="s">
        <v>193</v>
      </c>
      <c r="K3" s="185"/>
      <c r="L3" s="186" t="s">
        <v>193</v>
      </c>
      <c r="M3" s="187"/>
      <c r="N3" s="188" t="s">
        <v>193</v>
      </c>
      <c r="O3" s="380"/>
      <c r="P3" s="487"/>
    </row>
    <row r="4" spans="1:16" s="189" customFormat="1" ht="33.75" customHeight="1" thickBot="1">
      <c r="A4" s="481" t="s">
        <v>194</v>
      </c>
      <c r="B4" s="482"/>
      <c r="C4" s="198">
        <v>15468601307.61</v>
      </c>
      <c r="D4" s="198">
        <v>10791206457.23</v>
      </c>
      <c r="E4" s="198">
        <v>15876606839.070002</v>
      </c>
      <c r="F4" s="198">
        <v>9946072702.060001</v>
      </c>
      <c r="G4" s="199">
        <v>69.76200525590578</v>
      </c>
      <c r="H4" s="199">
        <v>62.64608554508118</v>
      </c>
      <c r="I4" s="198">
        <v>1153074502.75</v>
      </c>
      <c r="J4" s="198">
        <v>396042504.66</v>
      </c>
      <c r="K4" s="198">
        <v>704204717.37</v>
      </c>
      <c r="L4" s="198">
        <v>512677584.88</v>
      </c>
      <c r="M4" s="198">
        <v>6429111330.02</v>
      </c>
      <c r="N4" s="198">
        <v>6338216928.110001</v>
      </c>
      <c r="O4" s="215">
        <v>38.558730076685606</v>
      </c>
      <c r="P4" s="200">
        <v>55.27182014800438</v>
      </c>
    </row>
    <row r="5" spans="1:16" s="189" customFormat="1" ht="23.25" customHeight="1" outlineLevel="1">
      <c r="A5" s="483" t="s">
        <v>195</v>
      </c>
      <c r="B5" s="484"/>
      <c r="C5" s="201">
        <v>1670112725</v>
      </c>
      <c r="D5" s="201">
        <v>1116924226.1</v>
      </c>
      <c r="E5" s="201">
        <v>1779367257</v>
      </c>
      <c r="F5" s="201">
        <v>841206716.84</v>
      </c>
      <c r="G5" s="202">
        <v>66.87</v>
      </c>
      <c r="H5" s="202">
        <v>47.27</v>
      </c>
      <c r="I5" s="201">
        <v>80569149.72</v>
      </c>
      <c r="J5" s="201">
        <v>0</v>
      </c>
      <c r="K5" s="201">
        <v>69750000</v>
      </c>
      <c r="L5" s="201">
        <v>57150000</v>
      </c>
      <c r="M5" s="201">
        <v>511800000</v>
      </c>
      <c r="N5" s="201">
        <v>511800000</v>
      </c>
      <c r="O5" s="216">
        <v>30.64</v>
      </c>
      <c r="P5" s="203">
        <v>45.82</v>
      </c>
    </row>
    <row r="6" spans="1:16" s="189" customFormat="1" ht="23.25" customHeight="1" outlineLevel="1">
      <c r="A6" s="477" t="s">
        <v>196</v>
      </c>
      <c r="B6" s="478"/>
      <c r="C6" s="204">
        <v>1946653244.6000001</v>
      </c>
      <c r="D6" s="204">
        <v>1401705117.79</v>
      </c>
      <c r="E6" s="204">
        <v>1970794855.24</v>
      </c>
      <c r="F6" s="204">
        <v>1306479961.0700002</v>
      </c>
      <c r="G6" s="202">
        <v>72.00589635973013</v>
      </c>
      <c r="H6" s="202">
        <v>66.29203225268718</v>
      </c>
      <c r="I6" s="204">
        <v>151354205.31</v>
      </c>
      <c r="J6" s="204">
        <v>41274403.88</v>
      </c>
      <c r="K6" s="204">
        <v>68100370.77</v>
      </c>
      <c r="L6" s="204">
        <v>46598370.769999996</v>
      </c>
      <c r="M6" s="204">
        <v>665264342.7200001</v>
      </c>
      <c r="N6" s="204">
        <v>665236129.5400002</v>
      </c>
      <c r="O6" s="217">
        <v>33.676282347589094</v>
      </c>
      <c r="P6" s="205">
        <v>46.768784294202355</v>
      </c>
    </row>
    <row r="7" spans="1:16" s="189" customFormat="1" ht="23.25" customHeight="1" outlineLevel="1">
      <c r="A7" s="477" t="s">
        <v>209</v>
      </c>
      <c r="B7" s="478"/>
      <c r="C7" s="204">
        <v>5082870856.37</v>
      </c>
      <c r="D7" s="204">
        <v>3463996726.61</v>
      </c>
      <c r="E7" s="204">
        <v>5116258629.37</v>
      </c>
      <c r="F7" s="204">
        <v>3405073905.26</v>
      </c>
      <c r="G7" s="202">
        <v>68.15039816069338</v>
      </c>
      <c r="H7" s="202">
        <v>66.55398313355575</v>
      </c>
      <c r="I7" s="204">
        <v>377294897.5</v>
      </c>
      <c r="J7" s="204">
        <v>211565014.56</v>
      </c>
      <c r="K7" s="204">
        <v>214685098.74</v>
      </c>
      <c r="L7" s="204">
        <v>170652098.74</v>
      </c>
      <c r="M7" s="204">
        <v>2949232125.8199997</v>
      </c>
      <c r="N7" s="204">
        <v>2888152065.4300003</v>
      </c>
      <c r="O7" s="217">
        <v>51.255126805259046</v>
      </c>
      <c r="P7" s="205">
        <v>75.20884424534603</v>
      </c>
    </row>
    <row r="8" spans="1:16" s="189" customFormat="1" ht="23.25" customHeight="1" outlineLevel="2">
      <c r="A8" s="477" t="s">
        <v>197</v>
      </c>
      <c r="B8" s="478"/>
      <c r="C8" s="204">
        <v>6768964481.639999</v>
      </c>
      <c r="D8" s="204">
        <v>4808580386.7300005</v>
      </c>
      <c r="E8" s="204">
        <v>7010186097.460001</v>
      </c>
      <c r="F8" s="204">
        <v>4393312118.89</v>
      </c>
      <c r="G8" s="202">
        <v>71.03864113591814</v>
      </c>
      <c r="H8" s="202">
        <v>62.67040643160426</v>
      </c>
      <c r="I8" s="204">
        <v>543856250.22</v>
      </c>
      <c r="J8" s="204">
        <v>143203086.22000003</v>
      </c>
      <c r="K8" s="204">
        <v>351669247.86</v>
      </c>
      <c r="L8" s="204">
        <v>238277115.37</v>
      </c>
      <c r="M8" s="204">
        <v>2302814861.48</v>
      </c>
      <c r="N8" s="204">
        <v>2273028733.14</v>
      </c>
      <c r="O8" s="217">
        <v>32.381672041938984</v>
      </c>
      <c r="P8" s="205">
        <v>45.583180539705396</v>
      </c>
    </row>
    <row r="9" spans="1:16" s="189" customFormat="1" ht="23.25" customHeight="1" outlineLevel="1">
      <c r="A9" s="477" t="s">
        <v>198</v>
      </c>
      <c r="B9" s="478"/>
      <c r="C9" s="204">
        <v>2270157641.3700004</v>
      </c>
      <c r="D9" s="204">
        <v>1588585847.9800003</v>
      </c>
      <c r="E9" s="204">
        <v>2301963844.94</v>
      </c>
      <c r="F9" s="204">
        <v>1444356675.3899999</v>
      </c>
      <c r="G9" s="202">
        <v>69.97689583448118</v>
      </c>
      <c r="H9" s="202">
        <v>62.744542168413005</v>
      </c>
      <c r="I9" s="204">
        <v>135968414.99</v>
      </c>
      <c r="J9" s="204">
        <v>43101173.510000005</v>
      </c>
      <c r="K9" s="204">
        <v>99938296.99000001</v>
      </c>
      <c r="L9" s="204">
        <v>69620367.71</v>
      </c>
      <c r="M9" s="204">
        <v>812193563.63</v>
      </c>
      <c r="N9" s="204">
        <v>800365420.8900001</v>
      </c>
      <c r="O9" s="217">
        <v>34.6710827387743</v>
      </c>
      <c r="P9" s="205">
        <v>49.5464714822204</v>
      </c>
    </row>
    <row r="10" spans="1:16" s="189" customFormat="1" ht="23.25" customHeight="1" outlineLevel="1">
      <c r="A10" s="477" t="s">
        <v>199</v>
      </c>
      <c r="B10" s="478"/>
      <c r="C10" s="204">
        <v>1953312292.85</v>
      </c>
      <c r="D10" s="204">
        <v>1409191544.1000001</v>
      </c>
      <c r="E10" s="204">
        <v>2045992657.7500005</v>
      </c>
      <c r="F10" s="204">
        <v>1262319485.2600005</v>
      </c>
      <c r="G10" s="202">
        <v>72.1436889154015</v>
      </c>
      <c r="H10" s="202">
        <v>61.69716594428968</v>
      </c>
      <c r="I10" s="204">
        <v>198863476.50000006</v>
      </c>
      <c r="J10" s="204">
        <v>45797983.53</v>
      </c>
      <c r="K10" s="204">
        <v>111454721.89000002</v>
      </c>
      <c r="L10" s="204">
        <v>69535392.17000002</v>
      </c>
      <c r="M10" s="204">
        <v>572687063.9699999</v>
      </c>
      <c r="N10" s="204">
        <v>569906474.8699999</v>
      </c>
      <c r="O10" s="217">
        <v>27.606993426698846</v>
      </c>
      <c r="P10" s="205">
        <v>38.266678404914785</v>
      </c>
    </row>
    <row r="11" spans="1:16" s="189" customFormat="1" ht="23.25" customHeight="1" outlineLevel="1" thickBot="1">
      <c r="A11" s="479" t="s">
        <v>200</v>
      </c>
      <c r="B11" s="480"/>
      <c r="C11" s="206">
        <v>2545494547.4199996</v>
      </c>
      <c r="D11" s="206">
        <v>1810802994.65</v>
      </c>
      <c r="E11" s="206">
        <v>2662229594.77</v>
      </c>
      <c r="F11" s="206">
        <v>1686635958.24</v>
      </c>
      <c r="G11" s="207">
        <v>71.13757114448937</v>
      </c>
      <c r="H11" s="207">
        <v>63.35426371765336</v>
      </c>
      <c r="I11" s="206">
        <v>209024358.72999996</v>
      </c>
      <c r="J11" s="206">
        <v>54303929.180000015</v>
      </c>
      <c r="K11" s="206">
        <v>140276228.98</v>
      </c>
      <c r="L11" s="206">
        <v>99121355.49</v>
      </c>
      <c r="M11" s="206">
        <v>917934233.8800001</v>
      </c>
      <c r="N11" s="206">
        <v>902756837.38</v>
      </c>
      <c r="O11" s="218">
        <v>34.00379896815329</v>
      </c>
      <c r="P11" s="208">
        <v>47.80005617437695</v>
      </c>
    </row>
    <row r="15" spans="1:15" s="192" customFormat="1" ht="12.75" customHeight="1">
      <c r="A15" s="191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</row>
    <row r="16" spans="1:15" s="192" customFormat="1" ht="15.75">
      <c r="A16" s="194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</row>
    <row r="17" spans="1:15" s="192" customFormat="1" ht="12.75" customHeight="1">
      <c r="A17" s="195"/>
      <c r="C17" s="196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</row>
    <row r="18" spans="1:15" s="192" customFormat="1" ht="12.75" customHeight="1">
      <c r="A18" s="194"/>
      <c r="C18" s="196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s="192" customFormat="1" ht="12.75" customHeight="1">
      <c r="A19" s="195"/>
      <c r="C19" s="196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</row>
    <row r="20" spans="1:15" s="192" customFormat="1" ht="12.75" customHeight="1">
      <c r="A20" s="194"/>
      <c r="C20" s="196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</row>
    <row r="21" spans="1:15" s="192" customFormat="1" ht="12.75" customHeight="1">
      <c r="A21" s="195"/>
      <c r="C21" s="196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</row>
    <row r="22" spans="1:15" s="192" customFormat="1" ht="12.75" customHeight="1">
      <c r="A22" s="195"/>
      <c r="C22" s="196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s="192" customFormat="1" ht="12.75" customHeight="1">
      <c r="A23" s="195"/>
      <c r="C23" s="196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</row>
    <row r="24" spans="1:15" s="192" customFormat="1" ht="12.75" customHeight="1">
      <c r="A24" s="195"/>
      <c r="C24" s="196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</row>
    <row r="25" spans="1:15" s="192" customFormat="1" ht="12.75" customHeight="1">
      <c r="A25" s="195"/>
      <c r="C25" s="196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</row>
    <row r="26" ht="12.75" customHeight="1"/>
  </sheetData>
  <sheetProtection/>
  <mergeCells count="17">
    <mergeCell ref="I2:J2"/>
    <mergeCell ref="K2:L2"/>
    <mergeCell ref="M2:N2"/>
    <mergeCell ref="P2:P3"/>
    <mergeCell ref="O2:O3"/>
    <mergeCell ref="A2:B3"/>
    <mergeCell ref="C2:D2"/>
    <mergeCell ref="E2:F2"/>
    <mergeCell ref="G2:H2"/>
    <mergeCell ref="A10:B10"/>
    <mergeCell ref="A11:B11"/>
    <mergeCell ref="A4:B4"/>
    <mergeCell ref="A5:B5"/>
    <mergeCell ref="A6:B6"/>
    <mergeCell ref="A7:B7"/>
    <mergeCell ref="A8:B8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4"/>
  <sheetViews>
    <sheetView zoomScale="75" zoomScaleNormal="75" zoomScalePageLayoutView="0" workbookViewId="0" topLeftCell="A1">
      <pane xSplit="7" ySplit="10" topLeftCell="H32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N34" sqref="N34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8" width="15.75390625" style="0" customWidth="1"/>
    <col min="9" max="9" width="14.25390625" style="0" customWidth="1"/>
    <col min="10" max="10" width="17.125" style="0" bestFit="1" customWidth="1"/>
    <col min="11" max="11" width="16.00390625" style="0" customWidth="1"/>
    <col min="12" max="12" width="14.25390625" style="0" customWidth="1"/>
    <col min="13" max="13" width="16.00390625" style="0" customWidth="1"/>
    <col min="14" max="14" width="15.25390625" style="0" customWidth="1"/>
    <col min="15" max="15" width="14.25390625" style="0" customWidth="1"/>
    <col min="16" max="16" width="16.625" style="0" bestFit="1" customWidth="1"/>
    <col min="17" max="17" width="15.875" style="0" customWidth="1"/>
    <col min="18" max="19" width="14.25390625" style="0" customWidth="1"/>
    <col min="20" max="20" width="15.25390625" style="0" customWidth="1"/>
    <col min="21" max="21" width="14.25390625" style="0" customWidth="1"/>
    <col min="22" max="23" width="9.25390625" style="0" customWidth="1"/>
    <col min="24" max="25" width="14.25390625" style="0" customWidth="1"/>
  </cols>
  <sheetData>
    <row r="1" spans="1:38" ht="21" customHeight="1">
      <c r="A1" s="357" t="s">
        <v>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66" t="s">
        <v>88</v>
      </c>
      <c r="O1" s="367"/>
      <c r="P1" s="50" t="str">
        <f>'Spis tabel'!O93</f>
        <v>14.11.2011</v>
      </c>
      <c r="Q1" s="48"/>
      <c r="R1" s="48"/>
      <c r="S1" s="48"/>
      <c r="T1" s="48"/>
      <c r="U1" s="48"/>
      <c r="V1" s="48"/>
      <c r="W1" s="48"/>
      <c r="X1" s="48"/>
      <c r="Y1" s="49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21" customHeight="1">
      <c r="A2" s="358" t="s">
        <v>85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66" t="s">
        <v>89</v>
      </c>
      <c r="O2" s="367"/>
      <c r="P2" s="50">
        <v>1</v>
      </c>
      <c r="Q2" s="48"/>
      <c r="R2" s="48"/>
      <c r="S2" s="48"/>
      <c r="T2" s="48"/>
      <c r="U2" s="48"/>
      <c r="V2" s="48"/>
      <c r="W2" s="48"/>
      <c r="X2" s="48"/>
      <c r="Y2" s="49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21" customHeight="1">
      <c r="A3" s="359" t="s">
        <v>84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66" t="s">
        <v>90</v>
      </c>
      <c r="O3" s="367"/>
      <c r="P3" s="50" t="str">
        <f>'Spis tabel'!O93</f>
        <v>14.11.2011</v>
      </c>
      <c r="Q3" s="48"/>
      <c r="R3" s="48"/>
      <c r="S3" s="48"/>
      <c r="T3" s="48"/>
      <c r="U3" s="48"/>
      <c r="V3" s="48"/>
      <c r="W3" s="48"/>
      <c r="X3" s="48"/>
      <c r="Y3" s="4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5" spans="1:25" s="29" customFormat="1" ht="18">
      <c r="A5" s="28" t="str">
        <f>'Spis tabel'!B3</f>
        <v>Tabela 1. Wykonanie dochodów i wydatków w budżetach jst woj. dolnośląskiego wg stanu na koniec III kwartału 2013 roku</v>
      </c>
      <c r="Y5" s="30" t="s">
        <v>87</v>
      </c>
    </row>
    <row r="6" spans="2:20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ht="16.5" customHeight="1">
      <c r="A7" s="354" t="s">
        <v>0</v>
      </c>
      <c r="B7" s="345" t="s">
        <v>1</v>
      </c>
      <c r="C7" s="345" t="s">
        <v>2</v>
      </c>
      <c r="D7" s="345" t="s">
        <v>3</v>
      </c>
      <c r="E7" s="345" t="s">
        <v>4</v>
      </c>
      <c r="F7" s="360" t="s">
        <v>5</v>
      </c>
      <c r="G7" s="361"/>
      <c r="H7" s="343" t="s">
        <v>6</v>
      </c>
      <c r="I7" s="352"/>
      <c r="J7" s="352"/>
      <c r="K7" s="352"/>
      <c r="L7" s="352"/>
      <c r="M7" s="353"/>
      <c r="N7" s="343" t="s">
        <v>7</v>
      </c>
      <c r="O7" s="352"/>
      <c r="P7" s="352"/>
      <c r="Q7" s="352"/>
      <c r="R7" s="352"/>
      <c r="S7" s="353"/>
      <c r="T7" s="337" t="s">
        <v>108</v>
      </c>
      <c r="U7" s="338"/>
      <c r="V7" s="335" t="s">
        <v>186</v>
      </c>
      <c r="W7" s="336"/>
      <c r="X7" s="343" t="s">
        <v>109</v>
      </c>
      <c r="Y7" s="344"/>
    </row>
    <row r="8" spans="1:25" ht="16.5" customHeight="1">
      <c r="A8" s="355"/>
      <c r="B8" s="346"/>
      <c r="C8" s="346"/>
      <c r="D8" s="346"/>
      <c r="E8" s="346"/>
      <c r="F8" s="362"/>
      <c r="G8" s="363"/>
      <c r="H8" s="333" t="s">
        <v>216</v>
      </c>
      <c r="I8" s="331" t="s">
        <v>19</v>
      </c>
      <c r="J8" s="332"/>
      <c r="K8" s="333" t="s">
        <v>102</v>
      </c>
      <c r="L8" s="331" t="s">
        <v>19</v>
      </c>
      <c r="M8" s="332"/>
      <c r="N8" s="333" t="s">
        <v>107</v>
      </c>
      <c r="O8" s="341" t="s">
        <v>19</v>
      </c>
      <c r="P8" s="342"/>
      <c r="Q8" s="333" t="s">
        <v>102</v>
      </c>
      <c r="R8" s="341" t="s">
        <v>19</v>
      </c>
      <c r="S8" s="342"/>
      <c r="T8" s="329" t="s">
        <v>8</v>
      </c>
      <c r="U8" s="339" t="s">
        <v>9</v>
      </c>
      <c r="V8" s="329" t="s">
        <v>187</v>
      </c>
      <c r="W8" s="329" t="s">
        <v>188</v>
      </c>
      <c r="X8" s="348" t="s">
        <v>8</v>
      </c>
      <c r="Y8" s="350" t="s">
        <v>9</v>
      </c>
    </row>
    <row r="9" spans="1:25" ht="32.25" customHeight="1" thickBot="1">
      <c r="A9" s="356"/>
      <c r="B9" s="347"/>
      <c r="C9" s="347"/>
      <c r="D9" s="347"/>
      <c r="E9" s="347"/>
      <c r="F9" s="364"/>
      <c r="G9" s="365"/>
      <c r="H9" s="334"/>
      <c r="I9" s="9" t="s">
        <v>103</v>
      </c>
      <c r="J9" s="9" t="s">
        <v>104</v>
      </c>
      <c r="K9" s="334"/>
      <c r="L9" s="9" t="s">
        <v>103</v>
      </c>
      <c r="M9" s="9" t="s">
        <v>104</v>
      </c>
      <c r="N9" s="334"/>
      <c r="O9" s="34" t="s">
        <v>105</v>
      </c>
      <c r="P9" s="9" t="s">
        <v>106</v>
      </c>
      <c r="Q9" s="334"/>
      <c r="R9" s="34" t="s">
        <v>105</v>
      </c>
      <c r="S9" s="9" t="s">
        <v>106</v>
      </c>
      <c r="T9" s="330"/>
      <c r="U9" s="340"/>
      <c r="V9" s="330"/>
      <c r="W9" s="330"/>
      <c r="X9" s="349"/>
      <c r="Y9" s="351"/>
    </row>
    <row r="10" spans="1:25" ht="13.5" thickBot="1">
      <c r="A10" s="40">
        <v>1</v>
      </c>
      <c r="B10" s="41">
        <v>2</v>
      </c>
      <c r="C10" s="41">
        <v>3</v>
      </c>
      <c r="D10" s="41">
        <v>4</v>
      </c>
      <c r="E10" s="41">
        <v>5</v>
      </c>
      <c r="F10" s="327">
        <v>6</v>
      </c>
      <c r="G10" s="328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4">
        <v>24</v>
      </c>
    </row>
    <row r="11" spans="1:25" s="95" customFormat="1" ht="15">
      <c r="A11" s="221"/>
      <c r="B11" s="222"/>
      <c r="C11" s="222"/>
      <c r="D11" s="90"/>
      <c r="E11" s="90"/>
      <c r="F11" s="91" t="s">
        <v>284</v>
      </c>
      <c r="G11" s="287"/>
      <c r="H11" s="92">
        <v>15468601307.61</v>
      </c>
      <c r="I11" s="92">
        <v>2427495956.2</v>
      </c>
      <c r="J11" s="93">
        <v>13041105351.41</v>
      </c>
      <c r="K11" s="92">
        <v>10791206457.23</v>
      </c>
      <c r="L11" s="92">
        <v>1044583789.8799999</v>
      </c>
      <c r="M11" s="93">
        <v>9746622667.35</v>
      </c>
      <c r="N11" s="92">
        <v>15876606839.070002</v>
      </c>
      <c r="O11" s="92">
        <v>3607248365.88</v>
      </c>
      <c r="P11" s="93">
        <v>12269358473.19</v>
      </c>
      <c r="Q11" s="92">
        <v>9946072702.060001</v>
      </c>
      <c r="R11" s="92">
        <v>1382501564.8899999</v>
      </c>
      <c r="S11" s="93">
        <v>8563571137.169999</v>
      </c>
      <c r="T11" s="93">
        <v>-408005531.46000004</v>
      </c>
      <c r="U11" s="93">
        <v>845133755.17</v>
      </c>
      <c r="V11" s="209">
        <v>69.76200525590578</v>
      </c>
      <c r="W11" s="209">
        <v>62.64608554508118</v>
      </c>
      <c r="X11" s="93">
        <v>771746878.22</v>
      </c>
      <c r="Y11" s="94">
        <v>1183051530.1799998</v>
      </c>
    </row>
    <row r="12" spans="1:25" ht="12.75">
      <c r="A12" s="223">
        <v>2</v>
      </c>
      <c r="B12" s="224">
        <v>0</v>
      </c>
      <c r="C12" s="224">
        <v>0</v>
      </c>
      <c r="D12" s="85">
        <v>0</v>
      </c>
      <c r="E12" s="85">
        <v>0</v>
      </c>
      <c r="F12" s="86"/>
      <c r="G12" s="288" t="s">
        <v>285</v>
      </c>
      <c r="H12" s="87">
        <v>1670112725</v>
      </c>
      <c r="I12" s="87">
        <v>559680215</v>
      </c>
      <c r="J12" s="88">
        <v>1110432510</v>
      </c>
      <c r="K12" s="87">
        <v>1116924226.1</v>
      </c>
      <c r="L12" s="87">
        <v>283558809.58</v>
      </c>
      <c r="M12" s="88">
        <v>833365416.52</v>
      </c>
      <c r="N12" s="87">
        <v>1779367257</v>
      </c>
      <c r="O12" s="87">
        <v>781356375</v>
      </c>
      <c r="P12" s="88">
        <v>998010882</v>
      </c>
      <c r="Q12" s="87">
        <v>841206716.84</v>
      </c>
      <c r="R12" s="87">
        <v>203384118.18</v>
      </c>
      <c r="S12" s="88">
        <v>637822598.66</v>
      </c>
      <c r="T12" s="88">
        <v>-109254532</v>
      </c>
      <c r="U12" s="88">
        <v>275717509.26</v>
      </c>
      <c r="V12" s="210">
        <v>66.87</v>
      </c>
      <c r="W12" s="210">
        <v>47.27</v>
      </c>
      <c r="X12" s="88">
        <v>112421628</v>
      </c>
      <c r="Y12" s="89">
        <v>195542817.86</v>
      </c>
    </row>
    <row r="13" spans="1:25" s="95" customFormat="1" ht="15">
      <c r="A13" s="225"/>
      <c r="B13" s="226"/>
      <c r="C13" s="226"/>
      <c r="D13" s="96"/>
      <c r="E13" s="96"/>
      <c r="F13" s="97" t="s">
        <v>286</v>
      </c>
      <c r="G13" s="289"/>
      <c r="H13" s="98">
        <v>1946653244.6000001</v>
      </c>
      <c r="I13" s="98">
        <v>189303822.02</v>
      </c>
      <c r="J13" s="99">
        <v>1757349422.58</v>
      </c>
      <c r="K13" s="98">
        <v>1401705117.79</v>
      </c>
      <c r="L13" s="98">
        <v>53720505.940000005</v>
      </c>
      <c r="M13" s="99">
        <v>1347984611.8499997</v>
      </c>
      <c r="N13" s="98">
        <v>1970794855.24</v>
      </c>
      <c r="O13" s="98">
        <v>262639081.35</v>
      </c>
      <c r="P13" s="99">
        <v>1708155773.89</v>
      </c>
      <c r="Q13" s="98">
        <v>1306479961.0700002</v>
      </c>
      <c r="R13" s="98">
        <v>80773402.13000003</v>
      </c>
      <c r="S13" s="99">
        <v>1225706558.94</v>
      </c>
      <c r="T13" s="99">
        <v>-24141610.64</v>
      </c>
      <c r="U13" s="99">
        <v>95225156.71999997</v>
      </c>
      <c r="V13" s="138">
        <v>72.00589635973013</v>
      </c>
      <c r="W13" s="138">
        <v>66.29203225268718</v>
      </c>
      <c r="X13" s="99">
        <v>49193648.69</v>
      </c>
      <c r="Y13" s="100">
        <v>122278052.91000001</v>
      </c>
    </row>
    <row r="14" spans="1:25" ht="12.75">
      <c r="A14" s="227">
        <v>2</v>
      </c>
      <c r="B14" s="228">
        <v>1</v>
      </c>
      <c r="C14" s="228">
        <v>0</v>
      </c>
      <c r="D14" s="10">
        <v>0</v>
      </c>
      <c r="E14" s="10">
        <v>1</v>
      </c>
      <c r="F14" s="18"/>
      <c r="G14" s="290" t="s">
        <v>287</v>
      </c>
      <c r="H14" s="11">
        <v>72604295</v>
      </c>
      <c r="I14" s="11">
        <v>6440214</v>
      </c>
      <c r="J14" s="60">
        <v>66164081</v>
      </c>
      <c r="K14" s="11">
        <v>55843167.44</v>
      </c>
      <c r="L14" s="11">
        <v>3133695.1</v>
      </c>
      <c r="M14" s="60">
        <v>52709472.34</v>
      </c>
      <c r="N14" s="11">
        <v>70209095</v>
      </c>
      <c r="O14" s="11">
        <v>11253955</v>
      </c>
      <c r="P14" s="60">
        <v>58955140</v>
      </c>
      <c r="Q14" s="11">
        <v>48780295.38</v>
      </c>
      <c r="R14" s="11">
        <v>4380589.67</v>
      </c>
      <c r="S14" s="60">
        <v>44399705.71</v>
      </c>
      <c r="T14" s="60">
        <v>2395200</v>
      </c>
      <c r="U14" s="60">
        <v>7062872.06</v>
      </c>
      <c r="V14" s="73">
        <v>76.91</v>
      </c>
      <c r="W14" s="73">
        <v>69.47</v>
      </c>
      <c r="X14" s="60">
        <v>7208941</v>
      </c>
      <c r="Y14" s="63">
        <v>8309766.63</v>
      </c>
    </row>
    <row r="15" spans="1:25" ht="12.75">
      <c r="A15" s="227">
        <v>2</v>
      </c>
      <c r="B15" s="228">
        <v>2</v>
      </c>
      <c r="C15" s="228">
        <v>0</v>
      </c>
      <c r="D15" s="10">
        <v>0</v>
      </c>
      <c r="E15" s="10">
        <v>1</v>
      </c>
      <c r="F15" s="18"/>
      <c r="G15" s="290" t="s">
        <v>288</v>
      </c>
      <c r="H15" s="11">
        <v>87734708</v>
      </c>
      <c r="I15" s="11">
        <v>6395723</v>
      </c>
      <c r="J15" s="60">
        <v>81338985</v>
      </c>
      <c r="K15" s="11">
        <v>64282927.32</v>
      </c>
      <c r="L15" s="11">
        <v>218484.11</v>
      </c>
      <c r="M15" s="60">
        <v>64064443.21</v>
      </c>
      <c r="N15" s="11">
        <v>93455792</v>
      </c>
      <c r="O15" s="11">
        <v>14731485</v>
      </c>
      <c r="P15" s="60">
        <v>78724307</v>
      </c>
      <c r="Q15" s="11">
        <v>63233998.61</v>
      </c>
      <c r="R15" s="11">
        <v>6044332.06</v>
      </c>
      <c r="S15" s="60">
        <v>57189666.55</v>
      </c>
      <c r="T15" s="60">
        <v>-5721084</v>
      </c>
      <c r="U15" s="60">
        <v>1048928.71</v>
      </c>
      <c r="V15" s="73">
        <v>73.26</v>
      </c>
      <c r="W15" s="73">
        <v>67.66</v>
      </c>
      <c r="X15" s="60">
        <v>2614678</v>
      </c>
      <c r="Y15" s="63">
        <v>6874776.66</v>
      </c>
    </row>
    <row r="16" spans="1:25" ht="12.75">
      <c r="A16" s="227">
        <v>2</v>
      </c>
      <c r="B16" s="228">
        <v>3</v>
      </c>
      <c r="C16" s="228">
        <v>0</v>
      </c>
      <c r="D16" s="10">
        <v>0</v>
      </c>
      <c r="E16" s="10">
        <v>1</v>
      </c>
      <c r="F16" s="18"/>
      <c r="G16" s="290" t="s">
        <v>289</v>
      </c>
      <c r="H16" s="11">
        <v>113996711</v>
      </c>
      <c r="I16" s="11">
        <v>6006581</v>
      </c>
      <c r="J16" s="60">
        <v>107990130</v>
      </c>
      <c r="K16" s="11">
        <v>80402120.58</v>
      </c>
      <c r="L16" s="11">
        <v>4995908.75</v>
      </c>
      <c r="M16" s="60">
        <v>75406211.83</v>
      </c>
      <c r="N16" s="11">
        <v>114485320</v>
      </c>
      <c r="O16" s="11">
        <v>10597324</v>
      </c>
      <c r="P16" s="60">
        <v>103887996</v>
      </c>
      <c r="Q16" s="11">
        <v>77176604.96</v>
      </c>
      <c r="R16" s="11">
        <v>7887124.9</v>
      </c>
      <c r="S16" s="60">
        <v>69289480.06</v>
      </c>
      <c r="T16" s="60">
        <v>-488609</v>
      </c>
      <c r="U16" s="60">
        <v>3225515.62</v>
      </c>
      <c r="V16" s="73">
        <v>70.53</v>
      </c>
      <c r="W16" s="73">
        <v>67.41</v>
      </c>
      <c r="X16" s="60">
        <v>4102134</v>
      </c>
      <c r="Y16" s="63">
        <v>6116731.77</v>
      </c>
    </row>
    <row r="17" spans="1:25" ht="12.75">
      <c r="A17" s="229">
        <v>2</v>
      </c>
      <c r="B17" s="230">
        <v>4</v>
      </c>
      <c r="C17" s="230">
        <v>0</v>
      </c>
      <c r="D17" s="31">
        <v>0</v>
      </c>
      <c r="E17" s="31">
        <v>1</v>
      </c>
      <c r="F17" s="38"/>
      <c r="G17" s="55" t="s">
        <v>290</v>
      </c>
      <c r="H17" s="52">
        <v>49729642</v>
      </c>
      <c r="I17" s="52">
        <v>8000</v>
      </c>
      <c r="J17" s="61">
        <v>49721642</v>
      </c>
      <c r="K17" s="52">
        <v>34256751.14</v>
      </c>
      <c r="L17" s="52">
        <v>770</v>
      </c>
      <c r="M17" s="61">
        <v>34255981.14</v>
      </c>
      <c r="N17" s="52">
        <v>50094333</v>
      </c>
      <c r="O17" s="52">
        <v>20800</v>
      </c>
      <c r="P17" s="61">
        <v>50073533</v>
      </c>
      <c r="Q17" s="52">
        <v>33603464.24</v>
      </c>
      <c r="R17" s="52">
        <v>0</v>
      </c>
      <c r="S17" s="61">
        <v>33603464.24</v>
      </c>
      <c r="T17" s="61">
        <v>-364691</v>
      </c>
      <c r="U17" s="61">
        <v>653286.9</v>
      </c>
      <c r="V17" s="211">
        <v>68.88</v>
      </c>
      <c r="W17" s="211">
        <v>67.08</v>
      </c>
      <c r="X17" s="61">
        <v>-351891</v>
      </c>
      <c r="Y17" s="64">
        <v>652516.9</v>
      </c>
    </row>
    <row r="18" spans="1:25" ht="12.75">
      <c r="A18" s="229">
        <v>2</v>
      </c>
      <c r="B18" s="230">
        <v>5</v>
      </c>
      <c r="C18" s="230">
        <v>0</v>
      </c>
      <c r="D18" s="31">
        <v>0</v>
      </c>
      <c r="E18" s="31">
        <v>1</v>
      </c>
      <c r="F18" s="38"/>
      <c r="G18" s="55" t="s">
        <v>291</v>
      </c>
      <c r="H18" s="52">
        <v>56403440.48</v>
      </c>
      <c r="I18" s="52">
        <v>3453344</v>
      </c>
      <c r="J18" s="61">
        <v>52950096.48</v>
      </c>
      <c r="K18" s="52">
        <v>39098571.52</v>
      </c>
      <c r="L18" s="52">
        <v>290473.62</v>
      </c>
      <c r="M18" s="61">
        <v>38808097.9</v>
      </c>
      <c r="N18" s="52">
        <v>56254122.48</v>
      </c>
      <c r="O18" s="52">
        <v>6370240</v>
      </c>
      <c r="P18" s="61">
        <v>49883882.48</v>
      </c>
      <c r="Q18" s="52">
        <v>35364478.64</v>
      </c>
      <c r="R18" s="52">
        <v>302497.92</v>
      </c>
      <c r="S18" s="61">
        <v>35061980.72</v>
      </c>
      <c r="T18" s="61">
        <v>149318</v>
      </c>
      <c r="U18" s="61">
        <v>3734092.88</v>
      </c>
      <c r="V18" s="211">
        <v>69.31</v>
      </c>
      <c r="W18" s="211">
        <v>62.86</v>
      </c>
      <c r="X18" s="61">
        <v>3066214</v>
      </c>
      <c r="Y18" s="64">
        <v>3746117.18</v>
      </c>
    </row>
    <row r="19" spans="1:25" ht="12.75">
      <c r="A19" s="229">
        <v>2</v>
      </c>
      <c r="B19" s="230">
        <v>6</v>
      </c>
      <c r="C19" s="230">
        <v>0</v>
      </c>
      <c r="D19" s="31">
        <v>0</v>
      </c>
      <c r="E19" s="31">
        <v>1</v>
      </c>
      <c r="F19" s="38"/>
      <c r="G19" s="55" t="s">
        <v>292</v>
      </c>
      <c r="H19" s="52">
        <v>65184167</v>
      </c>
      <c r="I19" s="52">
        <v>5695902</v>
      </c>
      <c r="J19" s="61">
        <v>59488265</v>
      </c>
      <c r="K19" s="52">
        <v>46674539.54</v>
      </c>
      <c r="L19" s="52">
        <v>573552.71</v>
      </c>
      <c r="M19" s="61">
        <v>46100986.83</v>
      </c>
      <c r="N19" s="52">
        <v>67215075</v>
      </c>
      <c r="O19" s="52">
        <v>7323902</v>
      </c>
      <c r="P19" s="61">
        <v>59891173</v>
      </c>
      <c r="Q19" s="52">
        <v>43303678.15</v>
      </c>
      <c r="R19" s="52">
        <v>247135.94</v>
      </c>
      <c r="S19" s="61">
        <v>43056542.21</v>
      </c>
      <c r="T19" s="61">
        <v>-2030908</v>
      </c>
      <c r="U19" s="61">
        <v>3370861.39</v>
      </c>
      <c r="V19" s="211">
        <v>71.6</v>
      </c>
      <c r="W19" s="211">
        <v>64.42</v>
      </c>
      <c r="X19" s="61">
        <v>-402908</v>
      </c>
      <c r="Y19" s="64">
        <v>3044444.62</v>
      </c>
    </row>
    <row r="20" spans="1:25" ht="12.75">
      <c r="A20" s="229">
        <v>2</v>
      </c>
      <c r="B20" s="230">
        <v>7</v>
      </c>
      <c r="C20" s="230">
        <v>0</v>
      </c>
      <c r="D20" s="31">
        <v>0</v>
      </c>
      <c r="E20" s="31">
        <v>1</v>
      </c>
      <c r="F20" s="38"/>
      <c r="G20" s="55" t="s">
        <v>293</v>
      </c>
      <c r="H20" s="52">
        <v>42476735</v>
      </c>
      <c r="I20" s="52">
        <v>6042225</v>
      </c>
      <c r="J20" s="61">
        <v>36434510</v>
      </c>
      <c r="K20" s="52">
        <v>28604634.57</v>
      </c>
      <c r="L20" s="52">
        <v>24494.99</v>
      </c>
      <c r="M20" s="61">
        <v>28580139.58</v>
      </c>
      <c r="N20" s="52">
        <v>42742267</v>
      </c>
      <c r="O20" s="52">
        <v>7474742</v>
      </c>
      <c r="P20" s="61">
        <v>35267525</v>
      </c>
      <c r="Q20" s="52">
        <v>26907760.15</v>
      </c>
      <c r="R20" s="52">
        <v>217212</v>
      </c>
      <c r="S20" s="61">
        <v>26690548.15</v>
      </c>
      <c r="T20" s="61">
        <v>-265532</v>
      </c>
      <c r="U20" s="61">
        <v>1696874.42</v>
      </c>
      <c r="V20" s="211">
        <v>67.34</v>
      </c>
      <c r="W20" s="211">
        <v>62.95</v>
      </c>
      <c r="X20" s="61">
        <v>1166985</v>
      </c>
      <c r="Y20" s="64">
        <v>1889591.43</v>
      </c>
    </row>
    <row r="21" spans="1:25" ht="12.75">
      <c r="A21" s="229">
        <v>2</v>
      </c>
      <c r="B21" s="230">
        <v>8</v>
      </c>
      <c r="C21" s="230">
        <v>0</v>
      </c>
      <c r="D21" s="31">
        <v>0</v>
      </c>
      <c r="E21" s="31">
        <v>1</v>
      </c>
      <c r="F21" s="38"/>
      <c r="G21" s="55" t="s">
        <v>294</v>
      </c>
      <c r="H21" s="52">
        <v>179879046.61</v>
      </c>
      <c r="I21" s="52">
        <v>14667473</v>
      </c>
      <c r="J21" s="61">
        <v>165211573.61</v>
      </c>
      <c r="K21" s="52">
        <v>132774344.76</v>
      </c>
      <c r="L21" s="52">
        <v>2459843.22</v>
      </c>
      <c r="M21" s="61">
        <v>130314501.54</v>
      </c>
      <c r="N21" s="52">
        <v>173893010.61</v>
      </c>
      <c r="O21" s="52">
        <v>17801312</v>
      </c>
      <c r="P21" s="61">
        <v>156091698.61</v>
      </c>
      <c r="Q21" s="52">
        <v>117268882.18</v>
      </c>
      <c r="R21" s="52">
        <v>2210222.86</v>
      </c>
      <c r="S21" s="61">
        <v>115058659.32</v>
      </c>
      <c r="T21" s="61">
        <v>5986036</v>
      </c>
      <c r="U21" s="61">
        <v>15505462.58</v>
      </c>
      <c r="V21" s="211">
        <v>73.81</v>
      </c>
      <c r="W21" s="211">
        <v>67.43</v>
      </c>
      <c r="X21" s="61">
        <v>9119875</v>
      </c>
      <c r="Y21" s="64">
        <v>15255842.22</v>
      </c>
    </row>
    <row r="22" spans="1:25" ht="12.75">
      <c r="A22" s="229">
        <v>2</v>
      </c>
      <c r="B22" s="230">
        <v>9</v>
      </c>
      <c r="C22" s="230">
        <v>0</v>
      </c>
      <c r="D22" s="31">
        <v>0</v>
      </c>
      <c r="E22" s="31">
        <v>1</v>
      </c>
      <c r="F22" s="38"/>
      <c r="G22" s="55" t="s">
        <v>295</v>
      </c>
      <c r="H22" s="52">
        <v>61118248.44</v>
      </c>
      <c r="I22" s="52">
        <v>6266794</v>
      </c>
      <c r="J22" s="61">
        <v>54851454.44</v>
      </c>
      <c r="K22" s="52">
        <v>47425947.15</v>
      </c>
      <c r="L22" s="52">
        <v>5424931.88</v>
      </c>
      <c r="M22" s="61">
        <v>42001015.27</v>
      </c>
      <c r="N22" s="52">
        <v>64862658.44</v>
      </c>
      <c r="O22" s="52">
        <v>11177127</v>
      </c>
      <c r="P22" s="61">
        <v>53685531.44</v>
      </c>
      <c r="Q22" s="52">
        <v>43709968.86</v>
      </c>
      <c r="R22" s="52">
        <v>4875587.91</v>
      </c>
      <c r="S22" s="61">
        <v>38834380.95</v>
      </c>
      <c r="T22" s="61">
        <v>-3744410</v>
      </c>
      <c r="U22" s="61">
        <v>3715978.29</v>
      </c>
      <c r="V22" s="211">
        <v>77.59</v>
      </c>
      <c r="W22" s="211">
        <v>67.38</v>
      </c>
      <c r="X22" s="61">
        <v>1165923</v>
      </c>
      <c r="Y22" s="64">
        <v>3166634.32</v>
      </c>
    </row>
    <row r="23" spans="1:25" ht="12.75">
      <c r="A23" s="229">
        <v>2</v>
      </c>
      <c r="B23" s="230">
        <v>10</v>
      </c>
      <c r="C23" s="230">
        <v>0</v>
      </c>
      <c r="D23" s="31">
        <v>0</v>
      </c>
      <c r="E23" s="31">
        <v>1</v>
      </c>
      <c r="F23" s="38"/>
      <c r="G23" s="55" t="s">
        <v>296</v>
      </c>
      <c r="H23" s="52">
        <v>58365918</v>
      </c>
      <c r="I23" s="52">
        <v>5999420</v>
      </c>
      <c r="J23" s="61">
        <v>52366498</v>
      </c>
      <c r="K23" s="52">
        <v>41472882.55</v>
      </c>
      <c r="L23" s="52">
        <v>604584.1</v>
      </c>
      <c r="M23" s="61">
        <v>40868298.45</v>
      </c>
      <c r="N23" s="52">
        <v>59492955</v>
      </c>
      <c r="O23" s="52">
        <v>9262990</v>
      </c>
      <c r="P23" s="61">
        <v>50229965</v>
      </c>
      <c r="Q23" s="52">
        <v>38482982.68</v>
      </c>
      <c r="R23" s="52">
        <v>771755.39</v>
      </c>
      <c r="S23" s="61">
        <v>37711227.29</v>
      </c>
      <c r="T23" s="61">
        <v>-1127037</v>
      </c>
      <c r="U23" s="61">
        <v>2989899.87</v>
      </c>
      <c r="V23" s="211">
        <v>71.05</v>
      </c>
      <c r="W23" s="211">
        <v>64.68</v>
      </c>
      <c r="X23" s="61">
        <v>2136533</v>
      </c>
      <c r="Y23" s="64">
        <v>3157071.16</v>
      </c>
    </row>
    <row r="24" spans="1:25" ht="12.75">
      <c r="A24" s="229">
        <v>2</v>
      </c>
      <c r="B24" s="230">
        <v>11</v>
      </c>
      <c r="C24" s="230">
        <v>0</v>
      </c>
      <c r="D24" s="31">
        <v>0</v>
      </c>
      <c r="E24" s="31">
        <v>1</v>
      </c>
      <c r="F24" s="38"/>
      <c r="G24" s="55" t="s">
        <v>297</v>
      </c>
      <c r="H24" s="52">
        <v>92675144.98</v>
      </c>
      <c r="I24" s="52">
        <v>16813578.79</v>
      </c>
      <c r="J24" s="61">
        <v>75861566.19</v>
      </c>
      <c r="K24" s="52">
        <v>57605787.33</v>
      </c>
      <c r="L24" s="52">
        <v>1322006.64</v>
      </c>
      <c r="M24" s="61">
        <v>56283780.69</v>
      </c>
      <c r="N24" s="52">
        <v>92596229.98</v>
      </c>
      <c r="O24" s="52">
        <v>16001827.79</v>
      </c>
      <c r="P24" s="61">
        <v>76594402.19</v>
      </c>
      <c r="Q24" s="52">
        <v>53559222.42</v>
      </c>
      <c r="R24" s="52">
        <v>1845200.66</v>
      </c>
      <c r="S24" s="61">
        <v>51714021.76</v>
      </c>
      <c r="T24" s="61">
        <v>78915</v>
      </c>
      <c r="U24" s="61">
        <v>4046564.91</v>
      </c>
      <c r="V24" s="211">
        <v>62.15</v>
      </c>
      <c r="W24" s="211">
        <v>57.84</v>
      </c>
      <c r="X24" s="61">
        <v>-732836</v>
      </c>
      <c r="Y24" s="64">
        <v>4569758.93</v>
      </c>
    </row>
    <row r="25" spans="1:25" ht="12.75">
      <c r="A25" s="229">
        <v>2</v>
      </c>
      <c r="B25" s="230">
        <v>12</v>
      </c>
      <c r="C25" s="230">
        <v>0</v>
      </c>
      <c r="D25" s="31">
        <v>0</v>
      </c>
      <c r="E25" s="31">
        <v>1</v>
      </c>
      <c r="F25" s="38"/>
      <c r="G25" s="55" t="s">
        <v>298</v>
      </c>
      <c r="H25" s="52">
        <v>61724090</v>
      </c>
      <c r="I25" s="52">
        <v>12808027</v>
      </c>
      <c r="J25" s="61">
        <v>48916063</v>
      </c>
      <c r="K25" s="52">
        <v>41143609.24</v>
      </c>
      <c r="L25" s="52">
        <v>4134673.81</v>
      </c>
      <c r="M25" s="61">
        <v>37008935.43</v>
      </c>
      <c r="N25" s="52">
        <v>66958323</v>
      </c>
      <c r="O25" s="52">
        <v>19869588</v>
      </c>
      <c r="P25" s="61">
        <v>47088735</v>
      </c>
      <c r="Q25" s="52">
        <v>40473252.91</v>
      </c>
      <c r="R25" s="52">
        <v>8004833.07</v>
      </c>
      <c r="S25" s="61">
        <v>32468419.84</v>
      </c>
      <c r="T25" s="61">
        <v>-5234233</v>
      </c>
      <c r="U25" s="61">
        <v>670356.33</v>
      </c>
      <c r="V25" s="211">
        <v>66.65</v>
      </c>
      <c r="W25" s="211">
        <v>60.44</v>
      </c>
      <c r="X25" s="61">
        <v>1827328</v>
      </c>
      <c r="Y25" s="64">
        <v>4540515.59</v>
      </c>
    </row>
    <row r="26" spans="1:25" ht="12.75">
      <c r="A26" s="229">
        <v>2</v>
      </c>
      <c r="B26" s="230">
        <v>13</v>
      </c>
      <c r="C26" s="230">
        <v>0</v>
      </c>
      <c r="D26" s="31">
        <v>0</v>
      </c>
      <c r="E26" s="31">
        <v>1</v>
      </c>
      <c r="F26" s="38"/>
      <c r="G26" s="55" t="s">
        <v>299</v>
      </c>
      <c r="H26" s="52">
        <v>52524505.58</v>
      </c>
      <c r="I26" s="52">
        <v>5912739.11</v>
      </c>
      <c r="J26" s="61">
        <v>46611766.47</v>
      </c>
      <c r="K26" s="52">
        <v>37511482.54</v>
      </c>
      <c r="L26" s="52">
        <v>1431305.57</v>
      </c>
      <c r="M26" s="61">
        <v>36080176.97</v>
      </c>
      <c r="N26" s="52">
        <v>55620047.77</v>
      </c>
      <c r="O26" s="52">
        <v>9308800.34</v>
      </c>
      <c r="P26" s="61">
        <v>46311247.43</v>
      </c>
      <c r="Q26" s="52">
        <v>35260567.98</v>
      </c>
      <c r="R26" s="52">
        <v>2442404.22</v>
      </c>
      <c r="S26" s="61">
        <v>32818163.76</v>
      </c>
      <c r="T26" s="61">
        <v>-3095542.19</v>
      </c>
      <c r="U26" s="61">
        <v>2250914.56</v>
      </c>
      <c r="V26" s="211">
        <v>71.41</v>
      </c>
      <c r="W26" s="211">
        <v>63.39</v>
      </c>
      <c r="X26" s="61">
        <v>300519.04</v>
      </c>
      <c r="Y26" s="64">
        <v>3262013.21</v>
      </c>
    </row>
    <row r="27" spans="1:25" ht="12.75">
      <c r="A27" s="229">
        <v>2</v>
      </c>
      <c r="B27" s="230">
        <v>14</v>
      </c>
      <c r="C27" s="230">
        <v>0</v>
      </c>
      <c r="D27" s="31">
        <v>0</v>
      </c>
      <c r="E27" s="31">
        <v>1</v>
      </c>
      <c r="F27" s="38"/>
      <c r="G27" s="55" t="s">
        <v>300</v>
      </c>
      <c r="H27" s="52">
        <v>99133174</v>
      </c>
      <c r="I27" s="52">
        <v>6892106</v>
      </c>
      <c r="J27" s="61">
        <v>92241068</v>
      </c>
      <c r="K27" s="52">
        <v>75707042.72</v>
      </c>
      <c r="L27" s="52">
        <v>3928035.76</v>
      </c>
      <c r="M27" s="61">
        <v>71779006.96</v>
      </c>
      <c r="N27" s="52">
        <v>99118174</v>
      </c>
      <c r="O27" s="52">
        <v>9992635</v>
      </c>
      <c r="P27" s="61">
        <v>89125539</v>
      </c>
      <c r="Q27" s="52">
        <v>70007238.35</v>
      </c>
      <c r="R27" s="52">
        <v>6053187.95</v>
      </c>
      <c r="S27" s="61">
        <v>63954050.4</v>
      </c>
      <c r="T27" s="61">
        <v>15000</v>
      </c>
      <c r="U27" s="61">
        <v>5699804.37</v>
      </c>
      <c r="V27" s="211">
        <v>76.36</v>
      </c>
      <c r="W27" s="211">
        <v>70.63</v>
      </c>
      <c r="X27" s="61">
        <v>3115529</v>
      </c>
      <c r="Y27" s="64">
        <v>7824956.56</v>
      </c>
    </row>
    <row r="28" spans="1:25" ht="12.75">
      <c r="A28" s="229">
        <v>2</v>
      </c>
      <c r="B28" s="230">
        <v>15</v>
      </c>
      <c r="C28" s="230">
        <v>0</v>
      </c>
      <c r="D28" s="31">
        <v>0</v>
      </c>
      <c r="E28" s="31">
        <v>1</v>
      </c>
      <c r="F28" s="38"/>
      <c r="G28" s="55" t="s">
        <v>301</v>
      </c>
      <c r="H28" s="52">
        <v>56511428</v>
      </c>
      <c r="I28" s="52">
        <v>1584933</v>
      </c>
      <c r="J28" s="61">
        <v>54926495</v>
      </c>
      <c r="K28" s="52">
        <v>42976236.39</v>
      </c>
      <c r="L28" s="52">
        <v>545639.45</v>
      </c>
      <c r="M28" s="61">
        <v>42430596.94</v>
      </c>
      <c r="N28" s="52">
        <v>58758067</v>
      </c>
      <c r="O28" s="52">
        <v>6440962</v>
      </c>
      <c r="P28" s="61">
        <v>52317105</v>
      </c>
      <c r="Q28" s="52">
        <v>40966756.59</v>
      </c>
      <c r="R28" s="52">
        <v>3460986.76</v>
      </c>
      <c r="S28" s="61">
        <v>37505769.83</v>
      </c>
      <c r="T28" s="61">
        <v>-2246639</v>
      </c>
      <c r="U28" s="61">
        <v>2009479.8</v>
      </c>
      <c r="V28" s="211">
        <v>76.04</v>
      </c>
      <c r="W28" s="211">
        <v>69.72</v>
      </c>
      <c r="X28" s="61">
        <v>2609390</v>
      </c>
      <c r="Y28" s="64">
        <v>4924827.11</v>
      </c>
    </row>
    <row r="29" spans="1:25" ht="12.75">
      <c r="A29" s="229">
        <v>2</v>
      </c>
      <c r="B29" s="230">
        <v>16</v>
      </c>
      <c r="C29" s="230">
        <v>0</v>
      </c>
      <c r="D29" s="31">
        <v>0</v>
      </c>
      <c r="E29" s="31">
        <v>1</v>
      </c>
      <c r="F29" s="38"/>
      <c r="G29" s="55" t="s">
        <v>302</v>
      </c>
      <c r="H29" s="52">
        <v>56167860</v>
      </c>
      <c r="I29" s="52">
        <v>4990585</v>
      </c>
      <c r="J29" s="61">
        <v>51177275</v>
      </c>
      <c r="K29" s="52">
        <v>44332065.15</v>
      </c>
      <c r="L29" s="52">
        <v>2421528.58</v>
      </c>
      <c r="M29" s="61">
        <v>41910536.57</v>
      </c>
      <c r="N29" s="52">
        <v>64808993</v>
      </c>
      <c r="O29" s="52">
        <v>10011926</v>
      </c>
      <c r="P29" s="61">
        <v>54797067</v>
      </c>
      <c r="Q29" s="52">
        <v>38397945.03</v>
      </c>
      <c r="R29" s="52">
        <v>1140698.33</v>
      </c>
      <c r="S29" s="61">
        <v>37257246.7</v>
      </c>
      <c r="T29" s="61">
        <v>-8641133</v>
      </c>
      <c r="U29" s="61">
        <v>5934120.12</v>
      </c>
      <c r="V29" s="211">
        <v>78.92</v>
      </c>
      <c r="W29" s="211">
        <v>59.24</v>
      </c>
      <c r="X29" s="61">
        <v>-3619792</v>
      </c>
      <c r="Y29" s="64">
        <v>4653289.87</v>
      </c>
    </row>
    <row r="30" spans="1:25" ht="12.75">
      <c r="A30" s="229">
        <v>2</v>
      </c>
      <c r="B30" s="230">
        <v>17</v>
      </c>
      <c r="C30" s="230">
        <v>0</v>
      </c>
      <c r="D30" s="31">
        <v>0</v>
      </c>
      <c r="E30" s="31">
        <v>1</v>
      </c>
      <c r="F30" s="38"/>
      <c r="G30" s="55" t="s">
        <v>303</v>
      </c>
      <c r="H30" s="52">
        <v>47450373</v>
      </c>
      <c r="I30" s="52">
        <v>1743609</v>
      </c>
      <c r="J30" s="61">
        <v>45706764</v>
      </c>
      <c r="K30" s="52">
        <v>37401434.79</v>
      </c>
      <c r="L30" s="52">
        <v>1262305.54</v>
      </c>
      <c r="M30" s="61">
        <v>36139129.25</v>
      </c>
      <c r="N30" s="52">
        <v>49359715</v>
      </c>
      <c r="O30" s="52">
        <v>3950912</v>
      </c>
      <c r="P30" s="61">
        <v>45408803</v>
      </c>
      <c r="Q30" s="52">
        <v>33969603.38</v>
      </c>
      <c r="R30" s="52">
        <v>2101959.89</v>
      </c>
      <c r="S30" s="61">
        <v>31867643.49</v>
      </c>
      <c r="T30" s="61">
        <v>-1909342</v>
      </c>
      <c r="U30" s="61">
        <v>3431831.41</v>
      </c>
      <c r="V30" s="211">
        <v>78.82</v>
      </c>
      <c r="W30" s="211">
        <v>68.82</v>
      </c>
      <c r="X30" s="61">
        <v>297961</v>
      </c>
      <c r="Y30" s="64">
        <v>4271485.76</v>
      </c>
    </row>
    <row r="31" spans="1:25" ht="12.75">
      <c r="A31" s="229">
        <v>2</v>
      </c>
      <c r="B31" s="230">
        <v>18</v>
      </c>
      <c r="C31" s="230">
        <v>0</v>
      </c>
      <c r="D31" s="31">
        <v>0</v>
      </c>
      <c r="E31" s="31">
        <v>1</v>
      </c>
      <c r="F31" s="38"/>
      <c r="G31" s="55" t="s">
        <v>304</v>
      </c>
      <c r="H31" s="52">
        <v>38357972</v>
      </c>
      <c r="I31" s="52">
        <v>5344172</v>
      </c>
      <c r="J31" s="61">
        <v>33013800</v>
      </c>
      <c r="K31" s="52">
        <v>28174516.87</v>
      </c>
      <c r="L31" s="52">
        <v>2841337.82</v>
      </c>
      <c r="M31" s="61">
        <v>25333179.05</v>
      </c>
      <c r="N31" s="52">
        <v>38087427</v>
      </c>
      <c r="O31" s="52">
        <v>6180266</v>
      </c>
      <c r="P31" s="61">
        <v>31907161</v>
      </c>
      <c r="Q31" s="52">
        <v>27906055.49</v>
      </c>
      <c r="R31" s="52">
        <v>3494968.03</v>
      </c>
      <c r="S31" s="61">
        <v>24411087.46</v>
      </c>
      <c r="T31" s="61">
        <v>270545</v>
      </c>
      <c r="U31" s="61">
        <v>268461.38</v>
      </c>
      <c r="V31" s="211">
        <v>73.45</v>
      </c>
      <c r="W31" s="211">
        <v>73.26</v>
      </c>
      <c r="X31" s="61">
        <v>1106639</v>
      </c>
      <c r="Y31" s="64">
        <v>922091.59</v>
      </c>
    </row>
    <row r="32" spans="1:25" ht="12.75">
      <c r="A32" s="229">
        <v>2</v>
      </c>
      <c r="B32" s="230">
        <v>19</v>
      </c>
      <c r="C32" s="230">
        <v>0</v>
      </c>
      <c r="D32" s="31">
        <v>0</v>
      </c>
      <c r="E32" s="31">
        <v>1</v>
      </c>
      <c r="F32" s="38"/>
      <c r="G32" s="55" t="s">
        <v>305</v>
      </c>
      <c r="H32" s="52">
        <v>139128342.29</v>
      </c>
      <c r="I32" s="52">
        <v>11373517.27</v>
      </c>
      <c r="J32" s="61">
        <v>127754825.02</v>
      </c>
      <c r="K32" s="52">
        <v>110410800.69</v>
      </c>
      <c r="L32" s="52">
        <v>8038415.94</v>
      </c>
      <c r="M32" s="61">
        <v>102372384.75</v>
      </c>
      <c r="N32" s="52">
        <v>131874450.29</v>
      </c>
      <c r="O32" s="52">
        <v>14050915.27</v>
      </c>
      <c r="P32" s="61">
        <v>117823535.02</v>
      </c>
      <c r="Q32" s="52">
        <v>106840087.36</v>
      </c>
      <c r="R32" s="52">
        <v>9898440.62</v>
      </c>
      <c r="S32" s="61">
        <v>96941646.74</v>
      </c>
      <c r="T32" s="61">
        <v>7253892</v>
      </c>
      <c r="U32" s="61">
        <v>3570713.33</v>
      </c>
      <c r="V32" s="211">
        <v>79.35</v>
      </c>
      <c r="W32" s="211">
        <v>81.01</v>
      </c>
      <c r="X32" s="61">
        <v>9931290</v>
      </c>
      <c r="Y32" s="64">
        <v>5430738.01</v>
      </c>
    </row>
    <row r="33" spans="1:25" ht="12.75">
      <c r="A33" s="229">
        <v>2</v>
      </c>
      <c r="B33" s="230">
        <v>20</v>
      </c>
      <c r="C33" s="230">
        <v>0</v>
      </c>
      <c r="D33" s="31">
        <v>0</v>
      </c>
      <c r="E33" s="31">
        <v>1</v>
      </c>
      <c r="F33" s="38"/>
      <c r="G33" s="55" t="s">
        <v>306</v>
      </c>
      <c r="H33" s="52">
        <v>65019302</v>
      </c>
      <c r="I33" s="52">
        <v>1556320</v>
      </c>
      <c r="J33" s="61">
        <v>63462982</v>
      </c>
      <c r="K33" s="52">
        <v>49999796.83</v>
      </c>
      <c r="L33" s="52">
        <v>287379.18</v>
      </c>
      <c r="M33" s="61">
        <v>49712417.65</v>
      </c>
      <c r="N33" s="52">
        <v>62400732</v>
      </c>
      <c r="O33" s="52">
        <v>1777320</v>
      </c>
      <c r="P33" s="61">
        <v>60623412</v>
      </c>
      <c r="Q33" s="52">
        <v>45464377.95</v>
      </c>
      <c r="R33" s="52">
        <v>485824.76</v>
      </c>
      <c r="S33" s="61">
        <v>44978553.19</v>
      </c>
      <c r="T33" s="61">
        <v>2618570</v>
      </c>
      <c r="U33" s="61">
        <v>4535418.88</v>
      </c>
      <c r="V33" s="211">
        <v>76.89</v>
      </c>
      <c r="W33" s="211">
        <v>72.85</v>
      </c>
      <c r="X33" s="61">
        <v>2839570</v>
      </c>
      <c r="Y33" s="64">
        <v>4733864.46</v>
      </c>
    </row>
    <row r="34" spans="1:25" ht="12.75">
      <c r="A34" s="229">
        <v>2</v>
      </c>
      <c r="B34" s="230">
        <v>21</v>
      </c>
      <c r="C34" s="230">
        <v>0</v>
      </c>
      <c r="D34" s="31">
        <v>0</v>
      </c>
      <c r="E34" s="31">
        <v>1</v>
      </c>
      <c r="F34" s="38"/>
      <c r="G34" s="55" t="s">
        <v>307</v>
      </c>
      <c r="H34" s="52">
        <v>47273643</v>
      </c>
      <c r="I34" s="52">
        <v>709856</v>
      </c>
      <c r="J34" s="61">
        <v>46563787</v>
      </c>
      <c r="K34" s="52">
        <v>34444833.93</v>
      </c>
      <c r="L34" s="52">
        <v>149855.86</v>
      </c>
      <c r="M34" s="61">
        <v>34294978.07</v>
      </c>
      <c r="N34" s="52">
        <v>51163938</v>
      </c>
      <c r="O34" s="52">
        <v>1224460</v>
      </c>
      <c r="P34" s="61">
        <v>49939478</v>
      </c>
      <c r="Q34" s="52">
        <v>33749634.56</v>
      </c>
      <c r="R34" s="52">
        <v>19760</v>
      </c>
      <c r="S34" s="61">
        <v>33729874.56</v>
      </c>
      <c r="T34" s="61">
        <v>-3890295</v>
      </c>
      <c r="U34" s="61">
        <v>695199.37</v>
      </c>
      <c r="V34" s="211">
        <v>72.86</v>
      </c>
      <c r="W34" s="211">
        <v>65.96</v>
      </c>
      <c r="X34" s="61">
        <v>-3375691</v>
      </c>
      <c r="Y34" s="64">
        <v>565103.51</v>
      </c>
    </row>
    <row r="35" spans="1:25" ht="12.75">
      <c r="A35" s="229">
        <v>2</v>
      </c>
      <c r="B35" s="230">
        <v>22</v>
      </c>
      <c r="C35" s="230">
        <v>0</v>
      </c>
      <c r="D35" s="31">
        <v>0</v>
      </c>
      <c r="E35" s="31">
        <v>1</v>
      </c>
      <c r="F35" s="38"/>
      <c r="G35" s="55" t="s">
        <v>308</v>
      </c>
      <c r="H35" s="52">
        <v>62328674.95</v>
      </c>
      <c r="I35" s="52">
        <v>5385060.31</v>
      </c>
      <c r="J35" s="61">
        <v>56943614.64</v>
      </c>
      <c r="K35" s="52">
        <v>44798805.26</v>
      </c>
      <c r="L35" s="52">
        <v>1756858.2</v>
      </c>
      <c r="M35" s="61">
        <v>43041947.06</v>
      </c>
      <c r="N35" s="52">
        <v>63690724.95</v>
      </c>
      <c r="O35" s="52">
        <v>8114470.2</v>
      </c>
      <c r="P35" s="61">
        <v>55576254.75</v>
      </c>
      <c r="Q35" s="52">
        <v>40196491.8</v>
      </c>
      <c r="R35" s="52">
        <v>2787391.15</v>
      </c>
      <c r="S35" s="61">
        <v>37409100.65</v>
      </c>
      <c r="T35" s="61">
        <v>-1362050</v>
      </c>
      <c r="U35" s="61">
        <v>4602313.46</v>
      </c>
      <c r="V35" s="211">
        <v>71.87</v>
      </c>
      <c r="W35" s="211">
        <v>63.11</v>
      </c>
      <c r="X35" s="61">
        <v>1367359.89</v>
      </c>
      <c r="Y35" s="64">
        <v>5632846.41</v>
      </c>
    </row>
    <row r="36" spans="1:25" ht="12.75">
      <c r="A36" s="229">
        <v>2</v>
      </c>
      <c r="B36" s="230">
        <v>23</v>
      </c>
      <c r="C36" s="230">
        <v>0</v>
      </c>
      <c r="D36" s="31">
        <v>0</v>
      </c>
      <c r="E36" s="31">
        <v>1</v>
      </c>
      <c r="F36" s="38"/>
      <c r="G36" s="55" t="s">
        <v>309</v>
      </c>
      <c r="H36" s="52">
        <v>107493923</v>
      </c>
      <c r="I36" s="52">
        <v>24092828</v>
      </c>
      <c r="J36" s="61">
        <v>83401095</v>
      </c>
      <c r="K36" s="52">
        <v>67732794.9</v>
      </c>
      <c r="L36" s="52">
        <v>5903175.61</v>
      </c>
      <c r="M36" s="61">
        <v>61829619.29</v>
      </c>
      <c r="N36" s="52">
        <v>105119562</v>
      </c>
      <c r="O36" s="52">
        <v>19977955</v>
      </c>
      <c r="P36" s="61">
        <v>85141607</v>
      </c>
      <c r="Q36" s="52">
        <v>60594696.41</v>
      </c>
      <c r="R36" s="52">
        <v>6009202.73</v>
      </c>
      <c r="S36" s="61">
        <v>54585493.68</v>
      </c>
      <c r="T36" s="61">
        <v>2374361</v>
      </c>
      <c r="U36" s="61">
        <v>7138098.49</v>
      </c>
      <c r="V36" s="211">
        <v>63.01</v>
      </c>
      <c r="W36" s="211">
        <v>57.64</v>
      </c>
      <c r="X36" s="61">
        <v>-1740512</v>
      </c>
      <c r="Y36" s="64">
        <v>7244125.61</v>
      </c>
    </row>
    <row r="37" spans="1:25" ht="12.75">
      <c r="A37" s="229">
        <v>2</v>
      </c>
      <c r="B37" s="230">
        <v>24</v>
      </c>
      <c r="C37" s="230">
        <v>0</v>
      </c>
      <c r="D37" s="31">
        <v>0</v>
      </c>
      <c r="E37" s="31">
        <v>1</v>
      </c>
      <c r="F37" s="38"/>
      <c r="G37" s="55" t="s">
        <v>310</v>
      </c>
      <c r="H37" s="52">
        <v>82976141.21</v>
      </c>
      <c r="I37" s="52">
        <v>8270830.58</v>
      </c>
      <c r="J37" s="61">
        <v>74705310.63</v>
      </c>
      <c r="K37" s="52">
        <v>59190971.1</v>
      </c>
      <c r="L37" s="52">
        <v>1038407.34</v>
      </c>
      <c r="M37" s="61">
        <v>58152563.76</v>
      </c>
      <c r="N37" s="52">
        <v>88942944.4</v>
      </c>
      <c r="O37" s="52">
        <v>14866651.25</v>
      </c>
      <c r="P37" s="61">
        <v>74076293.15</v>
      </c>
      <c r="Q37" s="52">
        <v>54204807.52</v>
      </c>
      <c r="R37" s="52">
        <v>244964.29</v>
      </c>
      <c r="S37" s="61">
        <v>53959843.23</v>
      </c>
      <c r="T37" s="61">
        <v>-5966803.19</v>
      </c>
      <c r="U37" s="61">
        <v>4986163.58</v>
      </c>
      <c r="V37" s="211">
        <v>71.33</v>
      </c>
      <c r="W37" s="211">
        <v>60.94</v>
      </c>
      <c r="X37" s="61">
        <v>629017.48</v>
      </c>
      <c r="Y37" s="64">
        <v>4192720.53</v>
      </c>
    </row>
    <row r="38" spans="1:25" ht="12.75">
      <c r="A38" s="229">
        <v>2</v>
      </c>
      <c r="B38" s="230">
        <v>25</v>
      </c>
      <c r="C38" s="230">
        <v>0</v>
      </c>
      <c r="D38" s="31">
        <v>0</v>
      </c>
      <c r="E38" s="31">
        <v>1</v>
      </c>
      <c r="F38" s="38"/>
      <c r="G38" s="55" t="s">
        <v>311</v>
      </c>
      <c r="H38" s="52">
        <v>99704860.06</v>
      </c>
      <c r="I38" s="52">
        <v>14044578.96</v>
      </c>
      <c r="J38" s="61">
        <v>85660281.1</v>
      </c>
      <c r="K38" s="52">
        <v>66198937.91</v>
      </c>
      <c r="L38" s="52">
        <v>221352.67</v>
      </c>
      <c r="M38" s="61">
        <v>65977585.24</v>
      </c>
      <c r="N38" s="52">
        <v>99599999.32</v>
      </c>
      <c r="O38" s="52">
        <v>16350290.5</v>
      </c>
      <c r="P38" s="61">
        <v>83249708.82</v>
      </c>
      <c r="Q38" s="52">
        <v>60693462.69</v>
      </c>
      <c r="R38" s="52">
        <v>1197228.18</v>
      </c>
      <c r="S38" s="61">
        <v>59496234.51</v>
      </c>
      <c r="T38" s="61">
        <v>104860.74</v>
      </c>
      <c r="U38" s="61">
        <v>5505475.22</v>
      </c>
      <c r="V38" s="211">
        <v>66.39</v>
      </c>
      <c r="W38" s="211">
        <v>60.93</v>
      </c>
      <c r="X38" s="61">
        <v>2410572.28</v>
      </c>
      <c r="Y38" s="64">
        <v>6481350.73</v>
      </c>
    </row>
    <row r="39" spans="1:25" ht="12.75">
      <c r="A39" s="229">
        <v>2</v>
      </c>
      <c r="B39" s="230">
        <v>26</v>
      </c>
      <c r="C39" s="230">
        <v>0</v>
      </c>
      <c r="D39" s="31">
        <v>0</v>
      </c>
      <c r="E39" s="31">
        <v>1</v>
      </c>
      <c r="F39" s="38"/>
      <c r="G39" s="55" t="s">
        <v>312</v>
      </c>
      <c r="H39" s="52">
        <v>50690899</v>
      </c>
      <c r="I39" s="52">
        <v>6805405</v>
      </c>
      <c r="J39" s="61">
        <v>43885494</v>
      </c>
      <c r="K39" s="52">
        <v>33240115.57</v>
      </c>
      <c r="L39" s="52">
        <v>711489.49</v>
      </c>
      <c r="M39" s="61">
        <v>32528626.08</v>
      </c>
      <c r="N39" s="52">
        <v>49990899</v>
      </c>
      <c r="O39" s="52">
        <v>8506225</v>
      </c>
      <c r="P39" s="61">
        <v>41484674</v>
      </c>
      <c r="Q39" s="52">
        <v>36363646.78</v>
      </c>
      <c r="R39" s="52">
        <v>4649892.84</v>
      </c>
      <c r="S39" s="61">
        <v>31713753.94</v>
      </c>
      <c r="T39" s="61">
        <v>700000</v>
      </c>
      <c r="U39" s="61">
        <v>-3123531.21</v>
      </c>
      <c r="V39" s="211">
        <v>65.57</v>
      </c>
      <c r="W39" s="211">
        <v>72.74</v>
      </c>
      <c r="X39" s="61">
        <v>2400820</v>
      </c>
      <c r="Y39" s="64">
        <v>814872.14</v>
      </c>
    </row>
    <row r="40" spans="1:25" s="95" customFormat="1" ht="15">
      <c r="A40" s="231"/>
      <c r="B40" s="232"/>
      <c r="C40" s="232"/>
      <c r="D40" s="101"/>
      <c r="E40" s="101"/>
      <c r="F40" s="102" t="s">
        <v>313</v>
      </c>
      <c r="G40" s="291"/>
      <c r="H40" s="103">
        <v>5082870856.37</v>
      </c>
      <c r="I40" s="103">
        <v>803673615.16</v>
      </c>
      <c r="J40" s="104">
        <v>4279197241.21</v>
      </c>
      <c r="K40" s="103">
        <v>3463996726.61</v>
      </c>
      <c r="L40" s="103">
        <v>340237433.4</v>
      </c>
      <c r="M40" s="104">
        <v>3123759293.21</v>
      </c>
      <c r="N40" s="103">
        <v>5116258629.37</v>
      </c>
      <c r="O40" s="103">
        <v>1094199448.38</v>
      </c>
      <c r="P40" s="104">
        <v>4022059180.9900002</v>
      </c>
      <c r="Q40" s="103">
        <v>3405073905.26</v>
      </c>
      <c r="R40" s="103">
        <v>540024545.14</v>
      </c>
      <c r="S40" s="104">
        <v>2865049360.12</v>
      </c>
      <c r="T40" s="104">
        <v>-33387773</v>
      </c>
      <c r="U40" s="104">
        <v>58922821.35</v>
      </c>
      <c r="V40" s="212">
        <v>68.15039816069338</v>
      </c>
      <c r="W40" s="212">
        <v>66.55398313355575</v>
      </c>
      <c r="X40" s="104">
        <v>257138060.22</v>
      </c>
      <c r="Y40" s="105">
        <v>258709933.08999997</v>
      </c>
    </row>
    <row r="41" spans="1:25" ht="12.75">
      <c r="A41" s="229">
        <v>2</v>
      </c>
      <c r="B41" s="230">
        <v>61</v>
      </c>
      <c r="C41" s="230">
        <v>0</v>
      </c>
      <c r="D41" s="31">
        <v>0</v>
      </c>
      <c r="E41" s="31">
        <v>2</v>
      </c>
      <c r="F41" s="38"/>
      <c r="G41" s="55" t="s">
        <v>314</v>
      </c>
      <c r="H41" s="52">
        <v>361031261.32</v>
      </c>
      <c r="I41" s="52">
        <v>50934396</v>
      </c>
      <c r="J41" s="61">
        <v>310096865.32</v>
      </c>
      <c r="K41" s="52">
        <v>283359870.8</v>
      </c>
      <c r="L41" s="52">
        <v>23481871.71</v>
      </c>
      <c r="M41" s="61">
        <v>259877999.09</v>
      </c>
      <c r="N41" s="52">
        <v>402024889.32</v>
      </c>
      <c r="O41" s="52">
        <v>97911004</v>
      </c>
      <c r="P41" s="61">
        <v>304113885.32</v>
      </c>
      <c r="Q41" s="52">
        <v>253517711.38</v>
      </c>
      <c r="R41" s="52">
        <v>32718729.5</v>
      </c>
      <c r="S41" s="61">
        <v>220798981.88</v>
      </c>
      <c r="T41" s="61">
        <v>-40993628</v>
      </c>
      <c r="U41" s="61">
        <v>29842159.42</v>
      </c>
      <c r="V41" s="211">
        <v>78.48</v>
      </c>
      <c r="W41" s="211">
        <v>63.06</v>
      </c>
      <c r="X41" s="61">
        <v>5982980</v>
      </c>
      <c r="Y41" s="64">
        <v>39079017.21</v>
      </c>
    </row>
    <row r="42" spans="1:25" ht="12.75">
      <c r="A42" s="229">
        <v>2</v>
      </c>
      <c r="B42" s="230">
        <v>62</v>
      </c>
      <c r="C42" s="230">
        <v>0</v>
      </c>
      <c r="D42" s="31">
        <v>0</v>
      </c>
      <c r="E42" s="31">
        <v>2</v>
      </c>
      <c r="F42" s="38"/>
      <c r="G42" s="55" t="s">
        <v>315</v>
      </c>
      <c r="H42" s="52">
        <v>410781459.51</v>
      </c>
      <c r="I42" s="52">
        <v>26337328.16</v>
      </c>
      <c r="J42" s="61">
        <v>384444131.35</v>
      </c>
      <c r="K42" s="52">
        <v>315292120.04</v>
      </c>
      <c r="L42" s="52">
        <v>18005390.85</v>
      </c>
      <c r="M42" s="61">
        <v>297286729.19</v>
      </c>
      <c r="N42" s="52">
        <v>410691459.51</v>
      </c>
      <c r="O42" s="52">
        <v>35284969.38</v>
      </c>
      <c r="P42" s="61">
        <v>375406490.13</v>
      </c>
      <c r="Q42" s="52">
        <v>283084064.48</v>
      </c>
      <c r="R42" s="52">
        <v>16584160.77</v>
      </c>
      <c r="S42" s="61">
        <v>266499903.71</v>
      </c>
      <c r="T42" s="61">
        <v>90000</v>
      </c>
      <c r="U42" s="61">
        <v>32208055.56</v>
      </c>
      <c r="V42" s="211">
        <v>76.75</v>
      </c>
      <c r="W42" s="211">
        <v>68.92</v>
      </c>
      <c r="X42" s="61">
        <v>9037641.22</v>
      </c>
      <c r="Y42" s="64">
        <v>30786825.48</v>
      </c>
    </row>
    <row r="43" spans="1:25" ht="12.75">
      <c r="A43" s="229">
        <v>2</v>
      </c>
      <c r="B43" s="230">
        <v>65</v>
      </c>
      <c r="C43" s="230">
        <v>0</v>
      </c>
      <c r="D43" s="31">
        <v>0</v>
      </c>
      <c r="E43" s="31">
        <v>2</v>
      </c>
      <c r="F43" s="38"/>
      <c r="G43" s="55" t="s">
        <v>316</v>
      </c>
      <c r="H43" s="52">
        <v>569338860.6</v>
      </c>
      <c r="I43" s="52">
        <v>126026235</v>
      </c>
      <c r="J43" s="61">
        <v>443312625.6</v>
      </c>
      <c r="K43" s="52">
        <v>351731896.89</v>
      </c>
      <c r="L43" s="52">
        <v>29700719.39</v>
      </c>
      <c r="M43" s="61">
        <v>322031177.5</v>
      </c>
      <c r="N43" s="52">
        <v>602823005.6</v>
      </c>
      <c r="O43" s="52">
        <v>168659011</v>
      </c>
      <c r="P43" s="61">
        <v>434163994.6</v>
      </c>
      <c r="Q43" s="52">
        <v>347848186.39</v>
      </c>
      <c r="R43" s="52">
        <v>48964475.72</v>
      </c>
      <c r="S43" s="61">
        <v>298883710.67</v>
      </c>
      <c r="T43" s="61">
        <v>-33484145</v>
      </c>
      <c r="U43" s="61">
        <v>3883710.5</v>
      </c>
      <c r="V43" s="211">
        <v>61.77</v>
      </c>
      <c r="W43" s="211">
        <v>57.7</v>
      </c>
      <c r="X43" s="61">
        <v>9148631</v>
      </c>
      <c r="Y43" s="64">
        <v>23147466.83</v>
      </c>
    </row>
    <row r="44" spans="1:25" s="286" customFormat="1" ht="12.75">
      <c r="A44" s="278">
        <v>2</v>
      </c>
      <c r="B44" s="279">
        <v>64</v>
      </c>
      <c r="C44" s="279">
        <v>0</v>
      </c>
      <c r="D44" s="280">
        <v>0</v>
      </c>
      <c r="E44" s="280">
        <v>2</v>
      </c>
      <c r="F44" s="281"/>
      <c r="G44" s="292" t="s">
        <v>317</v>
      </c>
      <c r="H44" s="282">
        <v>3741719274.94</v>
      </c>
      <c r="I44" s="282">
        <v>600375656</v>
      </c>
      <c r="J44" s="283">
        <v>3141343618.94</v>
      </c>
      <c r="K44" s="282">
        <v>2513612838.88</v>
      </c>
      <c r="L44" s="282">
        <v>269049451.45</v>
      </c>
      <c r="M44" s="283">
        <v>2244563387.43</v>
      </c>
      <c r="N44" s="282">
        <v>3700719274.94</v>
      </c>
      <c r="O44" s="282">
        <v>792344464</v>
      </c>
      <c r="P44" s="283">
        <v>2908374810.94</v>
      </c>
      <c r="Q44" s="282">
        <v>2520623943.01</v>
      </c>
      <c r="R44" s="282">
        <v>441757179.15</v>
      </c>
      <c r="S44" s="283">
        <v>2078866763.86</v>
      </c>
      <c r="T44" s="283">
        <v>41000000</v>
      </c>
      <c r="U44" s="283">
        <v>-7011104.13</v>
      </c>
      <c r="V44" s="284">
        <v>67.17</v>
      </c>
      <c r="W44" s="284">
        <v>68.11</v>
      </c>
      <c r="X44" s="283">
        <v>232968808</v>
      </c>
      <c r="Y44" s="285">
        <v>165696623.57</v>
      </c>
    </row>
    <row r="45" spans="1:25" s="95" customFormat="1" ht="15">
      <c r="A45" s="231"/>
      <c r="B45" s="232"/>
      <c r="C45" s="232"/>
      <c r="D45" s="101"/>
      <c r="E45" s="101"/>
      <c r="F45" s="102" t="s">
        <v>318</v>
      </c>
      <c r="G45" s="291"/>
      <c r="H45" s="103">
        <v>6768964481.639999</v>
      </c>
      <c r="I45" s="103">
        <v>874838304.02</v>
      </c>
      <c r="J45" s="104">
        <v>5894126177.620001</v>
      </c>
      <c r="K45" s="103">
        <v>4808580386.7300005</v>
      </c>
      <c r="L45" s="103">
        <v>367067040.95999986</v>
      </c>
      <c r="M45" s="104">
        <v>4441513345.77</v>
      </c>
      <c r="N45" s="103">
        <v>7010186097.460001</v>
      </c>
      <c r="O45" s="103">
        <v>1469053461.15</v>
      </c>
      <c r="P45" s="104">
        <v>5541132636.309999</v>
      </c>
      <c r="Q45" s="103">
        <v>4393312118.89</v>
      </c>
      <c r="R45" s="103">
        <v>558319499.4399999</v>
      </c>
      <c r="S45" s="104">
        <v>3834992619.45</v>
      </c>
      <c r="T45" s="104">
        <v>-241221615.82000002</v>
      </c>
      <c r="U45" s="104">
        <v>415268267.84</v>
      </c>
      <c r="V45" s="212">
        <v>71.03864113591814</v>
      </c>
      <c r="W45" s="212">
        <v>62.67040643160426</v>
      </c>
      <c r="X45" s="104">
        <v>352993541.31000006</v>
      </c>
      <c r="Y45" s="105">
        <v>606520726.3199999</v>
      </c>
    </row>
    <row r="46" spans="1:25" s="95" customFormat="1" ht="15">
      <c r="A46" s="231"/>
      <c r="B46" s="232"/>
      <c r="C46" s="232"/>
      <c r="D46" s="101"/>
      <c r="E46" s="101"/>
      <c r="F46" s="102" t="s">
        <v>319</v>
      </c>
      <c r="G46" s="291"/>
      <c r="H46" s="103">
        <v>2270157641.3700004</v>
      </c>
      <c r="I46" s="103">
        <v>319021169.64</v>
      </c>
      <c r="J46" s="104">
        <v>1951136471.7300003</v>
      </c>
      <c r="K46" s="103">
        <v>1588585847.9800003</v>
      </c>
      <c r="L46" s="103">
        <v>148781051.13999996</v>
      </c>
      <c r="M46" s="104">
        <v>1439804796.8399997</v>
      </c>
      <c r="N46" s="103">
        <v>2301963844.94</v>
      </c>
      <c r="O46" s="103">
        <v>418146587.73999995</v>
      </c>
      <c r="P46" s="104">
        <v>1883817257.2</v>
      </c>
      <c r="Q46" s="103">
        <v>1444356675.3899999</v>
      </c>
      <c r="R46" s="103">
        <v>163049820.23</v>
      </c>
      <c r="S46" s="104">
        <v>1281306855.1599998</v>
      </c>
      <c r="T46" s="104">
        <v>-31806203.570000008</v>
      </c>
      <c r="U46" s="104">
        <v>144229172.59</v>
      </c>
      <c r="V46" s="212">
        <v>69.97689583448118</v>
      </c>
      <c r="W46" s="212">
        <v>62.744542168413005</v>
      </c>
      <c r="X46" s="104">
        <v>67319214.53</v>
      </c>
      <c r="Y46" s="105">
        <v>158497941.68</v>
      </c>
    </row>
    <row r="47" spans="1:25" ht="12.75">
      <c r="A47" s="229">
        <v>2</v>
      </c>
      <c r="B47" s="230">
        <v>2</v>
      </c>
      <c r="C47" s="230">
        <v>1</v>
      </c>
      <c r="D47" s="31">
        <v>1</v>
      </c>
      <c r="E47" s="31">
        <v>0</v>
      </c>
      <c r="F47" s="38"/>
      <c r="G47" s="55" t="s">
        <v>320</v>
      </c>
      <c r="H47" s="52">
        <v>101424109</v>
      </c>
      <c r="I47" s="52">
        <v>15352444</v>
      </c>
      <c r="J47" s="61">
        <v>86071665</v>
      </c>
      <c r="K47" s="52">
        <v>70905353.69</v>
      </c>
      <c r="L47" s="52">
        <v>6899535.78</v>
      </c>
      <c r="M47" s="61">
        <v>64005817.91</v>
      </c>
      <c r="N47" s="52">
        <v>103817872</v>
      </c>
      <c r="O47" s="52">
        <v>15703526</v>
      </c>
      <c r="P47" s="61">
        <v>88114346</v>
      </c>
      <c r="Q47" s="52">
        <v>65179211.48</v>
      </c>
      <c r="R47" s="52">
        <v>7678401.21</v>
      </c>
      <c r="S47" s="61">
        <v>57500810.27</v>
      </c>
      <c r="T47" s="61">
        <v>-2393763</v>
      </c>
      <c r="U47" s="61">
        <v>5726142.21</v>
      </c>
      <c r="V47" s="211">
        <v>69.9</v>
      </c>
      <c r="W47" s="211">
        <v>62.78</v>
      </c>
      <c r="X47" s="61">
        <v>-2042681</v>
      </c>
      <c r="Y47" s="64">
        <v>6505007.64</v>
      </c>
    </row>
    <row r="48" spans="1:25" ht="12.75">
      <c r="A48" s="229">
        <v>2</v>
      </c>
      <c r="B48" s="230">
        <v>21</v>
      </c>
      <c r="C48" s="230">
        <v>1</v>
      </c>
      <c r="D48" s="31">
        <v>1</v>
      </c>
      <c r="E48" s="31">
        <v>0</v>
      </c>
      <c r="F48" s="38"/>
      <c r="G48" s="55" t="s">
        <v>321</v>
      </c>
      <c r="H48" s="52">
        <v>52452598.2</v>
      </c>
      <c r="I48" s="52">
        <v>8617780</v>
      </c>
      <c r="J48" s="61">
        <v>43834818.2</v>
      </c>
      <c r="K48" s="52">
        <v>36300204.54</v>
      </c>
      <c r="L48" s="52">
        <v>3031399.29</v>
      </c>
      <c r="M48" s="61">
        <v>33268805.25</v>
      </c>
      <c r="N48" s="52">
        <v>53903759.32</v>
      </c>
      <c r="O48" s="52">
        <v>11831909</v>
      </c>
      <c r="P48" s="61">
        <v>42071850.32</v>
      </c>
      <c r="Q48" s="52">
        <v>35908873.37</v>
      </c>
      <c r="R48" s="52">
        <v>5868970.67</v>
      </c>
      <c r="S48" s="61">
        <v>30039902.7</v>
      </c>
      <c r="T48" s="61">
        <v>-1451161.12</v>
      </c>
      <c r="U48" s="61">
        <v>391331.17</v>
      </c>
      <c r="V48" s="211">
        <v>69.2</v>
      </c>
      <c r="W48" s="211">
        <v>66.61</v>
      </c>
      <c r="X48" s="61">
        <v>1762967.88</v>
      </c>
      <c r="Y48" s="64">
        <v>3228902.55</v>
      </c>
    </row>
    <row r="49" spans="1:25" ht="12.75">
      <c r="A49" s="229">
        <v>2</v>
      </c>
      <c r="B49" s="230">
        <v>1</v>
      </c>
      <c r="C49" s="230">
        <v>1</v>
      </c>
      <c r="D49" s="31">
        <v>1</v>
      </c>
      <c r="E49" s="31">
        <v>0</v>
      </c>
      <c r="F49" s="38"/>
      <c r="G49" s="55" t="s">
        <v>322</v>
      </c>
      <c r="H49" s="52">
        <v>142207792</v>
      </c>
      <c r="I49" s="52">
        <v>29645926</v>
      </c>
      <c r="J49" s="61">
        <v>112561866</v>
      </c>
      <c r="K49" s="52">
        <v>99796032.12</v>
      </c>
      <c r="L49" s="52">
        <v>14360434.25</v>
      </c>
      <c r="M49" s="61">
        <v>85435597.87</v>
      </c>
      <c r="N49" s="52">
        <v>138611158</v>
      </c>
      <c r="O49" s="52">
        <v>31601718</v>
      </c>
      <c r="P49" s="61">
        <v>107009440</v>
      </c>
      <c r="Q49" s="52">
        <v>82240876.47</v>
      </c>
      <c r="R49" s="52">
        <v>8808008.55</v>
      </c>
      <c r="S49" s="61">
        <v>73432867.92</v>
      </c>
      <c r="T49" s="61">
        <v>3596634</v>
      </c>
      <c r="U49" s="61">
        <v>17555155.65</v>
      </c>
      <c r="V49" s="211">
        <v>70.17</v>
      </c>
      <c r="W49" s="211">
        <v>59.33</v>
      </c>
      <c r="X49" s="61">
        <v>5552426</v>
      </c>
      <c r="Y49" s="64">
        <v>12002729.95</v>
      </c>
    </row>
    <row r="50" spans="1:25" ht="12.75">
      <c r="A50" s="229">
        <v>2</v>
      </c>
      <c r="B50" s="230">
        <v>9</v>
      </c>
      <c r="C50" s="230">
        <v>1</v>
      </c>
      <c r="D50" s="31">
        <v>1</v>
      </c>
      <c r="E50" s="31">
        <v>0</v>
      </c>
      <c r="F50" s="38"/>
      <c r="G50" s="55" t="s">
        <v>323</v>
      </c>
      <c r="H50" s="52">
        <v>38496852.74</v>
      </c>
      <c r="I50" s="52">
        <v>3184339</v>
      </c>
      <c r="J50" s="61">
        <v>35312513.74</v>
      </c>
      <c r="K50" s="52">
        <v>29060830.61</v>
      </c>
      <c r="L50" s="52">
        <v>1833079.58</v>
      </c>
      <c r="M50" s="61">
        <v>27227751.03</v>
      </c>
      <c r="N50" s="52">
        <v>40853628.74</v>
      </c>
      <c r="O50" s="52">
        <v>6183980</v>
      </c>
      <c r="P50" s="61">
        <v>34669648.74</v>
      </c>
      <c r="Q50" s="52">
        <v>25503909.72</v>
      </c>
      <c r="R50" s="52">
        <v>1290514.21</v>
      </c>
      <c r="S50" s="61">
        <v>24213395.51</v>
      </c>
      <c r="T50" s="61">
        <v>-2356776</v>
      </c>
      <c r="U50" s="61">
        <v>3556920.89</v>
      </c>
      <c r="V50" s="211">
        <v>75.48</v>
      </c>
      <c r="W50" s="211">
        <v>62.42</v>
      </c>
      <c r="X50" s="61">
        <v>642865</v>
      </c>
      <c r="Y50" s="64">
        <v>3014355.52</v>
      </c>
    </row>
    <row r="51" spans="1:25" ht="12.75">
      <c r="A51" s="229">
        <v>2</v>
      </c>
      <c r="B51" s="230">
        <v>8</v>
      </c>
      <c r="C51" s="230">
        <v>1</v>
      </c>
      <c r="D51" s="31">
        <v>1</v>
      </c>
      <c r="E51" s="31">
        <v>0</v>
      </c>
      <c r="F51" s="38"/>
      <c r="G51" s="55" t="s">
        <v>324</v>
      </c>
      <c r="H51" s="52">
        <v>20266934.41</v>
      </c>
      <c r="I51" s="52">
        <v>3316159.8</v>
      </c>
      <c r="J51" s="61">
        <v>16950774.61</v>
      </c>
      <c r="K51" s="52">
        <v>13149115.41</v>
      </c>
      <c r="L51" s="52">
        <v>957472.67</v>
      </c>
      <c r="M51" s="61">
        <v>12191642.74</v>
      </c>
      <c r="N51" s="52">
        <v>20094848.75</v>
      </c>
      <c r="O51" s="52">
        <v>3509009.9</v>
      </c>
      <c r="P51" s="61">
        <v>16585838.85</v>
      </c>
      <c r="Q51" s="52">
        <v>12870917.48</v>
      </c>
      <c r="R51" s="52">
        <v>1230082.89</v>
      </c>
      <c r="S51" s="61">
        <v>11640834.59</v>
      </c>
      <c r="T51" s="61">
        <v>172085.66</v>
      </c>
      <c r="U51" s="61">
        <v>278197.93</v>
      </c>
      <c r="V51" s="211">
        <v>64.87</v>
      </c>
      <c r="W51" s="211">
        <v>64.05</v>
      </c>
      <c r="X51" s="61">
        <v>364935.76</v>
      </c>
      <c r="Y51" s="64">
        <v>550808.15</v>
      </c>
    </row>
    <row r="52" spans="1:25" ht="12.75">
      <c r="A52" s="229">
        <v>2</v>
      </c>
      <c r="B52" s="230">
        <v>2</v>
      </c>
      <c r="C52" s="230">
        <v>2</v>
      </c>
      <c r="D52" s="31">
        <v>1</v>
      </c>
      <c r="E52" s="31">
        <v>0</v>
      </c>
      <c r="F52" s="38"/>
      <c r="G52" s="55" t="s">
        <v>325</v>
      </c>
      <c r="H52" s="52">
        <v>93083933</v>
      </c>
      <c r="I52" s="52">
        <v>13959062</v>
      </c>
      <c r="J52" s="61">
        <v>79124871</v>
      </c>
      <c r="K52" s="52">
        <v>73156817.04</v>
      </c>
      <c r="L52" s="52">
        <v>12060985.26</v>
      </c>
      <c r="M52" s="61">
        <v>61095831.78</v>
      </c>
      <c r="N52" s="52">
        <v>88823652</v>
      </c>
      <c r="O52" s="52">
        <v>10836071</v>
      </c>
      <c r="P52" s="61">
        <v>77987581</v>
      </c>
      <c r="Q52" s="52">
        <v>60870191.66</v>
      </c>
      <c r="R52" s="52">
        <v>5397212.83</v>
      </c>
      <c r="S52" s="61">
        <v>55472978.83</v>
      </c>
      <c r="T52" s="61">
        <v>4260281</v>
      </c>
      <c r="U52" s="61">
        <v>12286625.38</v>
      </c>
      <c r="V52" s="211">
        <v>78.59</v>
      </c>
      <c r="W52" s="211">
        <v>68.52</v>
      </c>
      <c r="X52" s="61">
        <v>1137290</v>
      </c>
      <c r="Y52" s="64">
        <v>5622852.95</v>
      </c>
    </row>
    <row r="53" spans="1:25" ht="12.75">
      <c r="A53" s="229">
        <v>2</v>
      </c>
      <c r="B53" s="230">
        <v>3</v>
      </c>
      <c r="C53" s="230">
        <v>1</v>
      </c>
      <c r="D53" s="31">
        <v>1</v>
      </c>
      <c r="E53" s="31">
        <v>0</v>
      </c>
      <c r="F53" s="38"/>
      <c r="G53" s="55" t="s">
        <v>326</v>
      </c>
      <c r="H53" s="52">
        <v>239133659.02</v>
      </c>
      <c r="I53" s="52">
        <v>22888730.79</v>
      </c>
      <c r="J53" s="61">
        <v>216244928.23</v>
      </c>
      <c r="K53" s="52">
        <v>171438502.24</v>
      </c>
      <c r="L53" s="52">
        <v>9985124.03</v>
      </c>
      <c r="M53" s="61">
        <v>161453378.21</v>
      </c>
      <c r="N53" s="52">
        <v>278872317.22</v>
      </c>
      <c r="O53" s="52">
        <v>77313971.59</v>
      </c>
      <c r="P53" s="61">
        <v>201558345.63</v>
      </c>
      <c r="Q53" s="52">
        <v>152849898.01</v>
      </c>
      <c r="R53" s="52">
        <v>21431592.48</v>
      </c>
      <c r="S53" s="61">
        <v>131418305.53</v>
      </c>
      <c r="T53" s="61">
        <v>-39738658.2</v>
      </c>
      <c r="U53" s="61">
        <v>18588604.23</v>
      </c>
      <c r="V53" s="211">
        <v>71.69</v>
      </c>
      <c r="W53" s="211">
        <v>54.8</v>
      </c>
      <c r="X53" s="61">
        <v>14686582.6</v>
      </c>
      <c r="Y53" s="64">
        <v>30035072.68</v>
      </c>
    </row>
    <row r="54" spans="1:25" ht="12.75">
      <c r="A54" s="229">
        <v>2</v>
      </c>
      <c r="B54" s="230">
        <v>5</v>
      </c>
      <c r="C54" s="230">
        <v>1</v>
      </c>
      <c r="D54" s="31">
        <v>1</v>
      </c>
      <c r="E54" s="31">
        <v>0</v>
      </c>
      <c r="F54" s="38"/>
      <c r="G54" s="55" t="s">
        <v>327</v>
      </c>
      <c r="H54" s="52">
        <v>69092662.03</v>
      </c>
      <c r="I54" s="52">
        <v>7959134.08</v>
      </c>
      <c r="J54" s="61">
        <v>61133527.95</v>
      </c>
      <c r="K54" s="52">
        <v>47610834.18</v>
      </c>
      <c r="L54" s="52">
        <v>3180882.03</v>
      </c>
      <c r="M54" s="61">
        <v>44429952.15</v>
      </c>
      <c r="N54" s="52">
        <v>66835526.03</v>
      </c>
      <c r="O54" s="52">
        <v>7455127.47</v>
      </c>
      <c r="P54" s="61">
        <v>59380398.56</v>
      </c>
      <c r="Q54" s="52">
        <v>45717999.56</v>
      </c>
      <c r="R54" s="52">
        <v>4576069.02</v>
      </c>
      <c r="S54" s="61">
        <v>41141930.54</v>
      </c>
      <c r="T54" s="61">
        <v>2257136</v>
      </c>
      <c r="U54" s="61">
        <v>1892834.62</v>
      </c>
      <c r="V54" s="211">
        <v>68.9</v>
      </c>
      <c r="W54" s="211">
        <v>68.4</v>
      </c>
      <c r="X54" s="61">
        <v>1753129.39</v>
      </c>
      <c r="Y54" s="64">
        <v>3288021.61</v>
      </c>
    </row>
    <row r="55" spans="1:25" ht="12.75">
      <c r="A55" s="229">
        <v>2</v>
      </c>
      <c r="B55" s="230">
        <v>21</v>
      </c>
      <c r="C55" s="230">
        <v>2</v>
      </c>
      <c r="D55" s="31">
        <v>1</v>
      </c>
      <c r="E55" s="31">
        <v>0</v>
      </c>
      <c r="F55" s="38"/>
      <c r="G55" s="55" t="s">
        <v>328</v>
      </c>
      <c r="H55" s="52">
        <v>17837317.88</v>
      </c>
      <c r="I55" s="52">
        <v>3603360</v>
      </c>
      <c r="J55" s="61">
        <v>14233957.88</v>
      </c>
      <c r="K55" s="52">
        <v>11810469.79</v>
      </c>
      <c r="L55" s="52">
        <v>997991.51</v>
      </c>
      <c r="M55" s="61">
        <v>10812478.28</v>
      </c>
      <c r="N55" s="52">
        <v>16063200.9</v>
      </c>
      <c r="O55" s="52">
        <v>2725520</v>
      </c>
      <c r="P55" s="61">
        <v>13337680.9</v>
      </c>
      <c r="Q55" s="52">
        <v>10488617.58</v>
      </c>
      <c r="R55" s="52">
        <v>405738.15</v>
      </c>
      <c r="S55" s="61">
        <v>10082879.43</v>
      </c>
      <c r="T55" s="61">
        <v>1774116.98</v>
      </c>
      <c r="U55" s="61">
        <v>1321852.21</v>
      </c>
      <c r="V55" s="211">
        <v>66.21</v>
      </c>
      <c r="W55" s="211">
        <v>65.29</v>
      </c>
      <c r="X55" s="61">
        <v>896276.98</v>
      </c>
      <c r="Y55" s="64">
        <v>729598.85</v>
      </c>
    </row>
    <row r="56" spans="1:25" ht="12.75">
      <c r="A56" s="229">
        <v>2</v>
      </c>
      <c r="B56" s="230">
        <v>7</v>
      </c>
      <c r="C56" s="230">
        <v>1</v>
      </c>
      <c r="D56" s="31">
        <v>1</v>
      </c>
      <c r="E56" s="31">
        <v>0</v>
      </c>
      <c r="F56" s="38"/>
      <c r="G56" s="55" t="s">
        <v>329</v>
      </c>
      <c r="H56" s="52">
        <v>60945542.27</v>
      </c>
      <c r="I56" s="52">
        <v>7920000</v>
      </c>
      <c r="J56" s="61">
        <v>53025542.27</v>
      </c>
      <c r="K56" s="52">
        <v>40001876.72</v>
      </c>
      <c r="L56" s="52">
        <v>2860973.13</v>
      </c>
      <c r="M56" s="61">
        <v>37140903.59</v>
      </c>
      <c r="N56" s="52">
        <v>58500542.27</v>
      </c>
      <c r="O56" s="52">
        <v>5520931</v>
      </c>
      <c r="P56" s="61">
        <v>52979611.27</v>
      </c>
      <c r="Q56" s="52">
        <v>38842294.15</v>
      </c>
      <c r="R56" s="52">
        <v>698862.82</v>
      </c>
      <c r="S56" s="61">
        <v>38143431.33</v>
      </c>
      <c r="T56" s="61">
        <v>2445000</v>
      </c>
      <c r="U56" s="61">
        <v>1159582.57</v>
      </c>
      <c r="V56" s="211">
        <v>65.63</v>
      </c>
      <c r="W56" s="211">
        <v>66.39</v>
      </c>
      <c r="X56" s="61">
        <v>45931</v>
      </c>
      <c r="Y56" s="64">
        <v>-1002527.74</v>
      </c>
    </row>
    <row r="57" spans="1:25" ht="12.75">
      <c r="A57" s="229">
        <v>2</v>
      </c>
      <c r="B57" s="230">
        <v>6</v>
      </c>
      <c r="C57" s="230">
        <v>1</v>
      </c>
      <c r="D57" s="31">
        <v>1</v>
      </c>
      <c r="E57" s="31">
        <v>0</v>
      </c>
      <c r="F57" s="38"/>
      <c r="G57" s="55" t="s">
        <v>330</v>
      </c>
      <c r="H57" s="52">
        <v>38063598</v>
      </c>
      <c r="I57" s="52">
        <v>13913522</v>
      </c>
      <c r="J57" s="61">
        <v>24150076</v>
      </c>
      <c r="K57" s="52">
        <v>27294123.93</v>
      </c>
      <c r="L57" s="52">
        <v>8486548.38</v>
      </c>
      <c r="M57" s="61">
        <v>18807575.55</v>
      </c>
      <c r="N57" s="52">
        <v>36457371</v>
      </c>
      <c r="O57" s="52">
        <v>12680351</v>
      </c>
      <c r="P57" s="61">
        <v>23777020</v>
      </c>
      <c r="Q57" s="52">
        <v>25679989.98</v>
      </c>
      <c r="R57" s="52">
        <v>9420040.87</v>
      </c>
      <c r="S57" s="61">
        <v>16259949.11</v>
      </c>
      <c r="T57" s="61">
        <v>1606227</v>
      </c>
      <c r="U57" s="61">
        <v>1614133.95</v>
      </c>
      <c r="V57" s="211">
        <v>71.7</v>
      </c>
      <c r="W57" s="211">
        <v>70.43</v>
      </c>
      <c r="X57" s="61">
        <v>373056</v>
      </c>
      <c r="Y57" s="64">
        <v>2547626.44</v>
      </c>
    </row>
    <row r="58" spans="1:25" ht="12.75">
      <c r="A58" s="229">
        <v>2</v>
      </c>
      <c r="B58" s="230">
        <v>8</v>
      </c>
      <c r="C58" s="230">
        <v>2</v>
      </c>
      <c r="D58" s="31">
        <v>1</v>
      </c>
      <c r="E58" s="31">
        <v>0</v>
      </c>
      <c r="F58" s="38"/>
      <c r="G58" s="55" t="s">
        <v>331</v>
      </c>
      <c r="H58" s="52">
        <v>84898145.19</v>
      </c>
      <c r="I58" s="52">
        <v>10016440.42</v>
      </c>
      <c r="J58" s="61">
        <v>74881704.77</v>
      </c>
      <c r="K58" s="52">
        <v>56012703.38</v>
      </c>
      <c r="L58" s="52">
        <v>2087502.88</v>
      </c>
      <c r="M58" s="61">
        <v>53925200.5</v>
      </c>
      <c r="N58" s="52">
        <v>83616683.27</v>
      </c>
      <c r="O58" s="52">
        <v>8855975.32</v>
      </c>
      <c r="P58" s="61">
        <v>74760707.95</v>
      </c>
      <c r="Q58" s="52">
        <v>59530523.17</v>
      </c>
      <c r="R58" s="52">
        <v>5457019.31</v>
      </c>
      <c r="S58" s="61">
        <v>54073503.86</v>
      </c>
      <c r="T58" s="61">
        <v>1281461.92</v>
      </c>
      <c r="U58" s="61">
        <v>-3517819.79</v>
      </c>
      <c r="V58" s="211">
        <v>65.97</v>
      </c>
      <c r="W58" s="211">
        <v>71.19</v>
      </c>
      <c r="X58" s="61">
        <v>120996.82</v>
      </c>
      <c r="Y58" s="64">
        <v>-148303.36</v>
      </c>
    </row>
    <row r="59" spans="1:25" ht="12.75">
      <c r="A59" s="229">
        <v>2</v>
      </c>
      <c r="B59" s="230">
        <v>6</v>
      </c>
      <c r="C59" s="230">
        <v>2</v>
      </c>
      <c r="D59" s="31">
        <v>1</v>
      </c>
      <c r="E59" s="31">
        <v>0</v>
      </c>
      <c r="F59" s="38"/>
      <c r="G59" s="55" t="s">
        <v>332</v>
      </c>
      <c r="H59" s="52">
        <v>32631877.38</v>
      </c>
      <c r="I59" s="52">
        <v>3706510</v>
      </c>
      <c r="J59" s="61">
        <v>28925367.38</v>
      </c>
      <c r="K59" s="52">
        <v>22759366.57</v>
      </c>
      <c r="L59" s="52">
        <v>1550211.08</v>
      </c>
      <c r="M59" s="61">
        <v>21209155.49</v>
      </c>
      <c r="N59" s="52">
        <v>34331877.38</v>
      </c>
      <c r="O59" s="52">
        <v>5605879</v>
      </c>
      <c r="P59" s="61">
        <v>28725998.38</v>
      </c>
      <c r="Q59" s="52">
        <v>21050140.2</v>
      </c>
      <c r="R59" s="52">
        <v>1179689.55</v>
      </c>
      <c r="S59" s="61">
        <v>19870450.65</v>
      </c>
      <c r="T59" s="61">
        <v>-1700000</v>
      </c>
      <c r="U59" s="61">
        <v>1709226.37</v>
      </c>
      <c r="V59" s="211">
        <v>69.74</v>
      </c>
      <c r="W59" s="211">
        <v>61.31</v>
      </c>
      <c r="X59" s="61">
        <v>199369</v>
      </c>
      <c r="Y59" s="64">
        <v>1338704.84</v>
      </c>
    </row>
    <row r="60" spans="1:25" ht="12.75">
      <c r="A60" s="229">
        <v>2</v>
      </c>
      <c r="B60" s="230">
        <v>8</v>
      </c>
      <c r="C60" s="230">
        <v>3</v>
      </c>
      <c r="D60" s="31">
        <v>1</v>
      </c>
      <c r="E60" s="31">
        <v>0</v>
      </c>
      <c r="F60" s="38"/>
      <c r="G60" s="55" t="s">
        <v>333</v>
      </c>
      <c r="H60" s="52">
        <v>35263602.72</v>
      </c>
      <c r="I60" s="52">
        <v>5873850</v>
      </c>
      <c r="J60" s="61">
        <v>29389752.72</v>
      </c>
      <c r="K60" s="52">
        <v>24027356.53</v>
      </c>
      <c r="L60" s="52">
        <v>2095447.34</v>
      </c>
      <c r="M60" s="61">
        <v>21931909.19</v>
      </c>
      <c r="N60" s="52">
        <v>36221913.72</v>
      </c>
      <c r="O60" s="52">
        <v>6885939</v>
      </c>
      <c r="P60" s="61">
        <v>29335974.72</v>
      </c>
      <c r="Q60" s="52">
        <v>24701185.06</v>
      </c>
      <c r="R60" s="52">
        <v>3565526.6</v>
      </c>
      <c r="S60" s="61">
        <v>21135658.46</v>
      </c>
      <c r="T60" s="61">
        <v>-958311</v>
      </c>
      <c r="U60" s="61">
        <v>-673828.53</v>
      </c>
      <c r="V60" s="211">
        <v>68.13</v>
      </c>
      <c r="W60" s="211">
        <v>68.19</v>
      </c>
      <c r="X60" s="61">
        <v>53778</v>
      </c>
      <c r="Y60" s="64">
        <v>796250.73</v>
      </c>
    </row>
    <row r="61" spans="1:25" ht="12.75">
      <c r="A61" s="229">
        <v>2</v>
      </c>
      <c r="B61" s="230">
        <v>10</v>
      </c>
      <c r="C61" s="230">
        <v>1</v>
      </c>
      <c r="D61" s="31">
        <v>1</v>
      </c>
      <c r="E61" s="31">
        <v>0</v>
      </c>
      <c r="F61" s="38"/>
      <c r="G61" s="55" t="s">
        <v>334</v>
      </c>
      <c r="H61" s="52">
        <v>58629864.42</v>
      </c>
      <c r="I61" s="52">
        <v>4120825</v>
      </c>
      <c r="J61" s="61">
        <v>54509039.42</v>
      </c>
      <c r="K61" s="52">
        <v>44126759.6</v>
      </c>
      <c r="L61" s="52">
        <v>3175543.35</v>
      </c>
      <c r="M61" s="61">
        <v>40951216.25</v>
      </c>
      <c r="N61" s="52">
        <v>55983283.2</v>
      </c>
      <c r="O61" s="52">
        <v>5558333</v>
      </c>
      <c r="P61" s="61">
        <v>50424950.2</v>
      </c>
      <c r="Q61" s="52">
        <v>42484094.09</v>
      </c>
      <c r="R61" s="52">
        <v>4469346.3</v>
      </c>
      <c r="S61" s="61">
        <v>38014747.79</v>
      </c>
      <c r="T61" s="61">
        <v>2646581.22</v>
      </c>
      <c r="U61" s="61">
        <v>1642665.51</v>
      </c>
      <c r="V61" s="211">
        <v>75.26</v>
      </c>
      <c r="W61" s="211">
        <v>75.88</v>
      </c>
      <c r="X61" s="61">
        <v>4084089.22</v>
      </c>
      <c r="Y61" s="64">
        <v>2936468.46</v>
      </c>
    </row>
    <row r="62" spans="1:25" ht="12.75">
      <c r="A62" s="229">
        <v>2</v>
      </c>
      <c r="B62" s="230">
        <v>11</v>
      </c>
      <c r="C62" s="230">
        <v>1</v>
      </c>
      <c r="D62" s="31">
        <v>1</v>
      </c>
      <c r="E62" s="31">
        <v>0</v>
      </c>
      <c r="F62" s="38"/>
      <c r="G62" s="55" t="s">
        <v>335</v>
      </c>
      <c r="H62" s="52">
        <v>303704792.52</v>
      </c>
      <c r="I62" s="52">
        <v>25679438</v>
      </c>
      <c r="J62" s="61">
        <v>278025354.52</v>
      </c>
      <c r="K62" s="52">
        <v>213979715.18</v>
      </c>
      <c r="L62" s="52">
        <v>13164075.5</v>
      </c>
      <c r="M62" s="61">
        <v>200815639.68</v>
      </c>
      <c r="N62" s="52">
        <v>299972500.52</v>
      </c>
      <c r="O62" s="52">
        <v>28893685</v>
      </c>
      <c r="P62" s="61">
        <v>271078815.52</v>
      </c>
      <c r="Q62" s="52">
        <v>181127222.98</v>
      </c>
      <c r="R62" s="52">
        <v>10610285.73</v>
      </c>
      <c r="S62" s="61">
        <v>170516937.25</v>
      </c>
      <c r="T62" s="61">
        <v>3732292</v>
      </c>
      <c r="U62" s="61">
        <v>32852492.2</v>
      </c>
      <c r="V62" s="211">
        <v>70.45</v>
      </c>
      <c r="W62" s="211">
        <v>60.38</v>
      </c>
      <c r="X62" s="61">
        <v>6946539</v>
      </c>
      <c r="Y62" s="64">
        <v>30298702.43</v>
      </c>
    </row>
    <row r="63" spans="1:25" ht="12.75">
      <c r="A63" s="229">
        <v>2</v>
      </c>
      <c r="B63" s="230">
        <v>8</v>
      </c>
      <c r="C63" s="230">
        <v>4</v>
      </c>
      <c r="D63" s="31">
        <v>1</v>
      </c>
      <c r="E63" s="31">
        <v>0</v>
      </c>
      <c r="F63" s="38"/>
      <c r="G63" s="55" t="s">
        <v>336</v>
      </c>
      <c r="H63" s="52">
        <v>57867389</v>
      </c>
      <c r="I63" s="52">
        <v>5618468</v>
      </c>
      <c r="J63" s="61">
        <v>52248921</v>
      </c>
      <c r="K63" s="52">
        <v>37538364.52</v>
      </c>
      <c r="L63" s="52">
        <v>1922806.88</v>
      </c>
      <c r="M63" s="61">
        <v>35615557.64</v>
      </c>
      <c r="N63" s="52">
        <v>55826653</v>
      </c>
      <c r="O63" s="52">
        <v>5135615</v>
      </c>
      <c r="P63" s="61">
        <v>50691038</v>
      </c>
      <c r="Q63" s="52">
        <v>34920679.66</v>
      </c>
      <c r="R63" s="52">
        <v>1129572.86</v>
      </c>
      <c r="S63" s="61">
        <v>33791106.8</v>
      </c>
      <c r="T63" s="61">
        <v>2040736</v>
      </c>
      <c r="U63" s="61">
        <v>2617684.86</v>
      </c>
      <c r="V63" s="211">
        <v>64.86</v>
      </c>
      <c r="W63" s="211">
        <v>62.55</v>
      </c>
      <c r="X63" s="61">
        <v>1557883</v>
      </c>
      <c r="Y63" s="64">
        <v>1824450.84</v>
      </c>
    </row>
    <row r="64" spans="1:25" ht="12.75">
      <c r="A64" s="229">
        <v>2</v>
      </c>
      <c r="B64" s="230">
        <v>14</v>
      </c>
      <c r="C64" s="230">
        <v>1</v>
      </c>
      <c r="D64" s="31">
        <v>1</v>
      </c>
      <c r="E64" s="31">
        <v>0</v>
      </c>
      <c r="F64" s="38"/>
      <c r="G64" s="55" t="s">
        <v>337</v>
      </c>
      <c r="H64" s="52">
        <v>108381039</v>
      </c>
      <c r="I64" s="52">
        <v>12223222</v>
      </c>
      <c r="J64" s="61">
        <v>96157817</v>
      </c>
      <c r="K64" s="52">
        <v>80916770.46</v>
      </c>
      <c r="L64" s="52">
        <v>11371229.97</v>
      </c>
      <c r="M64" s="61">
        <v>69545540.49</v>
      </c>
      <c r="N64" s="52">
        <v>116798750</v>
      </c>
      <c r="O64" s="52">
        <v>26243604</v>
      </c>
      <c r="P64" s="61">
        <v>90555146</v>
      </c>
      <c r="Q64" s="52">
        <v>67321777.49</v>
      </c>
      <c r="R64" s="52">
        <v>7710004.4</v>
      </c>
      <c r="S64" s="61">
        <v>59611773.09</v>
      </c>
      <c r="T64" s="61">
        <v>-8417711</v>
      </c>
      <c r="U64" s="61">
        <v>13594992.97</v>
      </c>
      <c r="V64" s="211">
        <v>74.65</v>
      </c>
      <c r="W64" s="211">
        <v>57.63</v>
      </c>
      <c r="X64" s="61">
        <v>5602671</v>
      </c>
      <c r="Y64" s="64">
        <v>9933767.4</v>
      </c>
    </row>
    <row r="65" spans="1:25" ht="12.75">
      <c r="A65" s="229">
        <v>2</v>
      </c>
      <c r="B65" s="230">
        <v>15</v>
      </c>
      <c r="C65" s="230">
        <v>1</v>
      </c>
      <c r="D65" s="31">
        <v>1</v>
      </c>
      <c r="E65" s="31">
        <v>0</v>
      </c>
      <c r="F65" s="38"/>
      <c r="G65" s="55" t="s">
        <v>338</v>
      </c>
      <c r="H65" s="52">
        <v>90910695</v>
      </c>
      <c r="I65" s="52">
        <v>9448262</v>
      </c>
      <c r="J65" s="61">
        <v>81462433</v>
      </c>
      <c r="K65" s="52">
        <v>65459142.85</v>
      </c>
      <c r="L65" s="52">
        <v>3219266.19</v>
      </c>
      <c r="M65" s="61">
        <v>62239876.66</v>
      </c>
      <c r="N65" s="52">
        <v>99232227</v>
      </c>
      <c r="O65" s="52">
        <v>18701735</v>
      </c>
      <c r="P65" s="61">
        <v>80530492</v>
      </c>
      <c r="Q65" s="52">
        <v>63903951.2</v>
      </c>
      <c r="R65" s="52">
        <v>7623604.74</v>
      </c>
      <c r="S65" s="61">
        <v>56280346.46</v>
      </c>
      <c r="T65" s="61">
        <v>-8321532</v>
      </c>
      <c r="U65" s="61">
        <v>1555191.65</v>
      </c>
      <c r="V65" s="211">
        <v>72</v>
      </c>
      <c r="W65" s="211">
        <v>64.39</v>
      </c>
      <c r="X65" s="61">
        <v>931941</v>
      </c>
      <c r="Y65" s="64">
        <v>5959530.2</v>
      </c>
    </row>
    <row r="66" spans="1:25" ht="12.75">
      <c r="A66" s="229">
        <v>2</v>
      </c>
      <c r="B66" s="230">
        <v>6</v>
      </c>
      <c r="C66" s="230">
        <v>3</v>
      </c>
      <c r="D66" s="31">
        <v>1</v>
      </c>
      <c r="E66" s="31">
        <v>0</v>
      </c>
      <c r="F66" s="38"/>
      <c r="G66" s="55" t="s">
        <v>339</v>
      </c>
      <c r="H66" s="52">
        <v>19544672.26</v>
      </c>
      <c r="I66" s="52">
        <v>1827600</v>
      </c>
      <c r="J66" s="61">
        <v>17717072.26</v>
      </c>
      <c r="K66" s="52">
        <v>13347894.39</v>
      </c>
      <c r="L66" s="52">
        <v>524349.52</v>
      </c>
      <c r="M66" s="61">
        <v>12823544.87</v>
      </c>
      <c r="N66" s="52">
        <v>19224192.26</v>
      </c>
      <c r="O66" s="52">
        <v>1470099</v>
      </c>
      <c r="P66" s="61">
        <v>17754093.26</v>
      </c>
      <c r="Q66" s="52">
        <v>13066386.41</v>
      </c>
      <c r="R66" s="52">
        <v>1051330.62</v>
      </c>
      <c r="S66" s="61">
        <v>12015055.79</v>
      </c>
      <c r="T66" s="61">
        <v>320480</v>
      </c>
      <c r="U66" s="61">
        <v>281507.98</v>
      </c>
      <c r="V66" s="211">
        <v>68.29</v>
      </c>
      <c r="W66" s="211">
        <v>67.96</v>
      </c>
      <c r="X66" s="61">
        <v>-37021</v>
      </c>
      <c r="Y66" s="64">
        <v>808489.08</v>
      </c>
    </row>
    <row r="67" spans="1:25" ht="12.75">
      <c r="A67" s="229">
        <v>2</v>
      </c>
      <c r="B67" s="230">
        <v>2</v>
      </c>
      <c r="C67" s="230">
        <v>3</v>
      </c>
      <c r="D67" s="31">
        <v>1</v>
      </c>
      <c r="E67" s="31">
        <v>0</v>
      </c>
      <c r="F67" s="38"/>
      <c r="G67" s="55" t="s">
        <v>340</v>
      </c>
      <c r="H67" s="52">
        <v>24460101</v>
      </c>
      <c r="I67" s="52">
        <v>3923000</v>
      </c>
      <c r="J67" s="61">
        <v>20537101</v>
      </c>
      <c r="K67" s="52">
        <v>15852688.72</v>
      </c>
      <c r="L67" s="52">
        <v>823665.41</v>
      </c>
      <c r="M67" s="61">
        <v>15029023.31</v>
      </c>
      <c r="N67" s="52">
        <v>26093987</v>
      </c>
      <c r="O67" s="52">
        <v>6058526</v>
      </c>
      <c r="P67" s="61">
        <v>20035461</v>
      </c>
      <c r="Q67" s="52">
        <v>17511405.24</v>
      </c>
      <c r="R67" s="52">
        <v>3436671.52</v>
      </c>
      <c r="S67" s="61">
        <v>14074733.72</v>
      </c>
      <c r="T67" s="61">
        <v>-1633886</v>
      </c>
      <c r="U67" s="61">
        <v>-1658716.52</v>
      </c>
      <c r="V67" s="211">
        <v>64.81</v>
      </c>
      <c r="W67" s="211">
        <v>67.1</v>
      </c>
      <c r="X67" s="61">
        <v>501640</v>
      </c>
      <c r="Y67" s="64">
        <v>954289.59</v>
      </c>
    </row>
    <row r="68" spans="1:25" ht="12.75">
      <c r="A68" s="229">
        <v>2</v>
      </c>
      <c r="B68" s="230">
        <v>2</v>
      </c>
      <c r="C68" s="230">
        <v>4</v>
      </c>
      <c r="D68" s="31">
        <v>1</v>
      </c>
      <c r="E68" s="31">
        <v>0</v>
      </c>
      <c r="F68" s="38"/>
      <c r="G68" s="55" t="s">
        <v>341</v>
      </c>
      <c r="H68" s="52">
        <v>16244805.23</v>
      </c>
      <c r="I68" s="52">
        <v>541000</v>
      </c>
      <c r="J68" s="61">
        <v>15703805.23</v>
      </c>
      <c r="K68" s="52">
        <v>11861186.29</v>
      </c>
      <c r="L68" s="52">
        <v>225707.16</v>
      </c>
      <c r="M68" s="61">
        <v>11635479.13</v>
      </c>
      <c r="N68" s="52">
        <v>16238390.23</v>
      </c>
      <c r="O68" s="52">
        <v>2172700</v>
      </c>
      <c r="P68" s="61">
        <v>14065690.23</v>
      </c>
      <c r="Q68" s="52">
        <v>10973123.88</v>
      </c>
      <c r="R68" s="52">
        <v>971325.99</v>
      </c>
      <c r="S68" s="61">
        <v>10001797.89</v>
      </c>
      <c r="T68" s="61">
        <v>6415</v>
      </c>
      <c r="U68" s="61">
        <v>888062.41</v>
      </c>
      <c r="V68" s="211">
        <v>73.01</v>
      </c>
      <c r="W68" s="211">
        <v>67.57</v>
      </c>
      <c r="X68" s="61">
        <v>1638115</v>
      </c>
      <c r="Y68" s="64">
        <v>1633681.24</v>
      </c>
    </row>
    <row r="69" spans="1:25" ht="12.75">
      <c r="A69" s="229">
        <v>2</v>
      </c>
      <c r="B69" s="230">
        <v>8</v>
      </c>
      <c r="C69" s="230">
        <v>5</v>
      </c>
      <c r="D69" s="31">
        <v>1</v>
      </c>
      <c r="E69" s="31">
        <v>0</v>
      </c>
      <c r="F69" s="38"/>
      <c r="G69" s="55" t="s">
        <v>342</v>
      </c>
      <c r="H69" s="52">
        <v>29967065.72</v>
      </c>
      <c r="I69" s="52">
        <v>4217146</v>
      </c>
      <c r="J69" s="61">
        <v>25749919.72</v>
      </c>
      <c r="K69" s="52">
        <v>22722051.95</v>
      </c>
      <c r="L69" s="52">
        <v>2741789.21</v>
      </c>
      <c r="M69" s="61">
        <v>19980262.74</v>
      </c>
      <c r="N69" s="52">
        <v>27338441.72</v>
      </c>
      <c r="O69" s="52">
        <v>6075772</v>
      </c>
      <c r="P69" s="61">
        <v>21262669.72</v>
      </c>
      <c r="Q69" s="52">
        <v>15899896.83</v>
      </c>
      <c r="R69" s="52">
        <v>1697759.91</v>
      </c>
      <c r="S69" s="61">
        <v>14202136.92</v>
      </c>
      <c r="T69" s="61">
        <v>2628624</v>
      </c>
      <c r="U69" s="61">
        <v>6822155.12</v>
      </c>
      <c r="V69" s="211">
        <v>75.82</v>
      </c>
      <c r="W69" s="211">
        <v>58.15</v>
      </c>
      <c r="X69" s="61">
        <v>4487250</v>
      </c>
      <c r="Y69" s="64">
        <v>5778125.82</v>
      </c>
    </row>
    <row r="70" spans="1:25" ht="12.75">
      <c r="A70" s="229">
        <v>2</v>
      </c>
      <c r="B70" s="230">
        <v>21</v>
      </c>
      <c r="C70" s="230">
        <v>3</v>
      </c>
      <c r="D70" s="31">
        <v>1</v>
      </c>
      <c r="E70" s="31">
        <v>0</v>
      </c>
      <c r="F70" s="38"/>
      <c r="G70" s="55" t="s">
        <v>343</v>
      </c>
      <c r="H70" s="52">
        <v>25429633.83</v>
      </c>
      <c r="I70" s="52">
        <v>4430000</v>
      </c>
      <c r="J70" s="61">
        <v>20999633.83</v>
      </c>
      <c r="K70" s="52">
        <v>18392572.13</v>
      </c>
      <c r="L70" s="52">
        <v>2067408.3</v>
      </c>
      <c r="M70" s="61">
        <v>16325163.83</v>
      </c>
      <c r="N70" s="52">
        <v>25429633.83</v>
      </c>
      <c r="O70" s="52">
        <v>4473334</v>
      </c>
      <c r="P70" s="61">
        <v>20956299.83</v>
      </c>
      <c r="Q70" s="52">
        <v>15117738.63</v>
      </c>
      <c r="R70" s="52">
        <v>268764.85</v>
      </c>
      <c r="S70" s="61">
        <v>14848973.78</v>
      </c>
      <c r="T70" s="61">
        <v>0</v>
      </c>
      <c r="U70" s="61">
        <v>3274833.5</v>
      </c>
      <c r="V70" s="211">
        <v>72.32</v>
      </c>
      <c r="W70" s="211">
        <v>59.44</v>
      </c>
      <c r="X70" s="61">
        <v>43334</v>
      </c>
      <c r="Y70" s="64">
        <v>1476190.05</v>
      </c>
    </row>
    <row r="71" spans="1:25" ht="12.75">
      <c r="A71" s="229">
        <v>2</v>
      </c>
      <c r="B71" s="230">
        <v>6</v>
      </c>
      <c r="C71" s="230">
        <v>4</v>
      </c>
      <c r="D71" s="31">
        <v>1</v>
      </c>
      <c r="E71" s="31">
        <v>0</v>
      </c>
      <c r="F71" s="38"/>
      <c r="G71" s="55" t="s">
        <v>344</v>
      </c>
      <c r="H71" s="52">
        <v>36740458.97</v>
      </c>
      <c r="I71" s="52">
        <v>11210426.97</v>
      </c>
      <c r="J71" s="61">
        <v>25530032</v>
      </c>
      <c r="K71" s="52">
        <v>23077281.67</v>
      </c>
      <c r="L71" s="52">
        <v>3637790.96</v>
      </c>
      <c r="M71" s="61">
        <v>19439490.71</v>
      </c>
      <c r="N71" s="52">
        <v>33526682</v>
      </c>
      <c r="O71" s="52">
        <v>8101836</v>
      </c>
      <c r="P71" s="61">
        <v>25424846</v>
      </c>
      <c r="Q71" s="52">
        <v>19965706.55</v>
      </c>
      <c r="R71" s="52">
        <v>2208971.24</v>
      </c>
      <c r="S71" s="61">
        <v>17756735.31</v>
      </c>
      <c r="T71" s="61">
        <v>3213776.97</v>
      </c>
      <c r="U71" s="61">
        <v>3111575.12</v>
      </c>
      <c r="V71" s="211">
        <v>62.81</v>
      </c>
      <c r="W71" s="211">
        <v>59.55</v>
      </c>
      <c r="X71" s="61">
        <v>105186</v>
      </c>
      <c r="Y71" s="64">
        <v>1682755.4</v>
      </c>
    </row>
    <row r="72" spans="1:25" ht="12.75">
      <c r="A72" s="229">
        <v>2</v>
      </c>
      <c r="B72" s="230">
        <v>19</v>
      </c>
      <c r="C72" s="230">
        <v>1</v>
      </c>
      <c r="D72" s="31">
        <v>1</v>
      </c>
      <c r="E72" s="31">
        <v>0</v>
      </c>
      <c r="F72" s="38"/>
      <c r="G72" s="55" t="s">
        <v>345</v>
      </c>
      <c r="H72" s="52">
        <v>178742638.65</v>
      </c>
      <c r="I72" s="52">
        <v>32110756</v>
      </c>
      <c r="J72" s="61">
        <v>146631882.65</v>
      </c>
      <c r="K72" s="52">
        <v>129660616.66</v>
      </c>
      <c r="L72" s="52">
        <v>17355770.63</v>
      </c>
      <c r="M72" s="61">
        <v>112304846.03</v>
      </c>
      <c r="N72" s="52">
        <v>168958138.65</v>
      </c>
      <c r="O72" s="52">
        <v>22946167</v>
      </c>
      <c r="P72" s="61">
        <v>146011971.65</v>
      </c>
      <c r="Q72" s="52">
        <v>107773675.05</v>
      </c>
      <c r="R72" s="52">
        <v>7985785.86</v>
      </c>
      <c r="S72" s="61">
        <v>99787889.19</v>
      </c>
      <c r="T72" s="61">
        <v>9784500</v>
      </c>
      <c r="U72" s="61">
        <v>21886941.61</v>
      </c>
      <c r="V72" s="211">
        <v>72.54</v>
      </c>
      <c r="W72" s="211">
        <v>63.78</v>
      </c>
      <c r="X72" s="61">
        <v>619911</v>
      </c>
      <c r="Y72" s="64">
        <v>12516956.84</v>
      </c>
    </row>
    <row r="73" spans="1:25" ht="12.75">
      <c r="A73" s="229">
        <v>2</v>
      </c>
      <c r="B73" s="230">
        <v>19</v>
      </c>
      <c r="C73" s="230">
        <v>2</v>
      </c>
      <c r="D73" s="31">
        <v>1</v>
      </c>
      <c r="E73" s="31">
        <v>0</v>
      </c>
      <c r="F73" s="38"/>
      <c r="G73" s="55" t="s">
        <v>346</v>
      </c>
      <c r="H73" s="52">
        <v>72949427</v>
      </c>
      <c r="I73" s="52">
        <v>10810826</v>
      </c>
      <c r="J73" s="61">
        <v>62138601</v>
      </c>
      <c r="K73" s="52">
        <v>49358089.57</v>
      </c>
      <c r="L73" s="52">
        <v>2976479.15</v>
      </c>
      <c r="M73" s="61">
        <v>46381610.42</v>
      </c>
      <c r="N73" s="52">
        <v>73458790</v>
      </c>
      <c r="O73" s="52">
        <v>14030051</v>
      </c>
      <c r="P73" s="61">
        <v>59428739</v>
      </c>
      <c r="Q73" s="52">
        <v>47105824.72</v>
      </c>
      <c r="R73" s="52">
        <v>5891451.45</v>
      </c>
      <c r="S73" s="61">
        <v>41214373.27</v>
      </c>
      <c r="T73" s="61">
        <v>-509363</v>
      </c>
      <c r="U73" s="61">
        <v>2252264.85</v>
      </c>
      <c r="V73" s="211">
        <v>67.66</v>
      </c>
      <c r="W73" s="211">
        <v>64.12</v>
      </c>
      <c r="X73" s="61">
        <v>2709862</v>
      </c>
      <c r="Y73" s="64">
        <v>5167237.15</v>
      </c>
    </row>
    <row r="74" spans="1:25" ht="12.75">
      <c r="A74" s="229">
        <v>2</v>
      </c>
      <c r="B74" s="230">
        <v>10</v>
      </c>
      <c r="C74" s="230">
        <v>2</v>
      </c>
      <c r="D74" s="31">
        <v>1</v>
      </c>
      <c r="E74" s="31">
        <v>0</v>
      </c>
      <c r="F74" s="38"/>
      <c r="G74" s="55" t="s">
        <v>347</v>
      </c>
      <c r="H74" s="52">
        <v>29156747</v>
      </c>
      <c r="I74" s="52">
        <v>7933130</v>
      </c>
      <c r="J74" s="61">
        <v>21223617</v>
      </c>
      <c r="K74" s="52">
        <v>18094656.86</v>
      </c>
      <c r="L74" s="52">
        <v>3208291.34</v>
      </c>
      <c r="M74" s="61">
        <v>14886365.52</v>
      </c>
      <c r="N74" s="52">
        <v>31174372</v>
      </c>
      <c r="O74" s="52">
        <v>10690000</v>
      </c>
      <c r="P74" s="61">
        <v>20484372</v>
      </c>
      <c r="Q74" s="52">
        <v>17347742.64</v>
      </c>
      <c r="R74" s="52">
        <v>2819674.55</v>
      </c>
      <c r="S74" s="61">
        <v>14528068.09</v>
      </c>
      <c r="T74" s="61">
        <v>-2017625</v>
      </c>
      <c r="U74" s="61">
        <v>746914.22</v>
      </c>
      <c r="V74" s="211">
        <v>62.05</v>
      </c>
      <c r="W74" s="211">
        <v>55.64</v>
      </c>
      <c r="X74" s="61">
        <v>739245</v>
      </c>
      <c r="Y74" s="64">
        <v>358297.43</v>
      </c>
    </row>
    <row r="75" spans="1:25" ht="12.75">
      <c r="A75" s="229">
        <v>2</v>
      </c>
      <c r="B75" s="230">
        <v>26</v>
      </c>
      <c r="C75" s="230">
        <v>1</v>
      </c>
      <c r="D75" s="31">
        <v>1</v>
      </c>
      <c r="E75" s="31">
        <v>0</v>
      </c>
      <c r="F75" s="38"/>
      <c r="G75" s="55" t="s">
        <v>348</v>
      </c>
      <c r="H75" s="52">
        <v>17227815.66</v>
      </c>
      <c r="I75" s="52">
        <v>971169</v>
      </c>
      <c r="J75" s="61">
        <v>16256646.66</v>
      </c>
      <c r="K75" s="52">
        <v>10977950.94</v>
      </c>
      <c r="L75" s="52">
        <v>978666.84</v>
      </c>
      <c r="M75" s="61">
        <v>9999284.1</v>
      </c>
      <c r="N75" s="52">
        <v>17571822.66</v>
      </c>
      <c r="O75" s="52">
        <v>2141812</v>
      </c>
      <c r="P75" s="61">
        <v>15430010.66</v>
      </c>
      <c r="Q75" s="52">
        <v>10910620.94</v>
      </c>
      <c r="R75" s="52">
        <v>1907979.77</v>
      </c>
      <c r="S75" s="61">
        <v>9002641.17</v>
      </c>
      <c r="T75" s="61">
        <v>-344007</v>
      </c>
      <c r="U75" s="61">
        <v>67330</v>
      </c>
      <c r="V75" s="211">
        <v>63.72</v>
      </c>
      <c r="W75" s="211">
        <v>62.09</v>
      </c>
      <c r="X75" s="61">
        <v>826636</v>
      </c>
      <c r="Y75" s="64">
        <v>996642.93</v>
      </c>
    </row>
    <row r="76" spans="1:25" ht="12.75">
      <c r="A76" s="229">
        <v>2</v>
      </c>
      <c r="B76" s="230">
        <v>25</v>
      </c>
      <c r="C76" s="230">
        <v>1</v>
      </c>
      <c r="D76" s="31">
        <v>1</v>
      </c>
      <c r="E76" s="31">
        <v>0</v>
      </c>
      <c r="F76" s="38"/>
      <c r="G76" s="55" t="s">
        <v>349</v>
      </c>
      <c r="H76" s="52">
        <v>12429574</v>
      </c>
      <c r="I76" s="52">
        <v>1466836</v>
      </c>
      <c r="J76" s="61">
        <v>10962738</v>
      </c>
      <c r="K76" s="52">
        <v>8330582.04</v>
      </c>
      <c r="L76" s="52">
        <v>380682.92</v>
      </c>
      <c r="M76" s="61">
        <v>7949899.12</v>
      </c>
      <c r="N76" s="52">
        <v>11962798</v>
      </c>
      <c r="O76" s="52">
        <v>1832235</v>
      </c>
      <c r="P76" s="61">
        <v>10130563</v>
      </c>
      <c r="Q76" s="52">
        <v>7555803.55</v>
      </c>
      <c r="R76" s="52">
        <v>233350.03</v>
      </c>
      <c r="S76" s="61">
        <v>7322453.52</v>
      </c>
      <c r="T76" s="61">
        <v>466776</v>
      </c>
      <c r="U76" s="61">
        <v>774778.49</v>
      </c>
      <c r="V76" s="211">
        <v>67.02</v>
      </c>
      <c r="W76" s="211">
        <v>63.16</v>
      </c>
      <c r="X76" s="61">
        <v>832175</v>
      </c>
      <c r="Y76" s="64">
        <v>627445.6</v>
      </c>
    </row>
    <row r="77" spans="1:25" ht="12.75">
      <c r="A77" s="229">
        <v>2</v>
      </c>
      <c r="B77" s="230">
        <v>25</v>
      </c>
      <c r="C77" s="230">
        <v>2</v>
      </c>
      <c r="D77" s="31">
        <v>1</v>
      </c>
      <c r="E77" s="31">
        <v>0</v>
      </c>
      <c r="F77" s="38"/>
      <c r="G77" s="55" t="s">
        <v>350</v>
      </c>
      <c r="H77" s="52">
        <v>111271458</v>
      </c>
      <c r="I77" s="52">
        <v>25164536</v>
      </c>
      <c r="J77" s="61">
        <v>86106922</v>
      </c>
      <c r="K77" s="52">
        <v>67138068.72</v>
      </c>
      <c r="L77" s="52">
        <v>7855195.4</v>
      </c>
      <c r="M77" s="61">
        <v>59282873.32</v>
      </c>
      <c r="N77" s="52">
        <v>113918637</v>
      </c>
      <c r="O77" s="52">
        <v>37661427</v>
      </c>
      <c r="P77" s="61">
        <v>76257210</v>
      </c>
      <c r="Q77" s="52">
        <v>78053035.62</v>
      </c>
      <c r="R77" s="52">
        <v>24513840.44</v>
      </c>
      <c r="S77" s="61">
        <v>53539195.18</v>
      </c>
      <c r="T77" s="61">
        <v>-2647179</v>
      </c>
      <c r="U77" s="61">
        <v>-10914966.9</v>
      </c>
      <c r="V77" s="211">
        <v>60.33</v>
      </c>
      <c r="W77" s="211">
        <v>68.51</v>
      </c>
      <c r="X77" s="61">
        <v>9849712</v>
      </c>
      <c r="Y77" s="64">
        <v>5743678.14</v>
      </c>
    </row>
    <row r="78" spans="1:25" ht="12.75">
      <c r="A78" s="229">
        <v>2</v>
      </c>
      <c r="B78" s="230">
        <v>26</v>
      </c>
      <c r="C78" s="230">
        <v>2</v>
      </c>
      <c r="D78" s="31">
        <v>1</v>
      </c>
      <c r="E78" s="31">
        <v>0</v>
      </c>
      <c r="F78" s="38"/>
      <c r="G78" s="55" t="s">
        <v>351</v>
      </c>
      <c r="H78" s="52">
        <v>50700840.27</v>
      </c>
      <c r="I78" s="52">
        <v>7367270.58</v>
      </c>
      <c r="J78" s="61">
        <v>43333569.69</v>
      </c>
      <c r="K78" s="52">
        <v>34427868.68</v>
      </c>
      <c r="L78" s="52">
        <v>2764745.2</v>
      </c>
      <c r="M78" s="61">
        <v>31663123.48</v>
      </c>
      <c r="N78" s="52">
        <v>52250195.27</v>
      </c>
      <c r="O78" s="52">
        <v>9249748.46</v>
      </c>
      <c r="P78" s="61">
        <v>43000446.81</v>
      </c>
      <c r="Q78" s="52">
        <v>31883362.02</v>
      </c>
      <c r="R78" s="52">
        <v>1512370.81</v>
      </c>
      <c r="S78" s="61">
        <v>30370991.21</v>
      </c>
      <c r="T78" s="61">
        <v>-1549355</v>
      </c>
      <c r="U78" s="61">
        <v>2544506.66</v>
      </c>
      <c r="V78" s="211">
        <v>67.9</v>
      </c>
      <c r="W78" s="211">
        <v>61.02</v>
      </c>
      <c r="X78" s="61">
        <v>333122.88</v>
      </c>
      <c r="Y78" s="64">
        <v>1292132.27</v>
      </c>
    </row>
    <row r="79" spans="1:25" s="95" customFormat="1" ht="15">
      <c r="A79" s="231"/>
      <c r="B79" s="232"/>
      <c r="C79" s="232"/>
      <c r="D79" s="101"/>
      <c r="E79" s="101"/>
      <c r="F79" s="102" t="s">
        <v>352</v>
      </c>
      <c r="G79" s="291"/>
      <c r="H79" s="103">
        <v>1953312292.85</v>
      </c>
      <c r="I79" s="103">
        <v>223825625.66000003</v>
      </c>
      <c r="J79" s="104">
        <v>1729486667.1900003</v>
      </c>
      <c r="K79" s="103">
        <v>1409191544.1000001</v>
      </c>
      <c r="L79" s="103">
        <v>89287799.67999998</v>
      </c>
      <c r="M79" s="104">
        <v>1319903744.4200003</v>
      </c>
      <c r="N79" s="103">
        <v>2045992657.7500005</v>
      </c>
      <c r="O79" s="103">
        <v>482776227.21000004</v>
      </c>
      <c r="P79" s="104">
        <v>1563216430.5399997</v>
      </c>
      <c r="Q79" s="103">
        <v>1262319485.2600005</v>
      </c>
      <c r="R79" s="103">
        <v>176416866.48999995</v>
      </c>
      <c r="S79" s="104">
        <v>1085902618.77</v>
      </c>
      <c r="T79" s="104">
        <v>-92680364.9</v>
      </c>
      <c r="U79" s="104">
        <v>146872058.84</v>
      </c>
      <c r="V79" s="212">
        <v>72.1436889154015</v>
      </c>
      <c r="W79" s="212">
        <v>61.69716594428968</v>
      </c>
      <c r="X79" s="104">
        <v>166270236.65000004</v>
      </c>
      <c r="Y79" s="105">
        <v>234001125.64999998</v>
      </c>
    </row>
    <row r="80" spans="1:25" ht="12.75">
      <c r="A80" s="229">
        <v>2</v>
      </c>
      <c r="B80" s="230">
        <v>1</v>
      </c>
      <c r="C80" s="230">
        <v>2</v>
      </c>
      <c r="D80" s="31">
        <v>2</v>
      </c>
      <c r="E80" s="31">
        <v>0</v>
      </c>
      <c r="F80" s="38"/>
      <c r="G80" s="55" t="s">
        <v>322</v>
      </c>
      <c r="H80" s="52">
        <v>38859332</v>
      </c>
      <c r="I80" s="52">
        <v>2748000</v>
      </c>
      <c r="J80" s="61">
        <v>36111332</v>
      </c>
      <c r="K80" s="52">
        <v>29554415.69</v>
      </c>
      <c r="L80" s="52">
        <v>975765.36</v>
      </c>
      <c r="M80" s="61">
        <v>28578650.33</v>
      </c>
      <c r="N80" s="52">
        <v>42203207</v>
      </c>
      <c r="O80" s="52">
        <v>12529551</v>
      </c>
      <c r="P80" s="61">
        <v>29673656</v>
      </c>
      <c r="Q80" s="52">
        <v>23359258.12</v>
      </c>
      <c r="R80" s="52">
        <v>3876022.53</v>
      </c>
      <c r="S80" s="61">
        <v>19483235.59</v>
      </c>
      <c r="T80" s="61">
        <v>-3343875</v>
      </c>
      <c r="U80" s="61">
        <v>6195157.57</v>
      </c>
      <c r="V80" s="211">
        <v>76.05</v>
      </c>
      <c r="W80" s="211">
        <v>55.34</v>
      </c>
      <c r="X80" s="61">
        <v>6437676</v>
      </c>
      <c r="Y80" s="64">
        <v>9095414.74</v>
      </c>
    </row>
    <row r="81" spans="1:25" ht="12.75">
      <c r="A81" s="229">
        <v>2</v>
      </c>
      <c r="B81" s="230">
        <v>17</v>
      </c>
      <c r="C81" s="230">
        <v>1</v>
      </c>
      <c r="D81" s="31">
        <v>2</v>
      </c>
      <c r="E81" s="31">
        <v>0</v>
      </c>
      <c r="F81" s="38"/>
      <c r="G81" s="55" t="s">
        <v>353</v>
      </c>
      <c r="H81" s="52">
        <v>15362445.2</v>
      </c>
      <c r="I81" s="52">
        <v>746593</v>
      </c>
      <c r="J81" s="61">
        <v>14615852.2</v>
      </c>
      <c r="K81" s="52">
        <v>11148108.67</v>
      </c>
      <c r="L81" s="52">
        <v>50689.75</v>
      </c>
      <c r="M81" s="61">
        <v>11097418.92</v>
      </c>
      <c r="N81" s="52">
        <v>15311652.2</v>
      </c>
      <c r="O81" s="52">
        <v>1898512.46</v>
      </c>
      <c r="P81" s="61">
        <v>13413139.74</v>
      </c>
      <c r="Q81" s="52">
        <v>11007581.27</v>
      </c>
      <c r="R81" s="52">
        <v>1363596.35</v>
      </c>
      <c r="S81" s="61">
        <v>9643984.92</v>
      </c>
      <c r="T81" s="61">
        <v>50793</v>
      </c>
      <c r="U81" s="61">
        <v>140527.4</v>
      </c>
      <c r="V81" s="211">
        <v>72.56</v>
      </c>
      <c r="W81" s="211">
        <v>71.89</v>
      </c>
      <c r="X81" s="61">
        <v>1202712.46</v>
      </c>
      <c r="Y81" s="64">
        <v>1453434</v>
      </c>
    </row>
    <row r="82" spans="1:25" ht="12.75">
      <c r="A82" s="229">
        <v>2</v>
      </c>
      <c r="B82" s="230">
        <v>9</v>
      </c>
      <c r="C82" s="230">
        <v>2</v>
      </c>
      <c r="D82" s="31">
        <v>2</v>
      </c>
      <c r="E82" s="31">
        <v>0</v>
      </c>
      <c r="F82" s="38"/>
      <c r="G82" s="55" t="s">
        <v>323</v>
      </c>
      <c r="H82" s="52">
        <v>32510083.84</v>
      </c>
      <c r="I82" s="52">
        <v>8836427.22</v>
      </c>
      <c r="J82" s="61">
        <v>23673656.62</v>
      </c>
      <c r="K82" s="52">
        <v>19020105.75</v>
      </c>
      <c r="L82" s="52">
        <v>990314.71</v>
      </c>
      <c r="M82" s="61">
        <v>18029791.04</v>
      </c>
      <c r="N82" s="52">
        <v>32647004.84</v>
      </c>
      <c r="O82" s="52">
        <v>9845676</v>
      </c>
      <c r="P82" s="61">
        <v>22801328.84</v>
      </c>
      <c r="Q82" s="52">
        <v>17343500.32</v>
      </c>
      <c r="R82" s="52">
        <v>931250.73</v>
      </c>
      <c r="S82" s="61">
        <v>16412249.59</v>
      </c>
      <c r="T82" s="61">
        <v>-136921</v>
      </c>
      <c r="U82" s="61">
        <v>1676605.43</v>
      </c>
      <c r="V82" s="211">
        <v>58.5</v>
      </c>
      <c r="W82" s="211">
        <v>53.12</v>
      </c>
      <c r="X82" s="61">
        <v>872327.78</v>
      </c>
      <c r="Y82" s="64">
        <v>1617541.45</v>
      </c>
    </row>
    <row r="83" spans="1:25" ht="12.75">
      <c r="A83" s="229">
        <v>2</v>
      </c>
      <c r="B83" s="230">
        <v>24</v>
      </c>
      <c r="C83" s="230">
        <v>2</v>
      </c>
      <c r="D83" s="31">
        <v>2</v>
      </c>
      <c r="E83" s="31">
        <v>0</v>
      </c>
      <c r="F83" s="38"/>
      <c r="G83" s="55" t="s">
        <v>354</v>
      </c>
      <c r="H83" s="52">
        <v>8741600.04</v>
      </c>
      <c r="I83" s="52">
        <v>312056</v>
      </c>
      <c r="J83" s="61">
        <v>8429544.04</v>
      </c>
      <c r="K83" s="52">
        <v>6738534.6</v>
      </c>
      <c r="L83" s="52">
        <v>334965.31</v>
      </c>
      <c r="M83" s="61">
        <v>6403569.29</v>
      </c>
      <c r="N83" s="52">
        <v>11755285.04</v>
      </c>
      <c r="O83" s="52">
        <v>4052304</v>
      </c>
      <c r="P83" s="61">
        <v>7702981.04</v>
      </c>
      <c r="Q83" s="52">
        <v>9264063.59</v>
      </c>
      <c r="R83" s="52">
        <v>3621558.64</v>
      </c>
      <c r="S83" s="61">
        <v>5642504.95</v>
      </c>
      <c r="T83" s="61">
        <v>-3013685</v>
      </c>
      <c r="U83" s="61">
        <v>-2525528.99</v>
      </c>
      <c r="V83" s="211">
        <v>77.08</v>
      </c>
      <c r="W83" s="211">
        <v>78.8</v>
      </c>
      <c r="X83" s="61">
        <v>726563</v>
      </c>
      <c r="Y83" s="64">
        <v>761064.34</v>
      </c>
    </row>
    <row r="84" spans="1:25" ht="12.75">
      <c r="A84" s="229">
        <v>2</v>
      </c>
      <c r="B84" s="230">
        <v>13</v>
      </c>
      <c r="C84" s="230">
        <v>1</v>
      </c>
      <c r="D84" s="31">
        <v>2</v>
      </c>
      <c r="E84" s="31">
        <v>0</v>
      </c>
      <c r="F84" s="38"/>
      <c r="G84" s="55" t="s">
        <v>355</v>
      </c>
      <c r="H84" s="52">
        <v>14493647.75</v>
      </c>
      <c r="I84" s="52">
        <v>586803</v>
      </c>
      <c r="J84" s="61">
        <v>13906844.75</v>
      </c>
      <c r="K84" s="52">
        <v>11028502.11</v>
      </c>
      <c r="L84" s="52">
        <v>88584.59</v>
      </c>
      <c r="M84" s="61">
        <v>10939917.52</v>
      </c>
      <c r="N84" s="52">
        <v>13998047.75</v>
      </c>
      <c r="O84" s="52">
        <v>695806</v>
      </c>
      <c r="P84" s="61">
        <v>13302241.75</v>
      </c>
      <c r="Q84" s="52">
        <v>9636240.98</v>
      </c>
      <c r="R84" s="52">
        <v>77305.06</v>
      </c>
      <c r="S84" s="61">
        <v>9558935.92</v>
      </c>
      <c r="T84" s="61">
        <v>495600</v>
      </c>
      <c r="U84" s="61">
        <v>1392261.13</v>
      </c>
      <c r="V84" s="211">
        <v>76.09</v>
      </c>
      <c r="W84" s="211">
        <v>68.83</v>
      </c>
      <c r="X84" s="61">
        <v>604603</v>
      </c>
      <c r="Y84" s="64">
        <v>1380981.6</v>
      </c>
    </row>
    <row r="85" spans="1:25" ht="12.75">
      <c r="A85" s="229">
        <v>2</v>
      </c>
      <c r="B85" s="230">
        <v>21</v>
      </c>
      <c r="C85" s="230">
        <v>4</v>
      </c>
      <c r="D85" s="31">
        <v>2</v>
      </c>
      <c r="E85" s="31">
        <v>0</v>
      </c>
      <c r="F85" s="38"/>
      <c r="G85" s="55" t="s">
        <v>356</v>
      </c>
      <c r="H85" s="52">
        <v>20704223.5</v>
      </c>
      <c r="I85" s="52">
        <v>3589530</v>
      </c>
      <c r="J85" s="61">
        <v>17114693.5</v>
      </c>
      <c r="K85" s="52">
        <v>13170820.46</v>
      </c>
      <c r="L85" s="52">
        <v>176934.3</v>
      </c>
      <c r="M85" s="61">
        <v>12993886.16</v>
      </c>
      <c r="N85" s="52">
        <v>23349223.5</v>
      </c>
      <c r="O85" s="52">
        <v>7940170</v>
      </c>
      <c r="P85" s="61">
        <v>15409053.5</v>
      </c>
      <c r="Q85" s="52">
        <v>11876851.88</v>
      </c>
      <c r="R85" s="52">
        <v>1165361.07</v>
      </c>
      <c r="S85" s="61">
        <v>10711490.81</v>
      </c>
      <c r="T85" s="61">
        <v>-2645000</v>
      </c>
      <c r="U85" s="61">
        <v>1293968.58</v>
      </c>
      <c r="V85" s="211">
        <v>63.61</v>
      </c>
      <c r="W85" s="211">
        <v>50.86</v>
      </c>
      <c r="X85" s="61">
        <v>1705640</v>
      </c>
      <c r="Y85" s="64">
        <v>2282395.35</v>
      </c>
    </row>
    <row r="86" spans="1:25" ht="12.75">
      <c r="A86" s="229">
        <v>2</v>
      </c>
      <c r="B86" s="230">
        <v>23</v>
      </c>
      <c r="C86" s="230">
        <v>1</v>
      </c>
      <c r="D86" s="31">
        <v>2</v>
      </c>
      <c r="E86" s="31">
        <v>0</v>
      </c>
      <c r="F86" s="38"/>
      <c r="G86" s="55" t="s">
        <v>357</v>
      </c>
      <c r="H86" s="52">
        <v>41426815.18</v>
      </c>
      <c r="I86" s="52">
        <v>4895200</v>
      </c>
      <c r="J86" s="61">
        <v>36531615.18</v>
      </c>
      <c r="K86" s="52">
        <v>31416718.3</v>
      </c>
      <c r="L86" s="52">
        <v>4149384.09</v>
      </c>
      <c r="M86" s="61">
        <v>27267334.21</v>
      </c>
      <c r="N86" s="52">
        <v>42306815.18</v>
      </c>
      <c r="O86" s="52">
        <v>6737775</v>
      </c>
      <c r="P86" s="61">
        <v>35569040.18</v>
      </c>
      <c r="Q86" s="52">
        <v>28111791.33</v>
      </c>
      <c r="R86" s="52">
        <v>2683436.43</v>
      </c>
      <c r="S86" s="61">
        <v>25428354.9</v>
      </c>
      <c r="T86" s="61">
        <v>-880000</v>
      </c>
      <c r="U86" s="61">
        <v>3304926.97</v>
      </c>
      <c r="V86" s="211">
        <v>75.83</v>
      </c>
      <c r="W86" s="211">
        <v>66.44</v>
      </c>
      <c r="X86" s="61">
        <v>962575</v>
      </c>
      <c r="Y86" s="64">
        <v>1838979.31</v>
      </c>
    </row>
    <row r="87" spans="1:25" ht="12.75">
      <c r="A87" s="229">
        <v>2</v>
      </c>
      <c r="B87" s="230">
        <v>23</v>
      </c>
      <c r="C87" s="230">
        <v>2</v>
      </c>
      <c r="D87" s="31">
        <v>2</v>
      </c>
      <c r="E87" s="31">
        <v>0</v>
      </c>
      <c r="F87" s="38"/>
      <c r="G87" s="55" t="s">
        <v>358</v>
      </c>
      <c r="H87" s="52">
        <v>94731713</v>
      </c>
      <c r="I87" s="52">
        <v>13104687</v>
      </c>
      <c r="J87" s="61">
        <v>81627026</v>
      </c>
      <c r="K87" s="52">
        <v>70587696.92</v>
      </c>
      <c r="L87" s="52">
        <v>11106121.85</v>
      </c>
      <c r="M87" s="61">
        <v>59481575.07</v>
      </c>
      <c r="N87" s="52">
        <v>103988353</v>
      </c>
      <c r="O87" s="52">
        <v>36146043</v>
      </c>
      <c r="P87" s="61">
        <v>67842310</v>
      </c>
      <c r="Q87" s="52">
        <v>58661615.65</v>
      </c>
      <c r="R87" s="52">
        <v>13424478.31</v>
      </c>
      <c r="S87" s="61">
        <v>45237137.34</v>
      </c>
      <c r="T87" s="61">
        <v>-9256640</v>
      </c>
      <c r="U87" s="61">
        <v>11926081.27</v>
      </c>
      <c r="V87" s="211">
        <v>74.51</v>
      </c>
      <c r="W87" s="211">
        <v>56.41</v>
      </c>
      <c r="X87" s="61">
        <v>13784716</v>
      </c>
      <c r="Y87" s="64">
        <v>14244437.73</v>
      </c>
    </row>
    <row r="88" spans="1:25" ht="12.75">
      <c r="A88" s="229">
        <v>2</v>
      </c>
      <c r="B88" s="230">
        <v>19</v>
      </c>
      <c r="C88" s="230">
        <v>3</v>
      </c>
      <c r="D88" s="31">
        <v>2</v>
      </c>
      <c r="E88" s="31">
        <v>0</v>
      </c>
      <c r="F88" s="38"/>
      <c r="G88" s="55" t="s">
        <v>359</v>
      </c>
      <c r="H88" s="52">
        <v>21164394.13</v>
      </c>
      <c r="I88" s="52">
        <v>3998323.25</v>
      </c>
      <c r="J88" s="61">
        <v>17166070.88</v>
      </c>
      <c r="K88" s="52">
        <v>14237281.83</v>
      </c>
      <c r="L88" s="52">
        <v>1612620.37</v>
      </c>
      <c r="M88" s="61">
        <v>12624661.46</v>
      </c>
      <c r="N88" s="52">
        <v>19690421.45</v>
      </c>
      <c r="O88" s="52">
        <v>3640608.75</v>
      </c>
      <c r="P88" s="61">
        <v>16049812.7</v>
      </c>
      <c r="Q88" s="52">
        <v>13102196.01</v>
      </c>
      <c r="R88" s="52">
        <v>1776429.55</v>
      </c>
      <c r="S88" s="61">
        <v>11325766.46</v>
      </c>
      <c r="T88" s="61">
        <v>1473972.68</v>
      </c>
      <c r="U88" s="61">
        <v>1135085.82</v>
      </c>
      <c r="V88" s="211">
        <v>67.26</v>
      </c>
      <c r="W88" s="211">
        <v>66.54</v>
      </c>
      <c r="X88" s="61">
        <v>1116258.18</v>
      </c>
      <c r="Y88" s="64">
        <v>1298895</v>
      </c>
    </row>
    <row r="89" spans="1:25" ht="12.75">
      <c r="A89" s="229">
        <v>2</v>
      </c>
      <c r="B89" s="230">
        <v>14</v>
      </c>
      <c r="C89" s="230">
        <v>3</v>
      </c>
      <c r="D89" s="31">
        <v>2</v>
      </c>
      <c r="E89" s="31">
        <v>0</v>
      </c>
      <c r="F89" s="38"/>
      <c r="G89" s="55" t="s">
        <v>360</v>
      </c>
      <c r="H89" s="52">
        <v>27984548</v>
      </c>
      <c r="I89" s="52">
        <v>9228171</v>
      </c>
      <c r="J89" s="61">
        <v>18756377</v>
      </c>
      <c r="K89" s="52">
        <v>19731851.39</v>
      </c>
      <c r="L89" s="52">
        <v>5393355.75</v>
      </c>
      <c r="M89" s="61">
        <v>14338495.64</v>
      </c>
      <c r="N89" s="52">
        <v>26878234</v>
      </c>
      <c r="O89" s="52">
        <v>11272724</v>
      </c>
      <c r="P89" s="61">
        <v>15605510</v>
      </c>
      <c r="Q89" s="52">
        <v>15967132.91</v>
      </c>
      <c r="R89" s="52">
        <v>4807468.06</v>
      </c>
      <c r="S89" s="61">
        <v>11159664.85</v>
      </c>
      <c r="T89" s="61">
        <v>1106314</v>
      </c>
      <c r="U89" s="61">
        <v>3764718.48</v>
      </c>
      <c r="V89" s="211">
        <v>70.5</v>
      </c>
      <c r="W89" s="211">
        <v>59.4</v>
      </c>
      <c r="X89" s="61">
        <v>3150867</v>
      </c>
      <c r="Y89" s="64">
        <v>3178830.79</v>
      </c>
    </row>
    <row r="90" spans="1:25" ht="12.75">
      <c r="A90" s="229">
        <v>2</v>
      </c>
      <c r="B90" s="230">
        <v>15</v>
      </c>
      <c r="C90" s="230">
        <v>2</v>
      </c>
      <c r="D90" s="31">
        <v>2</v>
      </c>
      <c r="E90" s="31">
        <v>0</v>
      </c>
      <c r="F90" s="38"/>
      <c r="G90" s="55" t="s">
        <v>361</v>
      </c>
      <c r="H90" s="52">
        <v>16483599.92</v>
      </c>
      <c r="I90" s="52">
        <v>1186150.86</v>
      </c>
      <c r="J90" s="61">
        <v>15297449.06</v>
      </c>
      <c r="K90" s="52">
        <v>12157891.41</v>
      </c>
      <c r="L90" s="52">
        <v>232274.87</v>
      </c>
      <c r="M90" s="61">
        <v>11925616.54</v>
      </c>
      <c r="N90" s="52">
        <v>17933599.92</v>
      </c>
      <c r="O90" s="52">
        <v>3588236</v>
      </c>
      <c r="P90" s="61">
        <v>14345363.92</v>
      </c>
      <c r="Q90" s="52">
        <v>11085874.16</v>
      </c>
      <c r="R90" s="52">
        <v>693461.77</v>
      </c>
      <c r="S90" s="61">
        <v>10392412.39</v>
      </c>
      <c r="T90" s="61">
        <v>-1450000</v>
      </c>
      <c r="U90" s="61">
        <v>1072017.25</v>
      </c>
      <c r="V90" s="211">
        <v>73.75</v>
      </c>
      <c r="W90" s="211">
        <v>61.81</v>
      </c>
      <c r="X90" s="61">
        <v>952085.14</v>
      </c>
      <c r="Y90" s="64">
        <v>1533204.15</v>
      </c>
    </row>
    <row r="91" spans="1:25" ht="12.75">
      <c r="A91" s="229">
        <v>2</v>
      </c>
      <c r="B91" s="230">
        <v>14</v>
      </c>
      <c r="C91" s="230">
        <v>4</v>
      </c>
      <c r="D91" s="31">
        <v>2</v>
      </c>
      <c r="E91" s="31">
        <v>0</v>
      </c>
      <c r="F91" s="38"/>
      <c r="G91" s="55" t="s">
        <v>362</v>
      </c>
      <c r="H91" s="52">
        <v>14876080.35</v>
      </c>
      <c r="I91" s="52">
        <v>610000</v>
      </c>
      <c r="J91" s="61">
        <v>14266080.35</v>
      </c>
      <c r="K91" s="52">
        <v>11325860.23</v>
      </c>
      <c r="L91" s="52">
        <v>159085.69</v>
      </c>
      <c r="M91" s="61">
        <v>11166774.54</v>
      </c>
      <c r="N91" s="52">
        <v>14677580.35</v>
      </c>
      <c r="O91" s="52">
        <v>884803</v>
      </c>
      <c r="P91" s="61">
        <v>13792777.35</v>
      </c>
      <c r="Q91" s="52">
        <v>9760178.23</v>
      </c>
      <c r="R91" s="52">
        <v>353092.19</v>
      </c>
      <c r="S91" s="61">
        <v>9407086.04</v>
      </c>
      <c r="T91" s="61">
        <v>198500</v>
      </c>
      <c r="U91" s="61">
        <v>1565682</v>
      </c>
      <c r="V91" s="211">
        <v>76.13</v>
      </c>
      <c r="W91" s="211">
        <v>66.49</v>
      </c>
      <c r="X91" s="61">
        <v>473303</v>
      </c>
      <c r="Y91" s="64">
        <v>1759688.5</v>
      </c>
    </row>
    <row r="92" spans="1:25" ht="12.75">
      <c r="A92" s="229">
        <v>2</v>
      </c>
      <c r="B92" s="230">
        <v>2</v>
      </c>
      <c r="C92" s="230">
        <v>5</v>
      </c>
      <c r="D92" s="31">
        <v>2</v>
      </c>
      <c r="E92" s="31">
        <v>0</v>
      </c>
      <c r="F92" s="38"/>
      <c r="G92" s="55" t="s">
        <v>325</v>
      </c>
      <c r="H92" s="52">
        <v>26120760.54</v>
      </c>
      <c r="I92" s="52">
        <v>3003165.11</v>
      </c>
      <c r="J92" s="61">
        <v>23117595.43</v>
      </c>
      <c r="K92" s="52">
        <v>18756164.89</v>
      </c>
      <c r="L92" s="52">
        <v>1287083.67</v>
      </c>
      <c r="M92" s="61">
        <v>17469081.22</v>
      </c>
      <c r="N92" s="52">
        <v>28723062.54</v>
      </c>
      <c r="O92" s="52">
        <v>5768378.42</v>
      </c>
      <c r="P92" s="61">
        <v>22954684.12</v>
      </c>
      <c r="Q92" s="52">
        <v>19215033.08</v>
      </c>
      <c r="R92" s="52">
        <v>3728081.47</v>
      </c>
      <c r="S92" s="61">
        <v>15486951.61</v>
      </c>
      <c r="T92" s="61">
        <v>-2602302</v>
      </c>
      <c r="U92" s="61">
        <v>-458868.19</v>
      </c>
      <c r="V92" s="211">
        <v>71.8</v>
      </c>
      <c r="W92" s="211">
        <v>66.89</v>
      </c>
      <c r="X92" s="61">
        <v>162911.31</v>
      </c>
      <c r="Y92" s="64">
        <v>1982129.61</v>
      </c>
    </row>
    <row r="93" spans="1:25" ht="12.75">
      <c r="A93" s="229">
        <v>2</v>
      </c>
      <c r="B93" s="230">
        <v>16</v>
      </c>
      <c r="C93" s="230">
        <v>2</v>
      </c>
      <c r="D93" s="31">
        <v>2</v>
      </c>
      <c r="E93" s="31">
        <v>0</v>
      </c>
      <c r="F93" s="38"/>
      <c r="G93" s="55" t="s">
        <v>363</v>
      </c>
      <c r="H93" s="52">
        <v>12455572.63</v>
      </c>
      <c r="I93" s="52">
        <v>479135.63</v>
      </c>
      <c r="J93" s="61">
        <v>11976437</v>
      </c>
      <c r="K93" s="52">
        <v>9303332.64</v>
      </c>
      <c r="L93" s="52">
        <v>275121.63</v>
      </c>
      <c r="M93" s="61">
        <v>9028211.01</v>
      </c>
      <c r="N93" s="52">
        <v>13755452.99</v>
      </c>
      <c r="O93" s="52">
        <v>2819986.09</v>
      </c>
      <c r="P93" s="61">
        <v>10935466.9</v>
      </c>
      <c r="Q93" s="52">
        <v>9242952.58</v>
      </c>
      <c r="R93" s="52">
        <v>1458114.72</v>
      </c>
      <c r="S93" s="61">
        <v>7784837.86</v>
      </c>
      <c r="T93" s="61">
        <v>-1299880.36</v>
      </c>
      <c r="U93" s="61">
        <v>60380.06</v>
      </c>
      <c r="V93" s="211">
        <v>74.69</v>
      </c>
      <c r="W93" s="211">
        <v>67.19</v>
      </c>
      <c r="X93" s="61">
        <v>1040970.1</v>
      </c>
      <c r="Y93" s="64">
        <v>1243373.15</v>
      </c>
    </row>
    <row r="94" spans="1:25" ht="12.75">
      <c r="A94" s="229">
        <v>2</v>
      </c>
      <c r="B94" s="230">
        <v>3</v>
      </c>
      <c r="C94" s="230">
        <v>2</v>
      </c>
      <c r="D94" s="31">
        <v>2</v>
      </c>
      <c r="E94" s="31">
        <v>0</v>
      </c>
      <c r="F94" s="38"/>
      <c r="G94" s="55" t="s">
        <v>326</v>
      </c>
      <c r="H94" s="52">
        <v>19505525.45</v>
      </c>
      <c r="I94" s="52">
        <v>812322.11</v>
      </c>
      <c r="J94" s="61">
        <v>18693203.34</v>
      </c>
      <c r="K94" s="52">
        <v>14874135.33</v>
      </c>
      <c r="L94" s="52">
        <v>476620.99</v>
      </c>
      <c r="M94" s="61">
        <v>14397514.34</v>
      </c>
      <c r="N94" s="52">
        <v>21631891.68</v>
      </c>
      <c r="O94" s="52">
        <v>3759748</v>
      </c>
      <c r="P94" s="61">
        <v>17872143.68</v>
      </c>
      <c r="Q94" s="52">
        <v>13266890.45</v>
      </c>
      <c r="R94" s="52">
        <v>480201.35</v>
      </c>
      <c r="S94" s="61">
        <v>12786689.1</v>
      </c>
      <c r="T94" s="61">
        <v>-2126366.23</v>
      </c>
      <c r="U94" s="61">
        <v>1607244.88</v>
      </c>
      <c r="V94" s="211">
        <v>76.25</v>
      </c>
      <c r="W94" s="211">
        <v>61.33</v>
      </c>
      <c r="X94" s="61">
        <v>821059.66</v>
      </c>
      <c r="Y94" s="64">
        <v>1610825.24</v>
      </c>
    </row>
    <row r="95" spans="1:25" ht="12.75">
      <c r="A95" s="229">
        <v>2</v>
      </c>
      <c r="B95" s="230">
        <v>16</v>
      </c>
      <c r="C95" s="230">
        <v>3</v>
      </c>
      <c r="D95" s="31">
        <v>2</v>
      </c>
      <c r="E95" s="31">
        <v>0</v>
      </c>
      <c r="F95" s="38"/>
      <c r="G95" s="55" t="s">
        <v>364</v>
      </c>
      <c r="H95" s="52">
        <v>28079098.51</v>
      </c>
      <c r="I95" s="52">
        <v>1251620.27</v>
      </c>
      <c r="J95" s="61">
        <v>26827478.24</v>
      </c>
      <c r="K95" s="52">
        <v>23223697.02</v>
      </c>
      <c r="L95" s="52">
        <v>718891.49</v>
      </c>
      <c r="M95" s="61">
        <v>22504805.53</v>
      </c>
      <c r="N95" s="52">
        <v>30766296.04</v>
      </c>
      <c r="O95" s="52">
        <v>7612340.15</v>
      </c>
      <c r="P95" s="61">
        <v>23153955.89</v>
      </c>
      <c r="Q95" s="52">
        <v>20919984.43</v>
      </c>
      <c r="R95" s="52">
        <v>4378197.72</v>
      </c>
      <c r="S95" s="61">
        <v>16541786.71</v>
      </c>
      <c r="T95" s="61">
        <v>-2687197.53</v>
      </c>
      <c r="U95" s="61">
        <v>2303712.59</v>
      </c>
      <c r="V95" s="211">
        <v>82.7</v>
      </c>
      <c r="W95" s="211">
        <v>67.99</v>
      </c>
      <c r="X95" s="61">
        <v>3673522.35</v>
      </c>
      <c r="Y95" s="64">
        <v>5963018.82</v>
      </c>
    </row>
    <row r="96" spans="1:25" ht="12.75">
      <c r="A96" s="229">
        <v>2</v>
      </c>
      <c r="B96" s="230">
        <v>1</v>
      </c>
      <c r="C96" s="230">
        <v>3</v>
      </c>
      <c r="D96" s="31">
        <v>2</v>
      </c>
      <c r="E96" s="31">
        <v>0</v>
      </c>
      <c r="F96" s="38"/>
      <c r="G96" s="55" t="s">
        <v>365</v>
      </c>
      <c r="H96" s="52">
        <v>24878273.59</v>
      </c>
      <c r="I96" s="52">
        <v>3975489.23</v>
      </c>
      <c r="J96" s="61">
        <v>20902784.36</v>
      </c>
      <c r="K96" s="52">
        <v>18397519.17</v>
      </c>
      <c r="L96" s="52">
        <v>2052084.27</v>
      </c>
      <c r="M96" s="61">
        <v>16345434.9</v>
      </c>
      <c r="N96" s="52">
        <v>24790872.16</v>
      </c>
      <c r="O96" s="52">
        <v>7373572.43</v>
      </c>
      <c r="P96" s="61">
        <v>17417299.73</v>
      </c>
      <c r="Q96" s="52">
        <v>14175424.62</v>
      </c>
      <c r="R96" s="52">
        <v>2578733.83</v>
      </c>
      <c r="S96" s="61">
        <v>11596690.79</v>
      </c>
      <c r="T96" s="61">
        <v>87401.43</v>
      </c>
      <c r="U96" s="61">
        <v>4222094.55</v>
      </c>
      <c r="V96" s="211">
        <v>73.95</v>
      </c>
      <c r="W96" s="211">
        <v>57.18</v>
      </c>
      <c r="X96" s="61">
        <v>3485484.63</v>
      </c>
      <c r="Y96" s="64">
        <v>4748744.11</v>
      </c>
    </row>
    <row r="97" spans="1:25" ht="12.75">
      <c r="A97" s="229">
        <v>2</v>
      </c>
      <c r="B97" s="230">
        <v>6</v>
      </c>
      <c r="C97" s="230">
        <v>5</v>
      </c>
      <c r="D97" s="31">
        <v>2</v>
      </c>
      <c r="E97" s="31">
        <v>0</v>
      </c>
      <c r="F97" s="38"/>
      <c r="G97" s="55" t="s">
        <v>366</v>
      </c>
      <c r="H97" s="52">
        <v>17895073.12</v>
      </c>
      <c r="I97" s="52">
        <v>6202456</v>
      </c>
      <c r="J97" s="61">
        <v>11692617.12</v>
      </c>
      <c r="K97" s="52">
        <v>8739821.39</v>
      </c>
      <c r="L97" s="52">
        <v>190207.05</v>
      </c>
      <c r="M97" s="61">
        <v>8549614.34</v>
      </c>
      <c r="N97" s="52">
        <v>17322108.12</v>
      </c>
      <c r="O97" s="52">
        <v>6272430</v>
      </c>
      <c r="P97" s="61">
        <v>11049678.12</v>
      </c>
      <c r="Q97" s="52">
        <v>7596129.61</v>
      </c>
      <c r="R97" s="52">
        <v>157279.56</v>
      </c>
      <c r="S97" s="61">
        <v>7438850.05</v>
      </c>
      <c r="T97" s="61">
        <v>572965</v>
      </c>
      <c r="U97" s="61">
        <v>1143691.78</v>
      </c>
      <c r="V97" s="211">
        <v>48.83</v>
      </c>
      <c r="W97" s="211">
        <v>43.85</v>
      </c>
      <c r="X97" s="61">
        <v>642939</v>
      </c>
      <c r="Y97" s="64">
        <v>1110764.29</v>
      </c>
    </row>
    <row r="98" spans="1:25" ht="12.75">
      <c r="A98" s="229">
        <v>2</v>
      </c>
      <c r="B98" s="230">
        <v>4</v>
      </c>
      <c r="C98" s="230">
        <v>2</v>
      </c>
      <c r="D98" s="31">
        <v>2</v>
      </c>
      <c r="E98" s="31">
        <v>0</v>
      </c>
      <c r="F98" s="38"/>
      <c r="G98" s="55" t="s">
        <v>367</v>
      </c>
      <c r="H98" s="52">
        <v>11713623.89</v>
      </c>
      <c r="I98" s="52">
        <v>1384200</v>
      </c>
      <c r="J98" s="61">
        <v>10329423.89</v>
      </c>
      <c r="K98" s="52">
        <v>8657835.24</v>
      </c>
      <c r="L98" s="52">
        <v>1022862.11</v>
      </c>
      <c r="M98" s="61">
        <v>7634973.13</v>
      </c>
      <c r="N98" s="52">
        <v>11096403.89</v>
      </c>
      <c r="O98" s="52">
        <v>1476200</v>
      </c>
      <c r="P98" s="61">
        <v>9620203.89</v>
      </c>
      <c r="Q98" s="52">
        <v>8244700.05</v>
      </c>
      <c r="R98" s="52">
        <v>935791.7</v>
      </c>
      <c r="S98" s="61">
        <v>7308908.35</v>
      </c>
      <c r="T98" s="61">
        <v>617220</v>
      </c>
      <c r="U98" s="61">
        <v>413135.19</v>
      </c>
      <c r="V98" s="211">
        <v>73.91</v>
      </c>
      <c r="W98" s="211">
        <v>74.3</v>
      </c>
      <c r="X98" s="61">
        <v>709220</v>
      </c>
      <c r="Y98" s="64">
        <v>326064.78</v>
      </c>
    </row>
    <row r="99" spans="1:25" ht="12.75">
      <c r="A99" s="229">
        <v>2</v>
      </c>
      <c r="B99" s="230">
        <v>3</v>
      </c>
      <c r="C99" s="230">
        <v>3</v>
      </c>
      <c r="D99" s="31">
        <v>2</v>
      </c>
      <c r="E99" s="31">
        <v>0</v>
      </c>
      <c r="F99" s="38"/>
      <c r="G99" s="55" t="s">
        <v>368</v>
      </c>
      <c r="H99" s="52">
        <v>30175717</v>
      </c>
      <c r="I99" s="52">
        <v>381412</v>
      </c>
      <c r="J99" s="61">
        <v>29794305</v>
      </c>
      <c r="K99" s="52">
        <v>25500264.35</v>
      </c>
      <c r="L99" s="52">
        <v>374797.99</v>
      </c>
      <c r="M99" s="61">
        <v>25125466.36</v>
      </c>
      <c r="N99" s="52">
        <v>34370676</v>
      </c>
      <c r="O99" s="52">
        <v>9896874</v>
      </c>
      <c r="P99" s="61">
        <v>24473802</v>
      </c>
      <c r="Q99" s="52">
        <v>19520939.91</v>
      </c>
      <c r="R99" s="52">
        <v>3221543.22</v>
      </c>
      <c r="S99" s="61">
        <v>16299396.69</v>
      </c>
      <c r="T99" s="61">
        <v>-4194959</v>
      </c>
      <c r="U99" s="61">
        <v>5979324.44</v>
      </c>
      <c r="V99" s="211">
        <v>84.5</v>
      </c>
      <c r="W99" s="211">
        <v>56.79</v>
      </c>
      <c r="X99" s="61">
        <v>5320503</v>
      </c>
      <c r="Y99" s="64">
        <v>8826069.67</v>
      </c>
    </row>
    <row r="100" spans="1:25" ht="12.75">
      <c r="A100" s="229">
        <v>2</v>
      </c>
      <c r="B100" s="230">
        <v>6</v>
      </c>
      <c r="C100" s="230">
        <v>6</v>
      </c>
      <c r="D100" s="31">
        <v>2</v>
      </c>
      <c r="E100" s="31">
        <v>0</v>
      </c>
      <c r="F100" s="38"/>
      <c r="G100" s="55" t="s">
        <v>369</v>
      </c>
      <c r="H100" s="52">
        <v>23924632</v>
      </c>
      <c r="I100" s="52">
        <v>5304592</v>
      </c>
      <c r="J100" s="61">
        <v>18620040</v>
      </c>
      <c r="K100" s="52">
        <v>16075208.76</v>
      </c>
      <c r="L100" s="52">
        <v>2442972.38</v>
      </c>
      <c r="M100" s="61">
        <v>13632236.38</v>
      </c>
      <c r="N100" s="52">
        <v>24434465</v>
      </c>
      <c r="O100" s="52">
        <v>8477711</v>
      </c>
      <c r="P100" s="61">
        <v>15956754</v>
      </c>
      <c r="Q100" s="52">
        <v>15189009.7</v>
      </c>
      <c r="R100" s="52">
        <v>3904110.19</v>
      </c>
      <c r="S100" s="61">
        <v>11284899.51</v>
      </c>
      <c r="T100" s="61">
        <v>-509833</v>
      </c>
      <c r="U100" s="61">
        <v>886199.06</v>
      </c>
      <c r="V100" s="211">
        <v>67.19</v>
      </c>
      <c r="W100" s="211">
        <v>62.16</v>
      </c>
      <c r="X100" s="61">
        <v>2663286</v>
      </c>
      <c r="Y100" s="64">
        <v>2347336.87</v>
      </c>
    </row>
    <row r="101" spans="1:25" ht="12.75">
      <c r="A101" s="229">
        <v>2</v>
      </c>
      <c r="B101" s="230">
        <v>23</v>
      </c>
      <c r="C101" s="230">
        <v>3</v>
      </c>
      <c r="D101" s="31">
        <v>2</v>
      </c>
      <c r="E101" s="31">
        <v>0</v>
      </c>
      <c r="F101" s="38"/>
      <c r="G101" s="55" t="s">
        <v>370</v>
      </c>
      <c r="H101" s="52">
        <v>8836312.42</v>
      </c>
      <c r="I101" s="52">
        <v>226404</v>
      </c>
      <c r="J101" s="61">
        <v>8609908.42</v>
      </c>
      <c r="K101" s="52">
        <v>6589088.94</v>
      </c>
      <c r="L101" s="52">
        <v>10404.57</v>
      </c>
      <c r="M101" s="61">
        <v>6578684.37</v>
      </c>
      <c r="N101" s="52">
        <v>10102211.56</v>
      </c>
      <c r="O101" s="52">
        <v>1861681</v>
      </c>
      <c r="P101" s="61">
        <v>8240530.56</v>
      </c>
      <c r="Q101" s="52">
        <v>5930393.46</v>
      </c>
      <c r="R101" s="52">
        <v>448486.23</v>
      </c>
      <c r="S101" s="61">
        <v>5481907.23</v>
      </c>
      <c r="T101" s="61">
        <v>-1265899.14</v>
      </c>
      <c r="U101" s="61">
        <v>658695.48</v>
      </c>
      <c r="V101" s="211">
        <v>74.56</v>
      </c>
      <c r="W101" s="211">
        <v>58.7</v>
      </c>
      <c r="X101" s="61">
        <v>369377.86</v>
      </c>
      <c r="Y101" s="64">
        <v>1096777.14</v>
      </c>
    </row>
    <row r="102" spans="1:25" ht="12.75">
      <c r="A102" s="229">
        <v>2</v>
      </c>
      <c r="B102" s="230">
        <v>24</v>
      </c>
      <c r="C102" s="230">
        <v>3</v>
      </c>
      <c r="D102" s="31">
        <v>2</v>
      </c>
      <c r="E102" s="31">
        <v>0</v>
      </c>
      <c r="F102" s="38"/>
      <c r="G102" s="55" t="s">
        <v>371</v>
      </c>
      <c r="H102" s="52">
        <v>24045793</v>
      </c>
      <c r="I102" s="52">
        <v>1105630</v>
      </c>
      <c r="J102" s="61">
        <v>22940163</v>
      </c>
      <c r="K102" s="52">
        <v>16920578.5</v>
      </c>
      <c r="L102" s="52">
        <v>307835.5</v>
      </c>
      <c r="M102" s="61">
        <v>16612743</v>
      </c>
      <c r="N102" s="52">
        <v>26851296</v>
      </c>
      <c r="O102" s="52">
        <v>4239233</v>
      </c>
      <c r="P102" s="61">
        <v>22612063</v>
      </c>
      <c r="Q102" s="52">
        <v>16017820.07</v>
      </c>
      <c r="R102" s="52">
        <v>1760215.65</v>
      </c>
      <c r="S102" s="61">
        <v>14257604.42</v>
      </c>
      <c r="T102" s="61">
        <v>-2805503</v>
      </c>
      <c r="U102" s="61">
        <v>902758.43</v>
      </c>
      <c r="V102" s="211">
        <v>70.36</v>
      </c>
      <c r="W102" s="211">
        <v>59.65</v>
      </c>
      <c r="X102" s="61">
        <v>328100</v>
      </c>
      <c r="Y102" s="64">
        <v>2355138.58</v>
      </c>
    </row>
    <row r="103" spans="1:25" ht="12.75">
      <c r="A103" s="229">
        <v>2</v>
      </c>
      <c r="B103" s="230">
        <v>7</v>
      </c>
      <c r="C103" s="230">
        <v>2</v>
      </c>
      <c r="D103" s="31">
        <v>2</v>
      </c>
      <c r="E103" s="31">
        <v>0</v>
      </c>
      <c r="F103" s="38"/>
      <c r="G103" s="55" t="s">
        <v>329</v>
      </c>
      <c r="H103" s="52">
        <v>28519045.07</v>
      </c>
      <c r="I103" s="52">
        <v>2090336.87</v>
      </c>
      <c r="J103" s="61">
        <v>26428708.2</v>
      </c>
      <c r="K103" s="52">
        <v>21039951.9</v>
      </c>
      <c r="L103" s="52">
        <v>1386385.33</v>
      </c>
      <c r="M103" s="61">
        <v>19653566.57</v>
      </c>
      <c r="N103" s="52">
        <v>29137778.07</v>
      </c>
      <c r="O103" s="52">
        <v>4082033.21</v>
      </c>
      <c r="P103" s="61">
        <v>25055744.86</v>
      </c>
      <c r="Q103" s="52">
        <v>18435186.83</v>
      </c>
      <c r="R103" s="52">
        <v>1493033.86</v>
      </c>
      <c r="S103" s="61">
        <v>16942152.97</v>
      </c>
      <c r="T103" s="61">
        <v>-618733</v>
      </c>
      <c r="U103" s="61">
        <v>2604765.07</v>
      </c>
      <c r="V103" s="211">
        <v>73.77</v>
      </c>
      <c r="W103" s="211">
        <v>63.26</v>
      </c>
      <c r="X103" s="61">
        <v>1372963.34</v>
      </c>
      <c r="Y103" s="64">
        <v>2711413.6</v>
      </c>
    </row>
    <row r="104" spans="1:25" ht="12.75">
      <c r="A104" s="229">
        <v>2</v>
      </c>
      <c r="B104" s="230">
        <v>8</v>
      </c>
      <c r="C104" s="230">
        <v>7</v>
      </c>
      <c r="D104" s="31">
        <v>2</v>
      </c>
      <c r="E104" s="31">
        <v>0</v>
      </c>
      <c r="F104" s="38"/>
      <c r="G104" s="55" t="s">
        <v>331</v>
      </c>
      <c r="H104" s="52">
        <v>49448179.4</v>
      </c>
      <c r="I104" s="52">
        <v>2818039</v>
      </c>
      <c r="J104" s="61">
        <v>46630140.4</v>
      </c>
      <c r="K104" s="52">
        <v>36568858.52</v>
      </c>
      <c r="L104" s="52">
        <v>1519699.91</v>
      </c>
      <c r="M104" s="61">
        <v>35049158.61</v>
      </c>
      <c r="N104" s="52">
        <v>47301229.4</v>
      </c>
      <c r="O104" s="52">
        <v>5030001</v>
      </c>
      <c r="P104" s="61">
        <v>42271228.4</v>
      </c>
      <c r="Q104" s="52">
        <v>33123416.79</v>
      </c>
      <c r="R104" s="52">
        <v>2806402.13</v>
      </c>
      <c r="S104" s="61">
        <v>30317014.66</v>
      </c>
      <c r="T104" s="61">
        <v>2146950</v>
      </c>
      <c r="U104" s="61">
        <v>3445441.73</v>
      </c>
      <c r="V104" s="211">
        <v>73.95</v>
      </c>
      <c r="W104" s="211">
        <v>70.02</v>
      </c>
      <c r="X104" s="61">
        <v>4358912</v>
      </c>
      <c r="Y104" s="64">
        <v>4732143.95</v>
      </c>
    </row>
    <row r="105" spans="1:25" ht="12.75">
      <c r="A105" s="229">
        <v>2</v>
      </c>
      <c r="B105" s="230">
        <v>23</v>
      </c>
      <c r="C105" s="230">
        <v>5</v>
      </c>
      <c r="D105" s="31">
        <v>2</v>
      </c>
      <c r="E105" s="31">
        <v>0</v>
      </c>
      <c r="F105" s="38"/>
      <c r="G105" s="55" t="s">
        <v>372</v>
      </c>
      <c r="H105" s="52">
        <v>107416061.8</v>
      </c>
      <c r="I105" s="52">
        <v>1919903.8</v>
      </c>
      <c r="J105" s="61">
        <v>105496158</v>
      </c>
      <c r="K105" s="52">
        <v>81197791</v>
      </c>
      <c r="L105" s="52">
        <v>890651.37</v>
      </c>
      <c r="M105" s="61">
        <v>80307139.63</v>
      </c>
      <c r="N105" s="52">
        <v>115888751.85</v>
      </c>
      <c r="O105" s="52">
        <v>43356485.22</v>
      </c>
      <c r="P105" s="61">
        <v>72532266.63</v>
      </c>
      <c r="Q105" s="52">
        <v>65390157.53</v>
      </c>
      <c r="R105" s="52">
        <v>14445697.31</v>
      </c>
      <c r="S105" s="61">
        <v>50944460.22</v>
      </c>
      <c r="T105" s="61">
        <v>-8472690.05</v>
      </c>
      <c r="U105" s="61">
        <v>15807633.47</v>
      </c>
      <c r="V105" s="211">
        <v>75.59</v>
      </c>
      <c r="W105" s="211">
        <v>56.42</v>
      </c>
      <c r="X105" s="61">
        <v>32963891.37</v>
      </c>
      <c r="Y105" s="64">
        <v>29362679.41</v>
      </c>
    </row>
    <row r="106" spans="1:25" ht="12.75">
      <c r="A106" s="229">
        <v>2</v>
      </c>
      <c r="B106" s="230">
        <v>17</v>
      </c>
      <c r="C106" s="230">
        <v>2</v>
      </c>
      <c r="D106" s="31">
        <v>2</v>
      </c>
      <c r="E106" s="31">
        <v>0</v>
      </c>
      <c r="F106" s="38"/>
      <c r="G106" s="55" t="s">
        <v>373</v>
      </c>
      <c r="H106" s="52">
        <v>17885910.56</v>
      </c>
      <c r="I106" s="52">
        <v>3462739.07</v>
      </c>
      <c r="J106" s="61">
        <v>14423171.49</v>
      </c>
      <c r="K106" s="52">
        <v>11525753.33</v>
      </c>
      <c r="L106" s="52">
        <v>385148.67</v>
      </c>
      <c r="M106" s="61">
        <v>11140604.66</v>
      </c>
      <c r="N106" s="52">
        <v>20593725.56</v>
      </c>
      <c r="O106" s="52">
        <v>7574597.47</v>
      </c>
      <c r="P106" s="61">
        <v>13019128.09</v>
      </c>
      <c r="Q106" s="52">
        <v>11291985.95</v>
      </c>
      <c r="R106" s="52">
        <v>2475200.69</v>
      </c>
      <c r="S106" s="61">
        <v>8816785.26</v>
      </c>
      <c r="T106" s="61">
        <v>-2707815</v>
      </c>
      <c r="U106" s="61">
        <v>233767.38</v>
      </c>
      <c r="V106" s="211">
        <v>64.44</v>
      </c>
      <c r="W106" s="211">
        <v>54.83</v>
      </c>
      <c r="X106" s="61">
        <v>1404043.4</v>
      </c>
      <c r="Y106" s="64">
        <v>2323819.4</v>
      </c>
    </row>
    <row r="107" spans="1:25" ht="12.75">
      <c r="A107" s="229">
        <v>2</v>
      </c>
      <c r="B107" s="230">
        <v>18</v>
      </c>
      <c r="C107" s="230">
        <v>1</v>
      </c>
      <c r="D107" s="31">
        <v>2</v>
      </c>
      <c r="E107" s="31">
        <v>0</v>
      </c>
      <c r="F107" s="38"/>
      <c r="G107" s="55" t="s">
        <v>374</v>
      </c>
      <c r="H107" s="52">
        <v>21314473.01</v>
      </c>
      <c r="I107" s="52">
        <v>2045259.18</v>
      </c>
      <c r="J107" s="61">
        <v>19269213.83</v>
      </c>
      <c r="K107" s="52">
        <v>16467718.42</v>
      </c>
      <c r="L107" s="52">
        <v>1495689.45</v>
      </c>
      <c r="M107" s="61">
        <v>14972028.97</v>
      </c>
      <c r="N107" s="52">
        <v>21373476.01</v>
      </c>
      <c r="O107" s="52">
        <v>3793072</v>
      </c>
      <c r="P107" s="61">
        <v>17580404.01</v>
      </c>
      <c r="Q107" s="52">
        <v>13528676.72</v>
      </c>
      <c r="R107" s="52">
        <v>1122828.15</v>
      </c>
      <c r="S107" s="61">
        <v>12405848.57</v>
      </c>
      <c r="T107" s="61">
        <v>-59003</v>
      </c>
      <c r="U107" s="61">
        <v>2939041.7</v>
      </c>
      <c r="V107" s="211">
        <v>77.26</v>
      </c>
      <c r="W107" s="211">
        <v>63.29</v>
      </c>
      <c r="X107" s="61">
        <v>1688809.82</v>
      </c>
      <c r="Y107" s="64">
        <v>2566180.4</v>
      </c>
    </row>
    <row r="108" spans="1:25" ht="12.75">
      <c r="A108" s="229">
        <v>2</v>
      </c>
      <c r="B108" s="230">
        <v>3</v>
      </c>
      <c r="C108" s="230">
        <v>4</v>
      </c>
      <c r="D108" s="31">
        <v>2</v>
      </c>
      <c r="E108" s="31">
        <v>0</v>
      </c>
      <c r="F108" s="38"/>
      <c r="G108" s="55" t="s">
        <v>375</v>
      </c>
      <c r="H108" s="52">
        <v>14399668.14</v>
      </c>
      <c r="I108" s="52">
        <v>1200161.24</v>
      </c>
      <c r="J108" s="61">
        <v>13199506.9</v>
      </c>
      <c r="K108" s="52">
        <v>10899387.1</v>
      </c>
      <c r="L108" s="52">
        <v>609687.37</v>
      </c>
      <c r="M108" s="61">
        <v>10289699.73</v>
      </c>
      <c r="N108" s="52">
        <v>17226752.14</v>
      </c>
      <c r="O108" s="52">
        <v>4401364.9</v>
      </c>
      <c r="P108" s="61">
        <v>12825387.24</v>
      </c>
      <c r="Q108" s="52">
        <v>10692471.02</v>
      </c>
      <c r="R108" s="52">
        <v>1599918.48</v>
      </c>
      <c r="S108" s="61">
        <v>9092552.54</v>
      </c>
      <c r="T108" s="61">
        <v>-2827084</v>
      </c>
      <c r="U108" s="61">
        <v>206916.08</v>
      </c>
      <c r="V108" s="211">
        <v>75.69</v>
      </c>
      <c r="W108" s="211">
        <v>62.06</v>
      </c>
      <c r="X108" s="61">
        <v>374119.66</v>
      </c>
      <c r="Y108" s="64">
        <v>1197147.19</v>
      </c>
    </row>
    <row r="109" spans="1:25" ht="12.75">
      <c r="A109" s="229">
        <v>2</v>
      </c>
      <c r="B109" s="230">
        <v>13</v>
      </c>
      <c r="C109" s="230">
        <v>2</v>
      </c>
      <c r="D109" s="31">
        <v>2</v>
      </c>
      <c r="E109" s="31">
        <v>0</v>
      </c>
      <c r="F109" s="38"/>
      <c r="G109" s="55" t="s">
        <v>376</v>
      </c>
      <c r="H109" s="52">
        <v>41517794</v>
      </c>
      <c r="I109" s="52">
        <v>12240481</v>
      </c>
      <c r="J109" s="61">
        <v>29277313</v>
      </c>
      <c r="K109" s="52">
        <v>21843672.48</v>
      </c>
      <c r="L109" s="52">
        <v>824901.81</v>
      </c>
      <c r="M109" s="61">
        <v>21018770.67</v>
      </c>
      <c r="N109" s="52">
        <v>40502166</v>
      </c>
      <c r="O109" s="52">
        <v>16610543</v>
      </c>
      <c r="P109" s="61">
        <v>23891623</v>
      </c>
      <c r="Q109" s="52">
        <v>25591044.04</v>
      </c>
      <c r="R109" s="52">
        <v>7602681.02</v>
      </c>
      <c r="S109" s="61">
        <v>17988363.02</v>
      </c>
      <c r="T109" s="61">
        <v>1015628</v>
      </c>
      <c r="U109" s="61">
        <v>-3747371.56</v>
      </c>
      <c r="V109" s="211">
        <v>52.61</v>
      </c>
      <c r="W109" s="211">
        <v>63.18</v>
      </c>
      <c r="X109" s="61">
        <v>5385690</v>
      </c>
      <c r="Y109" s="64">
        <v>3030407.65</v>
      </c>
    </row>
    <row r="110" spans="1:25" ht="12.75">
      <c r="A110" s="229">
        <v>2</v>
      </c>
      <c r="B110" s="230">
        <v>9</v>
      </c>
      <c r="C110" s="230">
        <v>3</v>
      </c>
      <c r="D110" s="31">
        <v>2</v>
      </c>
      <c r="E110" s="31">
        <v>0</v>
      </c>
      <c r="F110" s="38"/>
      <c r="G110" s="55" t="s">
        <v>377</v>
      </c>
      <c r="H110" s="52">
        <v>12893128.93</v>
      </c>
      <c r="I110" s="52">
        <v>2313985.16</v>
      </c>
      <c r="J110" s="61">
        <v>10579143.77</v>
      </c>
      <c r="K110" s="52">
        <v>9318618.27</v>
      </c>
      <c r="L110" s="52">
        <v>1296899.16</v>
      </c>
      <c r="M110" s="61">
        <v>8021719.11</v>
      </c>
      <c r="N110" s="52">
        <v>11390637.09</v>
      </c>
      <c r="O110" s="52">
        <v>1508587.91</v>
      </c>
      <c r="P110" s="61">
        <v>9882049.18</v>
      </c>
      <c r="Q110" s="52">
        <v>7778398.53</v>
      </c>
      <c r="R110" s="52">
        <v>546333.94</v>
      </c>
      <c r="S110" s="61">
        <v>7232064.59</v>
      </c>
      <c r="T110" s="61">
        <v>1502491.84</v>
      </c>
      <c r="U110" s="61">
        <v>1540219.74</v>
      </c>
      <c r="V110" s="211">
        <v>72.27</v>
      </c>
      <c r="W110" s="211">
        <v>68.28</v>
      </c>
      <c r="X110" s="61">
        <v>697094.59</v>
      </c>
      <c r="Y110" s="64">
        <v>789654.52</v>
      </c>
    </row>
    <row r="111" spans="1:25" ht="12.75">
      <c r="A111" s="229">
        <v>2</v>
      </c>
      <c r="B111" s="230">
        <v>9</v>
      </c>
      <c r="C111" s="230">
        <v>4</v>
      </c>
      <c r="D111" s="31">
        <v>2</v>
      </c>
      <c r="E111" s="31">
        <v>0</v>
      </c>
      <c r="F111" s="38"/>
      <c r="G111" s="55" t="s">
        <v>378</v>
      </c>
      <c r="H111" s="52">
        <v>21025092.48</v>
      </c>
      <c r="I111" s="52">
        <v>1143667.31</v>
      </c>
      <c r="J111" s="61">
        <v>19881425.17</v>
      </c>
      <c r="K111" s="52">
        <v>15134938.78</v>
      </c>
      <c r="L111" s="52">
        <v>463490.66</v>
      </c>
      <c r="M111" s="61">
        <v>14671448.12</v>
      </c>
      <c r="N111" s="52">
        <v>23121212.42</v>
      </c>
      <c r="O111" s="52">
        <v>4095193.24</v>
      </c>
      <c r="P111" s="61">
        <v>19026019.18</v>
      </c>
      <c r="Q111" s="52">
        <v>13869087.67</v>
      </c>
      <c r="R111" s="52">
        <v>851264.07</v>
      </c>
      <c r="S111" s="61">
        <v>13017823.6</v>
      </c>
      <c r="T111" s="61">
        <v>-2096119.94</v>
      </c>
      <c r="U111" s="61">
        <v>1265851.11</v>
      </c>
      <c r="V111" s="211">
        <v>71.98</v>
      </c>
      <c r="W111" s="211">
        <v>59.98</v>
      </c>
      <c r="X111" s="61">
        <v>855405.99</v>
      </c>
      <c r="Y111" s="64">
        <v>1653624.52</v>
      </c>
    </row>
    <row r="112" spans="1:25" ht="12.75">
      <c r="A112" s="229">
        <v>2</v>
      </c>
      <c r="B112" s="230">
        <v>9</v>
      </c>
      <c r="C112" s="230">
        <v>5</v>
      </c>
      <c r="D112" s="31">
        <v>2</v>
      </c>
      <c r="E112" s="31">
        <v>0</v>
      </c>
      <c r="F112" s="38"/>
      <c r="G112" s="55" t="s">
        <v>379</v>
      </c>
      <c r="H112" s="52">
        <v>21180559.78</v>
      </c>
      <c r="I112" s="52">
        <v>1627239.8</v>
      </c>
      <c r="J112" s="61">
        <v>19553319.98</v>
      </c>
      <c r="K112" s="52">
        <v>16249893.01</v>
      </c>
      <c r="L112" s="52">
        <v>599257.61</v>
      </c>
      <c r="M112" s="61">
        <v>15650635.4</v>
      </c>
      <c r="N112" s="52">
        <v>23014419.78</v>
      </c>
      <c r="O112" s="52">
        <v>5903551.48</v>
      </c>
      <c r="P112" s="61">
        <v>17110868.3</v>
      </c>
      <c r="Q112" s="52">
        <v>13567198.3</v>
      </c>
      <c r="R112" s="52">
        <v>1326816.39</v>
      </c>
      <c r="S112" s="61">
        <v>12240381.91</v>
      </c>
      <c r="T112" s="61">
        <v>-1833860</v>
      </c>
      <c r="U112" s="61">
        <v>2682694.71</v>
      </c>
      <c r="V112" s="211">
        <v>76.72</v>
      </c>
      <c r="W112" s="211">
        <v>58.95</v>
      </c>
      <c r="X112" s="61">
        <v>2442451.68</v>
      </c>
      <c r="Y112" s="64">
        <v>3410253.49</v>
      </c>
    </row>
    <row r="113" spans="1:25" ht="12.75">
      <c r="A113" s="229">
        <v>2</v>
      </c>
      <c r="B113" s="230">
        <v>8</v>
      </c>
      <c r="C113" s="230">
        <v>9</v>
      </c>
      <c r="D113" s="31">
        <v>2</v>
      </c>
      <c r="E113" s="31">
        <v>0</v>
      </c>
      <c r="F113" s="38"/>
      <c r="G113" s="55" t="s">
        <v>380</v>
      </c>
      <c r="H113" s="52">
        <v>11100824.7</v>
      </c>
      <c r="I113" s="52">
        <v>4337929</v>
      </c>
      <c r="J113" s="61">
        <v>6762895.7</v>
      </c>
      <c r="K113" s="52">
        <v>5319656.07</v>
      </c>
      <c r="L113" s="52">
        <v>820176.03</v>
      </c>
      <c r="M113" s="61">
        <v>4499480.04</v>
      </c>
      <c r="N113" s="52">
        <v>10730575.7</v>
      </c>
      <c r="O113" s="52">
        <v>4139237</v>
      </c>
      <c r="P113" s="61">
        <v>6591338.7</v>
      </c>
      <c r="Q113" s="52">
        <v>5334429.71</v>
      </c>
      <c r="R113" s="52">
        <v>814857.35</v>
      </c>
      <c r="S113" s="61">
        <v>4519572.36</v>
      </c>
      <c r="T113" s="61">
        <v>370249</v>
      </c>
      <c r="U113" s="61">
        <v>-14773.64</v>
      </c>
      <c r="V113" s="211">
        <v>47.92</v>
      </c>
      <c r="W113" s="211">
        <v>49.71</v>
      </c>
      <c r="X113" s="61">
        <v>171557</v>
      </c>
      <c r="Y113" s="64">
        <v>-20092.32</v>
      </c>
    </row>
    <row r="114" spans="1:25" ht="12.75">
      <c r="A114" s="229">
        <v>2</v>
      </c>
      <c r="B114" s="230">
        <v>10</v>
      </c>
      <c r="C114" s="230">
        <v>4</v>
      </c>
      <c r="D114" s="31">
        <v>2</v>
      </c>
      <c r="E114" s="31">
        <v>0</v>
      </c>
      <c r="F114" s="38"/>
      <c r="G114" s="55" t="s">
        <v>334</v>
      </c>
      <c r="H114" s="52">
        <v>19937089</v>
      </c>
      <c r="I114" s="52">
        <v>1646803</v>
      </c>
      <c r="J114" s="61">
        <v>18290286</v>
      </c>
      <c r="K114" s="52">
        <v>15041210.76</v>
      </c>
      <c r="L114" s="52">
        <v>831508.73</v>
      </c>
      <c r="M114" s="61">
        <v>14209702.03</v>
      </c>
      <c r="N114" s="52">
        <v>20946384</v>
      </c>
      <c r="O114" s="52">
        <v>3608577</v>
      </c>
      <c r="P114" s="61">
        <v>17337807</v>
      </c>
      <c r="Q114" s="52">
        <v>12738586.12</v>
      </c>
      <c r="R114" s="52">
        <v>1338410.19</v>
      </c>
      <c r="S114" s="61">
        <v>11400175.93</v>
      </c>
      <c r="T114" s="61">
        <v>-1009295</v>
      </c>
      <c r="U114" s="61">
        <v>2302624.64</v>
      </c>
      <c r="V114" s="211">
        <v>75.44</v>
      </c>
      <c r="W114" s="211">
        <v>60.81</v>
      </c>
      <c r="X114" s="61">
        <v>952479</v>
      </c>
      <c r="Y114" s="64">
        <v>2809526.1</v>
      </c>
    </row>
    <row r="115" spans="1:25" ht="12.75">
      <c r="A115" s="229">
        <v>2</v>
      </c>
      <c r="B115" s="230">
        <v>11</v>
      </c>
      <c r="C115" s="230">
        <v>2</v>
      </c>
      <c r="D115" s="31">
        <v>2</v>
      </c>
      <c r="E115" s="31">
        <v>0</v>
      </c>
      <c r="F115" s="38"/>
      <c r="G115" s="55" t="s">
        <v>335</v>
      </c>
      <c r="H115" s="52">
        <v>53624719.21</v>
      </c>
      <c r="I115" s="52">
        <v>2464424.73</v>
      </c>
      <c r="J115" s="61">
        <v>51160294.48</v>
      </c>
      <c r="K115" s="52">
        <v>42623834.72</v>
      </c>
      <c r="L115" s="52">
        <v>1413716.78</v>
      </c>
      <c r="M115" s="61">
        <v>41210117.94</v>
      </c>
      <c r="N115" s="52">
        <v>58940105.38</v>
      </c>
      <c r="O115" s="52">
        <v>11880321.57</v>
      </c>
      <c r="P115" s="61">
        <v>47059783.81</v>
      </c>
      <c r="Q115" s="52">
        <v>35518177.87</v>
      </c>
      <c r="R115" s="52">
        <v>3834796.86</v>
      </c>
      <c r="S115" s="61">
        <v>31683381.01</v>
      </c>
      <c r="T115" s="61">
        <v>-5315386.17</v>
      </c>
      <c r="U115" s="61">
        <v>7105656.85</v>
      </c>
      <c r="V115" s="211">
        <v>79.48</v>
      </c>
      <c r="W115" s="211">
        <v>60.26</v>
      </c>
      <c r="X115" s="61">
        <v>4100510.67</v>
      </c>
      <c r="Y115" s="64">
        <v>9526736.93</v>
      </c>
    </row>
    <row r="116" spans="1:25" ht="12.75">
      <c r="A116" s="229">
        <v>2</v>
      </c>
      <c r="B116" s="230">
        <v>2</v>
      </c>
      <c r="C116" s="230">
        <v>6</v>
      </c>
      <c r="D116" s="31">
        <v>2</v>
      </c>
      <c r="E116" s="31">
        <v>0</v>
      </c>
      <c r="F116" s="38"/>
      <c r="G116" s="55" t="s">
        <v>381</v>
      </c>
      <c r="H116" s="52">
        <v>26416067.06</v>
      </c>
      <c r="I116" s="52">
        <v>5674278.68</v>
      </c>
      <c r="J116" s="61">
        <v>20741788.38</v>
      </c>
      <c r="K116" s="52">
        <v>19211136.11</v>
      </c>
      <c r="L116" s="52">
        <v>3790254.34</v>
      </c>
      <c r="M116" s="61">
        <v>15420881.77</v>
      </c>
      <c r="N116" s="52">
        <v>25941336.06</v>
      </c>
      <c r="O116" s="52">
        <v>6381051.19</v>
      </c>
      <c r="P116" s="61">
        <v>19560284.87</v>
      </c>
      <c r="Q116" s="52">
        <v>17680119.34</v>
      </c>
      <c r="R116" s="52">
        <v>4280186.51</v>
      </c>
      <c r="S116" s="61">
        <v>13399932.83</v>
      </c>
      <c r="T116" s="61">
        <v>474731</v>
      </c>
      <c r="U116" s="61">
        <v>1531016.77</v>
      </c>
      <c r="V116" s="211">
        <v>72.72</v>
      </c>
      <c r="W116" s="211">
        <v>68.15</v>
      </c>
      <c r="X116" s="61">
        <v>1181503.51</v>
      </c>
      <c r="Y116" s="64">
        <v>2020948.94</v>
      </c>
    </row>
    <row r="117" spans="1:25" ht="12.75">
      <c r="A117" s="229">
        <v>2</v>
      </c>
      <c r="B117" s="230">
        <v>18</v>
      </c>
      <c r="C117" s="230">
        <v>2</v>
      </c>
      <c r="D117" s="31">
        <v>2</v>
      </c>
      <c r="E117" s="31">
        <v>0</v>
      </c>
      <c r="F117" s="38"/>
      <c r="G117" s="55" t="s">
        <v>382</v>
      </c>
      <c r="H117" s="52">
        <v>17488455.58</v>
      </c>
      <c r="I117" s="52">
        <v>4309963.74</v>
      </c>
      <c r="J117" s="61">
        <v>13178491.84</v>
      </c>
      <c r="K117" s="52">
        <v>11613557.17</v>
      </c>
      <c r="L117" s="52">
        <v>1893568</v>
      </c>
      <c r="M117" s="61">
        <v>9719989.17</v>
      </c>
      <c r="N117" s="52">
        <v>19631319.58</v>
      </c>
      <c r="O117" s="52">
        <v>6180002.76</v>
      </c>
      <c r="P117" s="61">
        <v>13451316.82</v>
      </c>
      <c r="Q117" s="52">
        <v>9576059.34</v>
      </c>
      <c r="R117" s="52">
        <v>264046.3</v>
      </c>
      <c r="S117" s="61">
        <v>9312013.04</v>
      </c>
      <c r="T117" s="61">
        <v>-2142864</v>
      </c>
      <c r="U117" s="61">
        <v>2037497.83</v>
      </c>
      <c r="V117" s="211">
        <v>66.4</v>
      </c>
      <c r="W117" s="211">
        <v>48.77</v>
      </c>
      <c r="X117" s="61">
        <v>-272824.98</v>
      </c>
      <c r="Y117" s="64">
        <v>407976.13</v>
      </c>
    </row>
    <row r="118" spans="1:25" ht="12.75">
      <c r="A118" s="229">
        <v>2</v>
      </c>
      <c r="B118" s="230">
        <v>19</v>
      </c>
      <c r="C118" s="230">
        <v>5</v>
      </c>
      <c r="D118" s="31">
        <v>2</v>
      </c>
      <c r="E118" s="31">
        <v>0</v>
      </c>
      <c r="F118" s="38"/>
      <c r="G118" s="55" t="s">
        <v>383</v>
      </c>
      <c r="H118" s="52">
        <v>22594650.26</v>
      </c>
      <c r="I118" s="52">
        <v>4618287.6</v>
      </c>
      <c r="J118" s="61">
        <v>17976362.66</v>
      </c>
      <c r="K118" s="52">
        <v>15258191.5</v>
      </c>
      <c r="L118" s="52">
        <v>1121687.5</v>
      </c>
      <c r="M118" s="61">
        <v>14136504</v>
      </c>
      <c r="N118" s="52">
        <v>23581734.26</v>
      </c>
      <c r="O118" s="52">
        <v>7483522</v>
      </c>
      <c r="P118" s="61">
        <v>16098212.26</v>
      </c>
      <c r="Q118" s="52">
        <v>15352377.72</v>
      </c>
      <c r="R118" s="52">
        <v>3445416.78</v>
      </c>
      <c r="S118" s="61">
        <v>11906960.94</v>
      </c>
      <c r="T118" s="61">
        <v>-987084</v>
      </c>
      <c r="U118" s="61">
        <v>-94186.22</v>
      </c>
      <c r="V118" s="211">
        <v>67.53</v>
      </c>
      <c r="W118" s="211">
        <v>65.1</v>
      </c>
      <c r="X118" s="61">
        <v>1878150.4</v>
      </c>
      <c r="Y118" s="64">
        <v>2229543.06</v>
      </c>
    </row>
    <row r="119" spans="1:25" ht="12.75">
      <c r="A119" s="229">
        <v>2</v>
      </c>
      <c r="B119" s="230">
        <v>7</v>
      </c>
      <c r="C119" s="230">
        <v>4</v>
      </c>
      <c r="D119" s="31">
        <v>2</v>
      </c>
      <c r="E119" s="31">
        <v>0</v>
      </c>
      <c r="F119" s="38"/>
      <c r="G119" s="55" t="s">
        <v>384</v>
      </c>
      <c r="H119" s="52">
        <v>13957120.4</v>
      </c>
      <c r="I119" s="52">
        <v>754588.08</v>
      </c>
      <c r="J119" s="61">
        <v>13202532.32</v>
      </c>
      <c r="K119" s="52">
        <v>10033572.38</v>
      </c>
      <c r="L119" s="52">
        <v>207088.18</v>
      </c>
      <c r="M119" s="61">
        <v>9826484.2</v>
      </c>
      <c r="N119" s="52">
        <v>13200683.4</v>
      </c>
      <c r="O119" s="52">
        <v>1311325.91</v>
      </c>
      <c r="P119" s="61">
        <v>11889357.49</v>
      </c>
      <c r="Q119" s="52">
        <v>8341591.69</v>
      </c>
      <c r="R119" s="52">
        <v>25138.05</v>
      </c>
      <c r="S119" s="61">
        <v>8316453.64</v>
      </c>
      <c r="T119" s="61">
        <v>756437</v>
      </c>
      <c r="U119" s="61">
        <v>1691980.69</v>
      </c>
      <c r="V119" s="211">
        <v>71.88</v>
      </c>
      <c r="W119" s="211">
        <v>63.19</v>
      </c>
      <c r="X119" s="61">
        <v>1313174.83</v>
      </c>
      <c r="Y119" s="64">
        <v>1510030.56</v>
      </c>
    </row>
    <row r="120" spans="1:25" ht="12.75">
      <c r="A120" s="229">
        <v>2</v>
      </c>
      <c r="B120" s="230">
        <v>5</v>
      </c>
      <c r="C120" s="230">
        <v>3</v>
      </c>
      <c r="D120" s="31">
        <v>2</v>
      </c>
      <c r="E120" s="31">
        <v>0</v>
      </c>
      <c r="F120" s="38"/>
      <c r="G120" s="55" t="s">
        <v>385</v>
      </c>
      <c r="H120" s="52">
        <v>17607490.26</v>
      </c>
      <c r="I120" s="52">
        <v>2811978.65</v>
      </c>
      <c r="J120" s="61">
        <v>14795511.61</v>
      </c>
      <c r="K120" s="52">
        <v>12218110.05</v>
      </c>
      <c r="L120" s="52">
        <v>577210.06</v>
      </c>
      <c r="M120" s="61">
        <v>11640899.99</v>
      </c>
      <c r="N120" s="52">
        <v>17994013.5</v>
      </c>
      <c r="O120" s="52">
        <v>4002600.24</v>
      </c>
      <c r="P120" s="61">
        <v>13991413.26</v>
      </c>
      <c r="Q120" s="52">
        <v>10892709.12</v>
      </c>
      <c r="R120" s="52">
        <v>1265585.26</v>
      </c>
      <c r="S120" s="61">
        <v>9627123.86</v>
      </c>
      <c r="T120" s="61">
        <v>-386523.24</v>
      </c>
      <c r="U120" s="61">
        <v>1325400.93</v>
      </c>
      <c r="V120" s="211">
        <v>69.39</v>
      </c>
      <c r="W120" s="211">
        <v>60.53</v>
      </c>
      <c r="X120" s="61">
        <v>804098.35</v>
      </c>
      <c r="Y120" s="64">
        <v>2013776.13</v>
      </c>
    </row>
    <row r="121" spans="1:25" ht="12.75">
      <c r="A121" s="229">
        <v>2</v>
      </c>
      <c r="B121" s="230">
        <v>23</v>
      </c>
      <c r="C121" s="230">
        <v>6</v>
      </c>
      <c r="D121" s="31">
        <v>2</v>
      </c>
      <c r="E121" s="31">
        <v>0</v>
      </c>
      <c r="F121" s="38"/>
      <c r="G121" s="55" t="s">
        <v>386</v>
      </c>
      <c r="H121" s="52">
        <v>12144186.48</v>
      </c>
      <c r="I121" s="52">
        <v>452120</v>
      </c>
      <c r="J121" s="61">
        <v>11692066.48</v>
      </c>
      <c r="K121" s="52">
        <v>9004733.91</v>
      </c>
      <c r="L121" s="52">
        <v>132205.63</v>
      </c>
      <c r="M121" s="61">
        <v>8872528.28</v>
      </c>
      <c r="N121" s="52">
        <v>14295764.48</v>
      </c>
      <c r="O121" s="52">
        <v>2105227</v>
      </c>
      <c r="P121" s="61">
        <v>12190537.48</v>
      </c>
      <c r="Q121" s="52">
        <v>9986657.58</v>
      </c>
      <c r="R121" s="52">
        <v>1358921.84</v>
      </c>
      <c r="S121" s="61">
        <v>8627735.74</v>
      </c>
      <c r="T121" s="61">
        <v>-2151578</v>
      </c>
      <c r="U121" s="61">
        <v>-981923.67</v>
      </c>
      <c r="V121" s="211">
        <v>74.14</v>
      </c>
      <c r="W121" s="211">
        <v>69.85</v>
      </c>
      <c r="X121" s="61">
        <v>-498471</v>
      </c>
      <c r="Y121" s="64">
        <v>244792.54</v>
      </c>
    </row>
    <row r="122" spans="1:25" ht="12.75">
      <c r="A122" s="229">
        <v>2</v>
      </c>
      <c r="B122" s="230">
        <v>18</v>
      </c>
      <c r="C122" s="230">
        <v>3</v>
      </c>
      <c r="D122" s="31">
        <v>2</v>
      </c>
      <c r="E122" s="31">
        <v>0</v>
      </c>
      <c r="F122" s="38"/>
      <c r="G122" s="55" t="s">
        <v>387</v>
      </c>
      <c r="H122" s="52">
        <v>42514963.09</v>
      </c>
      <c r="I122" s="52">
        <v>3343427.81</v>
      </c>
      <c r="J122" s="61">
        <v>39171535.28</v>
      </c>
      <c r="K122" s="52">
        <v>31680038.8</v>
      </c>
      <c r="L122" s="52">
        <v>2602250</v>
      </c>
      <c r="M122" s="61">
        <v>29077788.8</v>
      </c>
      <c r="N122" s="52">
        <v>46908300.44</v>
      </c>
      <c r="O122" s="52">
        <v>10356851.73</v>
      </c>
      <c r="P122" s="61">
        <v>36551448.71</v>
      </c>
      <c r="Q122" s="52">
        <v>27359106.13</v>
      </c>
      <c r="R122" s="52">
        <v>4224409.62</v>
      </c>
      <c r="S122" s="61">
        <v>23134696.51</v>
      </c>
      <c r="T122" s="61">
        <v>-4393337.35</v>
      </c>
      <c r="U122" s="61">
        <v>4320932.67</v>
      </c>
      <c r="V122" s="211">
        <v>74.51</v>
      </c>
      <c r="W122" s="211">
        <v>58.32</v>
      </c>
      <c r="X122" s="61">
        <v>2620086.57</v>
      </c>
      <c r="Y122" s="64">
        <v>5943092.29</v>
      </c>
    </row>
    <row r="123" spans="1:25" ht="12.75">
      <c r="A123" s="229">
        <v>2</v>
      </c>
      <c r="B123" s="230">
        <v>9</v>
      </c>
      <c r="C123" s="230">
        <v>6</v>
      </c>
      <c r="D123" s="31">
        <v>2</v>
      </c>
      <c r="E123" s="31">
        <v>0</v>
      </c>
      <c r="F123" s="38"/>
      <c r="G123" s="55" t="s">
        <v>388</v>
      </c>
      <c r="H123" s="52">
        <v>17157898.88</v>
      </c>
      <c r="I123" s="52">
        <v>793993.53</v>
      </c>
      <c r="J123" s="61">
        <v>16363905.35</v>
      </c>
      <c r="K123" s="52">
        <v>12701332.42</v>
      </c>
      <c r="L123" s="52">
        <v>451328.13</v>
      </c>
      <c r="M123" s="61">
        <v>12250004.29</v>
      </c>
      <c r="N123" s="52">
        <v>20634859.88</v>
      </c>
      <c r="O123" s="52">
        <v>5381136.1</v>
      </c>
      <c r="P123" s="61">
        <v>15253723.78</v>
      </c>
      <c r="Q123" s="52">
        <v>13971940.95</v>
      </c>
      <c r="R123" s="52">
        <v>2793001.24</v>
      </c>
      <c r="S123" s="61">
        <v>11178939.71</v>
      </c>
      <c r="T123" s="61">
        <v>-3476961</v>
      </c>
      <c r="U123" s="61">
        <v>-1270608.53</v>
      </c>
      <c r="V123" s="211">
        <v>74.02</v>
      </c>
      <c r="W123" s="211">
        <v>67.71</v>
      </c>
      <c r="X123" s="61">
        <v>1110181.57</v>
      </c>
      <c r="Y123" s="64">
        <v>1071064.58</v>
      </c>
    </row>
    <row r="124" spans="1:25" ht="12.75">
      <c r="A124" s="229">
        <v>2</v>
      </c>
      <c r="B124" s="230">
        <v>5</v>
      </c>
      <c r="C124" s="230">
        <v>4</v>
      </c>
      <c r="D124" s="31">
        <v>2</v>
      </c>
      <c r="E124" s="31">
        <v>0</v>
      </c>
      <c r="F124" s="38"/>
      <c r="G124" s="55" t="s">
        <v>389</v>
      </c>
      <c r="H124" s="52">
        <v>19222530</v>
      </c>
      <c r="I124" s="52">
        <v>7273622</v>
      </c>
      <c r="J124" s="61">
        <v>11948908</v>
      </c>
      <c r="K124" s="52">
        <v>9351793.69</v>
      </c>
      <c r="L124" s="52">
        <v>940936.79</v>
      </c>
      <c r="M124" s="61">
        <v>8410856.9</v>
      </c>
      <c r="N124" s="52">
        <v>18296706</v>
      </c>
      <c r="O124" s="52">
        <v>6786140</v>
      </c>
      <c r="P124" s="61">
        <v>11510566</v>
      </c>
      <c r="Q124" s="52">
        <v>7961969.95</v>
      </c>
      <c r="R124" s="52">
        <v>706751.54</v>
      </c>
      <c r="S124" s="61">
        <v>7255218.41</v>
      </c>
      <c r="T124" s="61">
        <v>925824</v>
      </c>
      <c r="U124" s="61">
        <v>1389823.74</v>
      </c>
      <c r="V124" s="211">
        <v>48.65</v>
      </c>
      <c r="W124" s="211">
        <v>43.51</v>
      </c>
      <c r="X124" s="61">
        <v>438342</v>
      </c>
      <c r="Y124" s="64">
        <v>1155638.49</v>
      </c>
    </row>
    <row r="125" spans="1:25" ht="12.75">
      <c r="A125" s="229">
        <v>2</v>
      </c>
      <c r="B125" s="230">
        <v>6</v>
      </c>
      <c r="C125" s="230">
        <v>7</v>
      </c>
      <c r="D125" s="31">
        <v>2</v>
      </c>
      <c r="E125" s="31">
        <v>0</v>
      </c>
      <c r="F125" s="38"/>
      <c r="G125" s="55" t="s">
        <v>390</v>
      </c>
      <c r="H125" s="52">
        <v>32743036</v>
      </c>
      <c r="I125" s="52">
        <v>3462132</v>
      </c>
      <c r="J125" s="61">
        <v>29280904</v>
      </c>
      <c r="K125" s="52">
        <v>23682590.53</v>
      </c>
      <c r="L125" s="52">
        <v>1346951.15</v>
      </c>
      <c r="M125" s="61">
        <v>22335639.38</v>
      </c>
      <c r="N125" s="52">
        <v>31033224</v>
      </c>
      <c r="O125" s="52">
        <v>2628523</v>
      </c>
      <c r="P125" s="61">
        <v>28404701</v>
      </c>
      <c r="Q125" s="52">
        <v>21722238.04</v>
      </c>
      <c r="R125" s="52">
        <v>442451.42</v>
      </c>
      <c r="S125" s="61">
        <v>21279786.62</v>
      </c>
      <c r="T125" s="61">
        <v>1709812</v>
      </c>
      <c r="U125" s="61">
        <v>1960352.49</v>
      </c>
      <c r="V125" s="211">
        <v>72.32</v>
      </c>
      <c r="W125" s="211">
        <v>69.99</v>
      </c>
      <c r="X125" s="61">
        <v>876203</v>
      </c>
      <c r="Y125" s="64">
        <v>1055852.76</v>
      </c>
    </row>
    <row r="126" spans="1:25" ht="12.75">
      <c r="A126" s="229">
        <v>2</v>
      </c>
      <c r="B126" s="230">
        <v>4</v>
      </c>
      <c r="C126" s="230">
        <v>3</v>
      </c>
      <c r="D126" s="31">
        <v>2</v>
      </c>
      <c r="E126" s="31">
        <v>0</v>
      </c>
      <c r="F126" s="38"/>
      <c r="G126" s="55" t="s">
        <v>391</v>
      </c>
      <c r="H126" s="52">
        <v>16058102.11</v>
      </c>
      <c r="I126" s="52">
        <v>868334.4</v>
      </c>
      <c r="J126" s="61">
        <v>15189767.71</v>
      </c>
      <c r="K126" s="52">
        <v>11434837.23</v>
      </c>
      <c r="L126" s="52">
        <v>34470.26</v>
      </c>
      <c r="M126" s="61">
        <v>11400366.97</v>
      </c>
      <c r="N126" s="52">
        <v>15947022.11</v>
      </c>
      <c r="O126" s="52">
        <v>1623807</v>
      </c>
      <c r="P126" s="61">
        <v>14323215.11</v>
      </c>
      <c r="Q126" s="52">
        <v>10685301.5</v>
      </c>
      <c r="R126" s="52">
        <v>495016.09</v>
      </c>
      <c r="S126" s="61">
        <v>10190285.41</v>
      </c>
      <c r="T126" s="61">
        <v>111080</v>
      </c>
      <c r="U126" s="61">
        <v>749535.73</v>
      </c>
      <c r="V126" s="211">
        <v>71.2</v>
      </c>
      <c r="W126" s="211">
        <v>67</v>
      </c>
      <c r="X126" s="61">
        <v>866552.6</v>
      </c>
      <c r="Y126" s="64">
        <v>1210081.56</v>
      </c>
    </row>
    <row r="127" spans="1:25" ht="12.75">
      <c r="A127" s="229">
        <v>2</v>
      </c>
      <c r="B127" s="230">
        <v>8</v>
      </c>
      <c r="C127" s="230">
        <v>11</v>
      </c>
      <c r="D127" s="31">
        <v>2</v>
      </c>
      <c r="E127" s="31">
        <v>0</v>
      </c>
      <c r="F127" s="38"/>
      <c r="G127" s="55" t="s">
        <v>336</v>
      </c>
      <c r="H127" s="52">
        <v>35938429.55</v>
      </c>
      <c r="I127" s="52">
        <v>2928082</v>
      </c>
      <c r="J127" s="61">
        <v>33010347.55</v>
      </c>
      <c r="K127" s="52">
        <v>23932263.11</v>
      </c>
      <c r="L127" s="52">
        <v>921046.01</v>
      </c>
      <c r="M127" s="61">
        <v>23011217.1</v>
      </c>
      <c r="N127" s="52">
        <v>34721382.55</v>
      </c>
      <c r="O127" s="52">
        <v>4583838.91</v>
      </c>
      <c r="P127" s="61">
        <v>30137543.64</v>
      </c>
      <c r="Q127" s="52">
        <v>22071278.85</v>
      </c>
      <c r="R127" s="52">
        <v>1143881.87</v>
      </c>
      <c r="S127" s="61">
        <v>20927396.98</v>
      </c>
      <c r="T127" s="61">
        <v>1217047</v>
      </c>
      <c r="U127" s="61">
        <v>1860984.26</v>
      </c>
      <c r="V127" s="211">
        <v>66.59</v>
      </c>
      <c r="W127" s="211">
        <v>63.56</v>
      </c>
      <c r="X127" s="61">
        <v>2872803.91</v>
      </c>
      <c r="Y127" s="64">
        <v>2083820.12</v>
      </c>
    </row>
    <row r="128" spans="1:25" ht="12.75">
      <c r="A128" s="229">
        <v>2</v>
      </c>
      <c r="B128" s="230">
        <v>14</v>
      </c>
      <c r="C128" s="230">
        <v>6</v>
      </c>
      <c r="D128" s="31">
        <v>2</v>
      </c>
      <c r="E128" s="31">
        <v>0</v>
      </c>
      <c r="F128" s="38"/>
      <c r="G128" s="55" t="s">
        <v>337</v>
      </c>
      <c r="H128" s="52">
        <v>36907952.74</v>
      </c>
      <c r="I128" s="52">
        <v>2160488.15</v>
      </c>
      <c r="J128" s="61">
        <v>34747464.59</v>
      </c>
      <c r="K128" s="52">
        <v>26312976.31</v>
      </c>
      <c r="L128" s="52">
        <v>679451.84</v>
      </c>
      <c r="M128" s="61">
        <v>25633524.47</v>
      </c>
      <c r="N128" s="52">
        <v>37883507.17</v>
      </c>
      <c r="O128" s="52">
        <v>5757434.74</v>
      </c>
      <c r="P128" s="61">
        <v>32126072.43</v>
      </c>
      <c r="Q128" s="52">
        <v>24645797.2</v>
      </c>
      <c r="R128" s="52">
        <v>3127559.96</v>
      </c>
      <c r="S128" s="61">
        <v>21518237.24</v>
      </c>
      <c r="T128" s="61">
        <v>-975554.43</v>
      </c>
      <c r="U128" s="61">
        <v>1667179.11</v>
      </c>
      <c r="V128" s="211">
        <v>71.29</v>
      </c>
      <c r="W128" s="211">
        <v>65.05</v>
      </c>
      <c r="X128" s="61">
        <v>2621392.16</v>
      </c>
      <c r="Y128" s="64">
        <v>4115287.23</v>
      </c>
    </row>
    <row r="129" spans="1:25" ht="12.75">
      <c r="A129" s="229">
        <v>2</v>
      </c>
      <c r="B129" s="230">
        <v>15</v>
      </c>
      <c r="C129" s="230">
        <v>4</v>
      </c>
      <c r="D129" s="31">
        <v>2</v>
      </c>
      <c r="E129" s="31">
        <v>0</v>
      </c>
      <c r="F129" s="38"/>
      <c r="G129" s="55" t="s">
        <v>338</v>
      </c>
      <c r="H129" s="52">
        <v>55257101.65</v>
      </c>
      <c r="I129" s="52">
        <v>9360598.01</v>
      </c>
      <c r="J129" s="61">
        <v>45896503.64</v>
      </c>
      <c r="K129" s="52">
        <v>36689529.95</v>
      </c>
      <c r="L129" s="52">
        <v>1805040.81</v>
      </c>
      <c r="M129" s="61">
        <v>34884489.14</v>
      </c>
      <c r="N129" s="52">
        <v>57582780.65</v>
      </c>
      <c r="O129" s="52">
        <v>17737520.6</v>
      </c>
      <c r="P129" s="61">
        <v>39845260.05</v>
      </c>
      <c r="Q129" s="52">
        <v>37048207.18</v>
      </c>
      <c r="R129" s="52">
        <v>7435847.03</v>
      </c>
      <c r="S129" s="61">
        <v>29612360.15</v>
      </c>
      <c r="T129" s="61">
        <v>-2325679</v>
      </c>
      <c r="U129" s="61">
        <v>-358677.23</v>
      </c>
      <c r="V129" s="211">
        <v>66.39</v>
      </c>
      <c r="W129" s="211">
        <v>64.33</v>
      </c>
      <c r="X129" s="61">
        <v>6051243.59</v>
      </c>
      <c r="Y129" s="64">
        <v>5272128.99</v>
      </c>
    </row>
    <row r="130" spans="1:25" ht="12.75">
      <c r="A130" s="229">
        <v>2</v>
      </c>
      <c r="B130" s="230">
        <v>1</v>
      </c>
      <c r="C130" s="230">
        <v>5</v>
      </c>
      <c r="D130" s="31">
        <v>2</v>
      </c>
      <c r="E130" s="31">
        <v>0</v>
      </c>
      <c r="F130" s="38"/>
      <c r="G130" s="55" t="s">
        <v>392</v>
      </c>
      <c r="H130" s="52">
        <v>27189821.82</v>
      </c>
      <c r="I130" s="52">
        <v>1402039.31</v>
      </c>
      <c r="J130" s="61">
        <v>25787782.51</v>
      </c>
      <c r="K130" s="52">
        <v>21171148.32</v>
      </c>
      <c r="L130" s="52">
        <v>416564.43</v>
      </c>
      <c r="M130" s="61">
        <v>20754583.89</v>
      </c>
      <c r="N130" s="52">
        <v>27957991.82</v>
      </c>
      <c r="O130" s="52">
        <v>4374389.31</v>
      </c>
      <c r="P130" s="61">
        <v>23583602.51</v>
      </c>
      <c r="Q130" s="52">
        <v>16675309.86</v>
      </c>
      <c r="R130" s="52">
        <v>892035.92</v>
      </c>
      <c r="S130" s="61">
        <v>15783273.94</v>
      </c>
      <c r="T130" s="61">
        <v>-768170</v>
      </c>
      <c r="U130" s="61">
        <v>4495838.46</v>
      </c>
      <c r="V130" s="211">
        <v>77.86</v>
      </c>
      <c r="W130" s="211">
        <v>59.64</v>
      </c>
      <c r="X130" s="61">
        <v>2204180</v>
      </c>
      <c r="Y130" s="64">
        <v>4971309.95</v>
      </c>
    </row>
    <row r="131" spans="1:25" ht="12.75">
      <c r="A131" s="229">
        <v>2</v>
      </c>
      <c r="B131" s="230">
        <v>5</v>
      </c>
      <c r="C131" s="230">
        <v>5</v>
      </c>
      <c r="D131" s="31">
        <v>2</v>
      </c>
      <c r="E131" s="31">
        <v>0</v>
      </c>
      <c r="F131" s="38"/>
      <c r="G131" s="55" t="s">
        <v>393</v>
      </c>
      <c r="H131" s="52">
        <v>13514227.07</v>
      </c>
      <c r="I131" s="52">
        <v>2356815.76</v>
      </c>
      <c r="J131" s="61">
        <v>11157411.31</v>
      </c>
      <c r="K131" s="52">
        <v>10607188.98</v>
      </c>
      <c r="L131" s="52">
        <v>1831238.19</v>
      </c>
      <c r="M131" s="61">
        <v>8775950.79</v>
      </c>
      <c r="N131" s="52">
        <v>12231970.07</v>
      </c>
      <c r="O131" s="52">
        <v>1485625</v>
      </c>
      <c r="P131" s="61">
        <v>10746345.07</v>
      </c>
      <c r="Q131" s="52">
        <v>8851651.95</v>
      </c>
      <c r="R131" s="52">
        <v>1200466.39</v>
      </c>
      <c r="S131" s="61">
        <v>7651185.56</v>
      </c>
      <c r="T131" s="61">
        <v>1282257</v>
      </c>
      <c r="U131" s="61">
        <v>1755537.03</v>
      </c>
      <c r="V131" s="211">
        <v>78.48</v>
      </c>
      <c r="W131" s="211">
        <v>72.36</v>
      </c>
      <c r="X131" s="61">
        <v>411066.24</v>
      </c>
      <c r="Y131" s="64">
        <v>1124765.23</v>
      </c>
    </row>
    <row r="132" spans="1:25" ht="12.75">
      <c r="A132" s="229">
        <v>2</v>
      </c>
      <c r="B132" s="230">
        <v>3</v>
      </c>
      <c r="C132" s="230">
        <v>5</v>
      </c>
      <c r="D132" s="31">
        <v>2</v>
      </c>
      <c r="E132" s="31">
        <v>0</v>
      </c>
      <c r="F132" s="38"/>
      <c r="G132" s="55" t="s">
        <v>394</v>
      </c>
      <c r="H132" s="52">
        <v>9316221.14</v>
      </c>
      <c r="I132" s="52">
        <v>1140265</v>
      </c>
      <c r="J132" s="61">
        <v>8175956.14</v>
      </c>
      <c r="K132" s="52">
        <v>6813875.6</v>
      </c>
      <c r="L132" s="52">
        <v>319209</v>
      </c>
      <c r="M132" s="61">
        <v>6494666.6</v>
      </c>
      <c r="N132" s="52">
        <v>9352037.14</v>
      </c>
      <c r="O132" s="52">
        <v>1630696</v>
      </c>
      <c r="P132" s="61">
        <v>7721341.14</v>
      </c>
      <c r="Q132" s="52">
        <v>6309868.18</v>
      </c>
      <c r="R132" s="52">
        <v>541991.13</v>
      </c>
      <c r="S132" s="61">
        <v>5767877.05</v>
      </c>
      <c r="T132" s="61">
        <v>-35816</v>
      </c>
      <c r="U132" s="61">
        <v>504007.42</v>
      </c>
      <c r="V132" s="211">
        <v>73.13</v>
      </c>
      <c r="W132" s="211">
        <v>67.47</v>
      </c>
      <c r="X132" s="61">
        <v>454615</v>
      </c>
      <c r="Y132" s="64">
        <v>726789.55</v>
      </c>
    </row>
    <row r="133" spans="1:25" ht="12.75">
      <c r="A133" s="229">
        <v>2</v>
      </c>
      <c r="B133" s="230">
        <v>26</v>
      </c>
      <c r="C133" s="230">
        <v>3</v>
      </c>
      <c r="D133" s="31">
        <v>2</v>
      </c>
      <c r="E133" s="31">
        <v>0</v>
      </c>
      <c r="F133" s="38"/>
      <c r="G133" s="55" t="s">
        <v>395</v>
      </c>
      <c r="H133" s="52">
        <v>18828509.26</v>
      </c>
      <c r="I133" s="52">
        <v>3279980.96</v>
      </c>
      <c r="J133" s="61">
        <v>15548528.3</v>
      </c>
      <c r="K133" s="52">
        <v>13945375.96</v>
      </c>
      <c r="L133" s="52">
        <v>1629041.82</v>
      </c>
      <c r="M133" s="61">
        <v>12316334.14</v>
      </c>
      <c r="N133" s="52">
        <v>19904553.39</v>
      </c>
      <c r="O133" s="52">
        <v>4663782.71</v>
      </c>
      <c r="P133" s="61">
        <v>15240770.68</v>
      </c>
      <c r="Q133" s="52">
        <v>14331064.64</v>
      </c>
      <c r="R133" s="52">
        <v>2891792.73</v>
      </c>
      <c r="S133" s="61">
        <v>11439271.91</v>
      </c>
      <c r="T133" s="61">
        <v>-1076044.13</v>
      </c>
      <c r="U133" s="61">
        <v>-385688.68</v>
      </c>
      <c r="V133" s="211">
        <v>74.06</v>
      </c>
      <c r="W133" s="211">
        <v>71.99</v>
      </c>
      <c r="X133" s="61">
        <v>307757.62</v>
      </c>
      <c r="Y133" s="64">
        <v>877062.23</v>
      </c>
    </row>
    <row r="134" spans="1:25" ht="12.75">
      <c r="A134" s="229">
        <v>2</v>
      </c>
      <c r="B134" s="230">
        <v>10</v>
      </c>
      <c r="C134" s="230">
        <v>6</v>
      </c>
      <c r="D134" s="31">
        <v>2</v>
      </c>
      <c r="E134" s="31">
        <v>0</v>
      </c>
      <c r="F134" s="38"/>
      <c r="G134" s="55" t="s">
        <v>396</v>
      </c>
      <c r="H134" s="52">
        <v>4615725.04</v>
      </c>
      <c r="I134" s="52">
        <v>2500</v>
      </c>
      <c r="J134" s="61">
        <v>4613225.04</v>
      </c>
      <c r="K134" s="52">
        <v>3387976.57</v>
      </c>
      <c r="L134" s="52">
        <v>1566.18</v>
      </c>
      <c r="M134" s="61">
        <v>3386410.39</v>
      </c>
      <c r="N134" s="52">
        <v>4952439.04</v>
      </c>
      <c r="O134" s="52">
        <v>177471</v>
      </c>
      <c r="P134" s="61">
        <v>4774968.04</v>
      </c>
      <c r="Q134" s="52">
        <v>3300021.4</v>
      </c>
      <c r="R134" s="52">
        <v>157470.45</v>
      </c>
      <c r="S134" s="61">
        <v>3142550.95</v>
      </c>
      <c r="T134" s="61">
        <v>-336714</v>
      </c>
      <c r="U134" s="61">
        <v>87955.17</v>
      </c>
      <c r="V134" s="211">
        <v>73.4</v>
      </c>
      <c r="W134" s="211">
        <v>66.63</v>
      </c>
      <c r="X134" s="61">
        <v>-161743</v>
      </c>
      <c r="Y134" s="64">
        <v>243859.44</v>
      </c>
    </row>
    <row r="135" spans="1:25" ht="12.75">
      <c r="A135" s="229">
        <v>2</v>
      </c>
      <c r="B135" s="230">
        <v>6</v>
      </c>
      <c r="C135" s="230">
        <v>8</v>
      </c>
      <c r="D135" s="31">
        <v>2</v>
      </c>
      <c r="E135" s="31">
        <v>0</v>
      </c>
      <c r="F135" s="38"/>
      <c r="G135" s="55" t="s">
        <v>397</v>
      </c>
      <c r="H135" s="52">
        <v>27457618.08</v>
      </c>
      <c r="I135" s="52">
        <v>5331406.37</v>
      </c>
      <c r="J135" s="61">
        <v>22126211.71</v>
      </c>
      <c r="K135" s="52">
        <v>18083451.31</v>
      </c>
      <c r="L135" s="52">
        <v>1722267.25</v>
      </c>
      <c r="M135" s="61">
        <v>16361184.06</v>
      </c>
      <c r="N135" s="52">
        <v>25431760.08</v>
      </c>
      <c r="O135" s="52">
        <v>4334003.5</v>
      </c>
      <c r="P135" s="61">
        <v>21097756.58</v>
      </c>
      <c r="Q135" s="52">
        <v>16532219.08</v>
      </c>
      <c r="R135" s="52">
        <v>883372.73</v>
      </c>
      <c r="S135" s="61">
        <v>15648846.35</v>
      </c>
      <c r="T135" s="61">
        <v>2025858</v>
      </c>
      <c r="U135" s="61">
        <v>1551232.23</v>
      </c>
      <c r="V135" s="211">
        <v>65.85</v>
      </c>
      <c r="W135" s="211">
        <v>65</v>
      </c>
      <c r="X135" s="61">
        <v>1028455.13</v>
      </c>
      <c r="Y135" s="64">
        <v>712337.71</v>
      </c>
    </row>
    <row r="136" spans="1:25" ht="12.75">
      <c r="A136" s="229">
        <v>2</v>
      </c>
      <c r="B136" s="230">
        <v>17</v>
      </c>
      <c r="C136" s="230">
        <v>3</v>
      </c>
      <c r="D136" s="31">
        <v>2</v>
      </c>
      <c r="E136" s="31">
        <v>0</v>
      </c>
      <c r="F136" s="38"/>
      <c r="G136" s="55" t="s">
        <v>398</v>
      </c>
      <c r="H136" s="52">
        <v>13713652.88</v>
      </c>
      <c r="I136" s="52">
        <v>544164</v>
      </c>
      <c r="J136" s="61">
        <v>13169488.88</v>
      </c>
      <c r="K136" s="52">
        <v>10329786.38</v>
      </c>
      <c r="L136" s="52">
        <v>360988</v>
      </c>
      <c r="M136" s="61">
        <v>9968798.38</v>
      </c>
      <c r="N136" s="52">
        <v>17080661.88</v>
      </c>
      <c r="O136" s="52">
        <v>4433915</v>
      </c>
      <c r="P136" s="61">
        <v>12646746.88</v>
      </c>
      <c r="Q136" s="52">
        <v>9787553.48</v>
      </c>
      <c r="R136" s="52">
        <v>668014.2</v>
      </c>
      <c r="S136" s="61">
        <v>9119539.28</v>
      </c>
      <c r="T136" s="61">
        <v>-3367009</v>
      </c>
      <c r="U136" s="61">
        <v>542232.9</v>
      </c>
      <c r="V136" s="211">
        <v>75.32</v>
      </c>
      <c r="W136" s="211">
        <v>57.3</v>
      </c>
      <c r="X136" s="61">
        <v>522742</v>
      </c>
      <c r="Y136" s="64">
        <v>849259.1</v>
      </c>
    </row>
    <row r="137" spans="1:25" ht="12.75">
      <c r="A137" s="229">
        <v>2</v>
      </c>
      <c r="B137" s="230">
        <v>16</v>
      </c>
      <c r="C137" s="230">
        <v>6</v>
      </c>
      <c r="D137" s="31">
        <v>2</v>
      </c>
      <c r="E137" s="31">
        <v>0</v>
      </c>
      <c r="F137" s="38"/>
      <c r="G137" s="55" t="s">
        <v>399</v>
      </c>
      <c r="H137" s="52">
        <v>20701248.55</v>
      </c>
      <c r="I137" s="52">
        <v>2655569</v>
      </c>
      <c r="J137" s="61">
        <v>18045679.55</v>
      </c>
      <c r="K137" s="52">
        <v>15912277.63</v>
      </c>
      <c r="L137" s="52">
        <v>497302.56</v>
      </c>
      <c r="M137" s="61">
        <v>15414975.07</v>
      </c>
      <c r="N137" s="52">
        <v>21073774.28</v>
      </c>
      <c r="O137" s="52">
        <v>6598422</v>
      </c>
      <c r="P137" s="61">
        <v>14475352.28</v>
      </c>
      <c r="Q137" s="52">
        <v>13442943.25</v>
      </c>
      <c r="R137" s="52">
        <v>3127379.69</v>
      </c>
      <c r="S137" s="61">
        <v>10315563.56</v>
      </c>
      <c r="T137" s="61">
        <v>-372525.73</v>
      </c>
      <c r="U137" s="61">
        <v>2469334.38</v>
      </c>
      <c r="V137" s="211">
        <v>76.86</v>
      </c>
      <c r="W137" s="211">
        <v>63.78</v>
      </c>
      <c r="X137" s="61">
        <v>3570327.27</v>
      </c>
      <c r="Y137" s="64">
        <v>5099411.51</v>
      </c>
    </row>
    <row r="138" spans="1:25" ht="12.75">
      <c r="A138" s="229">
        <v>2</v>
      </c>
      <c r="B138" s="230">
        <v>11</v>
      </c>
      <c r="C138" s="230">
        <v>3</v>
      </c>
      <c r="D138" s="31">
        <v>2</v>
      </c>
      <c r="E138" s="31">
        <v>0</v>
      </c>
      <c r="F138" s="38"/>
      <c r="G138" s="55" t="s">
        <v>400</v>
      </c>
      <c r="H138" s="52">
        <v>46114101</v>
      </c>
      <c r="I138" s="52">
        <v>2390418</v>
      </c>
      <c r="J138" s="61">
        <v>43723683</v>
      </c>
      <c r="K138" s="52">
        <v>38247097.47</v>
      </c>
      <c r="L138" s="52">
        <v>1271768.71</v>
      </c>
      <c r="M138" s="61">
        <v>36975328.76</v>
      </c>
      <c r="N138" s="52">
        <v>57595198</v>
      </c>
      <c r="O138" s="52">
        <v>17479855</v>
      </c>
      <c r="P138" s="61">
        <v>40115343</v>
      </c>
      <c r="Q138" s="52">
        <v>28381013.68</v>
      </c>
      <c r="R138" s="52">
        <v>3529873.09</v>
      </c>
      <c r="S138" s="61">
        <v>24851140.59</v>
      </c>
      <c r="T138" s="61">
        <v>-11481097</v>
      </c>
      <c r="U138" s="61">
        <v>9866083.79</v>
      </c>
      <c r="V138" s="211">
        <v>82.94</v>
      </c>
      <c r="W138" s="211">
        <v>49.27</v>
      </c>
      <c r="X138" s="61">
        <v>3608340</v>
      </c>
      <c r="Y138" s="64">
        <v>12124188.17</v>
      </c>
    </row>
    <row r="139" spans="1:25" ht="12.75">
      <c r="A139" s="229">
        <v>2</v>
      </c>
      <c r="B139" s="230">
        <v>9</v>
      </c>
      <c r="C139" s="230">
        <v>8</v>
      </c>
      <c r="D139" s="31">
        <v>2</v>
      </c>
      <c r="E139" s="31">
        <v>0</v>
      </c>
      <c r="F139" s="38"/>
      <c r="G139" s="55" t="s">
        <v>401</v>
      </c>
      <c r="H139" s="52">
        <v>8790739.51</v>
      </c>
      <c r="I139" s="52">
        <v>71321</v>
      </c>
      <c r="J139" s="61">
        <v>8719418.51</v>
      </c>
      <c r="K139" s="52">
        <v>6816879.6</v>
      </c>
      <c r="L139" s="52">
        <v>71209</v>
      </c>
      <c r="M139" s="61">
        <v>6745670.6</v>
      </c>
      <c r="N139" s="52">
        <v>10352112.51</v>
      </c>
      <c r="O139" s="52">
        <v>1867486</v>
      </c>
      <c r="P139" s="61">
        <v>8484626.51</v>
      </c>
      <c r="Q139" s="52">
        <v>6878442.87</v>
      </c>
      <c r="R139" s="52">
        <v>803740.2</v>
      </c>
      <c r="S139" s="61">
        <v>6074702.67</v>
      </c>
      <c r="T139" s="61">
        <v>-1561373</v>
      </c>
      <c r="U139" s="61">
        <v>-61563.27</v>
      </c>
      <c r="V139" s="211">
        <v>77.54</v>
      </c>
      <c r="W139" s="211">
        <v>66.44</v>
      </c>
      <c r="X139" s="61">
        <v>234792</v>
      </c>
      <c r="Y139" s="64">
        <v>670967.93</v>
      </c>
    </row>
    <row r="140" spans="1:25" ht="12.75">
      <c r="A140" s="229">
        <v>2</v>
      </c>
      <c r="B140" s="230">
        <v>10</v>
      </c>
      <c r="C140" s="230">
        <v>7</v>
      </c>
      <c r="D140" s="31">
        <v>2</v>
      </c>
      <c r="E140" s="31">
        <v>0</v>
      </c>
      <c r="F140" s="38"/>
      <c r="G140" s="55" t="s">
        <v>402</v>
      </c>
      <c r="H140" s="52">
        <v>15227169.8</v>
      </c>
      <c r="I140" s="52">
        <v>1569898.21</v>
      </c>
      <c r="J140" s="61">
        <v>13657271.59</v>
      </c>
      <c r="K140" s="52">
        <v>11521081.11</v>
      </c>
      <c r="L140" s="52">
        <v>1206662.39</v>
      </c>
      <c r="M140" s="61">
        <v>10314418.72</v>
      </c>
      <c r="N140" s="52">
        <v>14865800.46</v>
      </c>
      <c r="O140" s="52">
        <v>1938737.71</v>
      </c>
      <c r="P140" s="61">
        <v>12927062.75</v>
      </c>
      <c r="Q140" s="52">
        <v>10477525.07</v>
      </c>
      <c r="R140" s="52">
        <v>1323416.49</v>
      </c>
      <c r="S140" s="61">
        <v>9154108.58</v>
      </c>
      <c r="T140" s="61">
        <v>361369.34</v>
      </c>
      <c r="U140" s="61">
        <v>1043556.04</v>
      </c>
      <c r="V140" s="211">
        <v>75.66</v>
      </c>
      <c r="W140" s="211">
        <v>70.48</v>
      </c>
      <c r="X140" s="61">
        <v>730208.84</v>
      </c>
      <c r="Y140" s="64">
        <v>1160310.14</v>
      </c>
    </row>
    <row r="141" spans="1:25" ht="12.75">
      <c r="A141" s="229">
        <v>2</v>
      </c>
      <c r="B141" s="230">
        <v>6</v>
      </c>
      <c r="C141" s="230">
        <v>9</v>
      </c>
      <c r="D141" s="31">
        <v>2</v>
      </c>
      <c r="E141" s="31">
        <v>0</v>
      </c>
      <c r="F141" s="38"/>
      <c r="G141" s="55" t="s">
        <v>403</v>
      </c>
      <c r="H141" s="52">
        <v>19241927.43</v>
      </c>
      <c r="I141" s="52">
        <v>3887216.65</v>
      </c>
      <c r="J141" s="61">
        <v>15354710.78</v>
      </c>
      <c r="K141" s="52">
        <v>12229175.04</v>
      </c>
      <c r="L141" s="52">
        <v>798050.96</v>
      </c>
      <c r="M141" s="61">
        <v>11431124.08</v>
      </c>
      <c r="N141" s="52">
        <v>18178261.49</v>
      </c>
      <c r="O141" s="52">
        <v>3435144.15</v>
      </c>
      <c r="P141" s="61">
        <v>14743117.34</v>
      </c>
      <c r="Q141" s="52">
        <v>12635495.51</v>
      </c>
      <c r="R141" s="52">
        <v>1953836.54</v>
      </c>
      <c r="S141" s="61">
        <v>10681658.97</v>
      </c>
      <c r="T141" s="61">
        <v>1063665.94</v>
      </c>
      <c r="U141" s="61">
        <v>-406320.47</v>
      </c>
      <c r="V141" s="211">
        <v>63.55</v>
      </c>
      <c r="W141" s="211">
        <v>69.5</v>
      </c>
      <c r="X141" s="61">
        <v>611593.44</v>
      </c>
      <c r="Y141" s="64">
        <v>749465.11</v>
      </c>
    </row>
    <row r="142" spans="1:25" ht="12.75">
      <c r="A142" s="229">
        <v>2</v>
      </c>
      <c r="B142" s="230">
        <v>21</v>
      </c>
      <c r="C142" s="230">
        <v>7</v>
      </c>
      <c r="D142" s="31">
        <v>2</v>
      </c>
      <c r="E142" s="31">
        <v>0</v>
      </c>
      <c r="F142" s="38"/>
      <c r="G142" s="55" t="s">
        <v>404</v>
      </c>
      <c r="H142" s="52">
        <v>11789477</v>
      </c>
      <c r="I142" s="52">
        <v>458400</v>
      </c>
      <c r="J142" s="61">
        <v>11331077</v>
      </c>
      <c r="K142" s="52">
        <v>8459355.66</v>
      </c>
      <c r="L142" s="52">
        <v>203131.58</v>
      </c>
      <c r="M142" s="61">
        <v>8256224.08</v>
      </c>
      <c r="N142" s="52">
        <v>12153990</v>
      </c>
      <c r="O142" s="52">
        <v>992000</v>
      </c>
      <c r="P142" s="61">
        <v>11161990</v>
      </c>
      <c r="Q142" s="52">
        <v>7307674.51</v>
      </c>
      <c r="R142" s="52">
        <v>53899.09</v>
      </c>
      <c r="S142" s="61">
        <v>7253775.42</v>
      </c>
      <c r="T142" s="61">
        <v>-364513</v>
      </c>
      <c r="U142" s="61">
        <v>1151681.15</v>
      </c>
      <c r="V142" s="211">
        <v>71.75</v>
      </c>
      <c r="W142" s="211">
        <v>60.12</v>
      </c>
      <c r="X142" s="61">
        <v>169087</v>
      </c>
      <c r="Y142" s="64">
        <v>1002448.66</v>
      </c>
    </row>
    <row r="143" spans="1:25" ht="12.75">
      <c r="A143" s="229">
        <v>2</v>
      </c>
      <c r="B143" s="230">
        <v>24</v>
      </c>
      <c r="C143" s="230">
        <v>4</v>
      </c>
      <c r="D143" s="31">
        <v>2</v>
      </c>
      <c r="E143" s="31">
        <v>0</v>
      </c>
      <c r="F143" s="38"/>
      <c r="G143" s="55" t="s">
        <v>405</v>
      </c>
      <c r="H143" s="52">
        <v>17118590.42</v>
      </c>
      <c r="I143" s="52">
        <v>2935748</v>
      </c>
      <c r="J143" s="61">
        <v>14182842.42</v>
      </c>
      <c r="K143" s="52">
        <v>12025880.22</v>
      </c>
      <c r="L143" s="52">
        <v>936049.28</v>
      </c>
      <c r="M143" s="61">
        <v>11089830.94</v>
      </c>
      <c r="N143" s="52">
        <v>16859948.42</v>
      </c>
      <c r="O143" s="52">
        <v>4274844</v>
      </c>
      <c r="P143" s="61">
        <v>12585104.42</v>
      </c>
      <c r="Q143" s="52">
        <v>10661907.8</v>
      </c>
      <c r="R143" s="52">
        <v>1797481.27</v>
      </c>
      <c r="S143" s="61">
        <v>8864426.53</v>
      </c>
      <c r="T143" s="61">
        <v>258642</v>
      </c>
      <c r="U143" s="61">
        <v>1363972.42</v>
      </c>
      <c r="V143" s="211">
        <v>70.25</v>
      </c>
      <c r="W143" s="211">
        <v>63.23</v>
      </c>
      <c r="X143" s="61">
        <v>1597738</v>
      </c>
      <c r="Y143" s="64">
        <v>2225404.41</v>
      </c>
    </row>
    <row r="144" spans="1:25" ht="12.75">
      <c r="A144" s="229">
        <v>2</v>
      </c>
      <c r="B144" s="230">
        <v>25</v>
      </c>
      <c r="C144" s="230">
        <v>5</v>
      </c>
      <c r="D144" s="31">
        <v>2</v>
      </c>
      <c r="E144" s="31">
        <v>0</v>
      </c>
      <c r="F144" s="38"/>
      <c r="G144" s="55" t="s">
        <v>406</v>
      </c>
      <c r="H144" s="52">
        <v>20872996.27</v>
      </c>
      <c r="I144" s="52">
        <v>852563.15</v>
      </c>
      <c r="J144" s="61">
        <v>20020433.12</v>
      </c>
      <c r="K144" s="52">
        <v>16014333.02</v>
      </c>
      <c r="L144" s="52">
        <v>622850.13</v>
      </c>
      <c r="M144" s="61">
        <v>15391482.89</v>
      </c>
      <c r="N144" s="52">
        <v>21575128.4</v>
      </c>
      <c r="O144" s="52">
        <v>1794669.31</v>
      </c>
      <c r="P144" s="61">
        <v>19780459.09</v>
      </c>
      <c r="Q144" s="52">
        <v>16041398.37</v>
      </c>
      <c r="R144" s="52">
        <v>1609594.67</v>
      </c>
      <c r="S144" s="61">
        <v>14431803.7</v>
      </c>
      <c r="T144" s="61">
        <v>-702132.13</v>
      </c>
      <c r="U144" s="61">
        <v>-27065.35</v>
      </c>
      <c r="V144" s="211">
        <v>76.72</v>
      </c>
      <c r="W144" s="211">
        <v>74.35</v>
      </c>
      <c r="X144" s="61">
        <v>239974.03</v>
      </c>
      <c r="Y144" s="64">
        <v>959679.19</v>
      </c>
    </row>
    <row r="145" spans="1:25" ht="12.75">
      <c r="A145" s="229">
        <v>2</v>
      </c>
      <c r="B145" s="230">
        <v>19</v>
      </c>
      <c r="C145" s="230">
        <v>7</v>
      </c>
      <c r="D145" s="31">
        <v>2</v>
      </c>
      <c r="E145" s="31">
        <v>0</v>
      </c>
      <c r="F145" s="38"/>
      <c r="G145" s="55" t="s">
        <v>345</v>
      </c>
      <c r="H145" s="52">
        <v>49680067.22</v>
      </c>
      <c r="I145" s="52">
        <v>2288254</v>
      </c>
      <c r="J145" s="61">
        <v>47391813.22</v>
      </c>
      <c r="K145" s="52">
        <v>35975899.13</v>
      </c>
      <c r="L145" s="52">
        <v>1173195.76</v>
      </c>
      <c r="M145" s="61">
        <v>34802703.37</v>
      </c>
      <c r="N145" s="52">
        <v>52962399.22</v>
      </c>
      <c r="O145" s="52">
        <v>9517983</v>
      </c>
      <c r="P145" s="61">
        <v>43444416.22</v>
      </c>
      <c r="Q145" s="52">
        <v>33594382.78</v>
      </c>
      <c r="R145" s="52">
        <v>3229618.2</v>
      </c>
      <c r="S145" s="61">
        <v>30364764.58</v>
      </c>
      <c r="T145" s="61">
        <v>-3282332</v>
      </c>
      <c r="U145" s="61">
        <v>2381516.35</v>
      </c>
      <c r="V145" s="211">
        <v>72.41</v>
      </c>
      <c r="W145" s="211">
        <v>63.43</v>
      </c>
      <c r="X145" s="61">
        <v>3947397</v>
      </c>
      <c r="Y145" s="64">
        <v>4437938.79</v>
      </c>
    </row>
    <row r="146" spans="1:25" ht="12.75">
      <c r="A146" s="229">
        <v>2</v>
      </c>
      <c r="B146" s="230">
        <v>18</v>
      </c>
      <c r="C146" s="230">
        <v>5</v>
      </c>
      <c r="D146" s="31">
        <v>2</v>
      </c>
      <c r="E146" s="31">
        <v>0</v>
      </c>
      <c r="F146" s="38"/>
      <c r="G146" s="55" t="s">
        <v>407</v>
      </c>
      <c r="H146" s="52">
        <v>18527451.15</v>
      </c>
      <c r="I146" s="52">
        <v>1763885</v>
      </c>
      <c r="J146" s="61">
        <v>16763566.15</v>
      </c>
      <c r="K146" s="52">
        <v>14339592.73</v>
      </c>
      <c r="L146" s="52">
        <v>1539831.73</v>
      </c>
      <c r="M146" s="61">
        <v>12799761</v>
      </c>
      <c r="N146" s="52">
        <v>18668520.54</v>
      </c>
      <c r="O146" s="52">
        <v>3278640</v>
      </c>
      <c r="P146" s="61">
        <v>15389880.54</v>
      </c>
      <c r="Q146" s="52">
        <v>12295770.88</v>
      </c>
      <c r="R146" s="52">
        <v>1401186.97</v>
      </c>
      <c r="S146" s="61">
        <v>10894583.91</v>
      </c>
      <c r="T146" s="61">
        <v>-141069.39</v>
      </c>
      <c r="U146" s="61">
        <v>2043821.85</v>
      </c>
      <c r="V146" s="211">
        <v>77.39</v>
      </c>
      <c r="W146" s="211">
        <v>65.86</v>
      </c>
      <c r="X146" s="61">
        <v>1373685.61</v>
      </c>
      <c r="Y146" s="64">
        <v>1905177.09</v>
      </c>
    </row>
    <row r="147" spans="1:25" ht="12.75">
      <c r="A147" s="229">
        <v>2</v>
      </c>
      <c r="B147" s="230">
        <v>21</v>
      </c>
      <c r="C147" s="230">
        <v>8</v>
      </c>
      <c r="D147" s="31">
        <v>2</v>
      </c>
      <c r="E147" s="31">
        <v>0</v>
      </c>
      <c r="F147" s="38"/>
      <c r="G147" s="55" t="s">
        <v>408</v>
      </c>
      <c r="H147" s="52">
        <v>19209612.7</v>
      </c>
      <c r="I147" s="52">
        <v>2725617</v>
      </c>
      <c r="J147" s="61">
        <v>16483995.7</v>
      </c>
      <c r="K147" s="52">
        <v>13238236.67</v>
      </c>
      <c r="L147" s="52">
        <v>1407701.49</v>
      </c>
      <c r="M147" s="61">
        <v>11830535.18</v>
      </c>
      <c r="N147" s="52">
        <v>19802772.7</v>
      </c>
      <c r="O147" s="52">
        <v>4092015.58</v>
      </c>
      <c r="P147" s="61">
        <v>15710757.12</v>
      </c>
      <c r="Q147" s="52">
        <v>11953154.78</v>
      </c>
      <c r="R147" s="52">
        <v>1294176.83</v>
      </c>
      <c r="S147" s="61">
        <v>10658977.95</v>
      </c>
      <c r="T147" s="61">
        <v>-593160</v>
      </c>
      <c r="U147" s="61">
        <v>1285081.89</v>
      </c>
      <c r="V147" s="211">
        <v>68.91</v>
      </c>
      <c r="W147" s="211">
        <v>60.36</v>
      </c>
      <c r="X147" s="61">
        <v>773238.58</v>
      </c>
      <c r="Y147" s="64">
        <v>1171557.23</v>
      </c>
    </row>
    <row r="148" spans="1:25" ht="12.75">
      <c r="A148" s="229">
        <v>2</v>
      </c>
      <c r="B148" s="230">
        <v>1</v>
      </c>
      <c r="C148" s="230">
        <v>6</v>
      </c>
      <c r="D148" s="31">
        <v>2</v>
      </c>
      <c r="E148" s="31">
        <v>0</v>
      </c>
      <c r="F148" s="38"/>
      <c r="G148" s="55" t="s">
        <v>409</v>
      </c>
      <c r="H148" s="52">
        <v>24936044.44</v>
      </c>
      <c r="I148" s="52">
        <v>1250008</v>
      </c>
      <c r="J148" s="61">
        <v>23686036.44</v>
      </c>
      <c r="K148" s="52">
        <v>21557011.58</v>
      </c>
      <c r="L148" s="52">
        <v>522195.2</v>
      </c>
      <c r="M148" s="61">
        <v>21034816.38</v>
      </c>
      <c r="N148" s="52">
        <v>26936044.44</v>
      </c>
      <c r="O148" s="52">
        <v>5758075.65</v>
      </c>
      <c r="P148" s="61">
        <v>21177968.79</v>
      </c>
      <c r="Q148" s="52">
        <v>19427562.65</v>
      </c>
      <c r="R148" s="52">
        <v>4657830.63</v>
      </c>
      <c r="S148" s="61">
        <v>14769732.02</v>
      </c>
      <c r="T148" s="61">
        <v>-2000000</v>
      </c>
      <c r="U148" s="61">
        <v>2129448.93</v>
      </c>
      <c r="V148" s="211">
        <v>86.44</v>
      </c>
      <c r="W148" s="211">
        <v>72.12</v>
      </c>
      <c r="X148" s="61">
        <v>2508067.65</v>
      </c>
      <c r="Y148" s="64">
        <v>6265084.36</v>
      </c>
    </row>
    <row r="149" spans="1:25" ht="12.75">
      <c r="A149" s="229">
        <v>2</v>
      </c>
      <c r="B149" s="230">
        <v>5</v>
      </c>
      <c r="C149" s="230">
        <v>6</v>
      </c>
      <c r="D149" s="31">
        <v>2</v>
      </c>
      <c r="E149" s="31">
        <v>0</v>
      </c>
      <c r="F149" s="38"/>
      <c r="G149" s="55" t="s">
        <v>410</v>
      </c>
      <c r="H149" s="52">
        <v>12331419.75</v>
      </c>
      <c r="I149" s="52">
        <v>576855.12</v>
      </c>
      <c r="J149" s="61">
        <v>11754564.63</v>
      </c>
      <c r="K149" s="52">
        <v>9024651.85</v>
      </c>
      <c r="L149" s="52">
        <v>105518.72</v>
      </c>
      <c r="M149" s="61">
        <v>8919133.13</v>
      </c>
      <c r="N149" s="52">
        <v>12072823.75</v>
      </c>
      <c r="O149" s="52">
        <v>1307556.44</v>
      </c>
      <c r="P149" s="61">
        <v>10765267.31</v>
      </c>
      <c r="Q149" s="52">
        <v>8159994.78</v>
      </c>
      <c r="R149" s="52">
        <v>486996.86</v>
      </c>
      <c r="S149" s="61">
        <v>7672997.92</v>
      </c>
      <c r="T149" s="61">
        <v>258596</v>
      </c>
      <c r="U149" s="61">
        <v>864657.07</v>
      </c>
      <c r="V149" s="211">
        <v>73.18</v>
      </c>
      <c r="W149" s="211">
        <v>67.58</v>
      </c>
      <c r="X149" s="61">
        <v>989297.32</v>
      </c>
      <c r="Y149" s="64">
        <v>1246135.21</v>
      </c>
    </row>
    <row r="150" spans="1:25" ht="12.75">
      <c r="A150" s="229">
        <v>2</v>
      </c>
      <c r="B150" s="230">
        <v>22</v>
      </c>
      <c r="C150" s="230">
        <v>2</v>
      </c>
      <c r="D150" s="31">
        <v>2</v>
      </c>
      <c r="E150" s="31">
        <v>0</v>
      </c>
      <c r="F150" s="38"/>
      <c r="G150" s="55" t="s">
        <v>411</v>
      </c>
      <c r="H150" s="52">
        <v>23262190.77</v>
      </c>
      <c r="I150" s="52">
        <v>1364591</v>
      </c>
      <c r="J150" s="61">
        <v>21897599.77</v>
      </c>
      <c r="K150" s="52">
        <v>17047618.22</v>
      </c>
      <c r="L150" s="52">
        <v>121041</v>
      </c>
      <c r="M150" s="61">
        <v>16926577.22</v>
      </c>
      <c r="N150" s="52">
        <v>23158426.77</v>
      </c>
      <c r="O150" s="52">
        <v>1944074</v>
      </c>
      <c r="P150" s="61">
        <v>21214352.77</v>
      </c>
      <c r="Q150" s="52">
        <v>15476487.48</v>
      </c>
      <c r="R150" s="52">
        <v>714880.75</v>
      </c>
      <c r="S150" s="61">
        <v>14761606.73</v>
      </c>
      <c r="T150" s="61">
        <v>103764</v>
      </c>
      <c r="U150" s="61">
        <v>1571130.74</v>
      </c>
      <c r="V150" s="211">
        <v>73.28</v>
      </c>
      <c r="W150" s="211">
        <v>66.82</v>
      </c>
      <c r="X150" s="61">
        <v>683247</v>
      </c>
      <c r="Y150" s="64">
        <v>2164970.49</v>
      </c>
    </row>
    <row r="151" spans="1:25" ht="12.75">
      <c r="A151" s="229">
        <v>2</v>
      </c>
      <c r="B151" s="230">
        <v>20</v>
      </c>
      <c r="C151" s="230">
        <v>4</v>
      </c>
      <c r="D151" s="31">
        <v>2</v>
      </c>
      <c r="E151" s="31">
        <v>0</v>
      </c>
      <c r="F151" s="38"/>
      <c r="G151" s="55" t="s">
        <v>412</v>
      </c>
      <c r="H151" s="52">
        <v>26830897</v>
      </c>
      <c r="I151" s="52">
        <v>1089685</v>
      </c>
      <c r="J151" s="61">
        <v>25741212</v>
      </c>
      <c r="K151" s="52">
        <v>19429702.41</v>
      </c>
      <c r="L151" s="52">
        <v>384452.53</v>
      </c>
      <c r="M151" s="61">
        <v>19045249.88</v>
      </c>
      <c r="N151" s="52">
        <v>30049474</v>
      </c>
      <c r="O151" s="52">
        <v>6384867</v>
      </c>
      <c r="P151" s="61">
        <v>23664607</v>
      </c>
      <c r="Q151" s="52">
        <v>18071549.64</v>
      </c>
      <c r="R151" s="52">
        <v>2383740.8</v>
      </c>
      <c r="S151" s="61">
        <v>15687808.84</v>
      </c>
      <c r="T151" s="61">
        <v>-3218577</v>
      </c>
      <c r="U151" s="61">
        <v>1358152.77</v>
      </c>
      <c r="V151" s="211">
        <v>72.41</v>
      </c>
      <c r="W151" s="211">
        <v>60.13</v>
      </c>
      <c r="X151" s="61">
        <v>2076605</v>
      </c>
      <c r="Y151" s="64">
        <v>3357441.04</v>
      </c>
    </row>
    <row r="152" spans="1:25" ht="12.75">
      <c r="A152" s="229">
        <v>2</v>
      </c>
      <c r="B152" s="230">
        <v>26</v>
      </c>
      <c r="C152" s="230">
        <v>5</v>
      </c>
      <c r="D152" s="31">
        <v>2</v>
      </c>
      <c r="E152" s="31">
        <v>0</v>
      </c>
      <c r="F152" s="38"/>
      <c r="G152" s="55" t="s">
        <v>413</v>
      </c>
      <c r="H152" s="52">
        <v>20570297.33</v>
      </c>
      <c r="I152" s="52">
        <v>2501160.42</v>
      </c>
      <c r="J152" s="61">
        <v>18069136.91</v>
      </c>
      <c r="K152" s="52">
        <v>16103532.18</v>
      </c>
      <c r="L152" s="52">
        <v>1866337.88</v>
      </c>
      <c r="M152" s="61">
        <v>14237194.3</v>
      </c>
      <c r="N152" s="52">
        <v>22375650.33</v>
      </c>
      <c r="O152" s="52">
        <v>6598054</v>
      </c>
      <c r="P152" s="61">
        <v>15777596.33</v>
      </c>
      <c r="Q152" s="52">
        <v>11464056.93</v>
      </c>
      <c r="R152" s="52">
        <v>753552.81</v>
      </c>
      <c r="S152" s="61">
        <v>10710504.12</v>
      </c>
      <c r="T152" s="61">
        <v>-1805353</v>
      </c>
      <c r="U152" s="61">
        <v>4639475.25</v>
      </c>
      <c r="V152" s="211">
        <v>78.28</v>
      </c>
      <c r="W152" s="211">
        <v>51.23</v>
      </c>
      <c r="X152" s="61">
        <v>2291540.58</v>
      </c>
      <c r="Y152" s="64">
        <v>3526690.18</v>
      </c>
    </row>
    <row r="153" spans="1:25" ht="12.75">
      <c r="A153" s="229">
        <v>2</v>
      </c>
      <c r="B153" s="230">
        <v>20</v>
      </c>
      <c r="C153" s="230">
        <v>5</v>
      </c>
      <c r="D153" s="31">
        <v>2</v>
      </c>
      <c r="E153" s="31">
        <v>0</v>
      </c>
      <c r="F153" s="38"/>
      <c r="G153" s="55" t="s">
        <v>414</v>
      </c>
      <c r="H153" s="52">
        <v>17292557.03</v>
      </c>
      <c r="I153" s="52">
        <v>865056.22</v>
      </c>
      <c r="J153" s="61">
        <v>16427500.81</v>
      </c>
      <c r="K153" s="52">
        <v>13212846.58</v>
      </c>
      <c r="L153" s="52">
        <v>623712.27</v>
      </c>
      <c r="M153" s="61">
        <v>12589134.31</v>
      </c>
      <c r="N153" s="52">
        <v>17661163.23</v>
      </c>
      <c r="O153" s="52">
        <v>2065714</v>
      </c>
      <c r="P153" s="61">
        <v>15595449.23</v>
      </c>
      <c r="Q153" s="52">
        <v>11161239.33</v>
      </c>
      <c r="R153" s="52">
        <v>909227.2</v>
      </c>
      <c r="S153" s="61">
        <v>10252012.13</v>
      </c>
      <c r="T153" s="61">
        <v>-368606.2</v>
      </c>
      <c r="U153" s="61">
        <v>2051607.25</v>
      </c>
      <c r="V153" s="211">
        <v>76.4</v>
      </c>
      <c r="W153" s="211">
        <v>63.19</v>
      </c>
      <c r="X153" s="61">
        <v>832051.58</v>
      </c>
      <c r="Y153" s="64">
        <v>2337122.18</v>
      </c>
    </row>
    <row r="154" spans="1:25" ht="12.75">
      <c r="A154" s="229">
        <v>2</v>
      </c>
      <c r="B154" s="230">
        <v>25</v>
      </c>
      <c r="C154" s="230">
        <v>7</v>
      </c>
      <c r="D154" s="31">
        <v>2</v>
      </c>
      <c r="E154" s="31">
        <v>0</v>
      </c>
      <c r="F154" s="38"/>
      <c r="G154" s="55" t="s">
        <v>350</v>
      </c>
      <c r="H154" s="52">
        <v>35057131.1</v>
      </c>
      <c r="I154" s="52">
        <v>8593521.99</v>
      </c>
      <c r="J154" s="61">
        <v>26463609.11</v>
      </c>
      <c r="K154" s="52">
        <v>23436010.39</v>
      </c>
      <c r="L154" s="52">
        <v>3252179.21</v>
      </c>
      <c r="M154" s="61">
        <v>20183831.18</v>
      </c>
      <c r="N154" s="52">
        <v>35554865.12</v>
      </c>
      <c r="O154" s="52">
        <v>9599902.35</v>
      </c>
      <c r="P154" s="61">
        <v>25954962.77</v>
      </c>
      <c r="Q154" s="52">
        <v>24365599.52</v>
      </c>
      <c r="R154" s="52">
        <v>5962030.76</v>
      </c>
      <c r="S154" s="61">
        <v>18403568.76</v>
      </c>
      <c r="T154" s="61">
        <v>-497734.02</v>
      </c>
      <c r="U154" s="61">
        <v>-929589.13</v>
      </c>
      <c r="V154" s="211">
        <v>66.85</v>
      </c>
      <c r="W154" s="211">
        <v>68.52</v>
      </c>
      <c r="X154" s="61">
        <v>508646.34</v>
      </c>
      <c r="Y154" s="64">
        <v>1780262.42</v>
      </c>
    </row>
    <row r="155" spans="1:25" ht="12.75">
      <c r="A155" s="229">
        <v>2</v>
      </c>
      <c r="B155" s="230">
        <v>26</v>
      </c>
      <c r="C155" s="230">
        <v>6</v>
      </c>
      <c r="D155" s="31">
        <v>2</v>
      </c>
      <c r="E155" s="31">
        <v>0</v>
      </c>
      <c r="F155" s="38"/>
      <c r="G155" s="55" t="s">
        <v>351</v>
      </c>
      <c r="H155" s="52">
        <v>26802537.6</v>
      </c>
      <c r="I155" s="52">
        <v>5257558.38</v>
      </c>
      <c r="J155" s="61">
        <v>21544979.22</v>
      </c>
      <c r="K155" s="52">
        <v>18138482.24</v>
      </c>
      <c r="L155" s="52">
        <v>2125591.24</v>
      </c>
      <c r="M155" s="61">
        <v>16012891</v>
      </c>
      <c r="N155" s="52">
        <v>28965601.1</v>
      </c>
      <c r="O155" s="52">
        <v>7816577.55</v>
      </c>
      <c r="P155" s="61">
        <v>21149023.55</v>
      </c>
      <c r="Q155" s="52">
        <v>16191143.33</v>
      </c>
      <c r="R155" s="52">
        <v>1564659.67</v>
      </c>
      <c r="S155" s="61">
        <v>14626483.66</v>
      </c>
      <c r="T155" s="61">
        <v>-2163063.5</v>
      </c>
      <c r="U155" s="61">
        <v>1947338.91</v>
      </c>
      <c r="V155" s="211">
        <v>67.67</v>
      </c>
      <c r="W155" s="211">
        <v>55.89</v>
      </c>
      <c r="X155" s="61">
        <v>395955.67</v>
      </c>
      <c r="Y155" s="64">
        <v>1386407.34</v>
      </c>
    </row>
    <row r="156" spans="1:25" ht="12.75">
      <c r="A156" s="229">
        <v>2</v>
      </c>
      <c r="B156" s="230">
        <v>23</v>
      </c>
      <c r="C156" s="230">
        <v>9</v>
      </c>
      <c r="D156" s="31">
        <v>2</v>
      </c>
      <c r="E156" s="31">
        <v>0</v>
      </c>
      <c r="F156" s="38"/>
      <c r="G156" s="55" t="s">
        <v>415</v>
      </c>
      <c r="H156" s="52">
        <v>29869178.79</v>
      </c>
      <c r="I156" s="52">
        <v>2979492.35</v>
      </c>
      <c r="J156" s="61">
        <v>26889686.44</v>
      </c>
      <c r="K156" s="52">
        <v>19061674.06</v>
      </c>
      <c r="L156" s="52">
        <v>243490.87</v>
      </c>
      <c r="M156" s="61">
        <v>18818183.19</v>
      </c>
      <c r="N156" s="52">
        <v>28607020.38</v>
      </c>
      <c r="O156" s="52">
        <v>5641204.19</v>
      </c>
      <c r="P156" s="61">
        <v>22965816.19</v>
      </c>
      <c r="Q156" s="52">
        <v>17492672.46</v>
      </c>
      <c r="R156" s="52">
        <v>1517221.46</v>
      </c>
      <c r="S156" s="61">
        <v>15975451</v>
      </c>
      <c r="T156" s="61">
        <v>1262158.41</v>
      </c>
      <c r="U156" s="61">
        <v>1569001.6</v>
      </c>
      <c r="V156" s="211">
        <v>63.81</v>
      </c>
      <c r="W156" s="211">
        <v>61.14</v>
      </c>
      <c r="X156" s="61">
        <v>3923870.25</v>
      </c>
      <c r="Y156" s="64">
        <v>2842732.19</v>
      </c>
    </row>
    <row r="157" spans="1:25" ht="12.75">
      <c r="A157" s="229">
        <v>2</v>
      </c>
      <c r="B157" s="230">
        <v>3</v>
      </c>
      <c r="C157" s="230">
        <v>6</v>
      </c>
      <c r="D157" s="31">
        <v>2</v>
      </c>
      <c r="E157" s="31">
        <v>0</v>
      </c>
      <c r="F157" s="38"/>
      <c r="G157" s="55" t="s">
        <v>416</v>
      </c>
      <c r="H157" s="52">
        <v>13211487.5</v>
      </c>
      <c r="I157" s="52">
        <v>1600404.28</v>
      </c>
      <c r="J157" s="61">
        <v>11611083.22</v>
      </c>
      <c r="K157" s="52">
        <v>9550022.08</v>
      </c>
      <c r="L157" s="52">
        <v>564972.43</v>
      </c>
      <c r="M157" s="61">
        <v>8985049.65</v>
      </c>
      <c r="N157" s="52">
        <v>13208261.5</v>
      </c>
      <c r="O157" s="52">
        <v>2197613.28</v>
      </c>
      <c r="P157" s="61">
        <v>11010648.22</v>
      </c>
      <c r="Q157" s="52">
        <v>8402046.97</v>
      </c>
      <c r="R157" s="52">
        <v>1016708.68</v>
      </c>
      <c r="S157" s="61">
        <v>7385338.29</v>
      </c>
      <c r="T157" s="61">
        <v>3226</v>
      </c>
      <c r="U157" s="61">
        <v>1147975.11</v>
      </c>
      <c r="V157" s="211">
        <v>72.28</v>
      </c>
      <c r="W157" s="211">
        <v>63.61</v>
      </c>
      <c r="X157" s="61">
        <v>600435</v>
      </c>
      <c r="Y157" s="64">
        <v>1599711.36</v>
      </c>
    </row>
    <row r="158" spans="1:25" s="95" customFormat="1" ht="15">
      <c r="A158" s="231"/>
      <c r="B158" s="232"/>
      <c r="C158" s="232"/>
      <c r="D158" s="101"/>
      <c r="E158" s="101"/>
      <c r="F158" s="102" t="s">
        <v>417</v>
      </c>
      <c r="G158" s="291"/>
      <c r="H158" s="103">
        <v>2545494547.4199996</v>
      </c>
      <c r="I158" s="103">
        <v>331991508.72</v>
      </c>
      <c r="J158" s="104">
        <v>2213503038.700001</v>
      </c>
      <c r="K158" s="103">
        <v>1810802994.65</v>
      </c>
      <c r="L158" s="103">
        <v>128998190.13999994</v>
      </c>
      <c r="M158" s="104">
        <v>1681804804.5100007</v>
      </c>
      <c r="N158" s="103">
        <v>2662229594.77</v>
      </c>
      <c r="O158" s="103">
        <v>568130646.2</v>
      </c>
      <c r="P158" s="104">
        <v>2094098948.5700002</v>
      </c>
      <c r="Q158" s="103">
        <v>1686635958.24</v>
      </c>
      <c r="R158" s="103">
        <v>218852812.72000003</v>
      </c>
      <c r="S158" s="104">
        <v>1467783145.52</v>
      </c>
      <c r="T158" s="104">
        <v>-116735047.35000001</v>
      </c>
      <c r="U158" s="104">
        <v>124167036.40999995</v>
      </c>
      <c r="V158" s="212">
        <v>71.13757114448937</v>
      </c>
      <c r="W158" s="212">
        <v>63.35426371765336</v>
      </c>
      <c r="X158" s="104">
        <v>119404090.13000003</v>
      </c>
      <c r="Y158" s="105">
        <v>214021658.98999995</v>
      </c>
    </row>
    <row r="159" spans="1:25" s="286" customFormat="1" ht="12.75">
      <c r="A159" s="278">
        <v>2</v>
      </c>
      <c r="B159" s="279">
        <v>24</v>
      </c>
      <c r="C159" s="279">
        <v>1</v>
      </c>
      <c r="D159" s="280">
        <v>3</v>
      </c>
      <c r="E159" s="280">
        <v>0</v>
      </c>
      <c r="F159" s="281"/>
      <c r="G159" s="292" t="s">
        <v>418</v>
      </c>
      <c r="H159" s="282">
        <v>16363501.86</v>
      </c>
      <c r="I159" s="282">
        <v>2349522.57</v>
      </c>
      <c r="J159" s="283">
        <v>14013979.29</v>
      </c>
      <c r="K159" s="282">
        <v>12415325.05</v>
      </c>
      <c r="L159" s="282">
        <v>1503973.55</v>
      </c>
      <c r="M159" s="283">
        <v>10911351.5</v>
      </c>
      <c r="N159" s="282">
        <v>15906761.86</v>
      </c>
      <c r="O159" s="282">
        <v>2885501</v>
      </c>
      <c r="P159" s="283">
        <v>13021260.86</v>
      </c>
      <c r="Q159" s="282">
        <v>10002063.5</v>
      </c>
      <c r="R159" s="282">
        <v>822363.63</v>
      </c>
      <c r="S159" s="283">
        <v>9179699.87</v>
      </c>
      <c r="T159" s="283">
        <v>456740</v>
      </c>
      <c r="U159" s="283">
        <v>2413261.55</v>
      </c>
      <c r="V159" s="284">
        <v>75.87</v>
      </c>
      <c r="W159" s="284">
        <v>62.87</v>
      </c>
      <c r="X159" s="283">
        <v>992718.43</v>
      </c>
      <c r="Y159" s="285">
        <v>1731651.63</v>
      </c>
    </row>
    <row r="160" spans="1:25" ht="12.75">
      <c r="A160" s="229">
        <v>2</v>
      </c>
      <c r="B160" s="230">
        <v>14</v>
      </c>
      <c r="C160" s="230">
        <v>2</v>
      </c>
      <c r="D160" s="31">
        <v>3</v>
      </c>
      <c r="E160" s="31">
        <v>0</v>
      </c>
      <c r="F160" s="38"/>
      <c r="G160" s="55" t="s">
        <v>419</v>
      </c>
      <c r="H160" s="52">
        <v>30935958.12</v>
      </c>
      <c r="I160" s="52">
        <v>3403367.4</v>
      </c>
      <c r="J160" s="61">
        <v>27532590.72</v>
      </c>
      <c r="K160" s="52">
        <v>20387294.31</v>
      </c>
      <c r="L160" s="52">
        <v>536287.99</v>
      </c>
      <c r="M160" s="61">
        <v>19851006.32</v>
      </c>
      <c r="N160" s="52">
        <v>28805626.12</v>
      </c>
      <c r="O160" s="52">
        <v>4581707.66</v>
      </c>
      <c r="P160" s="61">
        <v>24223918.46</v>
      </c>
      <c r="Q160" s="52">
        <v>20336995.5</v>
      </c>
      <c r="R160" s="52">
        <v>2016327.71</v>
      </c>
      <c r="S160" s="61">
        <v>18320667.79</v>
      </c>
      <c r="T160" s="61">
        <v>2130332</v>
      </c>
      <c r="U160" s="61">
        <v>50298.81</v>
      </c>
      <c r="V160" s="211">
        <v>65.9</v>
      </c>
      <c r="W160" s="211">
        <v>70.6</v>
      </c>
      <c r="X160" s="61">
        <v>3308672.26</v>
      </c>
      <c r="Y160" s="64">
        <v>1530338.53</v>
      </c>
    </row>
    <row r="161" spans="1:25" ht="12.75">
      <c r="A161" s="229">
        <v>2</v>
      </c>
      <c r="B161" s="230">
        <v>25</v>
      </c>
      <c r="C161" s="230">
        <v>3</v>
      </c>
      <c r="D161" s="31">
        <v>3</v>
      </c>
      <c r="E161" s="31">
        <v>0</v>
      </c>
      <c r="F161" s="38"/>
      <c r="G161" s="55" t="s">
        <v>420</v>
      </c>
      <c r="H161" s="52">
        <v>159087264.38</v>
      </c>
      <c r="I161" s="52">
        <v>17651287.81</v>
      </c>
      <c r="J161" s="61">
        <v>141435976.57</v>
      </c>
      <c r="K161" s="52">
        <v>109373960.7</v>
      </c>
      <c r="L161" s="52">
        <v>1923678.83</v>
      </c>
      <c r="M161" s="61">
        <v>107450281.87</v>
      </c>
      <c r="N161" s="52">
        <v>169595798.89</v>
      </c>
      <c r="O161" s="52">
        <v>36078595.47</v>
      </c>
      <c r="P161" s="61">
        <v>133517203.42</v>
      </c>
      <c r="Q161" s="52">
        <v>110677984.47</v>
      </c>
      <c r="R161" s="52">
        <v>15531990.39</v>
      </c>
      <c r="S161" s="61">
        <v>95145994.08</v>
      </c>
      <c r="T161" s="61">
        <v>-10508534.51</v>
      </c>
      <c r="U161" s="61">
        <v>-1304023.77</v>
      </c>
      <c r="V161" s="211">
        <v>68.75</v>
      </c>
      <c r="W161" s="211">
        <v>65.25</v>
      </c>
      <c r="X161" s="61">
        <v>7918773.15</v>
      </c>
      <c r="Y161" s="64">
        <v>12304287.79</v>
      </c>
    </row>
    <row r="162" spans="1:25" ht="12.75">
      <c r="A162" s="229">
        <v>2</v>
      </c>
      <c r="B162" s="230">
        <v>5</v>
      </c>
      <c r="C162" s="230">
        <v>2</v>
      </c>
      <c r="D162" s="31">
        <v>3</v>
      </c>
      <c r="E162" s="31">
        <v>0</v>
      </c>
      <c r="F162" s="38"/>
      <c r="G162" s="55" t="s">
        <v>421</v>
      </c>
      <c r="H162" s="52">
        <v>28560664</v>
      </c>
      <c r="I162" s="52">
        <v>2918068.7</v>
      </c>
      <c r="J162" s="61">
        <v>25642595.3</v>
      </c>
      <c r="K162" s="52">
        <v>21672616.92</v>
      </c>
      <c r="L162" s="52">
        <v>1271167.37</v>
      </c>
      <c r="M162" s="61">
        <v>20401449.55</v>
      </c>
      <c r="N162" s="52">
        <v>28462674</v>
      </c>
      <c r="O162" s="52">
        <v>3334564.96</v>
      </c>
      <c r="P162" s="61">
        <v>25128109.04</v>
      </c>
      <c r="Q162" s="52">
        <v>21042497.51</v>
      </c>
      <c r="R162" s="52">
        <v>2237360.18</v>
      </c>
      <c r="S162" s="61">
        <v>18805137.33</v>
      </c>
      <c r="T162" s="61">
        <v>97990</v>
      </c>
      <c r="U162" s="61">
        <v>630119.41</v>
      </c>
      <c r="V162" s="211">
        <v>75.88</v>
      </c>
      <c r="W162" s="211">
        <v>73.93</v>
      </c>
      <c r="X162" s="61">
        <v>514486.26</v>
      </c>
      <c r="Y162" s="64">
        <v>1596312.22</v>
      </c>
    </row>
    <row r="163" spans="1:25" ht="12.75">
      <c r="A163" s="229">
        <v>2</v>
      </c>
      <c r="B163" s="230">
        <v>22</v>
      </c>
      <c r="C163" s="230">
        <v>1</v>
      </c>
      <c r="D163" s="31">
        <v>3</v>
      </c>
      <c r="E163" s="31">
        <v>0</v>
      </c>
      <c r="F163" s="38"/>
      <c r="G163" s="55" t="s">
        <v>422</v>
      </c>
      <c r="H163" s="52">
        <v>50827055</v>
      </c>
      <c r="I163" s="52">
        <v>2831577</v>
      </c>
      <c r="J163" s="61">
        <v>47995478</v>
      </c>
      <c r="K163" s="52">
        <v>36154125.09</v>
      </c>
      <c r="L163" s="52">
        <v>807041.84</v>
      </c>
      <c r="M163" s="61">
        <v>35347083.25</v>
      </c>
      <c r="N163" s="52">
        <v>51097255</v>
      </c>
      <c r="O163" s="52">
        <v>7924443</v>
      </c>
      <c r="P163" s="61">
        <v>43172812</v>
      </c>
      <c r="Q163" s="52">
        <v>34361319.41</v>
      </c>
      <c r="R163" s="52">
        <v>2539026.99</v>
      </c>
      <c r="S163" s="61">
        <v>31822292.42</v>
      </c>
      <c r="T163" s="61">
        <v>-270200</v>
      </c>
      <c r="U163" s="61">
        <v>1792805.68</v>
      </c>
      <c r="V163" s="211">
        <v>71.13</v>
      </c>
      <c r="W163" s="211">
        <v>67.24</v>
      </c>
      <c r="X163" s="61">
        <v>4822666</v>
      </c>
      <c r="Y163" s="64">
        <v>3524790.83</v>
      </c>
    </row>
    <row r="164" spans="1:25" ht="12.75">
      <c r="A164" s="229">
        <v>2</v>
      </c>
      <c r="B164" s="230">
        <v>8</v>
      </c>
      <c r="C164" s="230">
        <v>6</v>
      </c>
      <c r="D164" s="31">
        <v>3</v>
      </c>
      <c r="E164" s="31">
        <v>0</v>
      </c>
      <c r="F164" s="38"/>
      <c r="G164" s="55" t="s">
        <v>423</v>
      </c>
      <c r="H164" s="52">
        <v>70155747.3</v>
      </c>
      <c r="I164" s="52">
        <v>7881278.1</v>
      </c>
      <c r="J164" s="61">
        <v>62274469.2</v>
      </c>
      <c r="K164" s="52">
        <v>54809658.75</v>
      </c>
      <c r="L164" s="52">
        <v>3875191.8</v>
      </c>
      <c r="M164" s="61">
        <v>50934466.95</v>
      </c>
      <c r="N164" s="52">
        <v>68104158.3</v>
      </c>
      <c r="O164" s="52">
        <v>10666552.35</v>
      </c>
      <c r="P164" s="61">
        <v>57437605.95</v>
      </c>
      <c r="Q164" s="52">
        <v>47202068.47</v>
      </c>
      <c r="R164" s="52">
        <v>3345493.81</v>
      </c>
      <c r="S164" s="61">
        <v>43856574.66</v>
      </c>
      <c r="T164" s="61">
        <v>2051589</v>
      </c>
      <c r="U164" s="61">
        <v>7607590.28</v>
      </c>
      <c r="V164" s="211">
        <v>78.12</v>
      </c>
      <c r="W164" s="211">
        <v>69.3</v>
      </c>
      <c r="X164" s="61">
        <v>4836863.25</v>
      </c>
      <c r="Y164" s="64">
        <v>7077892.29</v>
      </c>
    </row>
    <row r="165" spans="1:25" ht="12.75">
      <c r="A165" s="229">
        <v>2</v>
      </c>
      <c r="B165" s="230">
        <v>16</v>
      </c>
      <c r="C165" s="230">
        <v>1</v>
      </c>
      <c r="D165" s="31">
        <v>3</v>
      </c>
      <c r="E165" s="31">
        <v>0</v>
      </c>
      <c r="F165" s="38"/>
      <c r="G165" s="55" t="s">
        <v>424</v>
      </c>
      <c r="H165" s="52">
        <v>36354150.34</v>
      </c>
      <c r="I165" s="52">
        <v>4286815</v>
      </c>
      <c r="J165" s="61">
        <v>32067335.34</v>
      </c>
      <c r="K165" s="52">
        <v>24934234.31</v>
      </c>
      <c r="L165" s="52">
        <v>725117.21</v>
      </c>
      <c r="M165" s="61">
        <v>24209117.1</v>
      </c>
      <c r="N165" s="52">
        <v>38271590.34</v>
      </c>
      <c r="O165" s="52">
        <v>7857405</v>
      </c>
      <c r="P165" s="61">
        <v>30414185.34</v>
      </c>
      <c r="Q165" s="52">
        <v>25889365.74</v>
      </c>
      <c r="R165" s="52">
        <v>3042377.33</v>
      </c>
      <c r="S165" s="61">
        <v>22846988.41</v>
      </c>
      <c r="T165" s="61">
        <v>-1917440</v>
      </c>
      <c r="U165" s="61">
        <v>-955131.43</v>
      </c>
      <c r="V165" s="211">
        <v>68.58</v>
      </c>
      <c r="W165" s="211">
        <v>67.64</v>
      </c>
      <c r="X165" s="61">
        <v>1653150</v>
      </c>
      <c r="Y165" s="64">
        <v>1362128.69</v>
      </c>
    </row>
    <row r="166" spans="1:25" ht="12.75">
      <c r="A166" s="229">
        <v>2</v>
      </c>
      <c r="B166" s="230">
        <v>21</v>
      </c>
      <c r="C166" s="230">
        <v>5</v>
      </c>
      <c r="D166" s="31">
        <v>3</v>
      </c>
      <c r="E166" s="31">
        <v>0</v>
      </c>
      <c r="F166" s="38"/>
      <c r="G166" s="55" t="s">
        <v>425</v>
      </c>
      <c r="H166" s="52">
        <v>31245250.86</v>
      </c>
      <c r="I166" s="52">
        <v>5897171</v>
      </c>
      <c r="J166" s="61">
        <v>25348079.86</v>
      </c>
      <c r="K166" s="52">
        <v>16609192.47</v>
      </c>
      <c r="L166" s="52">
        <v>196845.18</v>
      </c>
      <c r="M166" s="61">
        <v>16412347.29</v>
      </c>
      <c r="N166" s="52">
        <v>29059053.41</v>
      </c>
      <c r="O166" s="52">
        <v>5565000</v>
      </c>
      <c r="P166" s="61">
        <v>23494053.41</v>
      </c>
      <c r="Q166" s="52">
        <v>14763457.21</v>
      </c>
      <c r="R166" s="52">
        <v>71189.92</v>
      </c>
      <c r="S166" s="61">
        <v>14692267.29</v>
      </c>
      <c r="T166" s="61">
        <v>2186197.45</v>
      </c>
      <c r="U166" s="61">
        <v>1845735.26</v>
      </c>
      <c r="V166" s="211">
        <v>53.15</v>
      </c>
      <c r="W166" s="211">
        <v>50.8</v>
      </c>
      <c r="X166" s="61">
        <v>1854026.45</v>
      </c>
      <c r="Y166" s="64">
        <v>1720080</v>
      </c>
    </row>
    <row r="167" spans="1:25" ht="12.75">
      <c r="A167" s="229">
        <v>2</v>
      </c>
      <c r="B167" s="230">
        <v>4</v>
      </c>
      <c r="C167" s="230">
        <v>1</v>
      </c>
      <c r="D167" s="31">
        <v>3</v>
      </c>
      <c r="E167" s="31">
        <v>0</v>
      </c>
      <c r="F167" s="38"/>
      <c r="G167" s="55" t="s">
        <v>426</v>
      </c>
      <c r="H167" s="52">
        <v>71646218.48</v>
      </c>
      <c r="I167" s="52">
        <v>10737651.18</v>
      </c>
      <c r="J167" s="61">
        <v>60908567.3</v>
      </c>
      <c r="K167" s="52">
        <v>50638357.63</v>
      </c>
      <c r="L167" s="52">
        <v>4177845.26</v>
      </c>
      <c r="M167" s="61">
        <v>46460512.37</v>
      </c>
      <c r="N167" s="52">
        <v>74870667.67</v>
      </c>
      <c r="O167" s="52">
        <v>16306890.15</v>
      </c>
      <c r="P167" s="61">
        <v>58563777.52</v>
      </c>
      <c r="Q167" s="52">
        <v>45316261.74</v>
      </c>
      <c r="R167" s="52">
        <v>3750599.65</v>
      </c>
      <c r="S167" s="61">
        <v>41565662.09</v>
      </c>
      <c r="T167" s="61">
        <v>-3224449.19</v>
      </c>
      <c r="U167" s="61">
        <v>5322095.89</v>
      </c>
      <c r="V167" s="211">
        <v>70.67</v>
      </c>
      <c r="W167" s="211">
        <v>60.52</v>
      </c>
      <c r="X167" s="61">
        <v>2344789.78</v>
      </c>
      <c r="Y167" s="64">
        <v>4894850.28</v>
      </c>
    </row>
    <row r="168" spans="1:25" ht="12.75">
      <c r="A168" s="229">
        <v>2</v>
      </c>
      <c r="B168" s="230">
        <v>12</v>
      </c>
      <c r="C168" s="230">
        <v>1</v>
      </c>
      <c r="D168" s="31">
        <v>3</v>
      </c>
      <c r="E168" s="31">
        <v>0</v>
      </c>
      <c r="F168" s="38"/>
      <c r="G168" s="55" t="s">
        <v>427</v>
      </c>
      <c r="H168" s="52">
        <v>24901521.44</v>
      </c>
      <c r="I168" s="52">
        <v>650921</v>
      </c>
      <c r="J168" s="61">
        <v>24250600.44</v>
      </c>
      <c r="K168" s="52">
        <v>19563175.75</v>
      </c>
      <c r="L168" s="52">
        <v>252186.51</v>
      </c>
      <c r="M168" s="61">
        <v>19310989.24</v>
      </c>
      <c r="N168" s="52">
        <v>23927980.24</v>
      </c>
      <c r="O168" s="52">
        <v>517140</v>
      </c>
      <c r="P168" s="61">
        <v>23410840.24</v>
      </c>
      <c r="Q168" s="52">
        <v>17002548.65</v>
      </c>
      <c r="R168" s="52">
        <v>325372.99</v>
      </c>
      <c r="S168" s="61">
        <v>16677175.66</v>
      </c>
      <c r="T168" s="61">
        <v>973541.2</v>
      </c>
      <c r="U168" s="61">
        <v>2560627.1</v>
      </c>
      <c r="V168" s="211">
        <v>78.56</v>
      </c>
      <c r="W168" s="211">
        <v>71.05</v>
      </c>
      <c r="X168" s="61">
        <v>839760.2</v>
      </c>
      <c r="Y168" s="64">
        <v>2633813.58</v>
      </c>
    </row>
    <row r="169" spans="1:25" ht="12.75">
      <c r="A169" s="229">
        <v>2</v>
      </c>
      <c r="B169" s="230">
        <v>19</v>
      </c>
      <c r="C169" s="230">
        <v>4</v>
      </c>
      <c r="D169" s="31">
        <v>3</v>
      </c>
      <c r="E169" s="31">
        <v>0</v>
      </c>
      <c r="F169" s="38"/>
      <c r="G169" s="55" t="s">
        <v>428</v>
      </c>
      <c r="H169" s="52">
        <v>28223905.28</v>
      </c>
      <c r="I169" s="52">
        <v>5016822.15</v>
      </c>
      <c r="J169" s="61">
        <v>23207083.13</v>
      </c>
      <c r="K169" s="52">
        <v>18349910.74</v>
      </c>
      <c r="L169" s="52">
        <v>629523.86</v>
      </c>
      <c r="M169" s="61">
        <v>17720386.88</v>
      </c>
      <c r="N169" s="52">
        <v>33080205.28</v>
      </c>
      <c r="O169" s="52">
        <v>10018332.84</v>
      </c>
      <c r="P169" s="61">
        <v>23061872.44</v>
      </c>
      <c r="Q169" s="52">
        <v>19447252.67</v>
      </c>
      <c r="R169" s="52">
        <v>2694288.04</v>
      </c>
      <c r="S169" s="61">
        <v>16752964.63</v>
      </c>
      <c r="T169" s="61">
        <v>-4856300</v>
      </c>
      <c r="U169" s="61">
        <v>-1097341.93</v>
      </c>
      <c r="V169" s="211">
        <v>65.01</v>
      </c>
      <c r="W169" s="211">
        <v>58.78</v>
      </c>
      <c r="X169" s="61">
        <v>145210.69</v>
      </c>
      <c r="Y169" s="64">
        <v>967422.25</v>
      </c>
    </row>
    <row r="170" spans="1:25" ht="12.75">
      <c r="A170" s="229">
        <v>2</v>
      </c>
      <c r="B170" s="230">
        <v>15</v>
      </c>
      <c r="C170" s="230">
        <v>3</v>
      </c>
      <c r="D170" s="31">
        <v>3</v>
      </c>
      <c r="E170" s="31">
        <v>0</v>
      </c>
      <c r="F170" s="38"/>
      <c r="G170" s="55" t="s">
        <v>429</v>
      </c>
      <c r="H170" s="52">
        <v>62248844.12</v>
      </c>
      <c r="I170" s="52">
        <v>5210196.79</v>
      </c>
      <c r="J170" s="61">
        <v>57038647.33</v>
      </c>
      <c r="K170" s="52">
        <v>54330826.08</v>
      </c>
      <c r="L170" s="52">
        <v>3405777.95</v>
      </c>
      <c r="M170" s="61">
        <v>50925048.13</v>
      </c>
      <c r="N170" s="52">
        <v>74403836.12</v>
      </c>
      <c r="O170" s="52">
        <v>19569055</v>
      </c>
      <c r="P170" s="61">
        <v>54834781.12</v>
      </c>
      <c r="Q170" s="52">
        <v>40522080.71</v>
      </c>
      <c r="R170" s="52">
        <v>4694775.54</v>
      </c>
      <c r="S170" s="61">
        <v>35827305.17</v>
      </c>
      <c r="T170" s="61">
        <v>-12154992</v>
      </c>
      <c r="U170" s="61">
        <v>13808745.37</v>
      </c>
      <c r="V170" s="211">
        <v>87.28</v>
      </c>
      <c r="W170" s="211">
        <v>54.46</v>
      </c>
      <c r="X170" s="61">
        <v>2203866.21</v>
      </c>
      <c r="Y170" s="64">
        <v>15097742.96</v>
      </c>
    </row>
    <row r="171" spans="1:25" ht="12.75">
      <c r="A171" s="229">
        <v>2</v>
      </c>
      <c r="B171" s="230">
        <v>23</v>
      </c>
      <c r="C171" s="230">
        <v>4</v>
      </c>
      <c r="D171" s="31">
        <v>3</v>
      </c>
      <c r="E171" s="31">
        <v>0</v>
      </c>
      <c r="F171" s="38"/>
      <c r="G171" s="55" t="s">
        <v>430</v>
      </c>
      <c r="H171" s="52">
        <v>78899052.05</v>
      </c>
      <c r="I171" s="52">
        <v>5457051.61</v>
      </c>
      <c r="J171" s="61">
        <v>73442000.44</v>
      </c>
      <c r="K171" s="52">
        <v>59488274.49</v>
      </c>
      <c r="L171" s="52">
        <v>3286247.04</v>
      </c>
      <c r="M171" s="61">
        <v>56202027.45</v>
      </c>
      <c r="N171" s="52">
        <v>83155207.05</v>
      </c>
      <c r="O171" s="52">
        <v>17832566.36</v>
      </c>
      <c r="P171" s="61">
        <v>65322640.69</v>
      </c>
      <c r="Q171" s="52">
        <v>52321224.49</v>
      </c>
      <c r="R171" s="52">
        <v>6532884.53</v>
      </c>
      <c r="S171" s="61">
        <v>45788339.96</v>
      </c>
      <c r="T171" s="61">
        <v>-4256155</v>
      </c>
      <c r="U171" s="61">
        <v>7167050</v>
      </c>
      <c r="V171" s="211">
        <v>75.39</v>
      </c>
      <c r="W171" s="211">
        <v>62.91</v>
      </c>
      <c r="X171" s="61">
        <v>8119359.75</v>
      </c>
      <c r="Y171" s="64">
        <v>10413687.49</v>
      </c>
    </row>
    <row r="172" spans="1:25" ht="12.75">
      <c r="A172" s="229">
        <v>2</v>
      </c>
      <c r="B172" s="230">
        <v>8</v>
      </c>
      <c r="C172" s="230">
        <v>8</v>
      </c>
      <c r="D172" s="31">
        <v>3</v>
      </c>
      <c r="E172" s="31">
        <v>0</v>
      </c>
      <c r="F172" s="38"/>
      <c r="G172" s="55" t="s">
        <v>431</v>
      </c>
      <c r="H172" s="52">
        <v>25857154.03</v>
      </c>
      <c r="I172" s="52">
        <v>3046807</v>
      </c>
      <c r="J172" s="61">
        <v>22810347.03</v>
      </c>
      <c r="K172" s="52">
        <v>17812067.33</v>
      </c>
      <c r="L172" s="52">
        <v>894668.81</v>
      </c>
      <c r="M172" s="61">
        <v>16917398.52</v>
      </c>
      <c r="N172" s="52">
        <v>25503643.03</v>
      </c>
      <c r="O172" s="52">
        <v>3005619</v>
      </c>
      <c r="P172" s="61">
        <v>22498024.03</v>
      </c>
      <c r="Q172" s="52">
        <v>15716075.89</v>
      </c>
      <c r="R172" s="52">
        <v>681949.87</v>
      </c>
      <c r="S172" s="61">
        <v>15034126.02</v>
      </c>
      <c r="T172" s="61">
        <v>353511</v>
      </c>
      <c r="U172" s="61">
        <v>2095991.44</v>
      </c>
      <c r="V172" s="211">
        <v>68.88</v>
      </c>
      <c r="W172" s="211">
        <v>61.62</v>
      </c>
      <c r="X172" s="61">
        <v>312323</v>
      </c>
      <c r="Y172" s="64">
        <v>1883272.5</v>
      </c>
    </row>
    <row r="173" spans="1:25" ht="12.75">
      <c r="A173" s="229">
        <v>2</v>
      </c>
      <c r="B173" s="230">
        <v>10</v>
      </c>
      <c r="C173" s="230">
        <v>3</v>
      </c>
      <c r="D173" s="31">
        <v>3</v>
      </c>
      <c r="E173" s="31">
        <v>0</v>
      </c>
      <c r="F173" s="38"/>
      <c r="G173" s="55" t="s">
        <v>432</v>
      </c>
      <c r="H173" s="52">
        <v>37829106.1</v>
      </c>
      <c r="I173" s="52">
        <v>6323423.27</v>
      </c>
      <c r="J173" s="61">
        <v>31505682.83</v>
      </c>
      <c r="K173" s="52">
        <v>28102329.2</v>
      </c>
      <c r="L173" s="52">
        <v>3599624.08</v>
      </c>
      <c r="M173" s="61">
        <v>24502705.12</v>
      </c>
      <c r="N173" s="52">
        <v>40101300.51</v>
      </c>
      <c r="O173" s="52">
        <v>9613501.65</v>
      </c>
      <c r="P173" s="61">
        <v>30487798.86</v>
      </c>
      <c r="Q173" s="52">
        <v>27276453.67</v>
      </c>
      <c r="R173" s="52">
        <v>5979019.93</v>
      </c>
      <c r="S173" s="61">
        <v>21297433.74</v>
      </c>
      <c r="T173" s="61">
        <v>-2272194.41</v>
      </c>
      <c r="U173" s="61">
        <v>825875.53</v>
      </c>
      <c r="V173" s="211">
        <v>74.28</v>
      </c>
      <c r="W173" s="211">
        <v>68.01</v>
      </c>
      <c r="X173" s="61">
        <v>1017883.97</v>
      </c>
      <c r="Y173" s="64">
        <v>3205271.38</v>
      </c>
    </row>
    <row r="174" spans="1:25" ht="12.75">
      <c r="A174" s="229">
        <v>2</v>
      </c>
      <c r="B174" s="230">
        <v>7</v>
      </c>
      <c r="C174" s="230">
        <v>3</v>
      </c>
      <c r="D174" s="31">
        <v>3</v>
      </c>
      <c r="E174" s="31">
        <v>0</v>
      </c>
      <c r="F174" s="38"/>
      <c r="G174" s="55" t="s">
        <v>433</v>
      </c>
      <c r="H174" s="52">
        <v>33064545.08</v>
      </c>
      <c r="I174" s="52">
        <v>6165333.31</v>
      </c>
      <c r="J174" s="61">
        <v>26899211.77</v>
      </c>
      <c r="K174" s="52">
        <v>24621981.01</v>
      </c>
      <c r="L174" s="52">
        <v>3927567.45</v>
      </c>
      <c r="M174" s="61">
        <v>20694413.56</v>
      </c>
      <c r="N174" s="52">
        <v>33287434.08</v>
      </c>
      <c r="O174" s="52">
        <v>7717389</v>
      </c>
      <c r="P174" s="61">
        <v>25570045.08</v>
      </c>
      <c r="Q174" s="52">
        <v>20200030.33</v>
      </c>
      <c r="R174" s="52">
        <v>2150136.14</v>
      </c>
      <c r="S174" s="61">
        <v>18049894.19</v>
      </c>
      <c r="T174" s="61">
        <v>-222889</v>
      </c>
      <c r="U174" s="61">
        <v>4421950.68</v>
      </c>
      <c r="V174" s="211">
        <v>74.46</v>
      </c>
      <c r="W174" s="211">
        <v>60.68</v>
      </c>
      <c r="X174" s="61">
        <v>1329166.69</v>
      </c>
      <c r="Y174" s="64">
        <v>2644519.37</v>
      </c>
    </row>
    <row r="175" spans="1:25" ht="12.75">
      <c r="A175" s="229">
        <v>2</v>
      </c>
      <c r="B175" s="230">
        <v>12</v>
      </c>
      <c r="C175" s="230">
        <v>2</v>
      </c>
      <c r="D175" s="31">
        <v>3</v>
      </c>
      <c r="E175" s="31">
        <v>0</v>
      </c>
      <c r="F175" s="38"/>
      <c r="G175" s="55" t="s">
        <v>434</v>
      </c>
      <c r="H175" s="52">
        <v>21638390.5</v>
      </c>
      <c r="I175" s="52">
        <v>864870.32</v>
      </c>
      <c r="J175" s="61">
        <v>20773520.18</v>
      </c>
      <c r="K175" s="52">
        <v>15995992.06</v>
      </c>
      <c r="L175" s="52">
        <v>755817.53</v>
      </c>
      <c r="M175" s="61">
        <v>15240174.53</v>
      </c>
      <c r="N175" s="52">
        <v>21289644.1</v>
      </c>
      <c r="O175" s="52">
        <v>1571151.33</v>
      </c>
      <c r="P175" s="61">
        <v>19718492.77</v>
      </c>
      <c r="Q175" s="52">
        <v>15421083.36</v>
      </c>
      <c r="R175" s="52">
        <v>834465.81</v>
      </c>
      <c r="S175" s="61">
        <v>14586617.55</v>
      </c>
      <c r="T175" s="61">
        <v>348746.4</v>
      </c>
      <c r="U175" s="61">
        <v>574908.7</v>
      </c>
      <c r="V175" s="211">
        <v>73.92</v>
      </c>
      <c r="W175" s="211">
        <v>72.43</v>
      </c>
      <c r="X175" s="61">
        <v>1055027.41</v>
      </c>
      <c r="Y175" s="64">
        <v>653556.98</v>
      </c>
    </row>
    <row r="176" spans="1:25" ht="12.75">
      <c r="A176" s="229">
        <v>2</v>
      </c>
      <c r="B176" s="230">
        <v>12</v>
      </c>
      <c r="C176" s="230">
        <v>3</v>
      </c>
      <c r="D176" s="31">
        <v>3</v>
      </c>
      <c r="E176" s="31">
        <v>0</v>
      </c>
      <c r="F176" s="38"/>
      <c r="G176" s="55" t="s">
        <v>435</v>
      </c>
      <c r="H176" s="52">
        <v>55715847.37</v>
      </c>
      <c r="I176" s="52">
        <v>8422654.73</v>
      </c>
      <c r="J176" s="61">
        <v>47293192.64</v>
      </c>
      <c r="K176" s="52">
        <v>39096069.64</v>
      </c>
      <c r="L176" s="52">
        <v>4823223.19</v>
      </c>
      <c r="M176" s="61">
        <v>34272846.45</v>
      </c>
      <c r="N176" s="52">
        <v>50146890.37</v>
      </c>
      <c r="O176" s="52">
        <v>7907948</v>
      </c>
      <c r="P176" s="61">
        <v>42238942.37</v>
      </c>
      <c r="Q176" s="52">
        <v>31609917.11</v>
      </c>
      <c r="R176" s="52">
        <v>2863018.58</v>
      </c>
      <c r="S176" s="61">
        <v>28746898.53</v>
      </c>
      <c r="T176" s="61">
        <v>5568957</v>
      </c>
      <c r="U176" s="61">
        <v>7486152.53</v>
      </c>
      <c r="V176" s="211">
        <v>70.17</v>
      </c>
      <c r="W176" s="211">
        <v>63.03</v>
      </c>
      <c r="X176" s="61">
        <v>5054250.27</v>
      </c>
      <c r="Y176" s="64">
        <v>5525947.92</v>
      </c>
    </row>
    <row r="177" spans="1:25" ht="12.75">
      <c r="A177" s="229">
        <v>2</v>
      </c>
      <c r="B177" s="230">
        <v>21</v>
      </c>
      <c r="C177" s="230">
        <v>6</v>
      </c>
      <c r="D177" s="31">
        <v>3</v>
      </c>
      <c r="E177" s="31">
        <v>0</v>
      </c>
      <c r="F177" s="38"/>
      <c r="G177" s="55" t="s">
        <v>436</v>
      </c>
      <c r="H177" s="52">
        <v>23826635.1</v>
      </c>
      <c r="I177" s="52">
        <v>2573726</v>
      </c>
      <c r="J177" s="61">
        <v>21252909.1</v>
      </c>
      <c r="K177" s="52">
        <v>17006139.13</v>
      </c>
      <c r="L177" s="52">
        <v>1170095.2</v>
      </c>
      <c r="M177" s="61">
        <v>15836043.93</v>
      </c>
      <c r="N177" s="52">
        <v>22266007.1</v>
      </c>
      <c r="O177" s="52">
        <v>1013098</v>
      </c>
      <c r="P177" s="61">
        <v>21252909.1</v>
      </c>
      <c r="Q177" s="52">
        <v>15403953.44</v>
      </c>
      <c r="R177" s="52">
        <v>342577.27</v>
      </c>
      <c r="S177" s="61">
        <v>15061376.17</v>
      </c>
      <c r="T177" s="61">
        <v>1560628</v>
      </c>
      <c r="U177" s="61">
        <v>1602185.69</v>
      </c>
      <c r="V177" s="211">
        <v>71.37</v>
      </c>
      <c r="W177" s="211">
        <v>69.18</v>
      </c>
      <c r="X177" s="61">
        <v>0</v>
      </c>
      <c r="Y177" s="64">
        <v>774667.76</v>
      </c>
    </row>
    <row r="178" spans="1:25" ht="12.75">
      <c r="A178" s="229">
        <v>2</v>
      </c>
      <c r="B178" s="230">
        <v>14</v>
      </c>
      <c r="C178" s="230">
        <v>5</v>
      </c>
      <c r="D178" s="31">
        <v>3</v>
      </c>
      <c r="E178" s="31">
        <v>0</v>
      </c>
      <c r="F178" s="38"/>
      <c r="G178" s="55" t="s">
        <v>437</v>
      </c>
      <c r="H178" s="52">
        <v>19543152.69</v>
      </c>
      <c r="I178" s="52">
        <v>1567686.1</v>
      </c>
      <c r="J178" s="61">
        <v>17975466.59</v>
      </c>
      <c r="K178" s="52">
        <v>13602827.05</v>
      </c>
      <c r="L178" s="52">
        <v>636453.41</v>
      </c>
      <c r="M178" s="61">
        <v>12966373.64</v>
      </c>
      <c r="N178" s="52">
        <v>21617146.69</v>
      </c>
      <c r="O178" s="52">
        <v>4869284</v>
      </c>
      <c r="P178" s="61">
        <v>16747862.69</v>
      </c>
      <c r="Q178" s="52">
        <v>13378748.08</v>
      </c>
      <c r="R178" s="52">
        <v>1906082.58</v>
      </c>
      <c r="S178" s="61">
        <v>11472665.5</v>
      </c>
      <c r="T178" s="61">
        <v>-2073994</v>
      </c>
      <c r="U178" s="61">
        <v>224078.97</v>
      </c>
      <c r="V178" s="211">
        <v>69.6</v>
      </c>
      <c r="W178" s="211">
        <v>61.88</v>
      </c>
      <c r="X178" s="61">
        <v>1227603.9</v>
      </c>
      <c r="Y178" s="64">
        <v>1493708.14</v>
      </c>
    </row>
    <row r="179" spans="1:25" ht="12.75">
      <c r="A179" s="229">
        <v>2</v>
      </c>
      <c r="B179" s="230">
        <v>8</v>
      </c>
      <c r="C179" s="230">
        <v>10</v>
      </c>
      <c r="D179" s="31">
        <v>3</v>
      </c>
      <c r="E179" s="31">
        <v>0</v>
      </c>
      <c r="F179" s="38"/>
      <c r="G179" s="55" t="s">
        <v>438</v>
      </c>
      <c r="H179" s="52">
        <v>22533845.62</v>
      </c>
      <c r="I179" s="52">
        <v>1744438</v>
      </c>
      <c r="J179" s="61">
        <v>20789407.62</v>
      </c>
      <c r="K179" s="52">
        <v>15530786.92</v>
      </c>
      <c r="L179" s="52">
        <v>363483.21</v>
      </c>
      <c r="M179" s="61">
        <v>15167303.71</v>
      </c>
      <c r="N179" s="52">
        <v>22345062.62</v>
      </c>
      <c r="O179" s="52">
        <v>2860910</v>
      </c>
      <c r="P179" s="61">
        <v>19484152.62</v>
      </c>
      <c r="Q179" s="52">
        <v>14692680.5</v>
      </c>
      <c r="R179" s="52">
        <v>1430717.02</v>
      </c>
      <c r="S179" s="61">
        <v>13261963.48</v>
      </c>
      <c r="T179" s="61">
        <v>188783</v>
      </c>
      <c r="U179" s="61">
        <v>838106.42</v>
      </c>
      <c r="V179" s="211">
        <v>68.92</v>
      </c>
      <c r="W179" s="211">
        <v>65.75</v>
      </c>
      <c r="X179" s="61">
        <v>1305255</v>
      </c>
      <c r="Y179" s="64">
        <v>1905340.23</v>
      </c>
    </row>
    <row r="180" spans="1:25" ht="12.75">
      <c r="A180" s="229">
        <v>2</v>
      </c>
      <c r="B180" s="230">
        <v>13</v>
      </c>
      <c r="C180" s="230">
        <v>3</v>
      </c>
      <c r="D180" s="31">
        <v>3</v>
      </c>
      <c r="E180" s="31">
        <v>0</v>
      </c>
      <c r="F180" s="38"/>
      <c r="G180" s="55" t="s">
        <v>439</v>
      </c>
      <c r="H180" s="52">
        <v>81323051.69</v>
      </c>
      <c r="I180" s="52">
        <v>13709973</v>
      </c>
      <c r="J180" s="61">
        <v>67613078.69</v>
      </c>
      <c r="K180" s="52">
        <v>51699137.5</v>
      </c>
      <c r="L180" s="52">
        <v>2112792.84</v>
      </c>
      <c r="M180" s="61">
        <v>49586344.66</v>
      </c>
      <c r="N180" s="52">
        <v>84575759.69</v>
      </c>
      <c r="O180" s="52">
        <v>19607354</v>
      </c>
      <c r="P180" s="61">
        <v>64968405.69</v>
      </c>
      <c r="Q180" s="52">
        <v>54044212.75</v>
      </c>
      <c r="R180" s="52">
        <v>9373472.11</v>
      </c>
      <c r="S180" s="61">
        <v>44670740.64</v>
      </c>
      <c r="T180" s="61">
        <v>-3252708</v>
      </c>
      <c r="U180" s="61">
        <v>-2345075.25</v>
      </c>
      <c r="V180" s="211">
        <v>63.57</v>
      </c>
      <c r="W180" s="211">
        <v>63.9</v>
      </c>
      <c r="X180" s="61">
        <v>2644673</v>
      </c>
      <c r="Y180" s="64">
        <v>4915604.02</v>
      </c>
    </row>
    <row r="181" spans="1:25" ht="12.75">
      <c r="A181" s="229">
        <v>2</v>
      </c>
      <c r="B181" s="230">
        <v>12</v>
      </c>
      <c r="C181" s="230">
        <v>4</v>
      </c>
      <c r="D181" s="31">
        <v>3</v>
      </c>
      <c r="E181" s="31">
        <v>0</v>
      </c>
      <c r="F181" s="38"/>
      <c r="G181" s="55" t="s">
        <v>440</v>
      </c>
      <c r="H181" s="52">
        <v>33135646.16</v>
      </c>
      <c r="I181" s="52">
        <v>5843969.87</v>
      </c>
      <c r="J181" s="61">
        <v>27291676.29</v>
      </c>
      <c r="K181" s="52">
        <v>25546499.99</v>
      </c>
      <c r="L181" s="52">
        <v>3386707.9</v>
      </c>
      <c r="M181" s="61">
        <v>22159792.09</v>
      </c>
      <c r="N181" s="52">
        <v>34328333.34</v>
      </c>
      <c r="O181" s="52">
        <v>9780695.69</v>
      </c>
      <c r="P181" s="61">
        <v>24547637.65</v>
      </c>
      <c r="Q181" s="52">
        <v>22723687.94</v>
      </c>
      <c r="R181" s="52">
        <v>4823828.94</v>
      </c>
      <c r="S181" s="61">
        <v>17899859</v>
      </c>
      <c r="T181" s="61">
        <v>-1192687.18</v>
      </c>
      <c r="U181" s="61">
        <v>2822812.05</v>
      </c>
      <c r="V181" s="211">
        <v>77.09</v>
      </c>
      <c r="W181" s="211">
        <v>66.19</v>
      </c>
      <c r="X181" s="61">
        <v>2744038.64</v>
      </c>
      <c r="Y181" s="64">
        <v>4259933.09</v>
      </c>
    </row>
    <row r="182" spans="1:25" ht="12.75">
      <c r="A182" s="229">
        <v>2</v>
      </c>
      <c r="B182" s="230">
        <v>2</v>
      </c>
      <c r="C182" s="230">
        <v>7</v>
      </c>
      <c r="D182" s="31">
        <v>3</v>
      </c>
      <c r="E182" s="31">
        <v>0</v>
      </c>
      <c r="F182" s="38"/>
      <c r="G182" s="55" t="s">
        <v>441</v>
      </c>
      <c r="H182" s="52">
        <v>15221213</v>
      </c>
      <c r="I182" s="52">
        <v>394997</v>
      </c>
      <c r="J182" s="61">
        <v>14826216</v>
      </c>
      <c r="K182" s="52">
        <v>11343645.81</v>
      </c>
      <c r="L182" s="52">
        <v>199474.22</v>
      </c>
      <c r="M182" s="61">
        <v>11144171.59</v>
      </c>
      <c r="N182" s="52">
        <v>16179926</v>
      </c>
      <c r="O182" s="52">
        <v>1134525</v>
      </c>
      <c r="P182" s="61">
        <v>15045401</v>
      </c>
      <c r="Q182" s="52">
        <v>10958516.97</v>
      </c>
      <c r="R182" s="52">
        <v>501435.73</v>
      </c>
      <c r="S182" s="61">
        <v>10457081.24</v>
      </c>
      <c r="T182" s="61">
        <v>-958713</v>
      </c>
      <c r="U182" s="61">
        <v>385128.84</v>
      </c>
      <c r="V182" s="211">
        <v>74.52</v>
      </c>
      <c r="W182" s="211">
        <v>67.72</v>
      </c>
      <c r="X182" s="61">
        <v>-219185</v>
      </c>
      <c r="Y182" s="64">
        <v>687090.35</v>
      </c>
    </row>
    <row r="183" spans="1:25" ht="12.75">
      <c r="A183" s="229">
        <v>2</v>
      </c>
      <c r="B183" s="230">
        <v>1</v>
      </c>
      <c r="C183" s="230">
        <v>4</v>
      </c>
      <c r="D183" s="31">
        <v>3</v>
      </c>
      <c r="E183" s="31">
        <v>0</v>
      </c>
      <c r="F183" s="38"/>
      <c r="G183" s="55" t="s">
        <v>442</v>
      </c>
      <c r="H183" s="52">
        <v>40516856.03</v>
      </c>
      <c r="I183" s="52">
        <v>2195067.96</v>
      </c>
      <c r="J183" s="61">
        <v>38321788.07</v>
      </c>
      <c r="K183" s="52">
        <v>29450070.77</v>
      </c>
      <c r="L183" s="52">
        <v>1391021.17</v>
      </c>
      <c r="M183" s="61">
        <v>28059049.6</v>
      </c>
      <c r="N183" s="52">
        <v>41456856.03</v>
      </c>
      <c r="O183" s="52">
        <v>5778073.96</v>
      </c>
      <c r="P183" s="61">
        <v>35678782.07</v>
      </c>
      <c r="Q183" s="52">
        <v>27117844.42</v>
      </c>
      <c r="R183" s="52">
        <v>3456924.75</v>
      </c>
      <c r="S183" s="61">
        <v>23660919.67</v>
      </c>
      <c r="T183" s="61">
        <v>-940000</v>
      </c>
      <c r="U183" s="61">
        <v>2332226.35</v>
      </c>
      <c r="V183" s="211">
        <v>72.68</v>
      </c>
      <c r="W183" s="211">
        <v>65.41</v>
      </c>
      <c r="X183" s="61">
        <v>2643006</v>
      </c>
      <c r="Y183" s="64">
        <v>4398129.93</v>
      </c>
    </row>
    <row r="184" spans="1:25" ht="12.75">
      <c r="A184" s="229">
        <v>2</v>
      </c>
      <c r="B184" s="230">
        <v>20</v>
      </c>
      <c r="C184" s="230">
        <v>1</v>
      </c>
      <c r="D184" s="31">
        <v>3</v>
      </c>
      <c r="E184" s="31">
        <v>0</v>
      </c>
      <c r="F184" s="38"/>
      <c r="G184" s="55" t="s">
        <v>443</v>
      </c>
      <c r="H184" s="52">
        <v>52512627.46</v>
      </c>
      <c r="I184" s="52">
        <v>4591842</v>
      </c>
      <c r="J184" s="61">
        <v>47920785.46</v>
      </c>
      <c r="K184" s="52">
        <v>37621809.63</v>
      </c>
      <c r="L184" s="52">
        <v>2382633.25</v>
      </c>
      <c r="M184" s="61">
        <v>35239176.38</v>
      </c>
      <c r="N184" s="52">
        <v>55397977.46</v>
      </c>
      <c r="O184" s="52">
        <v>8079295</v>
      </c>
      <c r="P184" s="61">
        <v>47318682.46</v>
      </c>
      <c r="Q184" s="52">
        <v>34642552.79</v>
      </c>
      <c r="R184" s="52">
        <v>1420130.51</v>
      </c>
      <c r="S184" s="61">
        <v>33222422.28</v>
      </c>
      <c r="T184" s="61">
        <v>-2885350</v>
      </c>
      <c r="U184" s="61">
        <v>2979256.84</v>
      </c>
      <c r="V184" s="211">
        <v>71.64</v>
      </c>
      <c r="W184" s="211">
        <v>62.53</v>
      </c>
      <c r="X184" s="61">
        <v>602103</v>
      </c>
      <c r="Y184" s="64">
        <v>2016754.1</v>
      </c>
    </row>
    <row r="185" spans="1:25" ht="12.75">
      <c r="A185" s="229">
        <v>2</v>
      </c>
      <c r="B185" s="230">
        <v>10</v>
      </c>
      <c r="C185" s="230">
        <v>5</v>
      </c>
      <c r="D185" s="31">
        <v>3</v>
      </c>
      <c r="E185" s="31">
        <v>0</v>
      </c>
      <c r="F185" s="38"/>
      <c r="G185" s="55" t="s">
        <v>444</v>
      </c>
      <c r="H185" s="52">
        <v>42132554.6</v>
      </c>
      <c r="I185" s="52">
        <v>20608401</v>
      </c>
      <c r="J185" s="61">
        <v>21524153.6</v>
      </c>
      <c r="K185" s="52">
        <v>19069303.31</v>
      </c>
      <c r="L185" s="52">
        <v>2481559.11</v>
      </c>
      <c r="M185" s="61">
        <v>16587744.2</v>
      </c>
      <c r="N185" s="52">
        <v>43348037.6</v>
      </c>
      <c r="O185" s="52">
        <v>21594232</v>
      </c>
      <c r="P185" s="61">
        <v>21753805.6</v>
      </c>
      <c r="Q185" s="52">
        <v>16840260.62</v>
      </c>
      <c r="R185" s="52">
        <v>2404975.7</v>
      </c>
      <c r="S185" s="61">
        <v>14435284.92</v>
      </c>
      <c r="T185" s="61">
        <v>-1215483</v>
      </c>
      <c r="U185" s="61">
        <v>2229042.69</v>
      </c>
      <c r="V185" s="211">
        <v>45.26</v>
      </c>
      <c r="W185" s="211">
        <v>38.84</v>
      </c>
      <c r="X185" s="61">
        <v>-229652</v>
      </c>
      <c r="Y185" s="64">
        <v>2152459.28</v>
      </c>
    </row>
    <row r="186" spans="1:25" ht="12.75">
      <c r="A186" s="229">
        <v>2</v>
      </c>
      <c r="B186" s="230">
        <v>25</v>
      </c>
      <c r="C186" s="230">
        <v>4</v>
      </c>
      <c r="D186" s="31">
        <v>3</v>
      </c>
      <c r="E186" s="31">
        <v>0</v>
      </c>
      <c r="F186" s="38"/>
      <c r="G186" s="55" t="s">
        <v>445</v>
      </c>
      <c r="H186" s="52">
        <v>28150965.75</v>
      </c>
      <c r="I186" s="52">
        <v>5380385</v>
      </c>
      <c r="J186" s="61">
        <v>22770580.75</v>
      </c>
      <c r="K186" s="52">
        <v>20654175.69</v>
      </c>
      <c r="L186" s="52">
        <v>3324597.3</v>
      </c>
      <c r="M186" s="61">
        <v>17329578.39</v>
      </c>
      <c r="N186" s="52">
        <v>29791963.75</v>
      </c>
      <c r="O186" s="52">
        <v>7692473</v>
      </c>
      <c r="P186" s="61">
        <v>22099490.75</v>
      </c>
      <c r="Q186" s="52">
        <v>20727994.93</v>
      </c>
      <c r="R186" s="52">
        <v>5057312.07</v>
      </c>
      <c r="S186" s="61">
        <v>15670682.86</v>
      </c>
      <c r="T186" s="61">
        <v>-1640998</v>
      </c>
      <c r="U186" s="61">
        <v>-73819.24</v>
      </c>
      <c r="V186" s="211">
        <v>73.36</v>
      </c>
      <c r="W186" s="211">
        <v>69.57</v>
      </c>
      <c r="X186" s="61">
        <v>671090</v>
      </c>
      <c r="Y186" s="64">
        <v>1658895.53</v>
      </c>
    </row>
    <row r="187" spans="1:25" ht="12.75">
      <c r="A187" s="229">
        <v>2</v>
      </c>
      <c r="B187" s="230">
        <v>16</v>
      </c>
      <c r="C187" s="230">
        <v>4</v>
      </c>
      <c r="D187" s="31">
        <v>3</v>
      </c>
      <c r="E187" s="31">
        <v>0</v>
      </c>
      <c r="F187" s="38"/>
      <c r="G187" s="55" t="s">
        <v>446</v>
      </c>
      <c r="H187" s="52">
        <v>238441254.68</v>
      </c>
      <c r="I187" s="52">
        <v>16853840</v>
      </c>
      <c r="J187" s="61">
        <v>221587414.68</v>
      </c>
      <c r="K187" s="52">
        <v>193056249.83</v>
      </c>
      <c r="L187" s="52">
        <v>13275228.48</v>
      </c>
      <c r="M187" s="61">
        <v>179781021.35</v>
      </c>
      <c r="N187" s="52">
        <v>266349077.68</v>
      </c>
      <c r="O187" s="52">
        <v>62208390</v>
      </c>
      <c r="P187" s="61">
        <v>204140687.68</v>
      </c>
      <c r="Q187" s="52">
        <v>160578526.07</v>
      </c>
      <c r="R187" s="52">
        <v>22917336.45</v>
      </c>
      <c r="S187" s="61">
        <v>137661189.62</v>
      </c>
      <c r="T187" s="61">
        <v>-27907823</v>
      </c>
      <c r="U187" s="61">
        <v>32477723.76</v>
      </c>
      <c r="V187" s="211">
        <v>80.96</v>
      </c>
      <c r="W187" s="211">
        <v>60.28</v>
      </c>
      <c r="X187" s="61">
        <v>17446727</v>
      </c>
      <c r="Y187" s="64">
        <v>42119831.73</v>
      </c>
    </row>
    <row r="188" spans="1:25" ht="12.75">
      <c r="A188" s="229">
        <v>2</v>
      </c>
      <c r="B188" s="230">
        <v>9</v>
      </c>
      <c r="C188" s="230">
        <v>7</v>
      </c>
      <c r="D188" s="31">
        <v>3</v>
      </c>
      <c r="E188" s="31">
        <v>0</v>
      </c>
      <c r="F188" s="38"/>
      <c r="G188" s="55" t="s">
        <v>447</v>
      </c>
      <c r="H188" s="52">
        <v>23339252.97</v>
      </c>
      <c r="I188" s="52">
        <v>2007217.28</v>
      </c>
      <c r="J188" s="61">
        <v>21332035.69</v>
      </c>
      <c r="K188" s="52">
        <v>16691883.56</v>
      </c>
      <c r="L188" s="52">
        <v>326623.1</v>
      </c>
      <c r="M188" s="61">
        <v>16365260.46</v>
      </c>
      <c r="N188" s="52">
        <v>24874721.23</v>
      </c>
      <c r="O188" s="52">
        <v>4534091</v>
      </c>
      <c r="P188" s="61">
        <v>20340630.23</v>
      </c>
      <c r="Q188" s="52">
        <v>16523850.15</v>
      </c>
      <c r="R188" s="52">
        <v>2013377</v>
      </c>
      <c r="S188" s="61">
        <v>14510473.15</v>
      </c>
      <c r="T188" s="61">
        <v>-1535468.26</v>
      </c>
      <c r="U188" s="61">
        <v>168033.41</v>
      </c>
      <c r="V188" s="211">
        <v>71.51</v>
      </c>
      <c r="W188" s="211">
        <v>66.42</v>
      </c>
      <c r="X188" s="61">
        <v>991405.46</v>
      </c>
      <c r="Y188" s="64">
        <v>1854787.31</v>
      </c>
    </row>
    <row r="189" spans="1:25" ht="12.75">
      <c r="A189" s="229">
        <v>2</v>
      </c>
      <c r="B189" s="230">
        <v>20</v>
      </c>
      <c r="C189" s="230">
        <v>2</v>
      </c>
      <c r="D189" s="31">
        <v>3</v>
      </c>
      <c r="E189" s="31">
        <v>0</v>
      </c>
      <c r="F189" s="38"/>
      <c r="G189" s="55" t="s">
        <v>448</v>
      </c>
      <c r="H189" s="52">
        <v>45115663.47</v>
      </c>
      <c r="I189" s="52">
        <v>15769391</v>
      </c>
      <c r="J189" s="61">
        <v>29346272.47</v>
      </c>
      <c r="K189" s="52">
        <v>22724086.76</v>
      </c>
      <c r="L189" s="52">
        <v>2583433.88</v>
      </c>
      <c r="M189" s="61">
        <v>20140652.88</v>
      </c>
      <c r="N189" s="52">
        <v>45887363.47</v>
      </c>
      <c r="O189" s="52">
        <v>21447487</v>
      </c>
      <c r="P189" s="61">
        <v>24439876.47</v>
      </c>
      <c r="Q189" s="52">
        <v>21598116.65</v>
      </c>
      <c r="R189" s="52">
        <v>3308895.69</v>
      </c>
      <c r="S189" s="61">
        <v>18289220.96</v>
      </c>
      <c r="T189" s="61">
        <v>-771700</v>
      </c>
      <c r="U189" s="61">
        <v>1125970.11</v>
      </c>
      <c r="V189" s="211">
        <v>50.36</v>
      </c>
      <c r="W189" s="211">
        <v>47.06</v>
      </c>
      <c r="X189" s="61">
        <v>4906396</v>
      </c>
      <c r="Y189" s="64">
        <v>1851431.92</v>
      </c>
    </row>
    <row r="190" spans="1:25" ht="12.75">
      <c r="A190" s="229">
        <v>2</v>
      </c>
      <c r="B190" s="230">
        <v>16</v>
      </c>
      <c r="C190" s="230">
        <v>5</v>
      </c>
      <c r="D190" s="31">
        <v>3</v>
      </c>
      <c r="E190" s="31">
        <v>0</v>
      </c>
      <c r="F190" s="38"/>
      <c r="G190" s="55" t="s">
        <v>449</v>
      </c>
      <c r="H190" s="52">
        <v>32712960.41</v>
      </c>
      <c r="I190" s="52">
        <v>6966007</v>
      </c>
      <c r="J190" s="61">
        <v>25746953.41</v>
      </c>
      <c r="K190" s="52">
        <v>19189579.75</v>
      </c>
      <c r="L190" s="52">
        <v>1427024.71</v>
      </c>
      <c r="M190" s="61">
        <v>17762555.04</v>
      </c>
      <c r="N190" s="52">
        <v>31453571.93</v>
      </c>
      <c r="O190" s="52">
        <v>4703596.2</v>
      </c>
      <c r="P190" s="61">
        <v>26749975.73</v>
      </c>
      <c r="Q190" s="52">
        <v>18518263.58</v>
      </c>
      <c r="R190" s="52">
        <v>761892.95</v>
      </c>
      <c r="S190" s="61">
        <v>17756370.63</v>
      </c>
      <c r="T190" s="61">
        <v>1259388.48</v>
      </c>
      <c r="U190" s="61">
        <v>671316.17</v>
      </c>
      <c r="V190" s="211">
        <v>58.66</v>
      </c>
      <c r="W190" s="211">
        <v>58.87</v>
      </c>
      <c r="X190" s="61">
        <v>-1003022.32</v>
      </c>
      <c r="Y190" s="64">
        <v>6184.41</v>
      </c>
    </row>
    <row r="191" spans="1:25" ht="12.75">
      <c r="A191" s="229">
        <v>2</v>
      </c>
      <c r="B191" s="230">
        <v>8</v>
      </c>
      <c r="C191" s="230">
        <v>12</v>
      </c>
      <c r="D191" s="31">
        <v>3</v>
      </c>
      <c r="E191" s="31">
        <v>0</v>
      </c>
      <c r="F191" s="38"/>
      <c r="G191" s="55" t="s">
        <v>450</v>
      </c>
      <c r="H191" s="52">
        <v>33800696.9</v>
      </c>
      <c r="I191" s="52">
        <v>6839787</v>
      </c>
      <c r="J191" s="61">
        <v>26960909.9</v>
      </c>
      <c r="K191" s="52">
        <v>25857214.47</v>
      </c>
      <c r="L191" s="52">
        <v>4609279.72</v>
      </c>
      <c r="M191" s="61">
        <v>21247934.75</v>
      </c>
      <c r="N191" s="52">
        <v>35617730.9</v>
      </c>
      <c r="O191" s="52">
        <v>9290436</v>
      </c>
      <c r="P191" s="61">
        <v>26327294.9</v>
      </c>
      <c r="Q191" s="52">
        <v>23759383.47</v>
      </c>
      <c r="R191" s="52">
        <v>5577101.39</v>
      </c>
      <c r="S191" s="61">
        <v>18182282.08</v>
      </c>
      <c r="T191" s="61">
        <v>-1817034</v>
      </c>
      <c r="U191" s="61">
        <v>2097831</v>
      </c>
      <c r="V191" s="211">
        <v>76.49</v>
      </c>
      <c r="W191" s="211">
        <v>66.7</v>
      </c>
      <c r="X191" s="61">
        <v>633615</v>
      </c>
      <c r="Y191" s="64">
        <v>3065652.67</v>
      </c>
    </row>
    <row r="192" spans="1:25" ht="12.75">
      <c r="A192" s="229">
        <v>2</v>
      </c>
      <c r="B192" s="230">
        <v>23</v>
      </c>
      <c r="C192" s="230">
        <v>8</v>
      </c>
      <c r="D192" s="31">
        <v>3</v>
      </c>
      <c r="E192" s="31">
        <v>0</v>
      </c>
      <c r="F192" s="38"/>
      <c r="G192" s="55" t="s">
        <v>451</v>
      </c>
      <c r="H192" s="52">
        <v>73593160.09</v>
      </c>
      <c r="I192" s="52">
        <v>12492872</v>
      </c>
      <c r="J192" s="61">
        <v>61100288.09</v>
      </c>
      <c r="K192" s="52">
        <v>46458846.1</v>
      </c>
      <c r="L192" s="52">
        <v>2792740.27</v>
      </c>
      <c r="M192" s="61">
        <v>43666105.83</v>
      </c>
      <c r="N192" s="52">
        <v>86479301.09</v>
      </c>
      <c r="O192" s="52">
        <v>23689288.68</v>
      </c>
      <c r="P192" s="61">
        <v>62790012.41</v>
      </c>
      <c r="Q192" s="52">
        <v>51572675.91</v>
      </c>
      <c r="R192" s="52">
        <v>8552570.35</v>
      </c>
      <c r="S192" s="61">
        <v>43020105.56</v>
      </c>
      <c r="T192" s="61">
        <v>-12886141</v>
      </c>
      <c r="U192" s="61">
        <v>-5113829.81</v>
      </c>
      <c r="V192" s="211">
        <v>63.12</v>
      </c>
      <c r="W192" s="211">
        <v>59.63</v>
      </c>
      <c r="X192" s="61">
        <v>-1689724.32</v>
      </c>
      <c r="Y192" s="64">
        <v>646000.27</v>
      </c>
    </row>
    <row r="193" spans="1:25" ht="12.75">
      <c r="A193" s="229">
        <v>2</v>
      </c>
      <c r="B193" s="230">
        <v>23</v>
      </c>
      <c r="C193" s="230">
        <v>7</v>
      </c>
      <c r="D193" s="31">
        <v>3</v>
      </c>
      <c r="E193" s="31">
        <v>0</v>
      </c>
      <c r="F193" s="38"/>
      <c r="G193" s="55" t="s">
        <v>452</v>
      </c>
      <c r="H193" s="52">
        <v>38038813.51</v>
      </c>
      <c r="I193" s="52">
        <v>4309100</v>
      </c>
      <c r="J193" s="61">
        <v>33729713.51</v>
      </c>
      <c r="K193" s="52">
        <v>25902980.94</v>
      </c>
      <c r="L193" s="52">
        <v>1815068.61</v>
      </c>
      <c r="M193" s="61">
        <v>24087912.33</v>
      </c>
      <c r="N193" s="52">
        <v>38182813.51</v>
      </c>
      <c r="O193" s="52">
        <v>5934369</v>
      </c>
      <c r="P193" s="61">
        <v>32248444.51</v>
      </c>
      <c r="Q193" s="52">
        <v>23938025.36</v>
      </c>
      <c r="R193" s="52">
        <v>2386922.48</v>
      </c>
      <c r="S193" s="61">
        <v>21551102.88</v>
      </c>
      <c r="T193" s="61">
        <v>-144000</v>
      </c>
      <c r="U193" s="61">
        <v>1964955.58</v>
      </c>
      <c r="V193" s="211">
        <v>68.09</v>
      </c>
      <c r="W193" s="211">
        <v>62.69</v>
      </c>
      <c r="X193" s="61">
        <v>1481269</v>
      </c>
      <c r="Y193" s="64">
        <v>2536809.45</v>
      </c>
    </row>
    <row r="194" spans="1:25" ht="12.75">
      <c r="A194" s="229">
        <v>2</v>
      </c>
      <c r="B194" s="230">
        <v>8</v>
      </c>
      <c r="C194" s="230">
        <v>13</v>
      </c>
      <c r="D194" s="31">
        <v>3</v>
      </c>
      <c r="E194" s="31">
        <v>0</v>
      </c>
      <c r="F194" s="38"/>
      <c r="G194" s="55" t="s">
        <v>453</v>
      </c>
      <c r="H194" s="52">
        <v>24467242</v>
      </c>
      <c r="I194" s="52">
        <v>6812971.61</v>
      </c>
      <c r="J194" s="61">
        <v>17654270.39</v>
      </c>
      <c r="K194" s="52">
        <v>16364905.27</v>
      </c>
      <c r="L194" s="52">
        <v>2492470.63</v>
      </c>
      <c r="M194" s="61">
        <v>13872434.64</v>
      </c>
      <c r="N194" s="52">
        <v>24022076</v>
      </c>
      <c r="O194" s="52">
        <v>6684316</v>
      </c>
      <c r="P194" s="61">
        <v>17337760</v>
      </c>
      <c r="Q194" s="52">
        <v>15144431.05</v>
      </c>
      <c r="R194" s="52">
        <v>2945263.54</v>
      </c>
      <c r="S194" s="61">
        <v>12199167.51</v>
      </c>
      <c r="T194" s="61">
        <v>445166</v>
      </c>
      <c r="U194" s="61">
        <v>1220474.22</v>
      </c>
      <c r="V194" s="211">
        <v>66.88</v>
      </c>
      <c r="W194" s="211">
        <v>63.04</v>
      </c>
      <c r="X194" s="61">
        <v>316510.39</v>
      </c>
      <c r="Y194" s="64">
        <v>1673267.13</v>
      </c>
    </row>
    <row r="195" spans="1:25" ht="12.75">
      <c r="A195" s="229">
        <v>2</v>
      </c>
      <c r="B195" s="230">
        <v>19</v>
      </c>
      <c r="C195" s="230">
        <v>6</v>
      </c>
      <c r="D195" s="31">
        <v>3</v>
      </c>
      <c r="E195" s="31">
        <v>0</v>
      </c>
      <c r="F195" s="38"/>
      <c r="G195" s="55" t="s">
        <v>454</v>
      </c>
      <c r="H195" s="52">
        <v>82012589</v>
      </c>
      <c r="I195" s="52">
        <v>13406899</v>
      </c>
      <c r="J195" s="61">
        <v>68605690</v>
      </c>
      <c r="K195" s="52">
        <v>57663185.97</v>
      </c>
      <c r="L195" s="52">
        <v>4529136.05</v>
      </c>
      <c r="M195" s="61">
        <v>53134049.92</v>
      </c>
      <c r="N195" s="52">
        <v>86339205</v>
      </c>
      <c r="O195" s="52">
        <v>19276590</v>
      </c>
      <c r="P195" s="61">
        <v>67062615</v>
      </c>
      <c r="Q195" s="52">
        <v>56721049.7</v>
      </c>
      <c r="R195" s="52">
        <v>9389905.01</v>
      </c>
      <c r="S195" s="61">
        <v>47331144.69</v>
      </c>
      <c r="T195" s="61">
        <v>-4326616</v>
      </c>
      <c r="U195" s="61">
        <v>942136.27</v>
      </c>
      <c r="V195" s="211">
        <v>70.31</v>
      </c>
      <c r="W195" s="211">
        <v>65.69</v>
      </c>
      <c r="X195" s="61">
        <v>1543075</v>
      </c>
      <c r="Y195" s="64">
        <v>5802905.23</v>
      </c>
    </row>
    <row r="196" spans="1:25" ht="12.75">
      <c r="A196" s="229">
        <v>2</v>
      </c>
      <c r="B196" s="230">
        <v>17</v>
      </c>
      <c r="C196" s="230">
        <v>4</v>
      </c>
      <c r="D196" s="31">
        <v>3</v>
      </c>
      <c r="E196" s="31">
        <v>0</v>
      </c>
      <c r="F196" s="38"/>
      <c r="G196" s="55" t="s">
        <v>455</v>
      </c>
      <c r="H196" s="52">
        <v>70218953</v>
      </c>
      <c r="I196" s="52">
        <v>7616051</v>
      </c>
      <c r="J196" s="61">
        <v>62602902</v>
      </c>
      <c r="K196" s="52">
        <v>49830859.3</v>
      </c>
      <c r="L196" s="52">
        <v>3257384.53</v>
      </c>
      <c r="M196" s="61">
        <v>46573474.77</v>
      </c>
      <c r="N196" s="52">
        <v>73368538</v>
      </c>
      <c r="O196" s="52">
        <v>14171280</v>
      </c>
      <c r="P196" s="61">
        <v>59197258</v>
      </c>
      <c r="Q196" s="52">
        <v>49908456.84</v>
      </c>
      <c r="R196" s="52">
        <v>8159627.12</v>
      </c>
      <c r="S196" s="61">
        <v>41748829.72</v>
      </c>
      <c r="T196" s="61">
        <v>-3149585</v>
      </c>
      <c r="U196" s="61">
        <v>-77597.54</v>
      </c>
      <c r="V196" s="211">
        <v>70.96</v>
      </c>
      <c r="W196" s="211">
        <v>68.02</v>
      </c>
      <c r="X196" s="61">
        <v>3405644</v>
      </c>
      <c r="Y196" s="64">
        <v>4824645.05</v>
      </c>
    </row>
    <row r="197" spans="1:25" ht="12.75">
      <c r="A197" s="229">
        <v>2</v>
      </c>
      <c r="B197" s="230">
        <v>14</v>
      </c>
      <c r="C197" s="230">
        <v>7</v>
      </c>
      <c r="D197" s="31">
        <v>3</v>
      </c>
      <c r="E197" s="31">
        <v>0</v>
      </c>
      <c r="F197" s="38"/>
      <c r="G197" s="55" t="s">
        <v>456</v>
      </c>
      <c r="H197" s="52">
        <v>41447166.33</v>
      </c>
      <c r="I197" s="52">
        <v>4418595</v>
      </c>
      <c r="J197" s="61">
        <v>37028571.33</v>
      </c>
      <c r="K197" s="52">
        <v>32676734.37</v>
      </c>
      <c r="L197" s="52">
        <v>3568883.71</v>
      </c>
      <c r="M197" s="61">
        <v>29107850.66</v>
      </c>
      <c r="N197" s="52">
        <v>41547166.33</v>
      </c>
      <c r="O197" s="52">
        <v>5364314</v>
      </c>
      <c r="P197" s="61">
        <v>36182852.33</v>
      </c>
      <c r="Q197" s="52">
        <v>28320522.54</v>
      </c>
      <c r="R197" s="52">
        <v>1829401.3</v>
      </c>
      <c r="S197" s="61">
        <v>26491121.24</v>
      </c>
      <c r="T197" s="61">
        <v>-100000</v>
      </c>
      <c r="U197" s="61">
        <v>4356211.83</v>
      </c>
      <c r="V197" s="211">
        <v>78.83</v>
      </c>
      <c r="W197" s="211">
        <v>68.16</v>
      </c>
      <c r="X197" s="61">
        <v>845719</v>
      </c>
      <c r="Y197" s="64">
        <v>2616729.42</v>
      </c>
    </row>
    <row r="198" spans="1:25" ht="12.75">
      <c r="A198" s="229">
        <v>2</v>
      </c>
      <c r="B198" s="230">
        <v>8</v>
      </c>
      <c r="C198" s="230">
        <v>14</v>
      </c>
      <c r="D198" s="31">
        <v>3</v>
      </c>
      <c r="E198" s="31">
        <v>0</v>
      </c>
      <c r="F198" s="38"/>
      <c r="G198" s="55" t="s">
        <v>457</v>
      </c>
      <c r="H198" s="52">
        <v>19884177.78</v>
      </c>
      <c r="I198" s="52">
        <v>3015413</v>
      </c>
      <c r="J198" s="61">
        <v>16868764.78</v>
      </c>
      <c r="K198" s="52">
        <v>13999880.71</v>
      </c>
      <c r="L198" s="52">
        <v>1342095.1</v>
      </c>
      <c r="M198" s="61">
        <v>12657785.61</v>
      </c>
      <c r="N198" s="52">
        <v>17963998.29</v>
      </c>
      <c r="O198" s="52">
        <v>1121036</v>
      </c>
      <c r="P198" s="61">
        <v>16842962.29</v>
      </c>
      <c r="Q198" s="52">
        <v>12279537.88</v>
      </c>
      <c r="R198" s="52">
        <v>258039.36</v>
      </c>
      <c r="S198" s="61">
        <v>12021498.52</v>
      </c>
      <c r="T198" s="61">
        <v>1920179.49</v>
      </c>
      <c r="U198" s="61">
        <v>1720342.83</v>
      </c>
      <c r="V198" s="211">
        <v>70.4</v>
      </c>
      <c r="W198" s="211">
        <v>68.35</v>
      </c>
      <c r="X198" s="61">
        <v>25802.49</v>
      </c>
      <c r="Y198" s="64">
        <v>636287.09</v>
      </c>
    </row>
    <row r="199" spans="1:25" ht="12.75">
      <c r="A199" s="229">
        <v>2</v>
      </c>
      <c r="B199" s="230">
        <v>11</v>
      </c>
      <c r="C199" s="230">
        <v>4</v>
      </c>
      <c r="D199" s="31">
        <v>3</v>
      </c>
      <c r="E199" s="31">
        <v>0</v>
      </c>
      <c r="F199" s="38"/>
      <c r="G199" s="55" t="s">
        <v>458</v>
      </c>
      <c r="H199" s="52">
        <v>28059505.75</v>
      </c>
      <c r="I199" s="52">
        <v>2922025.06</v>
      </c>
      <c r="J199" s="61">
        <v>25137480.69</v>
      </c>
      <c r="K199" s="52">
        <v>20546907.56</v>
      </c>
      <c r="L199" s="52">
        <v>1398878.91</v>
      </c>
      <c r="M199" s="61">
        <v>19148028.65</v>
      </c>
      <c r="N199" s="52">
        <v>28036058.75</v>
      </c>
      <c r="O199" s="52">
        <v>4656994.73</v>
      </c>
      <c r="P199" s="61">
        <v>23379064.02</v>
      </c>
      <c r="Q199" s="52">
        <v>19257609.52</v>
      </c>
      <c r="R199" s="52">
        <v>1462876.53</v>
      </c>
      <c r="S199" s="61">
        <v>17794732.99</v>
      </c>
      <c r="T199" s="61">
        <v>23447</v>
      </c>
      <c r="U199" s="61">
        <v>1289298.04</v>
      </c>
      <c r="V199" s="211">
        <v>73.22</v>
      </c>
      <c r="W199" s="211">
        <v>68.68</v>
      </c>
      <c r="X199" s="61">
        <v>1758416.67</v>
      </c>
      <c r="Y199" s="64">
        <v>1353295.66</v>
      </c>
    </row>
    <row r="200" spans="1:25" ht="12.75">
      <c r="A200" s="229">
        <v>2</v>
      </c>
      <c r="B200" s="230">
        <v>18</v>
      </c>
      <c r="C200" s="230">
        <v>4</v>
      </c>
      <c r="D200" s="31">
        <v>3</v>
      </c>
      <c r="E200" s="31">
        <v>0</v>
      </c>
      <c r="F200" s="38"/>
      <c r="G200" s="55" t="s">
        <v>459</v>
      </c>
      <c r="H200" s="52">
        <v>61851534</v>
      </c>
      <c r="I200" s="52">
        <v>6163782</v>
      </c>
      <c r="J200" s="61">
        <v>55687752</v>
      </c>
      <c r="K200" s="52">
        <v>44532988.6</v>
      </c>
      <c r="L200" s="52">
        <v>1320328.74</v>
      </c>
      <c r="M200" s="61">
        <v>43212659.86</v>
      </c>
      <c r="N200" s="52">
        <v>66521177</v>
      </c>
      <c r="O200" s="52">
        <v>16286609</v>
      </c>
      <c r="P200" s="61">
        <v>50234568</v>
      </c>
      <c r="Q200" s="52">
        <v>40589714.19</v>
      </c>
      <c r="R200" s="52">
        <v>6677177.04</v>
      </c>
      <c r="S200" s="61">
        <v>33912537.15</v>
      </c>
      <c r="T200" s="61">
        <v>-4669643</v>
      </c>
      <c r="U200" s="61">
        <v>3943274.41</v>
      </c>
      <c r="V200" s="211">
        <v>71.99</v>
      </c>
      <c r="W200" s="211">
        <v>61.01</v>
      </c>
      <c r="X200" s="61">
        <v>5453184</v>
      </c>
      <c r="Y200" s="64">
        <v>9300122.71</v>
      </c>
    </row>
    <row r="201" spans="1:25" ht="12.75">
      <c r="A201" s="229">
        <v>2</v>
      </c>
      <c r="B201" s="230">
        <v>26</v>
      </c>
      <c r="C201" s="230">
        <v>4</v>
      </c>
      <c r="D201" s="31">
        <v>3</v>
      </c>
      <c r="E201" s="31">
        <v>0</v>
      </c>
      <c r="F201" s="38"/>
      <c r="G201" s="55" t="s">
        <v>460</v>
      </c>
      <c r="H201" s="52">
        <v>27824313.89</v>
      </c>
      <c r="I201" s="52">
        <v>3067492.97</v>
      </c>
      <c r="J201" s="61">
        <v>24756820.92</v>
      </c>
      <c r="K201" s="52">
        <v>18713813.28</v>
      </c>
      <c r="L201" s="52">
        <v>833824.58</v>
      </c>
      <c r="M201" s="61">
        <v>17879988.7</v>
      </c>
      <c r="N201" s="52">
        <v>29305072.91</v>
      </c>
      <c r="O201" s="52">
        <v>6483151.25</v>
      </c>
      <c r="P201" s="61">
        <v>22821921.66</v>
      </c>
      <c r="Q201" s="52">
        <v>14792401.14</v>
      </c>
      <c r="R201" s="52">
        <v>749717.34</v>
      </c>
      <c r="S201" s="61">
        <v>14042683.8</v>
      </c>
      <c r="T201" s="61">
        <v>-1480759.02</v>
      </c>
      <c r="U201" s="61">
        <v>3921412.14</v>
      </c>
      <c r="V201" s="211">
        <v>67.25</v>
      </c>
      <c r="W201" s="211">
        <v>50.47</v>
      </c>
      <c r="X201" s="61">
        <v>1934899.26</v>
      </c>
      <c r="Y201" s="64">
        <v>3837304.9</v>
      </c>
    </row>
    <row r="202" spans="1:25" ht="12.75">
      <c r="A202" s="229">
        <v>2</v>
      </c>
      <c r="B202" s="230">
        <v>20</v>
      </c>
      <c r="C202" s="230">
        <v>3</v>
      </c>
      <c r="D202" s="31">
        <v>3</v>
      </c>
      <c r="E202" s="31">
        <v>0</v>
      </c>
      <c r="F202" s="38"/>
      <c r="G202" s="55" t="s">
        <v>461</v>
      </c>
      <c r="H202" s="52">
        <v>67254286.61</v>
      </c>
      <c r="I202" s="52">
        <v>8599262</v>
      </c>
      <c r="J202" s="61">
        <v>58655024.61</v>
      </c>
      <c r="K202" s="52">
        <v>48463003.27</v>
      </c>
      <c r="L202" s="52">
        <v>5551875.06</v>
      </c>
      <c r="M202" s="61">
        <v>42911128.21</v>
      </c>
      <c r="N202" s="52">
        <v>73004286.61</v>
      </c>
      <c r="O202" s="52">
        <v>16510620</v>
      </c>
      <c r="P202" s="61">
        <v>56493666.61</v>
      </c>
      <c r="Q202" s="52">
        <v>51723480.53</v>
      </c>
      <c r="R202" s="52">
        <v>11697465.51</v>
      </c>
      <c r="S202" s="61">
        <v>40026015.02</v>
      </c>
      <c r="T202" s="61">
        <v>-5750000</v>
      </c>
      <c r="U202" s="61">
        <v>-3260477.26</v>
      </c>
      <c r="V202" s="211">
        <v>72.05</v>
      </c>
      <c r="W202" s="211">
        <v>70.84</v>
      </c>
      <c r="X202" s="61">
        <v>2161358</v>
      </c>
      <c r="Y202" s="64">
        <v>2885113.19</v>
      </c>
    </row>
    <row r="203" spans="1:25" ht="12.75">
      <c r="A203" s="229">
        <v>2</v>
      </c>
      <c r="B203" s="230">
        <v>14</v>
      </c>
      <c r="C203" s="230">
        <v>8</v>
      </c>
      <c r="D203" s="31">
        <v>3</v>
      </c>
      <c r="E203" s="31">
        <v>0</v>
      </c>
      <c r="F203" s="38"/>
      <c r="G203" s="55" t="s">
        <v>462</v>
      </c>
      <c r="H203" s="52">
        <v>41742585.91</v>
      </c>
      <c r="I203" s="52">
        <v>8282271</v>
      </c>
      <c r="J203" s="61">
        <v>33460314.91</v>
      </c>
      <c r="K203" s="52">
        <v>27970036.57</v>
      </c>
      <c r="L203" s="52">
        <v>3250588.67</v>
      </c>
      <c r="M203" s="61">
        <v>24719447.9</v>
      </c>
      <c r="N203" s="52">
        <v>44978995.91</v>
      </c>
      <c r="O203" s="52">
        <v>15734937</v>
      </c>
      <c r="P203" s="61">
        <v>29244058.91</v>
      </c>
      <c r="Q203" s="52">
        <v>23612014.91</v>
      </c>
      <c r="R203" s="52">
        <v>4476864.1</v>
      </c>
      <c r="S203" s="61">
        <v>19135150.81</v>
      </c>
      <c r="T203" s="61">
        <v>-3236410</v>
      </c>
      <c r="U203" s="61">
        <v>4358021.66</v>
      </c>
      <c r="V203" s="211">
        <v>67</v>
      </c>
      <c r="W203" s="211">
        <v>52.49</v>
      </c>
      <c r="X203" s="61">
        <v>4216256</v>
      </c>
      <c r="Y203" s="64">
        <v>5584297.09</v>
      </c>
    </row>
    <row r="204" spans="1:25" ht="12.75">
      <c r="A204" s="229">
        <v>2</v>
      </c>
      <c r="B204" s="230">
        <v>4</v>
      </c>
      <c r="C204" s="230">
        <v>4</v>
      </c>
      <c r="D204" s="31">
        <v>3</v>
      </c>
      <c r="E204" s="31">
        <v>0</v>
      </c>
      <c r="F204" s="38"/>
      <c r="G204" s="55" t="s">
        <v>463</v>
      </c>
      <c r="H204" s="52">
        <v>23642198.18</v>
      </c>
      <c r="I204" s="52">
        <v>1470105</v>
      </c>
      <c r="J204" s="61">
        <v>22172093.18</v>
      </c>
      <c r="K204" s="52">
        <v>18551800.69</v>
      </c>
      <c r="L204" s="52">
        <v>1432875.52</v>
      </c>
      <c r="M204" s="61">
        <v>17118925.17</v>
      </c>
      <c r="N204" s="52">
        <v>27013775.25</v>
      </c>
      <c r="O204" s="52">
        <v>6595050</v>
      </c>
      <c r="P204" s="61">
        <v>20418725.25</v>
      </c>
      <c r="Q204" s="52">
        <v>21236826.87</v>
      </c>
      <c r="R204" s="52">
        <v>6322487.78</v>
      </c>
      <c r="S204" s="61">
        <v>14914339.09</v>
      </c>
      <c r="T204" s="61">
        <v>-3371577.07</v>
      </c>
      <c r="U204" s="61">
        <v>-2685026.18</v>
      </c>
      <c r="V204" s="211">
        <v>78.46</v>
      </c>
      <c r="W204" s="211">
        <v>78.61</v>
      </c>
      <c r="X204" s="61">
        <v>1753367.93</v>
      </c>
      <c r="Y204" s="64">
        <v>2204586.08</v>
      </c>
    </row>
    <row r="205" spans="1:25" ht="12.75">
      <c r="A205" s="229">
        <v>2</v>
      </c>
      <c r="B205" s="230">
        <v>25</v>
      </c>
      <c r="C205" s="230">
        <v>6</v>
      </c>
      <c r="D205" s="31">
        <v>3</v>
      </c>
      <c r="E205" s="31">
        <v>0</v>
      </c>
      <c r="F205" s="38"/>
      <c r="G205" s="55" t="s">
        <v>464</v>
      </c>
      <c r="H205" s="52">
        <v>26494977.62</v>
      </c>
      <c r="I205" s="52">
        <v>2785884</v>
      </c>
      <c r="J205" s="61">
        <v>23709093.62</v>
      </c>
      <c r="K205" s="52">
        <v>19794617.88</v>
      </c>
      <c r="L205" s="52">
        <v>1485031.74</v>
      </c>
      <c r="M205" s="61">
        <v>18309586.14</v>
      </c>
      <c r="N205" s="52">
        <v>26834590.62</v>
      </c>
      <c r="O205" s="52">
        <v>5144534</v>
      </c>
      <c r="P205" s="61">
        <v>21690056.62</v>
      </c>
      <c r="Q205" s="52">
        <v>18296163.61</v>
      </c>
      <c r="R205" s="52">
        <v>2816608.34</v>
      </c>
      <c r="S205" s="61">
        <v>15479555.27</v>
      </c>
      <c r="T205" s="61">
        <v>-339613</v>
      </c>
      <c r="U205" s="61">
        <v>1498454.27</v>
      </c>
      <c r="V205" s="211">
        <v>74.71</v>
      </c>
      <c r="W205" s="211">
        <v>68.18</v>
      </c>
      <c r="X205" s="61">
        <v>2019037</v>
      </c>
      <c r="Y205" s="64">
        <v>2830030.87</v>
      </c>
    </row>
    <row r="206" spans="1:25" ht="12.75">
      <c r="A206" s="229">
        <v>2</v>
      </c>
      <c r="B206" s="230">
        <v>17</v>
      </c>
      <c r="C206" s="230">
        <v>5</v>
      </c>
      <c r="D206" s="31">
        <v>3</v>
      </c>
      <c r="E206" s="31">
        <v>0</v>
      </c>
      <c r="F206" s="38"/>
      <c r="G206" s="55" t="s">
        <v>465</v>
      </c>
      <c r="H206" s="52">
        <v>23528076.32</v>
      </c>
      <c r="I206" s="52">
        <v>1091750.65</v>
      </c>
      <c r="J206" s="61">
        <v>22436325.67</v>
      </c>
      <c r="K206" s="52">
        <v>17538243.39</v>
      </c>
      <c r="L206" s="52">
        <v>270111.93</v>
      </c>
      <c r="M206" s="61">
        <v>17268131.46</v>
      </c>
      <c r="N206" s="52">
        <v>23174748.32</v>
      </c>
      <c r="O206" s="52">
        <v>1749996.65</v>
      </c>
      <c r="P206" s="61">
        <v>21424751.67</v>
      </c>
      <c r="Q206" s="52">
        <v>14953305.3</v>
      </c>
      <c r="R206" s="52">
        <v>269079.66</v>
      </c>
      <c r="S206" s="61">
        <v>14684225.64</v>
      </c>
      <c r="T206" s="61">
        <v>353328</v>
      </c>
      <c r="U206" s="61">
        <v>2584938.09</v>
      </c>
      <c r="V206" s="211">
        <v>74.54</v>
      </c>
      <c r="W206" s="211">
        <v>64.52</v>
      </c>
      <c r="X206" s="61">
        <v>1011574</v>
      </c>
      <c r="Y206" s="64">
        <v>2583905.82</v>
      </c>
    </row>
    <row r="207" spans="1:25" ht="12.75">
      <c r="A207" s="229">
        <v>2</v>
      </c>
      <c r="B207" s="230">
        <v>12</v>
      </c>
      <c r="C207" s="230">
        <v>5</v>
      </c>
      <c r="D207" s="31">
        <v>3</v>
      </c>
      <c r="E207" s="31">
        <v>0</v>
      </c>
      <c r="F207" s="38"/>
      <c r="G207" s="55" t="s">
        <v>466</v>
      </c>
      <c r="H207" s="52">
        <v>13149263.2</v>
      </c>
      <c r="I207" s="52">
        <v>1830655.2</v>
      </c>
      <c r="J207" s="61">
        <v>11318608</v>
      </c>
      <c r="K207" s="52">
        <v>8820399.65</v>
      </c>
      <c r="L207" s="52">
        <v>400924</v>
      </c>
      <c r="M207" s="61">
        <v>8419475.65</v>
      </c>
      <c r="N207" s="52">
        <v>13599730.13</v>
      </c>
      <c r="O207" s="52">
        <v>3080776.35</v>
      </c>
      <c r="P207" s="61">
        <v>10518953.78</v>
      </c>
      <c r="Q207" s="52">
        <v>8761549.88</v>
      </c>
      <c r="R207" s="52">
        <v>790781.45</v>
      </c>
      <c r="S207" s="61">
        <v>7970768.43</v>
      </c>
      <c r="T207" s="61">
        <v>-450466.93</v>
      </c>
      <c r="U207" s="61">
        <v>58849.77</v>
      </c>
      <c r="V207" s="211">
        <v>67.07</v>
      </c>
      <c r="W207" s="211">
        <v>64.42</v>
      </c>
      <c r="X207" s="61">
        <v>799654.22</v>
      </c>
      <c r="Y207" s="64">
        <v>448707.22</v>
      </c>
    </row>
    <row r="208" spans="1:25" ht="12.75">
      <c r="A208" s="229">
        <v>2</v>
      </c>
      <c r="B208" s="230">
        <v>22</v>
      </c>
      <c r="C208" s="230">
        <v>3</v>
      </c>
      <c r="D208" s="31">
        <v>3</v>
      </c>
      <c r="E208" s="31">
        <v>0</v>
      </c>
      <c r="F208" s="38"/>
      <c r="G208" s="55" t="s">
        <v>467</v>
      </c>
      <c r="H208" s="52">
        <v>64822063.52</v>
      </c>
      <c r="I208" s="52">
        <v>7097642.55</v>
      </c>
      <c r="J208" s="61">
        <v>57724420.97</v>
      </c>
      <c r="K208" s="52">
        <v>44772913.26</v>
      </c>
      <c r="L208" s="52">
        <v>3060207.77</v>
      </c>
      <c r="M208" s="61">
        <v>41712705.49</v>
      </c>
      <c r="N208" s="52">
        <v>64269684.32</v>
      </c>
      <c r="O208" s="52">
        <v>10935923</v>
      </c>
      <c r="P208" s="61">
        <v>53333761.32</v>
      </c>
      <c r="Q208" s="52">
        <v>43201384.96</v>
      </c>
      <c r="R208" s="52">
        <v>4551870.53</v>
      </c>
      <c r="S208" s="61">
        <v>38649514.43</v>
      </c>
      <c r="T208" s="61">
        <v>552379.2</v>
      </c>
      <c r="U208" s="61">
        <v>1571528.3</v>
      </c>
      <c r="V208" s="211">
        <v>69.07</v>
      </c>
      <c r="W208" s="211">
        <v>67.21</v>
      </c>
      <c r="X208" s="61">
        <v>4390659.65</v>
      </c>
      <c r="Y208" s="64">
        <v>3063191.06</v>
      </c>
    </row>
    <row r="209" spans="1:25" ht="12.75">
      <c r="A209" s="229">
        <v>2</v>
      </c>
      <c r="B209" s="230">
        <v>24</v>
      </c>
      <c r="C209" s="230">
        <v>5</v>
      </c>
      <c r="D209" s="31">
        <v>3</v>
      </c>
      <c r="E209" s="31">
        <v>0</v>
      </c>
      <c r="F209" s="38"/>
      <c r="G209" s="55" t="s">
        <v>468</v>
      </c>
      <c r="H209" s="52">
        <v>69369656.43</v>
      </c>
      <c r="I209" s="52">
        <v>11803672</v>
      </c>
      <c r="J209" s="61">
        <v>57565984.43</v>
      </c>
      <c r="K209" s="52">
        <v>46216121.92</v>
      </c>
      <c r="L209" s="52">
        <v>3566110.76</v>
      </c>
      <c r="M209" s="61">
        <v>42650011.16</v>
      </c>
      <c r="N209" s="52">
        <v>76173917.43</v>
      </c>
      <c r="O209" s="52">
        <v>19188287</v>
      </c>
      <c r="P209" s="61">
        <v>56985630.43</v>
      </c>
      <c r="Q209" s="52">
        <v>45022635.21</v>
      </c>
      <c r="R209" s="52">
        <v>4569822.33</v>
      </c>
      <c r="S209" s="61">
        <v>40452812.88</v>
      </c>
      <c r="T209" s="61">
        <v>-6804261</v>
      </c>
      <c r="U209" s="61">
        <v>1193486.71</v>
      </c>
      <c r="V209" s="211">
        <v>66.62</v>
      </c>
      <c r="W209" s="211">
        <v>59.1</v>
      </c>
      <c r="X209" s="61">
        <v>580354</v>
      </c>
      <c r="Y209" s="64">
        <v>2197198.28</v>
      </c>
    </row>
    <row r="210" spans="1:25" ht="12.75">
      <c r="A210" s="229">
        <v>2</v>
      </c>
      <c r="B210" s="230">
        <v>24</v>
      </c>
      <c r="C210" s="230">
        <v>6</v>
      </c>
      <c r="D210" s="31">
        <v>3</v>
      </c>
      <c r="E210" s="31">
        <v>0</v>
      </c>
      <c r="F210" s="38"/>
      <c r="G210" s="55" t="s">
        <v>469</v>
      </c>
      <c r="H210" s="52">
        <v>45181774.83</v>
      </c>
      <c r="I210" s="52">
        <v>2923993.43</v>
      </c>
      <c r="J210" s="61">
        <v>42257781.4</v>
      </c>
      <c r="K210" s="52">
        <v>33549237.75</v>
      </c>
      <c r="L210" s="52">
        <v>545297.63</v>
      </c>
      <c r="M210" s="61">
        <v>33003940.12</v>
      </c>
      <c r="N210" s="52">
        <v>46484656.83</v>
      </c>
      <c r="O210" s="52">
        <v>5703409.88</v>
      </c>
      <c r="P210" s="61">
        <v>40781246.95</v>
      </c>
      <c r="Q210" s="52">
        <v>30469604.85</v>
      </c>
      <c r="R210" s="52">
        <v>2596201.68</v>
      </c>
      <c r="S210" s="61">
        <v>27873403.17</v>
      </c>
      <c r="T210" s="61">
        <v>-1302882</v>
      </c>
      <c r="U210" s="61">
        <v>3079632.9</v>
      </c>
      <c r="V210" s="211">
        <v>74.25</v>
      </c>
      <c r="W210" s="211">
        <v>65.54</v>
      </c>
      <c r="X210" s="61">
        <v>1476534.45</v>
      </c>
      <c r="Y210" s="64">
        <v>5130536.95</v>
      </c>
    </row>
    <row r="211" spans="1:25" ht="12.75">
      <c r="A211" s="229">
        <v>2</v>
      </c>
      <c r="B211" s="230">
        <v>24</v>
      </c>
      <c r="C211" s="230">
        <v>7</v>
      </c>
      <c r="D211" s="31">
        <v>3</v>
      </c>
      <c r="E211" s="31">
        <v>0</v>
      </c>
      <c r="F211" s="38"/>
      <c r="G211" s="55" t="s">
        <v>470</v>
      </c>
      <c r="H211" s="52">
        <v>15425450</v>
      </c>
      <c r="I211" s="52">
        <v>1569516</v>
      </c>
      <c r="J211" s="61">
        <v>13855934</v>
      </c>
      <c r="K211" s="52">
        <v>12644111.4</v>
      </c>
      <c r="L211" s="52">
        <v>1151655.26</v>
      </c>
      <c r="M211" s="61">
        <v>11492456.14</v>
      </c>
      <c r="N211" s="52">
        <v>15680673</v>
      </c>
      <c r="O211" s="52">
        <v>2583325</v>
      </c>
      <c r="P211" s="61">
        <v>13097348</v>
      </c>
      <c r="Q211" s="52">
        <v>11349109.32</v>
      </c>
      <c r="R211" s="52">
        <v>1282004.5</v>
      </c>
      <c r="S211" s="61">
        <v>10067104.82</v>
      </c>
      <c r="T211" s="61">
        <v>-255223</v>
      </c>
      <c r="U211" s="61">
        <v>1295002.08</v>
      </c>
      <c r="V211" s="211">
        <v>81.96</v>
      </c>
      <c r="W211" s="211">
        <v>72.37</v>
      </c>
      <c r="X211" s="61">
        <v>758586</v>
      </c>
      <c r="Y211" s="64">
        <v>1425351.32</v>
      </c>
    </row>
    <row r="212" spans="1:25" ht="12.75">
      <c r="A212" s="229">
        <v>2</v>
      </c>
      <c r="B212" s="230">
        <v>19</v>
      </c>
      <c r="C212" s="230">
        <v>8</v>
      </c>
      <c r="D212" s="31">
        <v>3</v>
      </c>
      <c r="E212" s="31">
        <v>0</v>
      </c>
      <c r="F212" s="38"/>
      <c r="G212" s="55" t="s">
        <v>471</v>
      </c>
      <c r="H212" s="52">
        <v>40678249</v>
      </c>
      <c r="I212" s="52">
        <v>7067414</v>
      </c>
      <c r="J212" s="61">
        <v>33610835</v>
      </c>
      <c r="K212" s="52">
        <v>29499233.94</v>
      </c>
      <c r="L212" s="52">
        <v>5380985.62</v>
      </c>
      <c r="M212" s="61">
        <v>24118248.32</v>
      </c>
      <c r="N212" s="52">
        <v>43338265</v>
      </c>
      <c r="O212" s="52">
        <v>9727430</v>
      </c>
      <c r="P212" s="61">
        <v>33610835</v>
      </c>
      <c r="Q212" s="52">
        <v>29784649.91</v>
      </c>
      <c r="R212" s="52">
        <v>6080927.93</v>
      </c>
      <c r="S212" s="61">
        <v>23703721.98</v>
      </c>
      <c r="T212" s="61">
        <v>-2660016</v>
      </c>
      <c r="U212" s="61">
        <v>-285415.97</v>
      </c>
      <c r="V212" s="211">
        <v>72.51</v>
      </c>
      <c r="W212" s="211">
        <v>68.72</v>
      </c>
      <c r="X212" s="61">
        <v>0</v>
      </c>
      <c r="Y212" s="64">
        <v>414526.34</v>
      </c>
    </row>
    <row r="213" spans="1:25" ht="12.75">
      <c r="A213" s="229">
        <v>2</v>
      </c>
      <c r="B213" s="230">
        <v>20</v>
      </c>
      <c r="C213" s="230">
        <v>6</v>
      </c>
      <c r="D213" s="31">
        <v>3</v>
      </c>
      <c r="E213" s="31">
        <v>0</v>
      </c>
      <c r="F213" s="38"/>
      <c r="G213" s="55" t="s">
        <v>472</v>
      </c>
      <c r="H213" s="52">
        <v>50947957.61</v>
      </c>
      <c r="I213" s="52">
        <v>7082594.1</v>
      </c>
      <c r="J213" s="61">
        <v>43865363.51</v>
      </c>
      <c r="K213" s="52">
        <v>32893371.13</v>
      </c>
      <c r="L213" s="52">
        <v>3289522.1</v>
      </c>
      <c r="M213" s="61">
        <v>29603849.03</v>
      </c>
      <c r="N213" s="52">
        <v>51351602.61</v>
      </c>
      <c r="O213" s="52">
        <v>9961105.04</v>
      </c>
      <c r="P213" s="61">
        <v>41390497.57</v>
      </c>
      <c r="Q213" s="52">
        <v>35083535.97</v>
      </c>
      <c r="R213" s="52">
        <v>5578497.64</v>
      </c>
      <c r="S213" s="61">
        <v>29505038.33</v>
      </c>
      <c r="T213" s="61">
        <v>-403645</v>
      </c>
      <c r="U213" s="61">
        <v>-2190164.84</v>
      </c>
      <c r="V213" s="211">
        <v>64.56</v>
      </c>
      <c r="W213" s="211">
        <v>68.32</v>
      </c>
      <c r="X213" s="61">
        <v>2474865.94</v>
      </c>
      <c r="Y213" s="64">
        <v>98810.7</v>
      </c>
    </row>
    <row r="214" spans="1:25" s="95" customFormat="1" ht="15">
      <c r="A214" s="231"/>
      <c r="B214" s="232"/>
      <c r="C214" s="232"/>
      <c r="D214" s="101"/>
      <c r="E214" s="101"/>
      <c r="F214" s="102" t="s">
        <v>473</v>
      </c>
      <c r="G214" s="291"/>
      <c r="H214" s="103">
        <v>163611718.85</v>
      </c>
      <c r="I214" s="103">
        <v>39710696</v>
      </c>
      <c r="J214" s="104">
        <v>123901022.85</v>
      </c>
      <c r="K214" s="103">
        <v>80818501.02</v>
      </c>
      <c r="L214" s="103">
        <v>6606774.37</v>
      </c>
      <c r="M214" s="104">
        <v>74211726.65</v>
      </c>
      <c r="N214" s="103">
        <v>141236675.97</v>
      </c>
      <c r="O214" s="103">
        <v>35613839</v>
      </c>
      <c r="P214" s="104">
        <v>105622836.97</v>
      </c>
      <c r="Q214" s="103">
        <v>70711408.30000001</v>
      </c>
      <c r="R214" s="103">
        <v>9331661.18</v>
      </c>
      <c r="S214" s="104">
        <v>61379747.12000001</v>
      </c>
      <c r="T214" s="104">
        <v>22375042.880000003</v>
      </c>
      <c r="U214" s="104">
        <v>10107092.719999999</v>
      </c>
      <c r="V214" s="212">
        <v>49.39652342024154</v>
      </c>
      <c r="W214" s="212">
        <v>50.06589670449323</v>
      </c>
      <c r="X214" s="104">
        <v>18278185.88</v>
      </c>
      <c r="Y214" s="105">
        <v>12831979.53</v>
      </c>
    </row>
    <row r="215" spans="1:25" s="112" customFormat="1" ht="25.5">
      <c r="A215" s="233">
        <v>2</v>
      </c>
      <c r="B215" s="234">
        <v>15</v>
      </c>
      <c r="C215" s="234">
        <v>1</v>
      </c>
      <c r="D215" s="106" t="s">
        <v>474</v>
      </c>
      <c r="E215" s="106">
        <v>8</v>
      </c>
      <c r="F215" s="107"/>
      <c r="G215" s="108" t="s">
        <v>475</v>
      </c>
      <c r="H215" s="109">
        <v>402033</v>
      </c>
      <c r="I215" s="109">
        <v>0</v>
      </c>
      <c r="J215" s="110">
        <v>402033</v>
      </c>
      <c r="K215" s="109">
        <v>451506.08</v>
      </c>
      <c r="L215" s="109">
        <v>0</v>
      </c>
      <c r="M215" s="110">
        <v>451506.08</v>
      </c>
      <c r="N215" s="109">
        <v>402033</v>
      </c>
      <c r="O215" s="109">
        <v>0</v>
      </c>
      <c r="P215" s="110">
        <v>402033</v>
      </c>
      <c r="Q215" s="109">
        <v>135356.59</v>
      </c>
      <c r="R215" s="109">
        <v>0</v>
      </c>
      <c r="S215" s="110">
        <v>135356.59</v>
      </c>
      <c r="T215" s="110">
        <v>0</v>
      </c>
      <c r="U215" s="110">
        <v>316149.49</v>
      </c>
      <c r="V215" s="213">
        <v>112.3</v>
      </c>
      <c r="W215" s="213">
        <v>33.66</v>
      </c>
      <c r="X215" s="110">
        <v>0</v>
      </c>
      <c r="Y215" s="111">
        <v>316149.49</v>
      </c>
    </row>
    <row r="216" spans="1:25" ht="25.5">
      <c r="A216" s="229">
        <v>2</v>
      </c>
      <c r="B216" s="230">
        <v>63</v>
      </c>
      <c r="C216" s="230">
        <v>1</v>
      </c>
      <c r="D216" s="31" t="s">
        <v>474</v>
      </c>
      <c r="E216" s="31">
        <v>8</v>
      </c>
      <c r="F216" s="38"/>
      <c r="G216" s="55" t="s">
        <v>476</v>
      </c>
      <c r="H216" s="52">
        <v>123177650</v>
      </c>
      <c r="I216" s="52">
        <v>28306895</v>
      </c>
      <c r="J216" s="61">
        <v>94870755</v>
      </c>
      <c r="K216" s="52">
        <v>58387743.65</v>
      </c>
      <c r="L216" s="52">
        <v>0</v>
      </c>
      <c r="M216" s="61">
        <v>58387743.65</v>
      </c>
      <c r="N216" s="52">
        <v>86861309</v>
      </c>
      <c r="O216" s="52">
        <v>9000000</v>
      </c>
      <c r="P216" s="61">
        <v>77861309</v>
      </c>
      <c r="Q216" s="52">
        <v>52123523.56</v>
      </c>
      <c r="R216" s="52">
        <v>971694.2</v>
      </c>
      <c r="S216" s="61">
        <v>51151829.36</v>
      </c>
      <c r="T216" s="61">
        <v>36316341</v>
      </c>
      <c r="U216" s="61">
        <v>6264220.09</v>
      </c>
      <c r="V216" s="211">
        <v>47.4</v>
      </c>
      <c r="W216" s="211">
        <v>60</v>
      </c>
      <c r="X216" s="61">
        <v>17009446</v>
      </c>
      <c r="Y216" s="64">
        <v>7235914.29</v>
      </c>
    </row>
    <row r="217" spans="1:25" ht="12.75">
      <c r="A217" s="229">
        <v>2</v>
      </c>
      <c r="B217" s="230">
        <v>9</v>
      </c>
      <c r="C217" s="230">
        <v>7</v>
      </c>
      <c r="D217" s="31" t="s">
        <v>474</v>
      </c>
      <c r="E217" s="31">
        <v>8</v>
      </c>
      <c r="F217" s="38"/>
      <c r="G217" s="55" t="s">
        <v>477</v>
      </c>
      <c r="H217" s="52">
        <v>1190700</v>
      </c>
      <c r="I217" s="52">
        <v>0</v>
      </c>
      <c r="J217" s="61">
        <v>1190700</v>
      </c>
      <c r="K217" s="52">
        <v>829848.92</v>
      </c>
      <c r="L217" s="52">
        <v>0</v>
      </c>
      <c r="M217" s="61">
        <v>829848.92</v>
      </c>
      <c r="N217" s="52">
        <v>1231966.23</v>
      </c>
      <c r="O217" s="52">
        <v>42000</v>
      </c>
      <c r="P217" s="61">
        <v>1189966.23</v>
      </c>
      <c r="Q217" s="52">
        <v>830926.8</v>
      </c>
      <c r="R217" s="52">
        <v>0</v>
      </c>
      <c r="S217" s="61">
        <v>830926.8</v>
      </c>
      <c r="T217" s="61">
        <v>-41266.23</v>
      </c>
      <c r="U217" s="61">
        <v>-1077.88</v>
      </c>
      <c r="V217" s="211">
        <v>69.69</v>
      </c>
      <c r="W217" s="211">
        <v>67.44</v>
      </c>
      <c r="X217" s="61">
        <v>733.77</v>
      </c>
      <c r="Y217" s="64">
        <v>-1077.88</v>
      </c>
    </row>
    <row r="218" spans="1:25" ht="12.75">
      <c r="A218" s="229">
        <v>2</v>
      </c>
      <c r="B218" s="230">
        <v>10</v>
      </c>
      <c r="C218" s="230">
        <v>1</v>
      </c>
      <c r="D218" s="31" t="s">
        <v>474</v>
      </c>
      <c r="E218" s="31">
        <v>8</v>
      </c>
      <c r="F218" s="38"/>
      <c r="G218" s="55" t="s">
        <v>478</v>
      </c>
      <c r="H218" s="52">
        <v>857779</v>
      </c>
      <c r="I218" s="52">
        <v>165000</v>
      </c>
      <c r="J218" s="61">
        <v>692779</v>
      </c>
      <c r="K218" s="52">
        <v>807847.45</v>
      </c>
      <c r="L218" s="52">
        <v>137500</v>
      </c>
      <c r="M218" s="61">
        <v>670347.45</v>
      </c>
      <c r="N218" s="52">
        <v>857779</v>
      </c>
      <c r="O218" s="52">
        <v>211246</v>
      </c>
      <c r="P218" s="61">
        <v>646533</v>
      </c>
      <c r="Q218" s="52">
        <v>615487.85</v>
      </c>
      <c r="R218" s="52">
        <v>12179</v>
      </c>
      <c r="S218" s="61">
        <v>603308.85</v>
      </c>
      <c r="T218" s="61">
        <v>0</v>
      </c>
      <c r="U218" s="61">
        <v>192359.6</v>
      </c>
      <c r="V218" s="211">
        <v>94.17</v>
      </c>
      <c r="W218" s="211">
        <v>71.75</v>
      </c>
      <c r="X218" s="61">
        <v>46246</v>
      </c>
      <c r="Y218" s="64">
        <v>67038.6</v>
      </c>
    </row>
    <row r="219" spans="1:25" ht="12.75">
      <c r="A219" s="229">
        <v>2</v>
      </c>
      <c r="B219" s="230">
        <v>20</v>
      </c>
      <c r="C219" s="230">
        <v>2</v>
      </c>
      <c r="D219" s="31" t="s">
        <v>474</v>
      </c>
      <c r="E219" s="31">
        <v>8</v>
      </c>
      <c r="F219" s="38"/>
      <c r="G219" s="55" t="s">
        <v>479</v>
      </c>
      <c r="H219" s="52">
        <v>763532.85</v>
      </c>
      <c r="I219" s="52">
        <v>0</v>
      </c>
      <c r="J219" s="61">
        <v>763532.85</v>
      </c>
      <c r="K219" s="52">
        <v>552014.25</v>
      </c>
      <c r="L219" s="52">
        <v>0</v>
      </c>
      <c r="M219" s="61">
        <v>552014.25</v>
      </c>
      <c r="N219" s="52">
        <v>838322.74</v>
      </c>
      <c r="O219" s="52">
        <v>112000</v>
      </c>
      <c r="P219" s="61">
        <v>726322.74</v>
      </c>
      <c r="Q219" s="52">
        <v>510820.56</v>
      </c>
      <c r="R219" s="52">
        <v>1790</v>
      </c>
      <c r="S219" s="61">
        <v>509030.56</v>
      </c>
      <c r="T219" s="61">
        <v>-74789.89</v>
      </c>
      <c r="U219" s="61">
        <v>41193.69</v>
      </c>
      <c r="V219" s="211">
        <v>72.29</v>
      </c>
      <c r="W219" s="211">
        <v>60.93</v>
      </c>
      <c r="X219" s="61">
        <v>37210.11</v>
      </c>
      <c r="Y219" s="64">
        <v>42983.69</v>
      </c>
    </row>
    <row r="220" spans="1:25" ht="12.75">
      <c r="A220" s="229">
        <v>2</v>
      </c>
      <c r="B220" s="230">
        <v>61</v>
      </c>
      <c r="C220" s="230">
        <v>1</v>
      </c>
      <c r="D220" s="31" t="s">
        <v>474</v>
      </c>
      <c r="E220" s="31">
        <v>8</v>
      </c>
      <c r="F220" s="38"/>
      <c r="G220" s="55" t="s">
        <v>480</v>
      </c>
      <c r="H220" s="52">
        <v>4198204</v>
      </c>
      <c r="I220" s="52">
        <v>819323</v>
      </c>
      <c r="J220" s="61">
        <v>3378881</v>
      </c>
      <c r="K220" s="52">
        <v>3033184.35</v>
      </c>
      <c r="L220" s="52">
        <v>783130.13</v>
      </c>
      <c r="M220" s="61">
        <v>2250054.22</v>
      </c>
      <c r="N220" s="52">
        <v>7798204</v>
      </c>
      <c r="O220" s="52">
        <v>5986715</v>
      </c>
      <c r="P220" s="61">
        <v>1811489</v>
      </c>
      <c r="Q220" s="52">
        <v>2221177.75</v>
      </c>
      <c r="R220" s="52">
        <v>1363995.73</v>
      </c>
      <c r="S220" s="61">
        <v>857182.02</v>
      </c>
      <c r="T220" s="61">
        <v>-3600000</v>
      </c>
      <c r="U220" s="61">
        <v>812006.6</v>
      </c>
      <c r="V220" s="211">
        <v>72.24</v>
      </c>
      <c r="W220" s="211">
        <v>28.48</v>
      </c>
      <c r="X220" s="61">
        <v>1567392</v>
      </c>
      <c r="Y220" s="64">
        <v>1392872.2</v>
      </c>
    </row>
    <row r="221" spans="1:25" ht="38.25">
      <c r="A221" s="229">
        <v>2</v>
      </c>
      <c r="B221" s="230">
        <v>2</v>
      </c>
      <c r="C221" s="230">
        <v>5</v>
      </c>
      <c r="D221" s="31" t="s">
        <v>474</v>
      </c>
      <c r="E221" s="31">
        <v>8</v>
      </c>
      <c r="F221" s="38"/>
      <c r="G221" s="55" t="s">
        <v>481</v>
      </c>
      <c r="H221" s="52">
        <v>3382912</v>
      </c>
      <c r="I221" s="52">
        <v>0</v>
      </c>
      <c r="J221" s="61">
        <v>3382912</v>
      </c>
      <c r="K221" s="52">
        <v>1038140.69</v>
      </c>
      <c r="L221" s="52">
        <v>0</v>
      </c>
      <c r="M221" s="61">
        <v>1038140.69</v>
      </c>
      <c r="N221" s="52">
        <v>3422912</v>
      </c>
      <c r="O221" s="52">
        <v>20000</v>
      </c>
      <c r="P221" s="61">
        <v>3402912</v>
      </c>
      <c r="Q221" s="52">
        <v>252077.18</v>
      </c>
      <c r="R221" s="52">
        <v>8048.78</v>
      </c>
      <c r="S221" s="61">
        <v>244028.4</v>
      </c>
      <c r="T221" s="61">
        <v>-40000</v>
      </c>
      <c r="U221" s="61">
        <v>786063.51</v>
      </c>
      <c r="V221" s="211">
        <v>30.68</v>
      </c>
      <c r="W221" s="211">
        <v>7.36</v>
      </c>
      <c r="X221" s="61">
        <v>-20000</v>
      </c>
      <c r="Y221" s="64">
        <v>794112.29</v>
      </c>
    </row>
    <row r="222" spans="1:25" ht="12.75">
      <c r="A222" s="229">
        <v>2</v>
      </c>
      <c r="B222" s="230">
        <v>8</v>
      </c>
      <c r="C222" s="230">
        <v>6</v>
      </c>
      <c r="D222" s="31" t="s">
        <v>474</v>
      </c>
      <c r="E222" s="31">
        <v>8</v>
      </c>
      <c r="F222" s="38"/>
      <c r="G222" s="55" t="s">
        <v>482</v>
      </c>
      <c r="H222" s="52">
        <v>144000</v>
      </c>
      <c r="I222" s="52">
        <v>0</v>
      </c>
      <c r="J222" s="61">
        <v>144000</v>
      </c>
      <c r="K222" s="52">
        <v>17357.5</v>
      </c>
      <c r="L222" s="52">
        <v>0</v>
      </c>
      <c r="M222" s="61">
        <v>17357.5</v>
      </c>
      <c r="N222" s="52">
        <v>162000</v>
      </c>
      <c r="O222" s="52">
        <v>0</v>
      </c>
      <c r="P222" s="61">
        <v>162000</v>
      </c>
      <c r="Q222" s="52">
        <v>17919.07</v>
      </c>
      <c r="R222" s="52">
        <v>0</v>
      </c>
      <c r="S222" s="61">
        <v>17919.07</v>
      </c>
      <c r="T222" s="61">
        <v>-18000</v>
      </c>
      <c r="U222" s="61">
        <v>-561.57</v>
      </c>
      <c r="V222" s="211">
        <v>12.05</v>
      </c>
      <c r="W222" s="211">
        <v>11.06</v>
      </c>
      <c r="X222" s="61">
        <v>-18000</v>
      </c>
      <c r="Y222" s="64">
        <v>-561.57</v>
      </c>
    </row>
    <row r="223" spans="1:25" ht="12.75">
      <c r="A223" s="229">
        <v>2</v>
      </c>
      <c r="B223" s="230">
        <v>16</v>
      </c>
      <c r="C223" s="230">
        <v>4</v>
      </c>
      <c r="D223" s="31" t="s">
        <v>474</v>
      </c>
      <c r="E223" s="31">
        <v>8</v>
      </c>
      <c r="F223" s="38"/>
      <c r="G223" s="55" t="s">
        <v>483</v>
      </c>
      <c r="H223" s="52">
        <v>17023377</v>
      </c>
      <c r="I223" s="52">
        <v>9020513</v>
      </c>
      <c r="J223" s="61">
        <v>8002864</v>
      </c>
      <c r="K223" s="52">
        <v>9607492.13</v>
      </c>
      <c r="L223" s="52">
        <v>4283400</v>
      </c>
      <c r="M223" s="61">
        <v>5324092.13</v>
      </c>
      <c r="N223" s="52">
        <v>27184764</v>
      </c>
      <c r="O223" s="52">
        <v>18787913</v>
      </c>
      <c r="P223" s="61">
        <v>8396851</v>
      </c>
      <c r="Q223" s="52">
        <v>10262321.8</v>
      </c>
      <c r="R223" s="52">
        <v>6519588.45</v>
      </c>
      <c r="S223" s="61">
        <v>3742733.35</v>
      </c>
      <c r="T223" s="61">
        <v>-10161387</v>
      </c>
      <c r="U223" s="61">
        <v>-654829.67</v>
      </c>
      <c r="V223" s="211">
        <v>56.43</v>
      </c>
      <c r="W223" s="211">
        <v>37.75</v>
      </c>
      <c r="X223" s="61">
        <v>-393987</v>
      </c>
      <c r="Y223" s="64">
        <v>1581358.78</v>
      </c>
    </row>
    <row r="224" spans="1:25" ht="12.75">
      <c r="A224" s="229">
        <v>2</v>
      </c>
      <c r="B224" s="230">
        <v>25</v>
      </c>
      <c r="C224" s="230">
        <v>2</v>
      </c>
      <c r="D224" s="31" t="s">
        <v>474</v>
      </c>
      <c r="E224" s="31">
        <v>8</v>
      </c>
      <c r="F224" s="38"/>
      <c r="G224" s="55" t="s">
        <v>484</v>
      </c>
      <c r="H224" s="52">
        <v>663316</v>
      </c>
      <c r="I224" s="52">
        <v>0</v>
      </c>
      <c r="J224" s="61">
        <v>663316</v>
      </c>
      <c r="K224" s="52">
        <v>503191.4</v>
      </c>
      <c r="L224" s="52">
        <v>0</v>
      </c>
      <c r="M224" s="61">
        <v>503191.4</v>
      </c>
      <c r="N224" s="52">
        <v>669171</v>
      </c>
      <c r="O224" s="52">
        <v>0</v>
      </c>
      <c r="P224" s="61">
        <v>669171</v>
      </c>
      <c r="Q224" s="52">
        <v>461522.57</v>
      </c>
      <c r="R224" s="52">
        <v>0</v>
      </c>
      <c r="S224" s="61">
        <v>461522.57</v>
      </c>
      <c r="T224" s="61">
        <v>-5855</v>
      </c>
      <c r="U224" s="61">
        <v>41668.83</v>
      </c>
      <c r="V224" s="211">
        <v>75.85</v>
      </c>
      <c r="W224" s="211">
        <v>68.96</v>
      </c>
      <c r="X224" s="61">
        <v>-5855</v>
      </c>
      <c r="Y224" s="64">
        <v>41668.83</v>
      </c>
    </row>
    <row r="225" spans="1:25" ht="25.5">
      <c r="A225" s="229">
        <v>2</v>
      </c>
      <c r="B225" s="230">
        <v>19</v>
      </c>
      <c r="C225" s="230">
        <v>1</v>
      </c>
      <c r="D225" s="31" t="s">
        <v>474</v>
      </c>
      <c r="E225" s="31">
        <v>8</v>
      </c>
      <c r="F225" s="38"/>
      <c r="G225" s="55" t="s">
        <v>485</v>
      </c>
      <c r="H225" s="52">
        <v>0</v>
      </c>
      <c r="I225" s="52">
        <v>0</v>
      </c>
      <c r="J225" s="61">
        <v>0</v>
      </c>
      <c r="K225" s="52">
        <v>0</v>
      </c>
      <c r="L225" s="52">
        <v>0</v>
      </c>
      <c r="M225" s="61">
        <v>0</v>
      </c>
      <c r="N225" s="52">
        <v>0</v>
      </c>
      <c r="O225" s="52">
        <v>0</v>
      </c>
      <c r="P225" s="61">
        <v>0</v>
      </c>
      <c r="Q225" s="52">
        <v>0</v>
      </c>
      <c r="R225" s="52">
        <v>0</v>
      </c>
      <c r="S225" s="61">
        <v>0</v>
      </c>
      <c r="T225" s="61">
        <v>0</v>
      </c>
      <c r="U225" s="61">
        <v>0</v>
      </c>
      <c r="V225" s="211">
        <v>0</v>
      </c>
      <c r="W225" s="211">
        <v>0</v>
      </c>
      <c r="X225" s="61">
        <v>0</v>
      </c>
      <c r="Y225" s="64">
        <v>0</v>
      </c>
    </row>
    <row r="226" spans="1:25" ht="12.75">
      <c r="A226" s="229">
        <v>2</v>
      </c>
      <c r="B226" s="230">
        <v>1</v>
      </c>
      <c r="C226" s="230">
        <v>1</v>
      </c>
      <c r="D226" s="31" t="s">
        <v>474</v>
      </c>
      <c r="E226" s="31">
        <v>8</v>
      </c>
      <c r="F226" s="38"/>
      <c r="G226" s="55" t="s">
        <v>486</v>
      </c>
      <c r="H226" s="52">
        <v>54000</v>
      </c>
      <c r="I226" s="52">
        <v>0</v>
      </c>
      <c r="J226" s="61">
        <v>54000</v>
      </c>
      <c r="K226" s="52">
        <v>54521.71</v>
      </c>
      <c r="L226" s="52">
        <v>0</v>
      </c>
      <c r="M226" s="61">
        <v>54521.71</v>
      </c>
      <c r="N226" s="52">
        <v>54000</v>
      </c>
      <c r="O226" s="52">
        <v>0</v>
      </c>
      <c r="P226" s="61">
        <v>54000</v>
      </c>
      <c r="Q226" s="52">
        <v>31321.95</v>
      </c>
      <c r="R226" s="52">
        <v>0</v>
      </c>
      <c r="S226" s="61">
        <v>31321.95</v>
      </c>
      <c r="T226" s="61">
        <v>0</v>
      </c>
      <c r="U226" s="61">
        <v>23199.76</v>
      </c>
      <c r="V226" s="211">
        <v>100.96</v>
      </c>
      <c r="W226" s="211">
        <v>58</v>
      </c>
      <c r="X226" s="61">
        <v>0</v>
      </c>
      <c r="Y226" s="64">
        <v>23199.76</v>
      </c>
    </row>
    <row r="227" spans="1:25" ht="25.5">
      <c r="A227" s="229">
        <v>2</v>
      </c>
      <c r="B227" s="230">
        <v>17</v>
      </c>
      <c r="C227" s="230">
        <v>4</v>
      </c>
      <c r="D227" s="31" t="s">
        <v>474</v>
      </c>
      <c r="E227" s="31">
        <v>8</v>
      </c>
      <c r="F227" s="38"/>
      <c r="G227" s="55" t="s">
        <v>487</v>
      </c>
      <c r="H227" s="52">
        <v>11754215</v>
      </c>
      <c r="I227" s="52">
        <v>1398965</v>
      </c>
      <c r="J227" s="61">
        <v>10355250</v>
      </c>
      <c r="K227" s="52">
        <v>5535652.89</v>
      </c>
      <c r="L227" s="52">
        <v>1402744.24</v>
      </c>
      <c r="M227" s="61">
        <v>4132908.65</v>
      </c>
      <c r="N227" s="52">
        <v>11754215</v>
      </c>
      <c r="O227" s="52">
        <v>1453965</v>
      </c>
      <c r="P227" s="61">
        <v>10300250</v>
      </c>
      <c r="Q227" s="52">
        <v>3248952.62</v>
      </c>
      <c r="R227" s="52">
        <v>454365.02</v>
      </c>
      <c r="S227" s="61">
        <v>2794587.6</v>
      </c>
      <c r="T227" s="61">
        <v>0</v>
      </c>
      <c r="U227" s="61">
        <v>2286700.27</v>
      </c>
      <c r="V227" s="211">
        <v>47.09</v>
      </c>
      <c r="W227" s="211">
        <v>27.64</v>
      </c>
      <c r="X227" s="61">
        <v>55000</v>
      </c>
      <c r="Y227" s="64">
        <v>1338321.05</v>
      </c>
    </row>
    <row r="228" spans="1:25" ht="12.75">
      <c r="A228" s="229"/>
      <c r="B228" s="230"/>
      <c r="C228" s="230"/>
      <c r="D228" s="31"/>
      <c r="E228" s="31"/>
      <c r="F228" s="38"/>
      <c r="G228" s="55"/>
      <c r="H228" s="52"/>
      <c r="I228" s="52"/>
      <c r="J228" s="61"/>
      <c r="K228" s="52"/>
      <c r="L228" s="52"/>
      <c r="M228" s="61"/>
      <c r="N228" s="52"/>
      <c r="O228" s="52"/>
      <c r="P228" s="61"/>
      <c r="Q228" s="52"/>
      <c r="R228" s="52"/>
      <c r="S228" s="61"/>
      <c r="T228" s="61"/>
      <c r="U228" s="61"/>
      <c r="V228" s="211"/>
      <c r="W228" s="211"/>
      <c r="X228" s="61"/>
      <c r="Y228" s="64"/>
    </row>
    <row r="229" spans="1:25" ht="12.75">
      <c r="A229" s="229"/>
      <c r="B229" s="230"/>
      <c r="C229" s="230"/>
      <c r="D229" s="31"/>
      <c r="E229" s="31"/>
      <c r="F229" s="38"/>
      <c r="G229" s="55"/>
      <c r="H229" s="52"/>
      <c r="I229" s="52"/>
      <c r="J229" s="61"/>
      <c r="K229" s="52"/>
      <c r="L229" s="52"/>
      <c r="M229" s="61"/>
      <c r="N229" s="52"/>
      <c r="O229" s="52"/>
      <c r="P229" s="61"/>
      <c r="Q229" s="52"/>
      <c r="R229" s="52"/>
      <c r="S229" s="61"/>
      <c r="T229" s="61"/>
      <c r="U229" s="61"/>
      <c r="V229" s="211"/>
      <c r="W229" s="211"/>
      <c r="X229" s="61"/>
      <c r="Y229" s="64"/>
    </row>
    <row r="230" spans="1:25" ht="12.75">
      <c r="A230" s="229"/>
      <c r="B230" s="230"/>
      <c r="C230" s="230"/>
      <c r="D230" s="31"/>
      <c r="E230" s="31"/>
      <c r="F230" s="38"/>
      <c r="G230" s="55"/>
      <c r="H230" s="52"/>
      <c r="I230" s="52"/>
      <c r="J230" s="61"/>
      <c r="K230" s="52"/>
      <c r="L230" s="52"/>
      <c r="M230" s="61"/>
      <c r="N230" s="52"/>
      <c r="O230" s="52"/>
      <c r="P230" s="61"/>
      <c r="Q230" s="52"/>
      <c r="R230" s="52"/>
      <c r="S230" s="61"/>
      <c r="T230" s="61"/>
      <c r="U230" s="61"/>
      <c r="V230" s="211"/>
      <c r="W230" s="211"/>
      <c r="X230" s="61"/>
      <c r="Y230" s="64"/>
    </row>
    <row r="231" spans="1:25" ht="12.75">
      <c r="A231" s="229"/>
      <c r="B231" s="230"/>
      <c r="C231" s="230"/>
      <c r="D231" s="31"/>
      <c r="E231" s="31"/>
      <c r="F231" s="38"/>
      <c r="G231" s="55"/>
      <c r="H231" s="52"/>
      <c r="I231" s="52"/>
      <c r="J231" s="61"/>
      <c r="K231" s="52"/>
      <c r="L231" s="52"/>
      <c r="M231" s="61"/>
      <c r="N231" s="52"/>
      <c r="O231" s="52"/>
      <c r="P231" s="61"/>
      <c r="Q231" s="52"/>
      <c r="R231" s="52"/>
      <c r="S231" s="61"/>
      <c r="T231" s="61"/>
      <c r="U231" s="61"/>
      <c r="V231" s="211"/>
      <c r="W231" s="211"/>
      <c r="X231" s="61"/>
      <c r="Y231" s="64"/>
    </row>
    <row r="232" spans="1:25" ht="12.75">
      <c r="A232" s="229"/>
      <c r="B232" s="230"/>
      <c r="C232" s="230"/>
      <c r="D232" s="31"/>
      <c r="E232" s="31"/>
      <c r="F232" s="38"/>
      <c r="G232" s="55"/>
      <c r="H232" s="52"/>
      <c r="I232" s="52"/>
      <c r="J232" s="61"/>
      <c r="K232" s="52"/>
      <c r="L232" s="52"/>
      <c r="M232" s="61"/>
      <c r="N232" s="52"/>
      <c r="O232" s="52"/>
      <c r="P232" s="61"/>
      <c r="Q232" s="52"/>
      <c r="R232" s="52"/>
      <c r="S232" s="61"/>
      <c r="T232" s="61"/>
      <c r="U232" s="61"/>
      <c r="V232" s="211"/>
      <c r="W232" s="211"/>
      <c r="X232" s="61"/>
      <c r="Y232" s="64"/>
    </row>
    <row r="233" spans="1:25" ht="12.75">
      <c r="A233" s="229"/>
      <c r="B233" s="230"/>
      <c r="C233" s="230"/>
      <c r="D233" s="31"/>
      <c r="E233" s="31"/>
      <c r="F233" s="38"/>
      <c r="G233" s="55"/>
      <c r="H233" s="52"/>
      <c r="I233" s="52"/>
      <c r="J233" s="61"/>
      <c r="K233" s="52"/>
      <c r="L233" s="52"/>
      <c r="M233" s="61"/>
      <c r="N233" s="52"/>
      <c r="O233" s="52"/>
      <c r="P233" s="61"/>
      <c r="Q233" s="52"/>
      <c r="R233" s="52"/>
      <c r="S233" s="61"/>
      <c r="T233" s="61"/>
      <c r="U233" s="61"/>
      <c r="V233" s="211"/>
      <c r="W233" s="211"/>
      <c r="X233" s="61"/>
      <c r="Y233" s="64"/>
    </row>
    <row r="234" spans="1:25" ht="13.5" thickBot="1">
      <c r="A234" s="235"/>
      <c r="B234" s="236"/>
      <c r="C234" s="236"/>
      <c r="D234" s="32"/>
      <c r="E234" s="32"/>
      <c r="F234" s="39"/>
      <c r="G234" s="81"/>
      <c r="H234" s="53"/>
      <c r="I234" s="53"/>
      <c r="J234" s="62"/>
      <c r="K234" s="53"/>
      <c r="L234" s="53"/>
      <c r="M234" s="62"/>
      <c r="N234" s="53"/>
      <c r="O234" s="53"/>
      <c r="P234" s="62"/>
      <c r="Q234" s="53"/>
      <c r="R234" s="53"/>
      <c r="S234" s="62"/>
      <c r="T234" s="62"/>
      <c r="U234" s="62"/>
      <c r="V234" s="214"/>
      <c r="W234" s="214"/>
      <c r="X234" s="62"/>
      <c r="Y234" s="65"/>
    </row>
  </sheetData>
  <sheetProtection/>
  <mergeCells count="32">
    <mergeCell ref="A7:A9"/>
    <mergeCell ref="A1:M1"/>
    <mergeCell ref="A2:M2"/>
    <mergeCell ref="A3:M3"/>
    <mergeCell ref="F7:G9"/>
    <mergeCell ref="N1:O1"/>
    <mergeCell ref="N2:O2"/>
    <mergeCell ref="N3:O3"/>
    <mergeCell ref="N7:S7"/>
    <mergeCell ref="H8:H9"/>
    <mergeCell ref="X7:Y7"/>
    <mergeCell ref="B7:B9"/>
    <mergeCell ref="C7:C9"/>
    <mergeCell ref="D7:D9"/>
    <mergeCell ref="E7:E9"/>
    <mergeCell ref="X8:X9"/>
    <mergeCell ref="Y8:Y9"/>
    <mergeCell ref="N8:N9"/>
    <mergeCell ref="O8:P8"/>
    <mergeCell ref="H7:M7"/>
    <mergeCell ref="V7:W7"/>
    <mergeCell ref="T7:U7"/>
    <mergeCell ref="W8:W9"/>
    <mergeCell ref="U8:U9"/>
    <mergeCell ref="Q8:Q9"/>
    <mergeCell ref="R8:S8"/>
    <mergeCell ref="F10:G10"/>
    <mergeCell ref="T8:T9"/>
    <mergeCell ref="I8:J8"/>
    <mergeCell ref="K8:K9"/>
    <mergeCell ref="L8:M8"/>
    <mergeCell ref="V8:V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L12" sqref="L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5" width="14.25390625" style="0" customWidth="1"/>
    <col min="16" max="16" width="14.75390625" style="0" customWidth="1"/>
    <col min="17" max="26" width="14.25390625" style="0" customWidth="1"/>
  </cols>
  <sheetData>
    <row r="1" spans="1:35" ht="21" customHeight="1">
      <c r="A1" s="357" t="s">
        <v>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66" t="s">
        <v>88</v>
      </c>
      <c r="P1" s="367"/>
      <c r="Q1" s="50" t="str">
        <f>1!P1</f>
        <v>14.11.2011</v>
      </c>
      <c r="R1" s="47"/>
      <c r="S1" s="47"/>
      <c r="T1" s="47"/>
      <c r="U1" s="47"/>
      <c r="V1" s="47"/>
      <c r="W1" s="47"/>
      <c r="X1" s="4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1" customHeight="1">
      <c r="A2" s="358" t="s">
        <v>85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66" t="s">
        <v>89</v>
      </c>
      <c r="P2" s="367"/>
      <c r="Q2" s="50">
        <f>1!P2</f>
        <v>1</v>
      </c>
      <c r="R2" s="47"/>
      <c r="S2" s="47"/>
      <c r="T2" s="47"/>
      <c r="U2" s="47"/>
      <c r="V2" s="47"/>
      <c r="W2" s="47"/>
      <c r="X2" s="4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1" customHeight="1">
      <c r="A3" s="359" t="s">
        <v>84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66" t="s">
        <v>90</v>
      </c>
      <c r="P3" s="367"/>
      <c r="Q3" s="50" t="str">
        <f>1!P3</f>
        <v>14.11.2011</v>
      </c>
      <c r="R3" s="47"/>
      <c r="S3" s="47"/>
      <c r="T3" s="47"/>
      <c r="U3" s="47"/>
      <c r="V3" s="47"/>
      <c r="W3" s="47"/>
      <c r="X3" s="4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8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24" s="29" customFormat="1" ht="18">
      <c r="A5" s="28" t="str">
        <f>'Spis tabel'!B4</f>
        <v>Tabela 2. Przychody i rozchody oraz zadłużenie w budżetach jst woj. dolnośląskiego wg stanu na koniec III kwartału 2013 roku    (plan)</v>
      </c>
      <c r="R5" s="28"/>
      <c r="S5" s="28"/>
      <c r="T5" s="28"/>
      <c r="X5" s="30" t="s">
        <v>87</v>
      </c>
    </row>
    <row r="6" spans="1:2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4" ht="16.5" customHeight="1">
      <c r="A7" s="354" t="s">
        <v>0</v>
      </c>
      <c r="B7" s="345" t="s">
        <v>1</v>
      </c>
      <c r="C7" s="345" t="s">
        <v>2</v>
      </c>
      <c r="D7" s="345" t="s">
        <v>3</v>
      </c>
      <c r="E7" s="345" t="s">
        <v>4</v>
      </c>
      <c r="F7" s="360" t="s">
        <v>5</v>
      </c>
      <c r="G7" s="361"/>
      <c r="H7" s="343" t="s">
        <v>10</v>
      </c>
      <c r="I7" s="352"/>
      <c r="J7" s="352"/>
      <c r="K7" s="352"/>
      <c r="L7" s="353"/>
      <c r="M7" s="343" t="s">
        <v>11</v>
      </c>
      <c r="N7" s="352"/>
      <c r="O7" s="353"/>
      <c r="P7" s="360" t="s">
        <v>35</v>
      </c>
      <c r="Q7" s="382"/>
      <c r="R7" s="382"/>
      <c r="S7" s="382"/>
      <c r="T7" s="361"/>
      <c r="U7" s="378" t="s">
        <v>157</v>
      </c>
      <c r="V7" s="219" t="s">
        <v>12</v>
      </c>
      <c r="W7" s="372" t="s">
        <v>113</v>
      </c>
      <c r="X7" s="373"/>
    </row>
    <row r="8" spans="1:24" ht="16.5" customHeight="1">
      <c r="A8" s="355"/>
      <c r="B8" s="346"/>
      <c r="C8" s="346"/>
      <c r="D8" s="346"/>
      <c r="E8" s="346"/>
      <c r="F8" s="362"/>
      <c r="G8" s="363"/>
      <c r="H8" s="333" t="s">
        <v>18</v>
      </c>
      <c r="I8" s="383" t="s">
        <v>12</v>
      </c>
      <c r="J8" s="383"/>
      <c r="K8" s="383"/>
      <c r="L8" s="384"/>
      <c r="M8" s="333" t="s">
        <v>18</v>
      </c>
      <c r="N8" s="341" t="s">
        <v>12</v>
      </c>
      <c r="O8" s="342"/>
      <c r="P8" s="374" t="s">
        <v>18</v>
      </c>
      <c r="Q8" s="385" t="s">
        <v>12</v>
      </c>
      <c r="R8" s="385"/>
      <c r="S8" s="386"/>
      <c r="T8" s="381" t="s">
        <v>215</v>
      </c>
      <c r="U8" s="379"/>
      <c r="V8" s="376" t="s">
        <v>215</v>
      </c>
      <c r="W8" s="376" t="s">
        <v>268</v>
      </c>
      <c r="X8" s="370" t="s">
        <v>218</v>
      </c>
    </row>
    <row r="9" spans="1:24" ht="44.25" customHeight="1" thickBot="1">
      <c r="A9" s="356"/>
      <c r="B9" s="347"/>
      <c r="C9" s="347"/>
      <c r="D9" s="347"/>
      <c r="E9" s="347"/>
      <c r="F9" s="364"/>
      <c r="G9" s="365"/>
      <c r="H9" s="330"/>
      <c r="I9" s="9" t="s">
        <v>13</v>
      </c>
      <c r="J9" s="9" t="s">
        <v>14</v>
      </c>
      <c r="K9" s="9" t="s">
        <v>110</v>
      </c>
      <c r="L9" s="9" t="s">
        <v>266</v>
      </c>
      <c r="M9" s="330"/>
      <c r="N9" s="9" t="s">
        <v>111</v>
      </c>
      <c r="O9" s="9" t="s">
        <v>112</v>
      </c>
      <c r="P9" s="375"/>
      <c r="Q9" s="274" t="s">
        <v>13</v>
      </c>
      <c r="R9" s="274" t="s">
        <v>15</v>
      </c>
      <c r="S9" s="274" t="s">
        <v>267</v>
      </c>
      <c r="T9" s="377"/>
      <c r="U9" s="380"/>
      <c r="V9" s="377"/>
      <c r="W9" s="377"/>
      <c r="X9" s="371"/>
    </row>
    <row r="10" spans="1:24" ht="15" customHeight="1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368">
        <v>6</v>
      </c>
      <c r="G10" s="369"/>
      <c r="H10" s="35">
        <v>7</v>
      </c>
      <c r="I10" s="35">
        <v>8</v>
      </c>
      <c r="J10" s="35">
        <v>9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  <c r="Q10" s="35">
        <v>16</v>
      </c>
      <c r="R10" s="35">
        <v>17</v>
      </c>
      <c r="S10" s="35">
        <v>18</v>
      </c>
      <c r="T10" s="35">
        <v>19</v>
      </c>
      <c r="U10" s="35">
        <v>20</v>
      </c>
      <c r="V10" s="35">
        <v>21</v>
      </c>
      <c r="W10" s="35">
        <v>22</v>
      </c>
      <c r="X10" s="36">
        <v>23</v>
      </c>
    </row>
    <row r="11" spans="1:24" s="95" customFormat="1" ht="15" customHeight="1">
      <c r="A11" s="221"/>
      <c r="B11" s="222"/>
      <c r="C11" s="222"/>
      <c r="D11" s="90"/>
      <c r="E11" s="90"/>
      <c r="F11" s="91" t="s">
        <v>284</v>
      </c>
      <c r="G11" s="287"/>
      <c r="H11" s="92">
        <v>1433997794.44</v>
      </c>
      <c r="I11" s="92">
        <v>779021913.01</v>
      </c>
      <c r="J11" s="92">
        <v>299093347</v>
      </c>
      <c r="K11" s="92">
        <v>27002649.53</v>
      </c>
      <c r="L11" s="92">
        <v>295325960.9</v>
      </c>
      <c r="M11" s="92">
        <v>1024617038.8199999</v>
      </c>
      <c r="N11" s="92">
        <v>795319077.53</v>
      </c>
      <c r="O11" s="92">
        <v>201811000</v>
      </c>
      <c r="P11" s="92">
        <v>6429111330.02</v>
      </c>
      <c r="Q11" s="92">
        <v>6338216928.110001</v>
      </c>
      <c r="R11" s="92">
        <v>57000000</v>
      </c>
      <c r="S11" s="92">
        <v>33894401.91</v>
      </c>
      <c r="T11" s="92">
        <v>464615105.17999995</v>
      </c>
      <c r="U11" s="92">
        <v>1348669914.48</v>
      </c>
      <c r="V11" s="92">
        <v>113817206.4</v>
      </c>
      <c r="W11" s="115">
        <v>38.558730076685606</v>
      </c>
      <c r="X11" s="116">
        <v>7.982962929379377</v>
      </c>
    </row>
    <row r="12" spans="1:24" s="112" customFormat="1" ht="12.75">
      <c r="A12" s="237">
        <v>2</v>
      </c>
      <c r="B12" s="238">
        <v>0</v>
      </c>
      <c r="C12" s="238">
        <v>0</v>
      </c>
      <c r="D12" s="117">
        <v>0</v>
      </c>
      <c r="E12" s="117">
        <v>0</v>
      </c>
      <c r="F12" s="118"/>
      <c r="G12" s="293" t="s">
        <v>285</v>
      </c>
      <c r="H12" s="119">
        <v>206853091</v>
      </c>
      <c r="I12" s="119">
        <v>190750000</v>
      </c>
      <c r="J12" s="119">
        <v>0</v>
      </c>
      <c r="K12" s="119">
        <v>0</v>
      </c>
      <c r="L12" s="119">
        <v>16103091</v>
      </c>
      <c r="M12" s="119">
        <v>97598559</v>
      </c>
      <c r="N12" s="119">
        <v>84200000</v>
      </c>
      <c r="O12" s="119">
        <v>8000000</v>
      </c>
      <c r="P12" s="119">
        <v>511800000</v>
      </c>
      <c r="Q12" s="119">
        <v>511800000</v>
      </c>
      <c r="R12" s="119">
        <v>0</v>
      </c>
      <c r="S12" s="119">
        <v>0</v>
      </c>
      <c r="T12" s="119">
        <v>0</v>
      </c>
      <c r="U12" s="119">
        <v>123757920</v>
      </c>
      <c r="V12" s="119">
        <v>0</v>
      </c>
      <c r="W12" s="120">
        <v>30.64</v>
      </c>
      <c r="X12" s="121">
        <v>7.41</v>
      </c>
    </row>
    <row r="13" spans="1:24" s="95" customFormat="1" ht="15">
      <c r="A13" s="225"/>
      <c r="B13" s="226"/>
      <c r="C13" s="226"/>
      <c r="D13" s="96"/>
      <c r="E13" s="96"/>
      <c r="F13" s="97" t="s">
        <v>286</v>
      </c>
      <c r="G13" s="289"/>
      <c r="H13" s="98">
        <v>124255407.96</v>
      </c>
      <c r="I13" s="98">
        <v>46466795.81999999</v>
      </c>
      <c r="J13" s="98">
        <v>29880400</v>
      </c>
      <c r="K13" s="98">
        <v>930959</v>
      </c>
      <c r="L13" s="98">
        <v>44977253.14</v>
      </c>
      <c r="M13" s="98">
        <v>99810001.32</v>
      </c>
      <c r="N13" s="98">
        <v>80294109.32</v>
      </c>
      <c r="O13" s="98">
        <v>11462000</v>
      </c>
      <c r="P13" s="98">
        <v>665264342.7200001</v>
      </c>
      <c r="Q13" s="98">
        <v>665236129.5400002</v>
      </c>
      <c r="R13" s="98">
        <v>0</v>
      </c>
      <c r="S13" s="98">
        <v>28213.18</v>
      </c>
      <c r="T13" s="98">
        <v>9703899.74</v>
      </c>
      <c r="U13" s="98">
        <v>133339888.25</v>
      </c>
      <c r="V13" s="98">
        <v>2792700</v>
      </c>
      <c r="W13" s="122">
        <v>33.676282347589094</v>
      </c>
      <c r="X13" s="123">
        <v>6.706237416044014</v>
      </c>
    </row>
    <row r="14" spans="1:24" ht="12.75">
      <c r="A14" s="227">
        <v>2</v>
      </c>
      <c r="B14" s="228">
        <v>1</v>
      </c>
      <c r="C14" s="228">
        <v>0</v>
      </c>
      <c r="D14" s="10">
        <v>0</v>
      </c>
      <c r="E14" s="10">
        <v>1</v>
      </c>
      <c r="F14" s="18"/>
      <c r="G14" s="290" t="s">
        <v>287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2395200</v>
      </c>
      <c r="N14" s="11">
        <v>2395200</v>
      </c>
      <c r="O14" s="11">
        <v>0</v>
      </c>
      <c r="P14" s="11">
        <v>17692856.4</v>
      </c>
      <c r="Q14" s="11">
        <v>17692812.4</v>
      </c>
      <c r="R14" s="11">
        <v>0</v>
      </c>
      <c r="S14" s="11">
        <v>44</v>
      </c>
      <c r="T14" s="11">
        <v>0</v>
      </c>
      <c r="U14" s="11">
        <v>3502780</v>
      </c>
      <c r="V14" s="11">
        <v>0</v>
      </c>
      <c r="W14" s="66">
        <v>24.36</v>
      </c>
      <c r="X14" s="67">
        <v>4.82</v>
      </c>
    </row>
    <row r="15" spans="1:24" s="112" customFormat="1" ht="12.75">
      <c r="A15" s="239">
        <v>2</v>
      </c>
      <c r="B15" s="240">
        <v>2</v>
      </c>
      <c r="C15" s="240">
        <v>0</v>
      </c>
      <c r="D15" s="124">
        <v>0</v>
      </c>
      <c r="E15" s="124">
        <v>1</v>
      </c>
      <c r="F15" s="125"/>
      <c r="G15" s="294" t="s">
        <v>288</v>
      </c>
      <c r="H15" s="109">
        <v>6862752</v>
      </c>
      <c r="I15" s="109">
        <v>2500000</v>
      </c>
      <c r="J15" s="109">
        <v>0</v>
      </c>
      <c r="K15" s="109">
        <v>0</v>
      </c>
      <c r="L15" s="109">
        <v>4362752</v>
      </c>
      <c r="M15" s="109">
        <v>1141668</v>
      </c>
      <c r="N15" s="109">
        <v>1141668</v>
      </c>
      <c r="O15" s="109">
        <v>0</v>
      </c>
      <c r="P15" s="109">
        <v>8968741</v>
      </c>
      <c r="Q15" s="109">
        <v>8968741</v>
      </c>
      <c r="R15" s="109">
        <v>0</v>
      </c>
      <c r="S15" s="109">
        <v>0</v>
      </c>
      <c r="T15" s="109">
        <v>0</v>
      </c>
      <c r="U15" s="109">
        <v>1541668</v>
      </c>
      <c r="V15" s="109">
        <v>0</v>
      </c>
      <c r="W15" s="126">
        <v>10.22</v>
      </c>
      <c r="X15" s="127">
        <v>1.75</v>
      </c>
    </row>
    <row r="16" spans="1:24" ht="12.75">
      <c r="A16" s="227">
        <v>2</v>
      </c>
      <c r="B16" s="228">
        <v>3</v>
      </c>
      <c r="C16" s="228">
        <v>0</v>
      </c>
      <c r="D16" s="16">
        <v>0</v>
      </c>
      <c r="E16" s="16">
        <v>1</v>
      </c>
      <c r="F16" s="19"/>
      <c r="G16" s="54" t="s">
        <v>289</v>
      </c>
      <c r="H16" s="11">
        <v>15000000</v>
      </c>
      <c r="I16" s="11">
        <v>0</v>
      </c>
      <c r="J16" s="11">
        <v>15000000</v>
      </c>
      <c r="K16" s="11">
        <v>0</v>
      </c>
      <c r="L16" s="11">
        <v>0</v>
      </c>
      <c r="M16" s="11">
        <v>14511391</v>
      </c>
      <c r="N16" s="11">
        <v>14511391</v>
      </c>
      <c r="O16" s="11">
        <v>0</v>
      </c>
      <c r="P16" s="11">
        <v>32269911.28</v>
      </c>
      <c r="Q16" s="11">
        <v>32269911.28</v>
      </c>
      <c r="R16" s="11">
        <v>0</v>
      </c>
      <c r="S16" s="11">
        <v>0</v>
      </c>
      <c r="T16" s="11">
        <v>0</v>
      </c>
      <c r="U16" s="11">
        <v>16841679</v>
      </c>
      <c r="V16" s="11">
        <v>0</v>
      </c>
      <c r="W16" s="66">
        <v>28.3</v>
      </c>
      <c r="X16" s="67">
        <v>14.77</v>
      </c>
    </row>
    <row r="17" spans="1:24" ht="12.75">
      <c r="A17" s="227">
        <v>2</v>
      </c>
      <c r="B17" s="228">
        <v>4</v>
      </c>
      <c r="C17" s="228">
        <v>0</v>
      </c>
      <c r="D17" s="16">
        <v>0</v>
      </c>
      <c r="E17" s="16">
        <v>1</v>
      </c>
      <c r="F17" s="19"/>
      <c r="G17" s="54" t="s">
        <v>290</v>
      </c>
      <c r="H17" s="11">
        <v>664691</v>
      </c>
      <c r="I17" s="11">
        <v>0</v>
      </c>
      <c r="J17" s="11">
        <v>0</v>
      </c>
      <c r="K17" s="11">
        <v>0</v>
      </c>
      <c r="L17" s="11">
        <v>664691</v>
      </c>
      <c r="M17" s="11">
        <v>300000</v>
      </c>
      <c r="N17" s="11">
        <v>300000</v>
      </c>
      <c r="O17" s="11">
        <v>0</v>
      </c>
      <c r="P17" s="11">
        <v>18868666.86</v>
      </c>
      <c r="Q17" s="11">
        <v>18846666.86</v>
      </c>
      <c r="R17" s="11">
        <v>0</v>
      </c>
      <c r="S17" s="11">
        <v>22000</v>
      </c>
      <c r="T17" s="11">
        <v>0</v>
      </c>
      <c r="U17" s="11">
        <v>750000</v>
      </c>
      <c r="V17" s="11">
        <v>0</v>
      </c>
      <c r="W17" s="66">
        <v>37.94</v>
      </c>
      <c r="X17" s="67">
        <v>1.5</v>
      </c>
    </row>
    <row r="18" spans="1:24" ht="12.75">
      <c r="A18" s="227">
        <v>2</v>
      </c>
      <c r="B18" s="228">
        <v>5</v>
      </c>
      <c r="C18" s="228">
        <v>0</v>
      </c>
      <c r="D18" s="16">
        <v>0</v>
      </c>
      <c r="E18" s="16">
        <v>1</v>
      </c>
      <c r="F18" s="19"/>
      <c r="G18" s="54" t="s">
        <v>291</v>
      </c>
      <c r="H18" s="11">
        <v>1333082</v>
      </c>
      <c r="I18" s="11">
        <v>0</v>
      </c>
      <c r="J18" s="11">
        <v>0</v>
      </c>
      <c r="K18" s="11">
        <v>0</v>
      </c>
      <c r="L18" s="11">
        <v>1333082</v>
      </c>
      <c r="M18" s="11">
        <v>1482400</v>
      </c>
      <c r="N18" s="11">
        <v>982400</v>
      </c>
      <c r="O18" s="11">
        <v>0</v>
      </c>
      <c r="P18" s="11">
        <v>18424887.55</v>
      </c>
      <c r="Q18" s="11">
        <v>18424887.55</v>
      </c>
      <c r="R18" s="11">
        <v>0</v>
      </c>
      <c r="S18" s="11">
        <v>0</v>
      </c>
      <c r="T18" s="11">
        <v>0</v>
      </c>
      <c r="U18" s="11">
        <v>2332400</v>
      </c>
      <c r="V18" s="11">
        <v>0</v>
      </c>
      <c r="W18" s="66">
        <v>32.66</v>
      </c>
      <c r="X18" s="67">
        <v>4.13</v>
      </c>
    </row>
    <row r="19" spans="1:24" ht="12.75">
      <c r="A19" s="227">
        <v>2</v>
      </c>
      <c r="B19" s="228">
        <v>6</v>
      </c>
      <c r="C19" s="228">
        <v>0</v>
      </c>
      <c r="D19" s="16">
        <v>0</v>
      </c>
      <c r="E19" s="16">
        <v>1</v>
      </c>
      <c r="F19" s="19"/>
      <c r="G19" s="54" t="s">
        <v>292</v>
      </c>
      <c r="H19" s="11">
        <v>5078908</v>
      </c>
      <c r="I19" s="11">
        <v>390000</v>
      </c>
      <c r="J19" s="11">
        <v>3000000</v>
      </c>
      <c r="K19" s="11">
        <v>0</v>
      </c>
      <c r="L19" s="11">
        <v>1688908</v>
      </c>
      <c r="M19" s="11">
        <v>3048000</v>
      </c>
      <c r="N19" s="11">
        <v>2848000</v>
      </c>
      <c r="O19" s="11">
        <v>200000</v>
      </c>
      <c r="P19" s="11">
        <v>18638000</v>
      </c>
      <c r="Q19" s="11">
        <v>18638000</v>
      </c>
      <c r="R19" s="11">
        <v>0</v>
      </c>
      <c r="S19" s="11">
        <v>0</v>
      </c>
      <c r="T19" s="11">
        <v>0</v>
      </c>
      <c r="U19" s="11">
        <v>4054000</v>
      </c>
      <c r="V19" s="11">
        <v>0</v>
      </c>
      <c r="W19" s="66">
        <v>28.59</v>
      </c>
      <c r="X19" s="67">
        <v>6.21</v>
      </c>
    </row>
    <row r="20" spans="1:24" ht="12.75">
      <c r="A20" s="227">
        <v>2</v>
      </c>
      <c r="B20" s="228">
        <v>7</v>
      </c>
      <c r="C20" s="228">
        <v>0</v>
      </c>
      <c r="D20" s="16">
        <v>0</v>
      </c>
      <c r="E20" s="16">
        <v>1</v>
      </c>
      <c r="F20" s="19"/>
      <c r="G20" s="54" t="s">
        <v>293</v>
      </c>
      <c r="H20" s="11">
        <v>1466287</v>
      </c>
      <c r="I20" s="11">
        <v>1000000</v>
      </c>
      <c r="J20" s="11">
        <v>0</v>
      </c>
      <c r="K20" s="11">
        <v>0</v>
      </c>
      <c r="L20" s="11">
        <v>466287</v>
      </c>
      <c r="M20" s="11">
        <v>1200755</v>
      </c>
      <c r="N20" s="11">
        <v>1200755</v>
      </c>
      <c r="O20" s="11">
        <v>0</v>
      </c>
      <c r="P20" s="11">
        <v>6601011.41</v>
      </c>
      <c r="Q20" s="11">
        <v>6600756.57</v>
      </c>
      <c r="R20" s="11">
        <v>0</v>
      </c>
      <c r="S20" s="11">
        <v>254.84</v>
      </c>
      <c r="T20" s="11">
        <v>0</v>
      </c>
      <c r="U20" s="11">
        <v>1648629</v>
      </c>
      <c r="V20" s="11">
        <v>0</v>
      </c>
      <c r="W20" s="66">
        <v>15.54</v>
      </c>
      <c r="X20" s="67">
        <v>3.88</v>
      </c>
    </row>
    <row r="21" spans="1:24" ht="12.75">
      <c r="A21" s="227">
        <v>2</v>
      </c>
      <c r="B21" s="228">
        <v>8</v>
      </c>
      <c r="C21" s="228">
        <v>0</v>
      </c>
      <c r="D21" s="16">
        <v>0</v>
      </c>
      <c r="E21" s="16">
        <v>1</v>
      </c>
      <c r="F21" s="19"/>
      <c r="G21" s="54" t="s">
        <v>294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5986036</v>
      </c>
      <c r="N21" s="11">
        <v>4486036</v>
      </c>
      <c r="O21" s="11">
        <v>1500000</v>
      </c>
      <c r="P21" s="11">
        <v>58520468</v>
      </c>
      <c r="Q21" s="11">
        <v>58520468</v>
      </c>
      <c r="R21" s="11">
        <v>0</v>
      </c>
      <c r="S21" s="11">
        <v>0</v>
      </c>
      <c r="T21" s="11">
        <v>2092700</v>
      </c>
      <c r="U21" s="11">
        <v>9901036</v>
      </c>
      <c r="V21" s="11">
        <v>2092700</v>
      </c>
      <c r="W21" s="66">
        <v>31.36</v>
      </c>
      <c r="X21" s="67">
        <v>4.34</v>
      </c>
    </row>
    <row r="22" spans="1:24" ht="12.75">
      <c r="A22" s="227">
        <v>2</v>
      </c>
      <c r="B22" s="228">
        <v>9</v>
      </c>
      <c r="C22" s="228">
        <v>0</v>
      </c>
      <c r="D22" s="16">
        <v>0</v>
      </c>
      <c r="E22" s="16">
        <v>1</v>
      </c>
      <c r="F22" s="19"/>
      <c r="G22" s="54" t="s">
        <v>295</v>
      </c>
      <c r="H22" s="11">
        <v>8559308</v>
      </c>
      <c r="I22" s="11">
        <v>6082188</v>
      </c>
      <c r="J22" s="11">
        <v>0</v>
      </c>
      <c r="K22" s="11">
        <v>930959</v>
      </c>
      <c r="L22" s="11">
        <v>1546161</v>
      </c>
      <c r="M22" s="11">
        <v>4814898</v>
      </c>
      <c r="N22" s="11">
        <v>4814898</v>
      </c>
      <c r="O22" s="11">
        <v>0</v>
      </c>
      <c r="P22" s="11">
        <v>24662589.57</v>
      </c>
      <c r="Q22" s="11">
        <v>24662589.57</v>
      </c>
      <c r="R22" s="11">
        <v>0</v>
      </c>
      <c r="S22" s="11">
        <v>0</v>
      </c>
      <c r="T22" s="11">
        <v>2446199.74</v>
      </c>
      <c r="U22" s="11">
        <v>5989298</v>
      </c>
      <c r="V22" s="11">
        <v>0</v>
      </c>
      <c r="W22" s="66">
        <v>36.34</v>
      </c>
      <c r="X22" s="67">
        <v>9.79</v>
      </c>
    </row>
    <row r="23" spans="1:24" ht="12.75">
      <c r="A23" s="227">
        <v>2</v>
      </c>
      <c r="B23" s="228">
        <v>10</v>
      </c>
      <c r="C23" s="228">
        <v>0</v>
      </c>
      <c r="D23" s="16">
        <v>0</v>
      </c>
      <c r="E23" s="16">
        <v>1</v>
      </c>
      <c r="F23" s="19"/>
      <c r="G23" s="54" t="s">
        <v>296</v>
      </c>
      <c r="H23" s="11">
        <v>2618117</v>
      </c>
      <c r="I23" s="11">
        <v>0</v>
      </c>
      <c r="J23" s="11">
        <v>2080400</v>
      </c>
      <c r="K23" s="11">
        <v>0</v>
      </c>
      <c r="L23" s="11">
        <v>537717</v>
      </c>
      <c r="M23" s="11">
        <v>1491080</v>
      </c>
      <c r="N23" s="11">
        <v>1491080</v>
      </c>
      <c r="O23" s="11">
        <v>0</v>
      </c>
      <c r="P23" s="11">
        <v>17000000</v>
      </c>
      <c r="Q23" s="11">
        <v>17000000</v>
      </c>
      <c r="R23" s="11">
        <v>0</v>
      </c>
      <c r="S23" s="11">
        <v>0</v>
      </c>
      <c r="T23" s="11">
        <v>0</v>
      </c>
      <c r="U23" s="11">
        <v>2571080</v>
      </c>
      <c r="V23" s="11">
        <v>0</v>
      </c>
      <c r="W23" s="66">
        <v>29.12</v>
      </c>
      <c r="X23" s="67">
        <v>4.4</v>
      </c>
    </row>
    <row r="24" spans="1:24" ht="12.75">
      <c r="A24" s="227">
        <v>2</v>
      </c>
      <c r="B24" s="228">
        <v>11</v>
      </c>
      <c r="C24" s="228">
        <v>0</v>
      </c>
      <c r="D24" s="16">
        <v>0</v>
      </c>
      <c r="E24" s="16">
        <v>1</v>
      </c>
      <c r="F24" s="19"/>
      <c r="G24" s="54" t="s">
        <v>297</v>
      </c>
      <c r="H24" s="11">
        <v>4821085</v>
      </c>
      <c r="I24" s="11">
        <v>0</v>
      </c>
      <c r="J24" s="11">
        <v>0</v>
      </c>
      <c r="K24" s="11">
        <v>0</v>
      </c>
      <c r="L24" s="11">
        <v>2821085</v>
      </c>
      <c r="M24" s="11">
        <v>4900000</v>
      </c>
      <c r="N24" s="11">
        <v>4900000</v>
      </c>
      <c r="O24" s="11">
        <v>0</v>
      </c>
      <c r="P24" s="11">
        <v>50321359.53</v>
      </c>
      <c r="Q24" s="11">
        <v>50320000</v>
      </c>
      <c r="R24" s="11">
        <v>0</v>
      </c>
      <c r="S24" s="11">
        <v>1359.53</v>
      </c>
      <c r="T24" s="11">
        <v>0</v>
      </c>
      <c r="U24" s="11">
        <v>8109222</v>
      </c>
      <c r="V24" s="11">
        <v>0</v>
      </c>
      <c r="W24" s="66">
        <v>54.29</v>
      </c>
      <c r="X24" s="67">
        <v>8.75</v>
      </c>
    </row>
    <row r="25" spans="1:24" ht="12.75">
      <c r="A25" s="227">
        <v>2</v>
      </c>
      <c r="B25" s="228">
        <v>12</v>
      </c>
      <c r="C25" s="228">
        <v>0</v>
      </c>
      <c r="D25" s="16">
        <v>0</v>
      </c>
      <c r="E25" s="16">
        <v>1</v>
      </c>
      <c r="F25" s="19"/>
      <c r="G25" s="54" t="s">
        <v>298</v>
      </c>
      <c r="H25" s="11">
        <v>6563609</v>
      </c>
      <c r="I25" s="11">
        <v>5526099</v>
      </c>
      <c r="J25" s="11">
        <v>0</v>
      </c>
      <c r="K25" s="11">
        <v>0</v>
      </c>
      <c r="L25" s="11">
        <v>1037510</v>
      </c>
      <c r="M25" s="11">
        <v>1329376</v>
      </c>
      <c r="N25" s="11">
        <v>579376</v>
      </c>
      <c r="O25" s="11">
        <v>750000</v>
      </c>
      <c r="P25" s="11">
        <v>13910694</v>
      </c>
      <c r="Q25" s="11">
        <v>13910694</v>
      </c>
      <c r="R25" s="11">
        <v>0</v>
      </c>
      <c r="S25" s="11">
        <v>0</v>
      </c>
      <c r="T25" s="11">
        <v>0</v>
      </c>
      <c r="U25" s="11">
        <v>2076274</v>
      </c>
      <c r="V25" s="11">
        <v>0</v>
      </c>
      <c r="W25" s="66">
        <v>22.53</v>
      </c>
      <c r="X25" s="67">
        <v>3.36</v>
      </c>
    </row>
    <row r="26" spans="1:24" ht="12.75">
      <c r="A26" s="227">
        <v>2</v>
      </c>
      <c r="B26" s="228">
        <v>13</v>
      </c>
      <c r="C26" s="228">
        <v>0</v>
      </c>
      <c r="D26" s="16">
        <v>0</v>
      </c>
      <c r="E26" s="16">
        <v>1</v>
      </c>
      <c r="F26" s="19"/>
      <c r="G26" s="54" t="s">
        <v>299</v>
      </c>
      <c r="H26" s="11">
        <v>5269093.19</v>
      </c>
      <c r="I26" s="11">
        <v>0</v>
      </c>
      <c r="J26" s="11">
        <v>4300000</v>
      </c>
      <c r="K26" s="11">
        <v>0</v>
      </c>
      <c r="L26" s="11">
        <v>969093.19</v>
      </c>
      <c r="M26" s="11">
        <v>2173551</v>
      </c>
      <c r="N26" s="11">
        <v>261551</v>
      </c>
      <c r="O26" s="11">
        <v>1912000</v>
      </c>
      <c r="P26" s="11">
        <v>20610840</v>
      </c>
      <c r="Q26" s="11">
        <v>20610840</v>
      </c>
      <c r="R26" s="11">
        <v>0</v>
      </c>
      <c r="S26" s="11">
        <v>0</v>
      </c>
      <c r="T26" s="11">
        <v>0</v>
      </c>
      <c r="U26" s="11">
        <v>4718015</v>
      </c>
      <c r="V26" s="11">
        <v>0</v>
      </c>
      <c r="W26" s="66">
        <v>39.24</v>
      </c>
      <c r="X26" s="67">
        <v>8.98</v>
      </c>
    </row>
    <row r="27" spans="1:24" ht="12.75">
      <c r="A27" s="227">
        <v>2</v>
      </c>
      <c r="B27" s="228">
        <v>14</v>
      </c>
      <c r="C27" s="228">
        <v>0</v>
      </c>
      <c r="D27" s="16">
        <v>0</v>
      </c>
      <c r="E27" s="16">
        <v>1</v>
      </c>
      <c r="F27" s="19"/>
      <c r="G27" s="54" t="s">
        <v>300</v>
      </c>
      <c r="H27" s="11">
        <v>5300000</v>
      </c>
      <c r="I27" s="11">
        <v>3800000</v>
      </c>
      <c r="J27" s="11">
        <v>0</v>
      </c>
      <c r="K27" s="11">
        <v>0</v>
      </c>
      <c r="L27" s="11">
        <v>1500000</v>
      </c>
      <c r="M27" s="11">
        <v>5315000</v>
      </c>
      <c r="N27" s="11">
        <v>5315000</v>
      </c>
      <c r="O27" s="11">
        <v>0</v>
      </c>
      <c r="P27" s="11">
        <v>50650000</v>
      </c>
      <c r="Q27" s="11">
        <v>50650000</v>
      </c>
      <c r="R27" s="11">
        <v>0</v>
      </c>
      <c r="S27" s="11">
        <v>0</v>
      </c>
      <c r="T27" s="11">
        <v>0</v>
      </c>
      <c r="U27" s="11">
        <v>8007000</v>
      </c>
      <c r="V27" s="11">
        <v>0</v>
      </c>
      <c r="W27" s="66">
        <v>51.09</v>
      </c>
      <c r="X27" s="67">
        <v>8.07</v>
      </c>
    </row>
    <row r="28" spans="1:24" ht="12.75">
      <c r="A28" s="227">
        <v>2</v>
      </c>
      <c r="B28" s="228">
        <v>15</v>
      </c>
      <c r="C28" s="228">
        <v>0</v>
      </c>
      <c r="D28" s="16">
        <v>0</v>
      </c>
      <c r="E28" s="16">
        <v>1</v>
      </c>
      <c r="F28" s="19"/>
      <c r="G28" s="54" t="s">
        <v>301</v>
      </c>
      <c r="H28" s="11">
        <v>3832939</v>
      </c>
      <c r="I28" s="11">
        <v>0</v>
      </c>
      <c r="J28" s="11">
        <v>0</v>
      </c>
      <c r="K28" s="11">
        <v>0</v>
      </c>
      <c r="L28" s="11">
        <v>3832939</v>
      </c>
      <c r="M28" s="11">
        <v>1586300</v>
      </c>
      <c r="N28" s="11">
        <v>1586300</v>
      </c>
      <c r="O28" s="11">
        <v>0</v>
      </c>
      <c r="P28" s="11">
        <v>9150397.66</v>
      </c>
      <c r="Q28" s="11">
        <v>9150397.66</v>
      </c>
      <c r="R28" s="11">
        <v>0</v>
      </c>
      <c r="S28" s="11">
        <v>0</v>
      </c>
      <c r="T28" s="11">
        <v>0</v>
      </c>
      <c r="U28" s="11">
        <v>2737720</v>
      </c>
      <c r="V28" s="11">
        <v>0</v>
      </c>
      <c r="W28" s="66">
        <v>16.19</v>
      </c>
      <c r="X28" s="67">
        <v>4.84</v>
      </c>
    </row>
    <row r="29" spans="1:24" ht="12.75">
      <c r="A29" s="227">
        <v>2</v>
      </c>
      <c r="B29" s="228">
        <v>16</v>
      </c>
      <c r="C29" s="228">
        <v>0</v>
      </c>
      <c r="D29" s="16">
        <v>0</v>
      </c>
      <c r="E29" s="16">
        <v>1</v>
      </c>
      <c r="F29" s="19"/>
      <c r="G29" s="54" t="s">
        <v>302</v>
      </c>
      <c r="H29" s="11">
        <v>10835633</v>
      </c>
      <c r="I29" s="11">
        <v>0</v>
      </c>
      <c r="J29" s="11">
        <v>0</v>
      </c>
      <c r="K29" s="11">
        <v>0</v>
      </c>
      <c r="L29" s="11">
        <v>10835633</v>
      </c>
      <c r="M29" s="11">
        <v>2194500</v>
      </c>
      <c r="N29" s="11">
        <v>1894500</v>
      </c>
      <c r="O29" s="11">
        <v>0</v>
      </c>
      <c r="P29" s="11">
        <v>19622000</v>
      </c>
      <c r="Q29" s="11">
        <v>19622000</v>
      </c>
      <c r="R29" s="11">
        <v>0</v>
      </c>
      <c r="S29" s="11">
        <v>0</v>
      </c>
      <c r="T29" s="11">
        <v>0</v>
      </c>
      <c r="U29" s="11">
        <v>3094500</v>
      </c>
      <c r="V29" s="11">
        <v>0</v>
      </c>
      <c r="W29" s="66">
        <v>34.93</v>
      </c>
      <c r="X29" s="67">
        <v>5.5</v>
      </c>
    </row>
    <row r="30" spans="1:24" ht="12.75">
      <c r="A30" s="227">
        <v>2</v>
      </c>
      <c r="B30" s="228">
        <v>17</v>
      </c>
      <c r="C30" s="228">
        <v>0</v>
      </c>
      <c r="D30" s="16">
        <v>0</v>
      </c>
      <c r="E30" s="16">
        <v>1</v>
      </c>
      <c r="F30" s="19"/>
      <c r="G30" s="54" t="s">
        <v>303</v>
      </c>
      <c r="H30" s="11">
        <v>16166765</v>
      </c>
      <c r="I30" s="11">
        <v>14027884</v>
      </c>
      <c r="J30" s="11">
        <v>0</v>
      </c>
      <c r="K30" s="11">
        <v>0</v>
      </c>
      <c r="L30" s="11">
        <v>2138881</v>
      </c>
      <c r="M30" s="11">
        <v>14257423</v>
      </c>
      <c r="N30" s="11">
        <v>14257423</v>
      </c>
      <c r="O30" s="11">
        <v>0</v>
      </c>
      <c r="P30" s="11">
        <v>12686322.81</v>
      </c>
      <c r="Q30" s="11">
        <v>12682768</v>
      </c>
      <c r="R30" s="11">
        <v>0</v>
      </c>
      <c r="S30" s="11">
        <v>3554.81</v>
      </c>
      <c r="T30" s="11">
        <v>0</v>
      </c>
      <c r="U30" s="11">
        <v>15327206</v>
      </c>
      <c r="V30" s="11">
        <v>0</v>
      </c>
      <c r="W30" s="66">
        <v>26.73</v>
      </c>
      <c r="X30" s="67">
        <v>32.3</v>
      </c>
    </row>
    <row r="31" spans="1:24" ht="12.75">
      <c r="A31" s="227">
        <v>2</v>
      </c>
      <c r="B31" s="228">
        <v>18</v>
      </c>
      <c r="C31" s="228">
        <v>0</v>
      </c>
      <c r="D31" s="16">
        <v>0</v>
      </c>
      <c r="E31" s="16">
        <v>1</v>
      </c>
      <c r="F31" s="19"/>
      <c r="G31" s="54" t="s">
        <v>304</v>
      </c>
      <c r="H31" s="11">
        <v>33251</v>
      </c>
      <c r="I31" s="11">
        <v>0</v>
      </c>
      <c r="J31" s="11">
        <v>0</v>
      </c>
      <c r="K31" s="11">
        <v>0</v>
      </c>
      <c r="L31" s="11">
        <v>33251</v>
      </c>
      <c r="M31" s="11">
        <v>0</v>
      </c>
      <c r="N31" s="11">
        <v>0</v>
      </c>
      <c r="O31" s="11">
        <v>0</v>
      </c>
      <c r="P31" s="11">
        <v>16915000</v>
      </c>
      <c r="Q31" s="11">
        <v>16915000</v>
      </c>
      <c r="R31" s="11">
        <v>0</v>
      </c>
      <c r="S31" s="11">
        <v>0</v>
      </c>
      <c r="T31" s="11">
        <v>0</v>
      </c>
      <c r="U31" s="11">
        <v>1000000</v>
      </c>
      <c r="V31" s="11">
        <v>0</v>
      </c>
      <c r="W31" s="66">
        <v>44.09</v>
      </c>
      <c r="X31" s="67">
        <v>2.6</v>
      </c>
    </row>
    <row r="32" spans="1:24" ht="12.75">
      <c r="A32" s="227">
        <v>2</v>
      </c>
      <c r="B32" s="228">
        <v>19</v>
      </c>
      <c r="C32" s="228">
        <v>0</v>
      </c>
      <c r="D32" s="16">
        <v>0</v>
      </c>
      <c r="E32" s="16">
        <v>1</v>
      </c>
      <c r="F32" s="19"/>
      <c r="G32" s="54" t="s">
        <v>305</v>
      </c>
      <c r="H32" s="11">
        <v>907221</v>
      </c>
      <c r="I32" s="11">
        <v>0</v>
      </c>
      <c r="J32" s="11">
        <v>0</v>
      </c>
      <c r="K32" s="11">
        <v>0</v>
      </c>
      <c r="L32" s="11">
        <v>907221</v>
      </c>
      <c r="M32" s="11">
        <v>8161113</v>
      </c>
      <c r="N32" s="11">
        <v>907221</v>
      </c>
      <c r="O32" s="11">
        <v>0</v>
      </c>
      <c r="P32" s="11">
        <v>75817919.67</v>
      </c>
      <c r="Q32" s="11">
        <v>75817919.67</v>
      </c>
      <c r="R32" s="11">
        <v>0</v>
      </c>
      <c r="S32" s="11">
        <v>0</v>
      </c>
      <c r="T32" s="11">
        <v>0</v>
      </c>
      <c r="U32" s="11">
        <v>5104560</v>
      </c>
      <c r="V32" s="11">
        <v>0</v>
      </c>
      <c r="W32" s="66">
        <v>54.49</v>
      </c>
      <c r="X32" s="67">
        <v>3.66</v>
      </c>
    </row>
    <row r="33" spans="1:24" ht="12.75">
      <c r="A33" s="227">
        <v>2</v>
      </c>
      <c r="B33" s="228">
        <v>20</v>
      </c>
      <c r="C33" s="228">
        <v>0</v>
      </c>
      <c r="D33" s="16">
        <v>0</v>
      </c>
      <c r="E33" s="16">
        <v>1</v>
      </c>
      <c r="F33" s="19"/>
      <c r="G33" s="54" t="s">
        <v>306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2618570</v>
      </c>
      <c r="N33" s="11">
        <v>18570</v>
      </c>
      <c r="O33" s="11">
        <v>2600000</v>
      </c>
      <c r="P33" s="11">
        <v>25544244</v>
      </c>
      <c r="Q33" s="11">
        <v>25544244</v>
      </c>
      <c r="R33" s="11">
        <v>0</v>
      </c>
      <c r="S33" s="11">
        <v>0</v>
      </c>
      <c r="T33" s="11">
        <v>0</v>
      </c>
      <c r="U33" s="11">
        <v>5212324</v>
      </c>
      <c r="V33" s="11">
        <v>0</v>
      </c>
      <c r="W33" s="66">
        <v>39.28</v>
      </c>
      <c r="X33" s="67">
        <v>8.01</v>
      </c>
    </row>
    <row r="34" spans="1:24" ht="12.75">
      <c r="A34" s="227">
        <v>2</v>
      </c>
      <c r="B34" s="228">
        <v>21</v>
      </c>
      <c r="C34" s="228">
        <v>0</v>
      </c>
      <c r="D34" s="16">
        <v>0</v>
      </c>
      <c r="E34" s="16">
        <v>1</v>
      </c>
      <c r="F34" s="19"/>
      <c r="G34" s="54" t="s">
        <v>307</v>
      </c>
      <c r="H34" s="11">
        <v>3890295</v>
      </c>
      <c r="I34" s="11">
        <v>0</v>
      </c>
      <c r="J34" s="11">
        <v>0</v>
      </c>
      <c r="K34" s="11">
        <v>0</v>
      </c>
      <c r="L34" s="11">
        <v>3890295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10000</v>
      </c>
      <c r="V34" s="11">
        <v>0</v>
      </c>
      <c r="W34" s="66">
        <v>0</v>
      </c>
      <c r="X34" s="67">
        <v>0.02</v>
      </c>
    </row>
    <row r="35" spans="1:24" ht="12.75">
      <c r="A35" s="227">
        <v>2</v>
      </c>
      <c r="B35" s="228">
        <v>22</v>
      </c>
      <c r="C35" s="228">
        <v>0</v>
      </c>
      <c r="D35" s="16">
        <v>0</v>
      </c>
      <c r="E35" s="16">
        <v>1</v>
      </c>
      <c r="F35" s="19"/>
      <c r="G35" s="54" t="s">
        <v>308</v>
      </c>
      <c r="H35" s="11">
        <v>5062050</v>
      </c>
      <c r="I35" s="11">
        <v>0</v>
      </c>
      <c r="J35" s="11">
        <v>2700000</v>
      </c>
      <c r="K35" s="11">
        <v>0</v>
      </c>
      <c r="L35" s="11">
        <v>2362050</v>
      </c>
      <c r="M35" s="11">
        <v>3700000</v>
      </c>
      <c r="N35" s="11">
        <v>0</v>
      </c>
      <c r="O35" s="11">
        <v>3700000</v>
      </c>
      <c r="P35" s="11">
        <v>23543413.47</v>
      </c>
      <c r="Q35" s="11">
        <v>23543413.47</v>
      </c>
      <c r="R35" s="11">
        <v>0</v>
      </c>
      <c r="S35" s="11">
        <v>0</v>
      </c>
      <c r="T35" s="11">
        <v>0</v>
      </c>
      <c r="U35" s="11">
        <v>5300000</v>
      </c>
      <c r="V35" s="11">
        <v>0</v>
      </c>
      <c r="W35" s="66">
        <v>37.77</v>
      </c>
      <c r="X35" s="67">
        <v>8.5</v>
      </c>
    </row>
    <row r="36" spans="1:24" ht="12.75">
      <c r="A36" s="227">
        <v>2</v>
      </c>
      <c r="B36" s="228">
        <v>23</v>
      </c>
      <c r="C36" s="228">
        <v>0</v>
      </c>
      <c r="D36" s="16">
        <v>0</v>
      </c>
      <c r="E36" s="16">
        <v>1</v>
      </c>
      <c r="F36" s="19"/>
      <c r="G36" s="54" t="s">
        <v>309</v>
      </c>
      <c r="H36" s="11">
        <v>1945552</v>
      </c>
      <c r="I36" s="11">
        <v>0</v>
      </c>
      <c r="J36" s="11">
        <v>0</v>
      </c>
      <c r="K36" s="11">
        <v>0</v>
      </c>
      <c r="L36" s="11">
        <v>1945552</v>
      </c>
      <c r="M36" s="11">
        <v>4319913</v>
      </c>
      <c r="N36" s="11">
        <v>4319913</v>
      </c>
      <c r="O36" s="11">
        <v>0</v>
      </c>
      <c r="P36" s="11">
        <v>36975427.46</v>
      </c>
      <c r="Q36" s="11">
        <v>36975427.46</v>
      </c>
      <c r="R36" s="11">
        <v>0</v>
      </c>
      <c r="S36" s="11">
        <v>0</v>
      </c>
      <c r="T36" s="11">
        <v>0</v>
      </c>
      <c r="U36" s="11">
        <v>6216913</v>
      </c>
      <c r="V36" s="11">
        <v>0</v>
      </c>
      <c r="W36" s="66">
        <v>34.39</v>
      </c>
      <c r="X36" s="67">
        <v>5.78</v>
      </c>
    </row>
    <row r="37" spans="1:24" ht="12.75">
      <c r="A37" s="227">
        <v>2</v>
      </c>
      <c r="B37" s="228">
        <v>24</v>
      </c>
      <c r="C37" s="228">
        <v>0</v>
      </c>
      <c r="D37" s="16">
        <v>0</v>
      </c>
      <c r="E37" s="16">
        <v>1</v>
      </c>
      <c r="F37" s="19"/>
      <c r="G37" s="54" t="s">
        <v>310</v>
      </c>
      <c r="H37" s="11">
        <v>12185443.19</v>
      </c>
      <c r="I37" s="11">
        <v>11558531.16</v>
      </c>
      <c r="J37" s="11">
        <v>0</v>
      </c>
      <c r="K37" s="11">
        <v>0</v>
      </c>
      <c r="L37" s="11">
        <v>626912.03</v>
      </c>
      <c r="M37" s="11">
        <v>6218640</v>
      </c>
      <c r="N37" s="11">
        <v>6218640</v>
      </c>
      <c r="O37" s="11">
        <v>0</v>
      </c>
      <c r="P37" s="11">
        <v>44584167.86</v>
      </c>
      <c r="Q37" s="11">
        <v>44584167.86</v>
      </c>
      <c r="R37" s="11">
        <v>0</v>
      </c>
      <c r="S37" s="11">
        <v>0</v>
      </c>
      <c r="T37" s="11">
        <v>0</v>
      </c>
      <c r="U37" s="11">
        <v>8018640</v>
      </c>
      <c r="V37" s="11">
        <v>0</v>
      </c>
      <c r="W37" s="66">
        <v>53.73</v>
      </c>
      <c r="X37" s="67">
        <v>9.66</v>
      </c>
    </row>
    <row r="38" spans="1:24" ht="12.75">
      <c r="A38" s="227">
        <v>2</v>
      </c>
      <c r="B38" s="228">
        <v>25</v>
      </c>
      <c r="C38" s="228">
        <v>0</v>
      </c>
      <c r="D38" s="16">
        <v>0</v>
      </c>
      <c r="E38" s="16">
        <v>1</v>
      </c>
      <c r="F38" s="19"/>
      <c r="G38" s="54" t="s">
        <v>311</v>
      </c>
      <c r="H38" s="11">
        <v>3059326.58</v>
      </c>
      <c r="I38" s="11">
        <v>1582093.66</v>
      </c>
      <c r="J38" s="11">
        <v>0</v>
      </c>
      <c r="K38" s="11">
        <v>0</v>
      </c>
      <c r="L38" s="11">
        <v>1477232.92</v>
      </c>
      <c r="M38" s="11">
        <v>3164187.32</v>
      </c>
      <c r="N38" s="11">
        <v>2364187.32</v>
      </c>
      <c r="O38" s="11">
        <v>800000</v>
      </c>
      <c r="P38" s="11">
        <v>12106495.1</v>
      </c>
      <c r="Q38" s="11">
        <v>12105495.1</v>
      </c>
      <c r="R38" s="11">
        <v>0</v>
      </c>
      <c r="S38" s="11">
        <v>1000</v>
      </c>
      <c r="T38" s="11">
        <v>0</v>
      </c>
      <c r="U38" s="11">
        <v>4554524.25</v>
      </c>
      <c r="V38" s="11">
        <v>0</v>
      </c>
      <c r="W38" s="66">
        <v>12.14</v>
      </c>
      <c r="X38" s="67">
        <v>4.56</v>
      </c>
    </row>
    <row r="39" spans="1:24" ht="12.75">
      <c r="A39" s="227">
        <v>2</v>
      </c>
      <c r="B39" s="228">
        <v>26</v>
      </c>
      <c r="C39" s="228">
        <v>0</v>
      </c>
      <c r="D39" s="16">
        <v>0</v>
      </c>
      <c r="E39" s="16">
        <v>1</v>
      </c>
      <c r="F39" s="19"/>
      <c r="G39" s="54" t="s">
        <v>312</v>
      </c>
      <c r="H39" s="11">
        <v>2800000</v>
      </c>
      <c r="I39" s="11">
        <v>0</v>
      </c>
      <c r="J39" s="11">
        <v>2800000</v>
      </c>
      <c r="K39" s="11">
        <v>0</v>
      </c>
      <c r="L39" s="11">
        <v>0</v>
      </c>
      <c r="M39" s="11">
        <v>3500000</v>
      </c>
      <c r="N39" s="11">
        <v>3500000</v>
      </c>
      <c r="O39" s="11">
        <v>0</v>
      </c>
      <c r="P39" s="11">
        <v>31178929.09</v>
      </c>
      <c r="Q39" s="11">
        <v>31178929.09</v>
      </c>
      <c r="R39" s="11">
        <v>0</v>
      </c>
      <c r="S39" s="11">
        <v>0</v>
      </c>
      <c r="T39" s="11">
        <v>5165000</v>
      </c>
      <c r="U39" s="11">
        <v>4720420</v>
      </c>
      <c r="V39" s="11">
        <v>700000</v>
      </c>
      <c r="W39" s="66">
        <v>51.31</v>
      </c>
      <c r="X39" s="67">
        <v>7.93</v>
      </c>
    </row>
    <row r="40" spans="1:24" s="95" customFormat="1" ht="15">
      <c r="A40" s="231"/>
      <c r="B40" s="232"/>
      <c r="C40" s="232"/>
      <c r="D40" s="101"/>
      <c r="E40" s="101"/>
      <c r="F40" s="102" t="s">
        <v>313</v>
      </c>
      <c r="G40" s="291"/>
      <c r="H40" s="103">
        <v>404930982</v>
      </c>
      <c r="I40" s="103">
        <v>263875445</v>
      </c>
      <c r="J40" s="103">
        <v>88541679</v>
      </c>
      <c r="K40" s="103">
        <v>0</v>
      </c>
      <c r="L40" s="103">
        <v>38344530</v>
      </c>
      <c r="M40" s="103">
        <v>371543209</v>
      </c>
      <c r="N40" s="103">
        <v>282710209</v>
      </c>
      <c r="O40" s="103">
        <v>88500000</v>
      </c>
      <c r="P40" s="103">
        <v>2949232125.8199997</v>
      </c>
      <c r="Q40" s="103">
        <v>2888152065.4300003</v>
      </c>
      <c r="R40" s="103">
        <v>57000000</v>
      </c>
      <c r="S40" s="103">
        <v>4080060.39</v>
      </c>
      <c r="T40" s="103">
        <v>344000223.03999996</v>
      </c>
      <c r="U40" s="103">
        <v>495184067</v>
      </c>
      <c r="V40" s="103">
        <v>59907962</v>
      </c>
      <c r="W40" s="128">
        <v>51.255126805259046</v>
      </c>
      <c r="X40" s="129">
        <v>8.563587730239092</v>
      </c>
    </row>
    <row r="41" spans="1:24" ht="12.75">
      <c r="A41" s="227">
        <v>2</v>
      </c>
      <c r="B41" s="228">
        <v>61</v>
      </c>
      <c r="C41" s="228">
        <v>0</v>
      </c>
      <c r="D41" s="16">
        <v>0</v>
      </c>
      <c r="E41" s="16">
        <v>2</v>
      </c>
      <c r="F41" s="19"/>
      <c r="G41" s="54" t="s">
        <v>314</v>
      </c>
      <c r="H41" s="11">
        <v>62503071</v>
      </c>
      <c r="I41" s="11">
        <v>0</v>
      </c>
      <c r="J41" s="11">
        <v>48541679</v>
      </c>
      <c r="K41" s="11">
        <v>0</v>
      </c>
      <c r="L41" s="11">
        <v>11792064</v>
      </c>
      <c r="M41" s="11">
        <v>21509443</v>
      </c>
      <c r="N41" s="11">
        <v>11676443</v>
      </c>
      <c r="O41" s="11">
        <v>9500000</v>
      </c>
      <c r="P41" s="11">
        <v>167888520.55</v>
      </c>
      <c r="Q41" s="11">
        <v>164380991.33</v>
      </c>
      <c r="R41" s="11">
        <v>0</v>
      </c>
      <c r="S41" s="11">
        <v>3507529.22</v>
      </c>
      <c r="T41" s="11">
        <v>101151685.98</v>
      </c>
      <c r="U41" s="11">
        <v>28376443</v>
      </c>
      <c r="V41" s="11">
        <v>8585455</v>
      </c>
      <c r="W41" s="66">
        <v>18.48</v>
      </c>
      <c r="X41" s="67">
        <v>5.48</v>
      </c>
    </row>
    <row r="42" spans="1:24" ht="12.75">
      <c r="A42" s="227">
        <v>2</v>
      </c>
      <c r="B42" s="228">
        <v>62</v>
      </c>
      <c r="C42" s="228">
        <v>0</v>
      </c>
      <c r="D42" s="16">
        <v>0</v>
      </c>
      <c r="E42" s="16">
        <v>2</v>
      </c>
      <c r="F42" s="19"/>
      <c r="G42" s="54" t="s">
        <v>315</v>
      </c>
      <c r="H42" s="11">
        <v>10365322</v>
      </c>
      <c r="I42" s="11">
        <v>0</v>
      </c>
      <c r="J42" s="11">
        <v>0</v>
      </c>
      <c r="K42" s="11">
        <v>0</v>
      </c>
      <c r="L42" s="11">
        <v>10365322</v>
      </c>
      <c r="M42" s="11">
        <v>10455322</v>
      </c>
      <c r="N42" s="11">
        <v>10455322</v>
      </c>
      <c r="O42" s="11">
        <v>0</v>
      </c>
      <c r="P42" s="11">
        <v>196473758.3</v>
      </c>
      <c r="Q42" s="11">
        <v>196473758.3</v>
      </c>
      <c r="R42" s="11">
        <v>0</v>
      </c>
      <c r="S42" s="11">
        <v>0</v>
      </c>
      <c r="T42" s="11">
        <v>0</v>
      </c>
      <c r="U42" s="11">
        <v>19737026</v>
      </c>
      <c r="V42" s="11">
        <v>0</v>
      </c>
      <c r="W42" s="66">
        <v>47.82</v>
      </c>
      <c r="X42" s="67">
        <v>4.8</v>
      </c>
    </row>
    <row r="43" spans="1:24" ht="12.75">
      <c r="A43" s="227">
        <v>2</v>
      </c>
      <c r="B43" s="228">
        <v>65</v>
      </c>
      <c r="C43" s="228">
        <v>0</v>
      </c>
      <c r="D43" s="16">
        <v>0</v>
      </c>
      <c r="E43" s="16">
        <v>2</v>
      </c>
      <c r="F43" s="19"/>
      <c r="G43" s="54" t="s">
        <v>316</v>
      </c>
      <c r="H43" s="11">
        <v>111974709</v>
      </c>
      <c r="I43" s="11">
        <v>55787565</v>
      </c>
      <c r="J43" s="11">
        <v>40000000</v>
      </c>
      <c r="K43" s="11">
        <v>0</v>
      </c>
      <c r="L43" s="11">
        <v>16187144</v>
      </c>
      <c r="M43" s="11">
        <v>78490564</v>
      </c>
      <c r="N43" s="11">
        <v>65990564</v>
      </c>
      <c r="O43" s="11">
        <v>12500000</v>
      </c>
      <c r="P43" s="11">
        <v>281024185.5</v>
      </c>
      <c r="Q43" s="11">
        <v>224024185.5</v>
      </c>
      <c r="R43" s="11">
        <v>57000000</v>
      </c>
      <c r="S43" s="11">
        <v>0</v>
      </c>
      <c r="T43" s="11">
        <v>47713413.28</v>
      </c>
      <c r="U43" s="11">
        <v>94382718</v>
      </c>
      <c r="V43" s="11">
        <v>8856082</v>
      </c>
      <c r="W43" s="66">
        <v>40.97</v>
      </c>
      <c r="X43" s="67">
        <v>15.02</v>
      </c>
    </row>
    <row r="44" spans="1:24" s="286" customFormat="1" ht="12.75">
      <c r="A44" s="278">
        <v>2</v>
      </c>
      <c r="B44" s="279">
        <v>64</v>
      </c>
      <c r="C44" s="279">
        <v>0</v>
      </c>
      <c r="D44" s="280">
        <v>0</v>
      </c>
      <c r="E44" s="280">
        <v>2</v>
      </c>
      <c r="F44" s="281"/>
      <c r="G44" s="292" t="s">
        <v>317</v>
      </c>
      <c r="H44" s="282">
        <v>220087880</v>
      </c>
      <c r="I44" s="282">
        <v>208087880</v>
      </c>
      <c r="J44" s="282">
        <v>0</v>
      </c>
      <c r="K44" s="282">
        <v>0</v>
      </c>
      <c r="L44" s="282">
        <v>0</v>
      </c>
      <c r="M44" s="282">
        <v>261087880</v>
      </c>
      <c r="N44" s="282">
        <v>194587880</v>
      </c>
      <c r="O44" s="282">
        <v>66500000</v>
      </c>
      <c r="P44" s="282">
        <v>2303845661.47</v>
      </c>
      <c r="Q44" s="282">
        <v>2303273130.3</v>
      </c>
      <c r="R44" s="282">
        <v>0</v>
      </c>
      <c r="S44" s="282">
        <v>572531.17</v>
      </c>
      <c r="T44" s="282">
        <v>195135123.78</v>
      </c>
      <c r="U44" s="282">
        <v>352687880</v>
      </c>
      <c r="V44" s="282">
        <v>42466425</v>
      </c>
      <c r="W44" s="302">
        <v>56.35</v>
      </c>
      <c r="X44" s="303">
        <v>8.29</v>
      </c>
    </row>
    <row r="45" spans="1:24" s="95" customFormat="1" ht="15">
      <c r="A45" s="231"/>
      <c r="B45" s="232"/>
      <c r="C45" s="232"/>
      <c r="D45" s="101"/>
      <c r="E45" s="101"/>
      <c r="F45" s="102" t="s">
        <v>318</v>
      </c>
      <c r="G45" s="291"/>
      <c r="H45" s="103">
        <v>697958313.48</v>
      </c>
      <c r="I45" s="103">
        <v>277929672.19</v>
      </c>
      <c r="J45" s="103">
        <v>180671268</v>
      </c>
      <c r="K45" s="103">
        <v>26071690.53</v>
      </c>
      <c r="L45" s="103">
        <v>195901086.76</v>
      </c>
      <c r="M45" s="103">
        <v>455665269.5</v>
      </c>
      <c r="N45" s="103">
        <v>348114759.21000004</v>
      </c>
      <c r="O45" s="103">
        <v>93849000</v>
      </c>
      <c r="P45" s="103">
        <v>2302814861.48</v>
      </c>
      <c r="Q45" s="103">
        <v>2273028733.14</v>
      </c>
      <c r="R45" s="103">
        <v>0</v>
      </c>
      <c r="S45" s="103">
        <v>29786128.339999996</v>
      </c>
      <c r="T45" s="103">
        <v>110910982.39999999</v>
      </c>
      <c r="U45" s="103">
        <v>596388039.23</v>
      </c>
      <c r="V45" s="103">
        <v>51116544.400000006</v>
      </c>
      <c r="W45" s="128">
        <v>32.381672041938984</v>
      </c>
      <c r="X45" s="129">
        <v>8.055463968070498</v>
      </c>
    </row>
    <row r="46" spans="1:24" s="95" customFormat="1" ht="15">
      <c r="A46" s="231"/>
      <c r="B46" s="232"/>
      <c r="C46" s="232"/>
      <c r="D46" s="101"/>
      <c r="E46" s="101"/>
      <c r="F46" s="102" t="s">
        <v>319</v>
      </c>
      <c r="G46" s="291"/>
      <c r="H46" s="103">
        <v>161083992.17000002</v>
      </c>
      <c r="I46" s="103">
        <v>79163465.23</v>
      </c>
      <c r="J46" s="103">
        <v>19246363</v>
      </c>
      <c r="K46" s="103">
        <v>0</v>
      </c>
      <c r="L46" s="103">
        <v>61730658.940000005</v>
      </c>
      <c r="M46" s="103">
        <v>129277788.6</v>
      </c>
      <c r="N46" s="103">
        <v>92863514.72</v>
      </c>
      <c r="O46" s="103">
        <v>27245000</v>
      </c>
      <c r="P46" s="103">
        <v>812193563.63</v>
      </c>
      <c r="Q46" s="103">
        <v>800365420.8900001</v>
      </c>
      <c r="R46" s="103">
        <v>0</v>
      </c>
      <c r="S46" s="103">
        <v>11828142.739999998</v>
      </c>
      <c r="T46" s="103">
        <v>25105329.490000002</v>
      </c>
      <c r="U46" s="103">
        <v>181360594.72</v>
      </c>
      <c r="V46" s="103">
        <v>6472065</v>
      </c>
      <c r="W46" s="128">
        <v>34.6710827387743</v>
      </c>
      <c r="X46" s="129">
        <v>7.703805521384755</v>
      </c>
    </row>
    <row r="47" spans="1:24" ht="12.75">
      <c r="A47" s="227">
        <v>2</v>
      </c>
      <c r="B47" s="228">
        <v>2</v>
      </c>
      <c r="C47" s="228">
        <v>1</v>
      </c>
      <c r="D47" s="16">
        <v>1</v>
      </c>
      <c r="E47" s="16">
        <v>0</v>
      </c>
      <c r="F47" s="19"/>
      <c r="G47" s="54" t="s">
        <v>320</v>
      </c>
      <c r="H47" s="11">
        <v>8558023</v>
      </c>
      <c r="I47" s="11">
        <v>1000000</v>
      </c>
      <c r="J47" s="11">
        <v>4600000</v>
      </c>
      <c r="K47" s="11">
        <v>0</v>
      </c>
      <c r="L47" s="11">
        <v>2958023</v>
      </c>
      <c r="M47" s="11">
        <v>6164260</v>
      </c>
      <c r="N47" s="11">
        <v>164260</v>
      </c>
      <c r="O47" s="11">
        <v>6000000</v>
      </c>
      <c r="P47" s="11">
        <v>40829711.04</v>
      </c>
      <c r="Q47" s="11">
        <v>40829711.04</v>
      </c>
      <c r="R47" s="11">
        <v>0</v>
      </c>
      <c r="S47" s="11">
        <v>0</v>
      </c>
      <c r="T47" s="11">
        <v>0</v>
      </c>
      <c r="U47" s="11">
        <v>9288550</v>
      </c>
      <c r="V47" s="11">
        <v>0</v>
      </c>
      <c r="W47" s="66">
        <v>40.25</v>
      </c>
      <c r="X47" s="67">
        <v>9.15</v>
      </c>
    </row>
    <row r="48" spans="1:24" ht="12.75">
      <c r="A48" s="227">
        <v>2</v>
      </c>
      <c r="B48" s="228">
        <v>21</v>
      </c>
      <c r="C48" s="228">
        <v>1</v>
      </c>
      <c r="D48" s="16">
        <v>1</v>
      </c>
      <c r="E48" s="16">
        <v>0</v>
      </c>
      <c r="F48" s="19"/>
      <c r="G48" s="54" t="s">
        <v>321</v>
      </c>
      <c r="H48" s="11">
        <v>2600000.12</v>
      </c>
      <c r="I48" s="11">
        <v>0</v>
      </c>
      <c r="J48" s="11">
        <v>0</v>
      </c>
      <c r="K48" s="11">
        <v>0</v>
      </c>
      <c r="L48" s="11">
        <v>2600000.12</v>
      </c>
      <c r="M48" s="11">
        <v>1148839</v>
      </c>
      <c r="N48" s="11">
        <v>1148839</v>
      </c>
      <c r="O48" s="11">
        <v>0</v>
      </c>
      <c r="P48" s="11">
        <v>9386243.67</v>
      </c>
      <c r="Q48" s="11">
        <v>9386243.67</v>
      </c>
      <c r="R48" s="11">
        <v>0</v>
      </c>
      <c r="S48" s="11">
        <v>0</v>
      </c>
      <c r="T48" s="11">
        <v>0</v>
      </c>
      <c r="U48" s="11">
        <v>2786910</v>
      </c>
      <c r="V48" s="11">
        <v>105366</v>
      </c>
      <c r="W48" s="66">
        <v>17.89</v>
      </c>
      <c r="X48" s="67">
        <v>5.11</v>
      </c>
    </row>
    <row r="49" spans="1:24" ht="12.75">
      <c r="A49" s="227">
        <v>2</v>
      </c>
      <c r="B49" s="228">
        <v>1</v>
      </c>
      <c r="C49" s="228">
        <v>1</v>
      </c>
      <c r="D49" s="16">
        <v>1</v>
      </c>
      <c r="E49" s="16">
        <v>0</v>
      </c>
      <c r="F49" s="19"/>
      <c r="G49" s="54" t="s">
        <v>322</v>
      </c>
      <c r="H49" s="11">
        <v>2743882</v>
      </c>
      <c r="I49" s="11">
        <v>0</v>
      </c>
      <c r="J49" s="11">
        <v>0</v>
      </c>
      <c r="K49" s="11">
        <v>0</v>
      </c>
      <c r="L49" s="11">
        <v>2393882</v>
      </c>
      <c r="M49" s="11">
        <v>6340516</v>
      </c>
      <c r="N49" s="11">
        <v>3540516</v>
      </c>
      <c r="O49" s="11">
        <v>2800000</v>
      </c>
      <c r="P49" s="11">
        <v>59378700.87</v>
      </c>
      <c r="Q49" s="11">
        <v>59378700.87</v>
      </c>
      <c r="R49" s="11">
        <v>0</v>
      </c>
      <c r="S49" s="11">
        <v>0</v>
      </c>
      <c r="T49" s="11">
        <v>0</v>
      </c>
      <c r="U49" s="11">
        <v>9613168</v>
      </c>
      <c r="V49" s="11">
        <v>935732</v>
      </c>
      <c r="W49" s="66">
        <v>41.75</v>
      </c>
      <c r="X49" s="67">
        <v>6.1</v>
      </c>
    </row>
    <row r="50" spans="1:24" ht="12.75">
      <c r="A50" s="227">
        <v>2</v>
      </c>
      <c r="B50" s="228">
        <v>9</v>
      </c>
      <c r="C50" s="228">
        <v>1</v>
      </c>
      <c r="D50" s="16">
        <v>1</v>
      </c>
      <c r="E50" s="16">
        <v>0</v>
      </c>
      <c r="F50" s="19"/>
      <c r="G50" s="54" t="s">
        <v>323</v>
      </c>
      <c r="H50" s="11">
        <v>3846776</v>
      </c>
      <c r="I50" s="11">
        <v>3846776</v>
      </c>
      <c r="J50" s="11">
        <v>0</v>
      </c>
      <c r="K50" s="11">
        <v>0</v>
      </c>
      <c r="L50" s="11">
        <v>0</v>
      </c>
      <c r="M50" s="11">
        <v>1490000</v>
      </c>
      <c r="N50" s="11">
        <v>1490000</v>
      </c>
      <c r="O50" s="11">
        <v>0</v>
      </c>
      <c r="P50" s="11">
        <v>4544868.32</v>
      </c>
      <c r="Q50" s="11">
        <v>4515154.4</v>
      </c>
      <c r="R50" s="11">
        <v>0</v>
      </c>
      <c r="S50" s="11">
        <v>29713.92</v>
      </c>
      <c r="T50" s="11">
        <v>0</v>
      </c>
      <c r="U50" s="11">
        <v>1780000</v>
      </c>
      <c r="V50" s="11">
        <v>0</v>
      </c>
      <c r="W50" s="66">
        <v>11.8</v>
      </c>
      <c r="X50" s="67">
        <v>4.62</v>
      </c>
    </row>
    <row r="51" spans="1:24" ht="12.75">
      <c r="A51" s="227">
        <v>2</v>
      </c>
      <c r="B51" s="228">
        <v>8</v>
      </c>
      <c r="C51" s="228">
        <v>1</v>
      </c>
      <c r="D51" s="16">
        <v>1</v>
      </c>
      <c r="E51" s="16">
        <v>0</v>
      </c>
      <c r="F51" s="19"/>
      <c r="G51" s="54" t="s">
        <v>324</v>
      </c>
      <c r="H51" s="11">
        <v>1700000</v>
      </c>
      <c r="I51" s="11">
        <v>1700000</v>
      </c>
      <c r="J51" s="11">
        <v>0</v>
      </c>
      <c r="K51" s="11">
        <v>0</v>
      </c>
      <c r="L51" s="11">
        <v>0</v>
      </c>
      <c r="M51" s="11">
        <v>1872085.66</v>
      </c>
      <c r="N51" s="11">
        <v>1233150</v>
      </c>
      <c r="O51" s="11">
        <v>500000</v>
      </c>
      <c r="P51" s="11">
        <v>8022713.83</v>
      </c>
      <c r="Q51" s="11">
        <v>7869626.56</v>
      </c>
      <c r="R51" s="11">
        <v>0</v>
      </c>
      <c r="S51" s="11">
        <v>153087.27</v>
      </c>
      <c r="T51" s="11">
        <v>1567000</v>
      </c>
      <c r="U51" s="11">
        <v>2147983</v>
      </c>
      <c r="V51" s="11">
        <v>905000</v>
      </c>
      <c r="W51" s="66">
        <v>31.85</v>
      </c>
      <c r="X51" s="67">
        <v>6.13</v>
      </c>
    </row>
    <row r="52" spans="1:24" ht="12.75">
      <c r="A52" s="227">
        <v>2</v>
      </c>
      <c r="B52" s="228">
        <v>2</v>
      </c>
      <c r="C52" s="228">
        <v>2</v>
      </c>
      <c r="D52" s="16">
        <v>1</v>
      </c>
      <c r="E52" s="16">
        <v>0</v>
      </c>
      <c r="F52" s="19"/>
      <c r="G52" s="54" t="s">
        <v>325</v>
      </c>
      <c r="H52" s="11">
        <v>3453495</v>
      </c>
      <c r="I52" s="11">
        <v>3453495</v>
      </c>
      <c r="J52" s="11">
        <v>0</v>
      </c>
      <c r="K52" s="11">
        <v>0</v>
      </c>
      <c r="L52" s="11">
        <v>0</v>
      </c>
      <c r="M52" s="11">
        <v>7713776</v>
      </c>
      <c r="N52" s="11">
        <v>7713776</v>
      </c>
      <c r="O52" s="11">
        <v>0</v>
      </c>
      <c r="P52" s="11">
        <v>41119814.11</v>
      </c>
      <c r="Q52" s="11">
        <v>41035776.5</v>
      </c>
      <c r="R52" s="11">
        <v>0</v>
      </c>
      <c r="S52" s="11">
        <v>84037.61</v>
      </c>
      <c r="T52" s="11">
        <v>0</v>
      </c>
      <c r="U52" s="11">
        <v>10494405</v>
      </c>
      <c r="V52" s="11">
        <v>0</v>
      </c>
      <c r="W52" s="66">
        <v>44.17</v>
      </c>
      <c r="X52" s="67">
        <v>11.27</v>
      </c>
    </row>
    <row r="53" spans="1:24" ht="12.75">
      <c r="A53" s="227">
        <v>2</v>
      </c>
      <c r="B53" s="228">
        <v>3</v>
      </c>
      <c r="C53" s="228">
        <v>1</v>
      </c>
      <c r="D53" s="16">
        <v>1</v>
      </c>
      <c r="E53" s="16">
        <v>0</v>
      </c>
      <c r="F53" s="19"/>
      <c r="G53" s="54" t="s">
        <v>326</v>
      </c>
      <c r="H53" s="11">
        <v>49427631.2</v>
      </c>
      <c r="I53" s="11">
        <v>33184351</v>
      </c>
      <c r="J53" s="11">
        <v>0</v>
      </c>
      <c r="K53" s="11">
        <v>0</v>
      </c>
      <c r="L53" s="11">
        <v>16243280.2</v>
      </c>
      <c r="M53" s="11">
        <v>9688973</v>
      </c>
      <c r="N53" s="11">
        <v>9688973</v>
      </c>
      <c r="O53" s="11">
        <v>0</v>
      </c>
      <c r="P53" s="11">
        <v>63178731.1</v>
      </c>
      <c r="Q53" s="11">
        <v>63178731.1</v>
      </c>
      <c r="R53" s="11">
        <v>0</v>
      </c>
      <c r="S53" s="11">
        <v>0</v>
      </c>
      <c r="T53" s="11">
        <v>0</v>
      </c>
      <c r="U53" s="11">
        <v>19263086</v>
      </c>
      <c r="V53" s="11">
        <v>0</v>
      </c>
      <c r="W53" s="66">
        <v>26.41</v>
      </c>
      <c r="X53" s="67">
        <v>8.05</v>
      </c>
    </row>
    <row r="54" spans="1:24" ht="12.75">
      <c r="A54" s="227">
        <v>2</v>
      </c>
      <c r="B54" s="228">
        <v>5</v>
      </c>
      <c r="C54" s="228">
        <v>1</v>
      </c>
      <c r="D54" s="16">
        <v>1</v>
      </c>
      <c r="E54" s="16">
        <v>0</v>
      </c>
      <c r="F54" s="19"/>
      <c r="G54" s="54" t="s">
        <v>327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2257136</v>
      </c>
      <c r="N54" s="11">
        <v>257136</v>
      </c>
      <c r="O54" s="11">
        <v>2000000</v>
      </c>
      <c r="P54" s="11">
        <v>25065357.62</v>
      </c>
      <c r="Q54" s="11">
        <v>25002912</v>
      </c>
      <c r="R54" s="11">
        <v>0</v>
      </c>
      <c r="S54" s="11">
        <v>62445.62</v>
      </c>
      <c r="T54" s="11">
        <v>0</v>
      </c>
      <c r="U54" s="11">
        <v>3622558</v>
      </c>
      <c r="V54" s="11">
        <v>0</v>
      </c>
      <c r="W54" s="66">
        <v>36.27</v>
      </c>
      <c r="X54" s="67">
        <v>5.24</v>
      </c>
    </row>
    <row r="55" spans="1:24" ht="12.75">
      <c r="A55" s="227">
        <v>2</v>
      </c>
      <c r="B55" s="228">
        <v>21</v>
      </c>
      <c r="C55" s="228">
        <v>2</v>
      </c>
      <c r="D55" s="16">
        <v>1</v>
      </c>
      <c r="E55" s="16">
        <v>0</v>
      </c>
      <c r="F55" s="19"/>
      <c r="G55" s="54" t="s">
        <v>328</v>
      </c>
      <c r="H55" s="11">
        <v>68487.02</v>
      </c>
      <c r="I55" s="11">
        <v>0</v>
      </c>
      <c r="J55" s="11">
        <v>0</v>
      </c>
      <c r="K55" s="11">
        <v>0</v>
      </c>
      <c r="L55" s="11">
        <v>68487.02</v>
      </c>
      <c r="M55" s="11">
        <v>1842604</v>
      </c>
      <c r="N55" s="11">
        <v>777604</v>
      </c>
      <c r="O55" s="11">
        <v>1065000</v>
      </c>
      <c r="P55" s="11">
        <v>10053709.28</v>
      </c>
      <c r="Q55" s="11">
        <v>10053709.28</v>
      </c>
      <c r="R55" s="11">
        <v>0</v>
      </c>
      <c r="S55" s="11">
        <v>0</v>
      </c>
      <c r="T55" s="11">
        <v>0</v>
      </c>
      <c r="U55" s="11">
        <v>2607604</v>
      </c>
      <c r="V55" s="11">
        <v>0</v>
      </c>
      <c r="W55" s="66">
        <v>56.36</v>
      </c>
      <c r="X55" s="67">
        <v>14.61</v>
      </c>
    </row>
    <row r="56" spans="1:24" ht="12.75">
      <c r="A56" s="227">
        <v>2</v>
      </c>
      <c r="B56" s="228">
        <v>7</v>
      </c>
      <c r="C56" s="228">
        <v>1</v>
      </c>
      <c r="D56" s="16">
        <v>1</v>
      </c>
      <c r="E56" s="16">
        <v>0</v>
      </c>
      <c r="F56" s="19"/>
      <c r="G56" s="54" t="s">
        <v>329</v>
      </c>
      <c r="H56" s="11">
        <v>1660000</v>
      </c>
      <c r="I56" s="11">
        <v>900000</v>
      </c>
      <c r="J56" s="11">
        <v>0</v>
      </c>
      <c r="K56" s="11">
        <v>0</v>
      </c>
      <c r="L56" s="11">
        <v>760000</v>
      </c>
      <c r="M56" s="11">
        <v>4105000</v>
      </c>
      <c r="N56" s="11">
        <v>4105000</v>
      </c>
      <c r="O56" s="11">
        <v>0</v>
      </c>
      <c r="P56" s="11">
        <v>21136419.49</v>
      </c>
      <c r="Q56" s="11">
        <v>20126826.62</v>
      </c>
      <c r="R56" s="11">
        <v>0</v>
      </c>
      <c r="S56" s="11">
        <v>1009592.87</v>
      </c>
      <c r="T56" s="11">
        <v>0</v>
      </c>
      <c r="U56" s="11">
        <v>5606023</v>
      </c>
      <c r="V56" s="11">
        <v>0</v>
      </c>
      <c r="W56" s="66">
        <v>34.68</v>
      </c>
      <c r="X56" s="67">
        <v>9.19</v>
      </c>
    </row>
    <row r="57" spans="1:24" ht="12.75">
      <c r="A57" s="227">
        <v>2</v>
      </c>
      <c r="B57" s="228">
        <v>6</v>
      </c>
      <c r="C57" s="228">
        <v>1</v>
      </c>
      <c r="D57" s="16">
        <v>1</v>
      </c>
      <c r="E57" s="16">
        <v>0</v>
      </c>
      <c r="F57" s="19"/>
      <c r="G57" s="54" t="s">
        <v>330</v>
      </c>
      <c r="H57" s="11">
        <v>150966</v>
      </c>
      <c r="I57" s="11">
        <v>0</v>
      </c>
      <c r="J57" s="11">
        <v>0</v>
      </c>
      <c r="K57" s="11">
        <v>0</v>
      </c>
      <c r="L57" s="11">
        <v>150966</v>
      </c>
      <c r="M57" s="11">
        <v>1757193</v>
      </c>
      <c r="N57" s="11">
        <v>1757193</v>
      </c>
      <c r="O57" s="11">
        <v>0</v>
      </c>
      <c r="P57" s="11">
        <v>18748751.25</v>
      </c>
      <c r="Q57" s="11">
        <v>18748751.25</v>
      </c>
      <c r="R57" s="11">
        <v>0</v>
      </c>
      <c r="S57" s="11">
        <v>0</v>
      </c>
      <c r="T57" s="11">
        <v>0</v>
      </c>
      <c r="U57" s="11">
        <v>2304393</v>
      </c>
      <c r="V57" s="11">
        <v>0</v>
      </c>
      <c r="W57" s="66">
        <v>49.25</v>
      </c>
      <c r="X57" s="67">
        <v>6.05</v>
      </c>
    </row>
    <row r="58" spans="1:24" ht="12.75">
      <c r="A58" s="227">
        <v>2</v>
      </c>
      <c r="B58" s="228">
        <v>8</v>
      </c>
      <c r="C58" s="228">
        <v>2</v>
      </c>
      <c r="D58" s="16">
        <v>1</v>
      </c>
      <c r="E58" s="16">
        <v>0</v>
      </c>
      <c r="F58" s="19"/>
      <c r="G58" s="54" t="s">
        <v>331</v>
      </c>
      <c r="H58" s="11">
        <v>9130707.23</v>
      </c>
      <c r="I58" s="11">
        <v>9130707.23</v>
      </c>
      <c r="J58" s="11">
        <v>0</v>
      </c>
      <c r="K58" s="11">
        <v>0</v>
      </c>
      <c r="L58" s="11">
        <v>0</v>
      </c>
      <c r="M58" s="11">
        <v>10412169.15</v>
      </c>
      <c r="N58" s="11">
        <v>10412169.15</v>
      </c>
      <c r="O58" s="11">
        <v>0</v>
      </c>
      <c r="P58" s="11">
        <v>43016832.9</v>
      </c>
      <c r="Q58" s="11">
        <v>43016832.9</v>
      </c>
      <c r="R58" s="11">
        <v>0</v>
      </c>
      <c r="S58" s="11">
        <v>0</v>
      </c>
      <c r="T58" s="11">
        <v>485648.42</v>
      </c>
      <c r="U58" s="11">
        <v>12624535.15</v>
      </c>
      <c r="V58" s="11">
        <v>0</v>
      </c>
      <c r="W58" s="66">
        <v>50.09</v>
      </c>
      <c r="X58" s="67">
        <v>14.87</v>
      </c>
    </row>
    <row r="59" spans="1:24" ht="12.75">
      <c r="A59" s="227">
        <v>2</v>
      </c>
      <c r="B59" s="228">
        <v>6</v>
      </c>
      <c r="C59" s="228">
        <v>2</v>
      </c>
      <c r="D59" s="16">
        <v>1</v>
      </c>
      <c r="E59" s="16">
        <v>0</v>
      </c>
      <c r="F59" s="19"/>
      <c r="G59" s="54" t="s">
        <v>332</v>
      </c>
      <c r="H59" s="11">
        <v>2000000</v>
      </c>
      <c r="I59" s="11">
        <v>0</v>
      </c>
      <c r="J59" s="11">
        <v>2000000</v>
      </c>
      <c r="K59" s="11">
        <v>0</v>
      </c>
      <c r="L59" s="11">
        <v>0</v>
      </c>
      <c r="M59" s="11">
        <v>300000</v>
      </c>
      <c r="N59" s="11">
        <v>300000</v>
      </c>
      <c r="O59" s="11">
        <v>0</v>
      </c>
      <c r="P59" s="11">
        <v>10976066.87</v>
      </c>
      <c r="Q59" s="11">
        <v>9375000</v>
      </c>
      <c r="R59" s="11">
        <v>0</v>
      </c>
      <c r="S59" s="11">
        <v>1601066.87</v>
      </c>
      <c r="T59" s="11">
        <v>0</v>
      </c>
      <c r="U59" s="11">
        <v>783757</v>
      </c>
      <c r="V59" s="11">
        <v>0</v>
      </c>
      <c r="W59" s="66">
        <v>33.63</v>
      </c>
      <c r="X59" s="67">
        <v>2.4</v>
      </c>
    </row>
    <row r="60" spans="1:24" ht="12.75">
      <c r="A60" s="227">
        <v>2</v>
      </c>
      <c r="B60" s="228">
        <v>8</v>
      </c>
      <c r="C60" s="228">
        <v>3</v>
      </c>
      <c r="D60" s="16">
        <v>1</v>
      </c>
      <c r="E60" s="16">
        <v>0</v>
      </c>
      <c r="F60" s="19"/>
      <c r="G60" s="54" t="s">
        <v>333</v>
      </c>
      <c r="H60" s="11">
        <v>4431311</v>
      </c>
      <c r="I60" s="11">
        <v>4300000</v>
      </c>
      <c r="J60" s="11">
        <v>0</v>
      </c>
      <c r="K60" s="11">
        <v>0</v>
      </c>
      <c r="L60" s="11">
        <v>131311</v>
      </c>
      <c r="M60" s="11">
        <v>3473000</v>
      </c>
      <c r="N60" s="11">
        <v>3433000</v>
      </c>
      <c r="O60" s="11">
        <v>0</v>
      </c>
      <c r="P60" s="11">
        <v>16164246.44</v>
      </c>
      <c r="Q60" s="11">
        <v>15567612.18</v>
      </c>
      <c r="R60" s="11">
        <v>0</v>
      </c>
      <c r="S60" s="11">
        <v>596634.26</v>
      </c>
      <c r="T60" s="11">
        <v>1949516.49</v>
      </c>
      <c r="U60" s="11">
        <v>4232167</v>
      </c>
      <c r="V60" s="11">
        <v>1500000</v>
      </c>
      <c r="W60" s="66">
        <v>40.3</v>
      </c>
      <c r="X60" s="67">
        <v>7.74</v>
      </c>
    </row>
    <row r="61" spans="1:24" ht="12.75">
      <c r="A61" s="227">
        <v>2</v>
      </c>
      <c r="B61" s="228">
        <v>10</v>
      </c>
      <c r="C61" s="228">
        <v>1</v>
      </c>
      <c r="D61" s="16">
        <v>1</v>
      </c>
      <c r="E61" s="16">
        <v>0</v>
      </c>
      <c r="F61" s="19"/>
      <c r="G61" s="54" t="s">
        <v>334</v>
      </c>
      <c r="H61" s="11">
        <v>1716363</v>
      </c>
      <c r="I61" s="11">
        <v>0</v>
      </c>
      <c r="J61" s="11">
        <v>1716363</v>
      </c>
      <c r="K61" s="11">
        <v>0</v>
      </c>
      <c r="L61" s="11">
        <v>0</v>
      </c>
      <c r="M61" s="11">
        <v>4362944.22</v>
      </c>
      <c r="N61" s="11">
        <v>3292606</v>
      </c>
      <c r="O61" s="11">
        <v>680000</v>
      </c>
      <c r="P61" s="11">
        <v>26146382.11</v>
      </c>
      <c r="Q61" s="11">
        <v>24346043.45</v>
      </c>
      <c r="R61" s="11">
        <v>0</v>
      </c>
      <c r="S61" s="11">
        <v>1800338.66</v>
      </c>
      <c r="T61" s="11">
        <v>0</v>
      </c>
      <c r="U61" s="11">
        <v>4945429</v>
      </c>
      <c r="V61" s="11">
        <v>0</v>
      </c>
      <c r="W61" s="66">
        <v>44.59</v>
      </c>
      <c r="X61" s="67">
        <v>8.43</v>
      </c>
    </row>
    <row r="62" spans="1:24" ht="12.75">
      <c r="A62" s="227">
        <v>2</v>
      </c>
      <c r="B62" s="228">
        <v>11</v>
      </c>
      <c r="C62" s="228">
        <v>1</v>
      </c>
      <c r="D62" s="16">
        <v>1</v>
      </c>
      <c r="E62" s="16">
        <v>0</v>
      </c>
      <c r="F62" s="19"/>
      <c r="G62" s="54" t="s">
        <v>335</v>
      </c>
      <c r="H62" s="11">
        <v>11038505</v>
      </c>
      <c r="I62" s="11">
        <v>0</v>
      </c>
      <c r="J62" s="11">
        <v>0</v>
      </c>
      <c r="K62" s="11">
        <v>0</v>
      </c>
      <c r="L62" s="11">
        <v>11038505</v>
      </c>
      <c r="M62" s="11">
        <v>14770797</v>
      </c>
      <c r="N62" s="11">
        <v>10270797</v>
      </c>
      <c r="O62" s="11">
        <v>0</v>
      </c>
      <c r="P62" s="11">
        <v>92948036.11</v>
      </c>
      <c r="Q62" s="11">
        <v>92948036.11</v>
      </c>
      <c r="R62" s="11">
        <v>0</v>
      </c>
      <c r="S62" s="11">
        <v>0</v>
      </c>
      <c r="T62" s="11">
        <v>0</v>
      </c>
      <c r="U62" s="11">
        <v>22768977</v>
      </c>
      <c r="V62" s="11">
        <v>0</v>
      </c>
      <c r="W62" s="66">
        <v>30.6</v>
      </c>
      <c r="X62" s="67">
        <v>7.49</v>
      </c>
    </row>
    <row r="63" spans="1:24" ht="12.75">
      <c r="A63" s="227">
        <v>2</v>
      </c>
      <c r="B63" s="228">
        <v>8</v>
      </c>
      <c r="C63" s="228">
        <v>4</v>
      </c>
      <c r="D63" s="16">
        <v>1</v>
      </c>
      <c r="E63" s="16">
        <v>0</v>
      </c>
      <c r="F63" s="19"/>
      <c r="G63" s="54" t="s">
        <v>336</v>
      </c>
      <c r="H63" s="11">
        <v>4434842</v>
      </c>
      <c r="I63" s="11">
        <v>184842</v>
      </c>
      <c r="J63" s="11">
        <v>4250000</v>
      </c>
      <c r="K63" s="11">
        <v>0</v>
      </c>
      <c r="L63" s="11">
        <v>0</v>
      </c>
      <c r="M63" s="11">
        <v>6475578</v>
      </c>
      <c r="N63" s="11">
        <v>1175578</v>
      </c>
      <c r="O63" s="11">
        <v>5300000</v>
      </c>
      <c r="P63" s="11">
        <v>24819432.77</v>
      </c>
      <c r="Q63" s="11">
        <v>23545963.77</v>
      </c>
      <c r="R63" s="11">
        <v>0</v>
      </c>
      <c r="S63" s="11">
        <v>1273469</v>
      </c>
      <c r="T63" s="11">
        <v>0</v>
      </c>
      <c r="U63" s="11">
        <v>8110702</v>
      </c>
      <c r="V63" s="11">
        <v>0</v>
      </c>
      <c r="W63" s="66">
        <v>42.89</v>
      </c>
      <c r="X63" s="67">
        <v>14.01</v>
      </c>
    </row>
    <row r="64" spans="1:24" ht="12.75">
      <c r="A64" s="227">
        <v>2</v>
      </c>
      <c r="B64" s="228">
        <v>14</v>
      </c>
      <c r="C64" s="228">
        <v>1</v>
      </c>
      <c r="D64" s="16">
        <v>1</v>
      </c>
      <c r="E64" s="16">
        <v>0</v>
      </c>
      <c r="F64" s="19"/>
      <c r="G64" s="54" t="s">
        <v>337</v>
      </c>
      <c r="H64" s="11">
        <v>8417711</v>
      </c>
      <c r="I64" s="11">
        <v>0</v>
      </c>
      <c r="J64" s="11">
        <v>0</v>
      </c>
      <c r="K64" s="11">
        <v>0</v>
      </c>
      <c r="L64" s="11">
        <v>8417711</v>
      </c>
      <c r="M64" s="11">
        <v>0</v>
      </c>
      <c r="N64" s="11">
        <v>0</v>
      </c>
      <c r="O64" s="11">
        <v>0</v>
      </c>
      <c r="P64" s="11">
        <v>23266770.93</v>
      </c>
      <c r="Q64" s="11">
        <v>23000000</v>
      </c>
      <c r="R64" s="11">
        <v>0</v>
      </c>
      <c r="S64" s="11">
        <v>266770.93</v>
      </c>
      <c r="T64" s="11">
        <v>0</v>
      </c>
      <c r="U64" s="11">
        <v>1492768</v>
      </c>
      <c r="V64" s="11">
        <v>0</v>
      </c>
      <c r="W64" s="66">
        <v>21.46</v>
      </c>
      <c r="X64" s="67">
        <v>1.37</v>
      </c>
    </row>
    <row r="65" spans="1:24" ht="12.75">
      <c r="A65" s="227">
        <v>2</v>
      </c>
      <c r="B65" s="228">
        <v>15</v>
      </c>
      <c r="C65" s="228">
        <v>1</v>
      </c>
      <c r="D65" s="16">
        <v>1</v>
      </c>
      <c r="E65" s="16">
        <v>0</v>
      </c>
      <c r="F65" s="19"/>
      <c r="G65" s="54" t="s">
        <v>338</v>
      </c>
      <c r="H65" s="11">
        <v>14614072</v>
      </c>
      <c r="I65" s="11">
        <v>9292540</v>
      </c>
      <c r="J65" s="11">
        <v>0</v>
      </c>
      <c r="K65" s="11">
        <v>0</v>
      </c>
      <c r="L65" s="11">
        <v>5321532</v>
      </c>
      <c r="M65" s="11">
        <v>6292540</v>
      </c>
      <c r="N65" s="11">
        <v>6292540</v>
      </c>
      <c r="O65" s="11">
        <v>0</v>
      </c>
      <c r="P65" s="11">
        <v>36648600</v>
      </c>
      <c r="Q65" s="11">
        <v>36648600</v>
      </c>
      <c r="R65" s="11">
        <v>0</v>
      </c>
      <c r="S65" s="11">
        <v>0</v>
      </c>
      <c r="T65" s="11">
        <v>0</v>
      </c>
      <c r="U65" s="11">
        <v>7992540</v>
      </c>
      <c r="V65" s="11">
        <v>0</v>
      </c>
      <c r="W65" s="66">
        <v>40.31</v>
      </c>
      <c r="X65" s="67">
        <v>8.79</v>
      </c>
    </row>
    <row r="66" spans="1:24" ht="12.75">
      <c r="A66" s="227">
        <v>2</v>
      </c>
      <c r="B66" s="228">
        <v>6</v>
      </c>
      <c r="C66" s="228">
        <v>3</v>
      </c>
      <c r="D66" s="16">
        <v>1</v>
      </c>
      <c r="E66" s="16">
        <v>0</v>
      </c>
      <c r="F66" s="19"/>
      <c r="G66" s="54" t="s">
        <v>339</v>
      </c>
      <c r="H66" s="11">
        <v>109338.6</v>
      </c>
      <c r="I66" s="11">
        <v>0</v>
      </c>
      <c r="J66" s="11">
        <v>0</v>
      </c>
      <c r="K66" s="11">
        <v>0</v>
      </c>
      <c r="L66" s="11">
        <v>109338.6</v>
      </c>
      <c r="M66" s="11">
        <v>429818.6</v>
      </c>
      <c r="N66" s="11">
        <v>429818.6</v>
      </c>
      <c r="O66" s="11">
        <v>0</v>
      </c>
      <c r="P66" s="11">
        <v>6327593.8</v>
      </c>
      <c r="Q66" s="11">
        <v>6320359.37</v>
      </c>
      <c r="R66" s="11">
        <v>0</v>
      </c>
      <c r="S66" s="11">
        <v>7234.43</v>
      </c>
      <c r="T66" s="11">
        <v>0</v>
      </c>
      <c r="U66" s="11">
        <v>869564.6</v>
      </c>
      <c r="V66" s="11">
        <v>0</v>
      </c>
      <c r="W66" s="66">
        <v>32.37</v>
      </c>
      <c r="X66" s="67">
        <v>4.44</v>
      </c>
    </row>
    <row r="67" spans="1:24" ht="12.75">
      <c r="A67" s="227">
        <v>2</v>
      </c>
      <c r="B67" s="228">
        <v>2</v>
      </c>
      <c r="C67" s="228">
        <v>3</v>
      </c>
      <c r="D67" s="16">
        <v>1</v>
      </c>
      <c r="E67" s="16">
        <v>0</v>
      </c>
      <c r="F67" s="19"/>
      <c r="G67" s="54" t="s">
        <v>340</v>
      </c>
      <c r="H67" s="11">
        <v>3550000</v>
      </c>
      <c r="I67" s="11">
        <v>2500000</v>
      </c>
      <c r="J67" s="11">
        <v>0</v>
      </c>
      <c r="K67" s="11">
        <v>0</v>
      </c>
      <c r="L67" s="11">
        <v>1050000</v>
      </c>
      <c r="M67" s="11">
        <v>1916114</v>
      </c>
      <c r="N67" s="11">
        <v>1916114</v>
      </c>
      <c r="O67" s="11">
        <v>0</v>
      </c>
      <c r="P67" s="11">
        <v>11207183.5</v>
      </c>
      <c r="Q67" s="11">
        <v>11207183.5</v>
      </c>
      <c r="R67" s="11">
        <v>0</v>
      </c>
      <c r="S67" s="11">
        <v>0</v>
      </c>
      <c r="T67" s="11">
        <v>2500000</v>
      </c>
      <c r="U67" s="11">
        <v>2466114</v>
      </c>
      <c r="V67" s="11">
        <v>0</v>
      </c>
      <c r="W67" s="66">
        <v>35.59</v>
      </c>
      <c r="X67" s="67">
        <v>10.08</v>
      </c>
    </row>
    <row r="68" spans="1:24" ht="12.75">
      <c r="A68" s="227">
        <v>2</v>
      </c>
      <c r="B68" s="228">
        <v>2</v>
      </c>
      <c r="C68" s="228">
        <v>4</v>
      </c>
      <c r="D68" s="16">
        <v>1</v>
      </c>
      <c r="E68" s="16">
        <v>0</v>
      </c>
      <c r="F68" s="19"/>
      <c r="G68" s="54" t="s">
        <v>341</v>
      </c>
      <c r="H68" s="11">
        <v>850000</v>
      </c>
      <c r="I68" s="11">
        <v>500000</v>
      </c>
      <c r="J68" s="11">
        <v>0</v>
      </c>
      <c r="K68" s="11">
        <v>0</v>
      </c>
      <c r="L68" s="11">
        <v>350000</v>
      </c>
      <c r="M68" s="11">
        <v>856415</v>
      </c>
      <c r="N68" s="11">
        <v>356415</v>
      </c>
      <c r="O68" s="11">
        <v>500000</v>
      </c>
      <c r="P68" s="11">
        <v>3480798.37</v>
      </c>
      <c r="Q68" s="11">
        <v>3480798.37</v>
      </c>
      <c r="R68" s="11">
        <v>0</v>
      </c>
      <c r="S68" s="11">
        <v>0</v>
      </c>
      <c r="T68" s="11">
        <v>0</v>
      </c>
      <c r="U68" s="11">
        <v>1101715</v>
      </c>
      <c r="V68" s="11">
        <v>0</v>
      </c>
      <c r="W68" s="66">
        <v>21.42</v>
      </c>
      <c r="X68" s="67">
        <v>6.78</v>
      </c>
    </row>
    <row r="69" spans="1:24" ht="12.75">
      <c r="A69" s="227">
        <v>2</v>
      </c>
      <c r="B69" s="228">
        <v>8</v>
      </c>
      <c r="C69" s="228">
        <v>5</v>
      </c>
      <c r="D69" s="16">
        <v>1</v>
      </c>
      <c r="E69" s="16">
        <v>0</v>
      </c>
      <c r="F69" s="19"/>
      <c r="G69" s="54" t="s">
        <v>342</v>
      </c>
      <c r="H69" s="11">
        <v>581192</v>
      </c>
      <c r="I69" s="11">
        <v>0</v>
      </c>
      <c r="J69" s="11">
        <v>0</v>
      </c>
      <c r="K69" s="11">
        <v>0</v>
      </c>
      <c r="L69" s="11">
        <v>494028</v>
      </c>
      <c r="M69" s="11">
        <v>3209816</v>
      </c>
      <c r="N69" s="11">
        <v>59816</v>
      </c>
      <c r="O69" s="11">
        <v>3150000</v>
      </c>
      <c r="P69" s="11">
        <v>6696940</v>
      </c>
      <c r="Q69" s="11">
        <v>6696028</v>
      </c>
      <c r="R69" s="11">
        <v>0</v>
      </c>
      <c r="S69" s="11">
        <v>912</v>
      </c>
      <c r="T69" s="11">
        <v>0</v>
      </c>
      <c r="U69" s="11">
        <v>3777216</v>
      </c>
      <c r="V69" s="11">
        <v>0</v>
      </c>
      <c r="W69" s="66">
        <v>22.34</v>
      </c>
      <c r="X69" s="67">
        <v>12.6</v>
      </c>
    </row>
    <row r="70" spans="1:24" ht="12.75">
      <c r="A70" s="227">
        <v>2</v>
      </c>
      <c r="B70" s="228">
        <v>21</v>
      </c>
      <c r="C70" s="228">
        <v>3</v>
      </c>
      <c r="D70" s="16">
        <v>1</v>
      </c>
      <c r="E70" s="16">
        <v>0</v>
      </c>
      <c r="F70" s="19"/>
      <c r="G70" s="54" t="s">
        <v>343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66">
        <v>0</v>
      </c>
      <c r="X70" s="67">
        <v>0</v>
      </c>
    </row>
    <row r="71" spans="1:24" ht="12.75">
      <c r="A71" s="227">
        <v>2</v>
      </c>
      <c r="B71" s="228">
        <v>6</v>
      </c>
      <c r="C71" s="228">
        <v>4</v>
      </c>
      <c r="D71" s="16">
        <v>1</v>
      </c>
      <c r="E71" s="16">
        <v>0</v>
      </c>
      <c r="F71" s="19"/>
      <c r="G71" s="54" t="s">
        <v>344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3213776.97</v>
      </c>
      <c r="N71" s="11">
        <v>3213776.97</v>
      </c>
      <c r="O71" s="11">
        <v>0</v>
      </c>
      <c r="P71" s="11">
        <v>10586885.21</v>
      </c>
      <c r="Q71" s="11">
        <v>9037470</v>
      </c>
      <c r="R71" s="11">
        <v>0</v>
      </c>
      <c r="S71" s="11">
        <v>1549415.21</v>
      </c>
      <c r="T71" s="11">
        <v>0</v>
      </c>
      <c r="U71" s="11">
        <v>3872652.97</v>
      </c>
      <c r="V71" s="11">
        <v>0</v>
      </c>
      <c r="W71" s="66">
        <v>28.81</v>
      </c>
      <c r="X71" s="67">
        <v>10.54</v>
      </c>
    </row>
    <row r="72" spans="1:24" ht="12.75">
      <c r="A72" s="227">
        <v>2</v>
      </c>
      <c r="B72" s="228">
        <v>19</v>
      </c>
      <c r="C72" s="228">
        <v>1</v>
      </c>
      <c r="D72" s="16">
        <v>1</v>
      </c>
      <c r="E72" s="16">
        <v>0</v>
      </c>
      <c r="F72" s="19"/>
      <c r="G72" s="54" t="s">
        <v>345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9784500</v>
      </c>
      <c r="N72" s="11">
        <v>9784500</v>
      </c>
      <c r="O72" s="11">
        <v>0</v>
      </c>
      <c r="P72" s="11">
        <v>74223945.18</v>
      </c>
      <c r="Q72" s="11">
        <v>71168798.98</v>
      </c>
      <c r="R72" s="11">
        <v>0</v>
      </c>
      <c r="S72" s="11">
        <v>3055146.2</v>
      </c>
      <c r="T72" s="11">
        <v>0</v>
      </c>
      <c r="U72" s="11">
        <v>14283800</v>
      </c>
      <c r="V72" s="11">
        <v>0</v>
      </c>
      <c r="W72" s="66">
        <v>41.52</v>
      </c>
      <c r="X72" s="67">
        <v>7.99</v>
      </c>
    </row>
    <row r="73" spans="1:24" ht="12.75">
      <c r="A73" s="227">
        <v>2</v>
      </c>
      <c r="B73" s="228">
        <v>19</v>
      </c>
      <c r="C73" s="228">
        <v>2</v>
      </c>
      <c r="D73" s="16">
        <v>1</v>
      </c>
      <c r="E73" s="16">
        <v>0</v>
      </c>
      <c r="F73" s="19"/>
      <c r="G73" s="54" t="s">
        <v>346</v>
      </c>
      <c r="H73" s="11">
        <v>7312763</v>
      </c>
      <c r="I73" s="11">
        <v>980000</v>
      </c>
      <c r="J73" s="11">
        <v>0</v>
      </c>
      <c r="K73" s="11">
        <v>0</v>
      </c>
      <c r="L73" s="11">
        <v>6332763</v>
      </c>
      <c r="M73" s="11">
        <v>6803400</v>
      </c>
      <c r="N73" s="11">
        <v>3203400</v>
      </c>
      <c r="O73" s="11">
        <v>0</v>
      </c>
      <c r="P73" s="11">
        <v>13253300</v>
      </c>
      <c r="Q73" s="11">
        <v>13253300</v>
      </c>
      <c r="R73" s="11">
        <v>0</v>
      </c>
      <c r="S73" s="11">
        <v>0</v>
      </c>
      <c r="T73" s="11">
        <v>0</v>
      </c>
      <c r="U73" s="11">
        <v>4343400</v>
      </c>
      <c r="V73" s="11">
        <v>0</v>
      </c>
      <c r="W73" s="66">
        <v>18.16</v>
      </c>
      <c r="X73" s="67">
        <v>5.95</v>
      </c>
    </row>
    <row r="74" spans="1:24" ht="12.75">
      <c r="A74" s="227">
        <v>2</v>
      </c>
      <c r="B74" s="228">
        <v>10</v>
      </c>
      <c r="C74" s="228">
        <v>2</v>
      </c>
      <c r="D74" s="16">
        <v>1</v>
      </c>
      <c r="E74" s="16">
        <v>0</v>
      </c>
      <c r="F74" s="19"/>
      <c r="G74" s="54" t="s">
        <v>347</v>
      </c>
      <c r="H74" s="11">
        <v>4230000</v>
      </c>
      <c r="I74" s="11">
        <v>2430000</v>
      </c>
      <c r="J74" s="11">
        <v>1800000</v>
      </c>
      <c r="K74" s="11">
        <v>0</v>
      </c>
      <c r="L74" s="11">
        <v>0</v>
      </c>
      <c r="M74" s="11">
        <v>2212375</v>
      </c>
      <c r="N74" s="11">
        <v>1212375</v>
      </c>
      <c r="O74" s="11">
        <v>1000000</v>
      </c>
      <c r="P74" s="11">
        <v>16385158.01</v>
      </c>
      <c r="Q74" s="11">
        <v>16385084.21</v>
      </c>
      <c r="R74" s="11">
        <v>0</v>
      </c>
      <c r="S74" s="11">
        <v>73.8</v>
      </c>
      <c r="T74" s="11">
        <v>7284038.21</v>
      </c>
      <c r="U74" s="11">
        <v>3186859</v>
      </c>
      <c r="V74" s="11">
        <v>449000</v>
      </c>
      <c r="W74" s="66">
        <v>31.21</v>
      </c>
      <c r="X74" s="67">
        <v>9.39</v>
      </c>
    </row>
    <row r="75" spans="1:24" ht="12.75">
      <c r="A75" s="227">
        <v>2</v>
      </c>
      <c r="B75" s="228">
        <v>26</v>
      </c>
      <c r="C75" s="228">
        <v>1</v>
      </c>
      <c r="D75" s="16">
        <v>1</v>
      </c>
      <c r="E75" s="16">
        <v>0</v>
      </c>
      <c r="F75" s="19"/>
      <c r="G75" s="54" t="s">
        <v>348</v>
      </c>
      <c r="H75" s="11">
        <v>1770047</v>
      </c>
      <c r="I75" s="11">
        <v>1760841</v>
      </c>
      <c r="J75" s="11">
        <v>0</v>
      </c>
      <c r="K75" s="11">
        <v>0</v>
      </c>
      <c r="L75" s="11">
        <v>9206</v>
      </c>
      <c r="M75" s="11">
        <v>1426040</v>
      </c>
      <c r="N75" s="11">
        <v>1426040</v>
      </c>
      <c r="O75" s="11">
        <v>0</v>
      </c>
      <c r="P75" s="11">
        <v>5511057.86</v>
      </c>
      <c r="Q75" s="11">
        <v>5511057.86</v>
      </c>
      <c r="R75" s="11">
        <v>0</v>
      </c>
      <c r="S75" s="11">
        <v>0</v>
      </c>
      <c r="T75" s="11">
        <v>1578840.86</v>
      </c>
      <c r="U75" s="11">
        <v>1661864</v>
      </c>
      <c r="V75" s="11">
        <v>807040</v>
      </c>
      <c r="W75" s="66">
        <v>22.82</v>
      </c>
      <c r="X75" s="67">
        <v>4.96</v>
      </c>
    </row>
    <row r="76" spans="1:24" ht="12.75">
      <c r="A76" s="227">
        <v>2</v>
      </c>
      <c r="B76" s="228">
        <v>25</v>
      </c>
      <c r="C76" s="228">
        <v>1</v>
      </c>
      <c r="D76" s="16">
        <v>1</v>
      </c>
      <c r="E76" s="16">
        <v>0</v>
      </c>
      <c r="F76" s="19"/>
      <c r="G76" s="54" t="s">
        <v>349</v>
      </c>
      <c r="H76" s="11">
        <v>645146</v>
      </c>
      <c r="I76" s="11">
        <v>554358</v>
      </c>
      <c r="J76" s="11">
        <v>0</v>
      </c>
      <c r="K76" s="11">
        <v>0</v>
      </c>
      <c r="L76" s="11">
        <v>90788</v>
      </c>
      <c r="M76" s="11">
        <v>1111922</v>
      </c>
      <c r="N76" s="11">
        <v>1111922</v>
      </c>
      <c r="O76" s="11">
        <v>0</v>
      </c>
      <c r="P76" s="11">
        <v>4189190.66</v>
      </c>
      <c r="Q76" s="11">
        <v>4189190.66</v>
      </c>
      <c r="R76" s="11">
        <v>0</v>
      </c>
      <c r="S76" s="11">
        <v>0</v>
      </c>
      <c r="T76" s="11">
        <v>0</v>
      </c>
      <c r="U76" s="11">
        <v>1385654</v>
      </c>
      <c r="V76" s="11">
        <v>0</v>
      </c>
      <c r="W76" s="66">
        <v>33.7</v>
      </c>
      <c r="X76" s="67">
        <v>11.14</v>
      </c>
    </row>
    <row r="77" spans="1:24" ht="12.75">
      <c r="A77" s="227">
        <v>2</v>
      </c>
      <c r="B77" s="228">
        <v>25</v>
      </c>
      <c r="C77" s="228">
        <v>2</v>
      </c>
      <c r="D77" s="16">
        <v>1</v>
      </c>
      <c r="E77" s="16">
        <v>0</v>
      </c>
      <c r="F77" s="19"/>
      <c r="G77" s="54" t="s">
        <v>350</v>
      </c>
      <c r="H77" s="11">
        <v>7397179</v>
      </c>
      <c r="I77" s="11">
        <v>0</v>
      </c>
      <c r="J77" s="11">
        <v>3680000</v>
      </c>
      <c r="K77" s="11">
        <v>0</v>
      </c>
      <c r="L77" s="11">
        <v>3210838</v>
      </c>
      <c r="M77" s="11">
        <v>4750000</v>
      </c>
      <c r="N77" s="11">
        <v>0</v>
      </c>
      <c r="O77" s="11">
        <v>4250000</v>
      </c>
      <c r="P77" s="11">
        <v>58036380.97</v>
      </c>
      <c r="Q77" s="11">
        <v>57698176.88</v>
      </c>
      <c r="R77" s="11">
        <v>0</v>
      </c>
      <c r="S77" s="11">
        <v>338204.09</v>
      </c>
      <c r="T77" s="11">
        <v>9313787.96</v>
      </c>
      <c r="U77" s="11">
        <v>7300000</v>
      </c>
      <c r="V77" s="11">
        <v>0</v>
      </c>
      <c r="W77" s="66">
        <v>43.78</v>
      </c>
      <c r="X77" s="67">
        <v>6.56</v>
      </c>
    </row>
    <row r="78" spans="1:24" ht="12.75">
      <c r="A78" s="227">
        <v>2</v>
      </c>
      <c r="B78" s="228">
        <v>26</v>
      </c>
      <c r="C78" s="228">
        <v>2</v>
      </c>
      <c r="D78" s="16">
        <v>1</v>
      </c>
      <c r="E78" s="16">
        <v>0</v>
      </c>
      <c r="F78" s="19"/>
      <c r="G78" s="54" t="s">
        <v>351</v>
      </c>
      <c r="H78" s="11">
        <v>4645555</v>
      </c>
      <c r="I78" s="11">
        <v>3445555</v>
      </c>
      <c r="J78" s="11">
        <v>1200000</v>
      </c>
      <c r="K78" s="11">
        <v>0</v>
      </c>
      <c r="L78" s="11">
        <v>0</v>
      </c>
      <c r="M78" s="11">
        <v>3096200</v>
      </c>
      <c r="N78" s="11">
        <v>3096200</v>
      </c>
      <c r="O78" s="11">
        <v>0</v>
      </c>
      <c r="P78" s="11">
        <v>26843741.36</v>
      </c>
      <c r="Q78" s="11">
        <v>26843741.36</v>
      </c>
      <c r="R78" s="11">
        <v>0</v>
      </c>
      <c r="S78" s="11">
        <v>0</v>
      </c>
      <c r="T78" s="11">
        <v>426497.55</v>
      </c>
      <c r="U78" s="11">
        <v>4646200</v>
      </c>
      <c r="V78" s="11">
        <v>1769927</v>
      </c>
      <c r="W78" s="66">
        <v>52.1</v>
      </c>
      <c r="X78" s="67">
        <v>5.67</v>
      </c>
    </row>
    <row r="79" spans="1:24" s="95" customFormat="1" ht="15">
      <c r="A79" s="231"/>
      <c r="B79" s="232"/>
      <c r="C79" s="232"/>
      <c r="D79" s="101"/>
      <c r="E79" s="101"/>
      <c r="F79" s="102" t="s">
        <v>352</v>
      </c>
      <c r="G79" s="291"/>
      <c r="H79" s="103">
        <v>216645550.65999997</v>
      </c>
      <c r="I79" s="103">
        <v>101114268.71000001</v>
      </c>
      <c r="J79" s="103">
        <v>39046000</v>
      </c>
      <c r="K79" s="103">
        <v>26071690.53</v>
      </c>
      <c r="L79" s="103">
        <v>50230641.42000001</v>
      </c>
      <c r="M79" s="103">
        <v>122778783.60000002</v>
      </c>
      <c r="N79" s="103">
        <v>103023851.68</v>
      </c>
      <c r="O79" s="103">
        <v>17399000</v>
      </c>
      <c r="P79" s="103">
        <v>572687063.9699999</v>
      </c>
      <c r="Q79" s="103">
        <v>569906474.8699999</v>
      </c>
      <c r="R79" s="103">
        <v>0</v>
      </c>
      <c r="S79" s="103">
        <v>2780589.1</v>
      </c>
      <c r="T79" s="103">
        <v>33436267.68</v>
      </c>
      <c r="U79" s="103">
        <v>154462531.88</v>
      </c>
      <c r="V79" s="103">
        <v>23201872.42</v>
      </c>
      <c r="W79" s="128">
        <v>27.606993426698846</v>
      </c>
      <c r="X79" s="129">
        <v>6.719901366538927</v>
      </c>
    </row>
    <row r="80" spans="1:24" ht="12.75">
      <c r="A80" s="227">
        <v>2</v>
      </c>
      <c r="B80" s="228">
        <v>1</v>
      </c>
      <c r="C80" s="228">
        <v>2</v>
      </c>
      <c r="D80" s="16">
        <v>2</v>
      </c>
      <c r="E80" s="16">
        <v>0</v>
      </c>
      <c r="F80" s="19"/>
      <c r="G80" s="54" t="s">
        <v>322</v>
      </c>
      <c r="H80" s="11">
        <v>3343875</v>
      </c>
      <c r="I80" s="11">
        <v>0</v>
      </c>
      <c r="J80" s="11">
        <v>0</v>
      </c>
      <c r="K80" s="11">
        <v>3343875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66">
        <v>0</v>
      </c>
      <c r="X80" s="67">
        <v>0</v>
      </c>
    </row>
    <row r="81" spans="1:24" ht="12.75">
      <c r="A81" s="227">
        <v>2</v>
      </c>
      <c r="B81" s="228">
        <v>17</v>
      </c>
      <c r="C81" s="228">
        <v>1</v>
      </c>
      <c r="D81" s="16">
        <v>2</v>
      </c>
      <c r="E81" s="16">
        <v>0</v>
      </c>
      <c r="F81" s="19"/>
      <c r="G81" s="54" t="s">
        <v>353</v>
      </c>
      <c r="H81" s="11">
        <v>366467</v>
      </c>
      <c r="I81" s="11">
        <v>280000</v>
      </c>
      <c r="J81" s="11">
        <v>0</v>
      </c>
      <c r="K81" s="11">
        <v>0</v>
      </c>
      <c r="L81" s="11">
        <v>86467</v>
      </c>
      <c r="M81" s="11">
        <v>417260</v>
      </c>
      <c r="N81" s="11">
        <v>417260</v>
      </c>
      <c r="O81" s="11">
        <v>0</v>
      </c>
      <c r="P81" s="11">
        <v>4421314.12</v>
      </c>
      <c r="Q81" s="11">
        <v>4421314.12</v>
      </c>
      <c r="R81" s="11">
        <v>0</v>
      </c>
      <c r="S81" s="11">
        <v>0</v>
      </c>
      <c r="T81" s="11">
        <v>289179.32</v>
      </c>
      <c r="U81" s="11">
        <v>597260</v>
      </c>
      <c r="V81" s="11">
        <v>0</v>
      </c>
      <c r="W81" s="66">
        <v>26.89</v>
      </c>
      <c r="X81" s="67">
        <v>3.88</v>
      </c>
    </row>
    <row r="82" spans="1:24" ht="12.75">
      <c r="A82" s="227">
        <v>2</v>
      </c>
      <c r="B82" s="228">
        <v>9</v>
      </c>
      <c r="C82" s="228">
        <v>2</v>
      </c>
      <c r="D82" s="16">
        <v>2</v>
      </c>
      <c r="E82" s="16">
        <v>0</v>
      </c>
      <c r="F82" s="19"/>
      <c r="G82" s="54" t="s">
        <v>323</v>
      </c>
      <c r="H82" s="11">
        <v>2253842</v>
      </c>
      <c r="I82" s="11">
        <v>0</v>
      </c>
      <c r="J82" s="11">
        <v>1600000</v>
      </c>
      <c r="K82" s="11">
        <v>0</v>
      </c>
      <c r="L82" s="11">
        <v>633842</v>
      </c>
      <c r="M82" s="11">
        <v>2116921</v>
      </c>
      <c r="N82" s="11">
        <v>846921</v>
      </c>
      <c r="O82" s="11">
        <v>1250000</v>
      </c>
      <c r="P82" s="11">
        <v>11792588.73</v>
      </c>
      <c r="Q82" s="11">
        <v>11640536</v>
      </c>
      <c r="R82" s="11">
        <v>0</v>
      </c>
      <c r="S82" s="11">
        <v>152052.73</v>
      </c>
      <c r="T82" s="11">
        <v>0</v>
      </c>
      <c r="U82" s="11">
        <v>2793630</v>
      </c>
      <c r="V82" s="11">
        <v>0</v>
      </c>
      <c r="W82" s="66">
        <v>36.27</v>
      </c>
      <c r="X82" s="67">
        <v>8.59</v>
      </c>
    </row>
    <row r="83" spans="1:24" ht="12.75">
      <c r="A83" s="227">
        <v>2</v>
      </c>
      <c r="B83" s="228">
        <v>24</v>
      </c>
      <c r="C83" s="228">
        <v>2</v>
      </c>
      <c r="D83" s="16">
        <v>2</v>
      </c>
      <c r="E83" s="16">
        <v>0</v>
      </c>
      <c r="F83" s="19"/>
      <c r="G83" s="54" t="s">
        <v>354</v>
      </c>
      <c r="H83" s="11">
        <v>4089185</v>
      </c>
      <c r="I83" s="11">
        <v>3989185</v>
      </c>
      <c r="J83" s="11">
        <v>0</v>
      </c>
      <c r="K83" s="11">
        <v>0</v>
      </c>
      <c r="L83" s="11">
        <v>100000</v>
      </c>
      <c r="M83" s="11">
        <v>1075500</v>
      </c>
      <c r="N83" s="11">
        <v>1075500</v>
      </c>
      <c r="O83" s="11">
        <v>0</v>
      </c>
      <c r="P83" s="11">
        <v>4587415.49</v>
      </c>
      <c r="Q83" s="11">
        <v>4586911.19</v>
      </c>
      <c r="R83" s="11">
        <v>0</v>
      </c>
      <c r="S83" s="11">
        <v>504.3</v>
      </c>
      <c r="T83" s="11">
        <v>1372536.2</v>
      </c>
      <c r="U83" s="11">
        <v>1224828</v>
      </c>
      <c r="V83" s="11">
        <v>0</v>
      </c>
      <c r="W83" s="66">
        <v>36.77</v>
      </c>
      <c r="X83" s="67">
        <v>14.01</v>
      </c>
    </row>
    <row r="84" spans="1:24" ht="12.75">
      <c r="A84" s="227">
        <v>2</v>
      </c>
      <c r="B84" s="228">
        <v>13</v>
      </c>
      <c r="C84" s="228">
        <v>1</v>
      </c>
      <c r="D84" s="16">
        <v>2</v>
      </c>
      <c r="E84" s="16">
        <v>0</v>
      </c>
      <c r="F84" s="19"/>
      <c r="G84" s="54" t="s">
        <v>355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495600</v>
      </c>
      <c r="N84" s="11">
        <v>165600</v>
      </c>
      <c r="O84" s="11">
        <v>330000</v>
      </c>
      <c r="P84" s="11">
        <v>6681400</v>
      </c>
      <c r="Q84" s="11">
        <v>6681400</v>
      </c>
      <c r="R84" s="11">
        <v>0</v>
      </c>
      <c r="S84" s="11">
        <v>0</v>
      </c>
      <c r="T84" s="11">
        <v>0</v>
      </c>
      <c r="U84" s="11">
        <v>1084662</v>
      </c>
      <c r="V84" s="11">
        <v>0</v>
      </c>
      <c r="W84" s="66">
        <v>46.09</v>
      </c>
      <c r="X84" s="67">
        <v>7.48</v>
      </c>
    </row>
    <row r="85" spans="1:24" ht="12.75">
      <c r="A85" s="227">
        <v>2</v>
      </c>
      <c r="B85" s="228">
        <v>21</v>
      </c>
      <c r="C85" s="228">
        <v>4</v>
      </c>
      <c r="D85" s="16">
        <v>2</v>
      </c>
      <c r="E85" s="16">
        <v>0</v>
      </c>
      <c r="F85" s="19"/>
      <c r="G85" s="54" t="s">
        <v>356</v>
      </c>
      <c r="H85" s="11">
        <v>3000000</v>
      </c>
      <c r="I85" s="11">
        <v>3000000</v>
      </c>
      <c r="J85" s="11">
        <v>0</v>
      </c>
      <c r="K85" s="11">
        <v>0</v>
      </c>
      <c r="L85" s="11">
        <v>0</v>
      </c>
      <c r="M85" s="11">
        <v>355000</v>
      </c>
      <c r="N85" s="11">
        <v>200000</v>
      </c>
      <c r="O85" s="11">
        <v>0</v>
      </c>
      <c r="P85" s="11">
        <v>426916</v>
      </c>
      <c r="Q85" s="11">
        <v>426916</v>
      </c>
      <c r="R85" s="11">
        <v>0</v>
      </c>
      <c r="S85" s="11">
        <v>0</v>
      </c>
      <c r="T85" s="11">
        <v>0</v>
      </c>
      <c r="U85" s="11">
        <v>271995</v>
      </c>
      <c r="V85" s="11">
        <v>0</v>
      </c>
      <c r="W85" s="66">
        <v>2.06</v>
      </c>
      <c r="X85" s="67">
        <v>1.31</v>
      </c>
    </row>
    <row r="86" spans="1:24" ht="12.75">
      <c r="A86" s="227">
        <v>2</v>
      </c>
      <c r="B86" s="228">
        <v>23</v>
      </c>
      <c r="C86" s="228">
        <v>1</v>
      </c>
      <c r="D86" s="16">
        <v>2</v>
      </c>
      <c r="E86" s="16">
        <v>0</v>
      </c>
      <c r="F86" s="19"/>
      <c r="G86" s="54" t="s">
        <v>357</v>
      </c>
      <c r="H86" s="11">
        <v>3800000</v>
      </c>
      <c r="I86" s="11">
        <v>3800000</v>
      </c>
      <c r="J86" s="11">
        <v>0</v>
      </c>
      <c r="K86" s="11">
        <v>0</v>
      </c>
      <c r="L86" s="11">
        <v>0</v>
      </c>
      <c r="M86" s="11">
        <v>2920000</v>
      </c>
      <c r="N86" s="11">
        <v>2920000</v>
      </c>
      <c r="O86" s="11">
        <v>0</v>
      </c>
      <c r="P86" s="11">
        <v>9375021</v>
      </c>
      <c r="Q86" s="11">
        <v>9375000</v>
      </c>
      <c r="R86" s="11">
        <v>0</v>
      </c>
      <c r="S86" s="11">
        <v>21</v>
      </c>
      <c r="T86" s="11">
        <v>0</v>
      </c>
      <c r="U86" s="11">
        <v>3460000</v>
      </c>
      <c r="V86" s="11">
        <v>0</v>
      </c>
      <c r="W86" s="66">
        <v>22.63</v>
      </c>
      <c r="X86" s="67">
        <v>8.35</v>
      </c>
    </row>
    <row r="87" spans="1:24" ht="12.75">
      <c r="A87" s="227">
        <v>2</v>
      </c>
      <c r="B87" s="228">
        <v>23</v>
      </c>
      <c r="C87" s="228">
        <v>2</v>
      </c>
      <c r="D87" s="16">
        <v>2</v>
      </c>
      <c r="E87" s="16">
        <v>0</v>
      </c>
      <c r="F87" s="19"/>
      <c r="G87" s="54" t="s">
        <v>358</v>
      </c>
      <c r="H87" s="11">
        <v>13969640</v>
      </c>
      <c r="I87" s="11">
        <v>7350000</v>
      </c>
      <c r="J87" s="11">
        <v>0</v>
      </c>
      <c r="K87" s="11">
        <v>0</v>
      </c>
      <c r="L87" s="11">
        <v>6619640</v>
      </c>
      <c r="M87" s="11">
        <v>4713000</v>
      </c>
      <c r="N87" s="11">
        <v>4205000</v>
      </c>
      <c r="O87" s="11">
        <v>0</v>
      </c>
      <c r="P87" s="11">
        <v>37492000</v>
      </c>
      <c r="Q87" s="11">
        <v>37492000</v>
      </c>
      <c r="R87" s="11">
        <v>0</v>
      </c>
      <c r="S87" s="11">
        <v>0</v>
      </c>
      <c r="T87" s="11">
        <v>0</v>
      </c>
      <c r="U87" s="11">
        <v>7163000</v>
      </c>
      <c r="V87" s="11">
        <v>0</v>
      </c>
      <c r="W87" s="66">
        <v>39.57</v>
      </c>
      <c r="X87" s="67">
        <v>7.56</v>
      </c>
    </row>
    <row r="88" spans="1:24" ht="12.75">
      <c r="A88" s="227">
        <v>2</v>
      </c>
      <c r="B88" s="228">
        <v>19</v>
      </c>
      <c r="C88" s="228">
        <v>3</v>
      </c>
      <c r="D88" s="16">
        <v>2</v>
      </c>
      <c r="E88" s="16">
        <v>0</v>
      </c>
      <c r="F88" s="19"/>
      <c r="G88" s="54" t="s">
        <v>359</v>
      </c>
      <c r="H88" s="11">
        <v>3299000</v>
      </c>
      <c r="I88" s="11">
        <v>499000</v>
      </c>
      <c r="J88" s="11">
        <v>2800000</v>
      </c>
      <c r="K88" s="11">
        <v>0</v>
      </c>
      <c r="L88" s="11">
        <v>0</v>
      </c>
      <c r="M88" s="11">
        <v>4772972.68</v>
      </c>
      <c r="N88" s="11">
        <v>4417821.76</v>
      </c>
      <c r="O88" s="11">
        <v>0</v>
      </c>
      <c r="P88" s="11">
        <v>7784510.74</v>
      </c>
      <c r="Q88" s="11">
        <v>7649579.49</v>
      </c>
      <c r="R88" s="11">
        <v>0</v>
      </c>
      <c r="S88" s="11">
        <v>134931.25</v>
      </c>
      <c r="T88" s="11">
        <v>0</v>
      </c>
      <c r="U88" s="11">
        <v>4833966.76</v>
      </c>
      <c r="V88" s="11">
        <v>361038</v>
      </c>
      <c r="W88" s="66">
        <v>36.78</v>
      </c>
      <c r="X88" s="67">
        <v>21.13</v>
      </c>
    </row>
    <row r="89" spans="1:24" ht="12.75">
      <c r="A89" s="227">
        <v>2</v>
      </c>
      <c r="B89" s="228">
        <v>14</v>
      </c>
      <c r="C89" s="228">
        <v>3</v>
      </c>
      <c r="D89" s="16">
        <v>2</v>
      </c>
      <c r="E89" s="16">
        <v>0</v>
      </c>
      <c r="F89" s="19"/>
      <c r="G89" s="54" t="s">
        <v>360</v>
      </c>
      <c r="H89" s="11">
        <v>393686</v>
      </c>
      <c r="I89" s="11">
        <v>0</v>
      </c>
      <c r="J89" s="11">
        <v>0</v>
      </c>
      <c r="K89" s="11">
        <v>0</v>
      </c>
      <c r="L89" s="11">
        <v>393686</v>
      </c>
      <c r="M89" s="11">
        <v>1500000</v>
      </c>
      <c r="N89" s="11">
        <v>0</v>
      </c>
      <c r="O89" s="11">
        <v>1500000</v>
      </c>
      <c r="P89" s="11">
        <v>4500000</v>
      </c>
      <c r="Q89" s="11">
        <v>4500000</v>
      </c>
      <c r="R89" s="11">
        <v>0</v>
      </c>
      <c r="S89" s="11">
        <v>0</v>
      </c>
      <c r="T89" s="11">
        <v>4500000</v>
      </c>
      <c r="U89" s="11">
        <v>1855000</v>
      </c>
      <c r="V89" s="11">
        <v>0</v>
      </c>
      <c r="W89" s="66">
        <v>0</v>
      </c>
      <c r="X89" s="67">
        <v>6.62</v>
      </c>
    </row>
    <row r="90" spans="1:24" ht="12.75">
      <c r="A90" s="227">
        <v>2</v>
      </c>
      <c r="B90" s="228">
        <v>15</v>
      </c>
      <c r="C90" s="228">
        <v>2</v>
      </c>
      <c r="D90" s="16">
        <v>2</v>
      </c>
      <c r="E90" s="16">
        <v>0</v>
      </c>
      <c r="F90" s="19"/>
      <c r="G90" s="54" t="s">
        <v>361</v>
      </c>
      <c r="H90" s="11">
        <v>2357982</v>
      </c>
      <c r="I90" s="11">
        <v>2157982</v>
      </c>
      <c r="J90" s="11">
        <v>0</v>
      </c>
      <c r="K90" s="11">
        <v>0</v>
      </c>
      <c r="L90" s="11">
        <v>200000</v>
      </c>
      <c r="M90" s="11">
        <v>907982</v>
      </c>
      <c r="N90" s="11">
        <v>907982</v>
      </c>
      <c r="O90" s="11">
        <v>0</v>
      </c>
      <c r="P90" s="11">
        <v>5971875</v>
      </c>
      <c r="Q90" s="11">
        <v>5971875</v>
      </c>
      <c r="R90" s="11">
        <v>0</v>
      </c>
      <c r="S90" s="11">
        <v>0</v>
      </c>
      <c r="T90" s="11">
        <v>0</v>
      </c>
      <c r="U90" s="11">
        <v>1312982</v>
      </c>
      <c r="V90" s="11">
        <v>0</v>
      </c>
      <c r="W90" s="66">
        <v>36.22</v>
      </c>
      <c r="X90" s="67">
        <v>7.96</v>
      </c>
    </row>
    <row r="91" spans="1:24" ht="12.75">
      <c r="A91" s="227">
        <v>2</v>
      </c>
      <c r="B91" s="228">
        <v>14</v>
      </c>
      <c r="C91" s="228">
        <v>4</v>
      </c>
      <c r="D91" s="16">
        <v>2</v>
      </c>
      <c r="E91" s="16">
        <v>0</v>
      </c>
      <c r="F91" s="19"/>
      <c r="G91" s="54" t="s">
        <v>362</v>
      </c>
      <c r="H91" s="11">
        <v>2314800</v>
      </c>
      <c r="I91" s="11">
        <v>1061000</v>
      </c>
      <c r="J91" s="11">
        <v>0</v>
      </c>
      <c r="K91" s="11">
        <v>0</v>
      </c>
      <c r="L91" s="11">
        <v>1253800</v>
      </c>
      <c r="M91" s="11">
        <v>2513300</v>
      </c>
      <c r="N91" s="11">
        <v>2513300</v>
      </c>
      <c r="O91" s="11">
        <v>0</v>
      </c>
      <c r="P91" s="11">
        <v>6592549</v>
      </c>
      <c r="Q91" s="11">
        <v>6592549</v>
      </c>
      <c r="R91" s="11">
        <v>0</v>
      </c>
      <c r="S91" s="11">
        <v>0</v>
      </c>
      <c r="T91" s="11">
        <v>0</v>
      </c>
      <c r="U91" s="11">
        <v>2955300</v>
      </c>
      <c r="V91" s="11">
        <v>0</v>
      </c>
      <c r="W91" s="66">
        <v>44.31</v>
      </c>
      <c r="X91" s="67">
        <v>19.86</v>
      </c>
    </row>
    <row r="92" spans="1:24" ht="12.75">
      <c r="A92" s="227">
        <v>2</v>
      </c>
      <c r="B92" s="228">
        <v>2</v>
      </c>
      <c r="C92" s="228">
        <v>5</v>
      </c>
      <c r="D92" s="16">
        <v>2</v>
      </c>
      <c r="E92" s="16">
        <v>0</v>
      </c>
      <c r="F92" s="19"/>
      <c r="G92" s="54" t="s">
        <v>325</v>
      </c>
      <c r="H92" s="11">
        <v>5752248</v>
      </c>
      <c r="I92" s="11">
        <v>3590000</v>
      </c>
      <c r="J92" s="11">
        <v>0</v>
      </c>
      <c r="K92" s="11">
        <v>0</v>
      </c>
      <c r="L92" s="11">
        <v>2162248</v>
      </c>
      <c r="M92" s="11">
        <v>3149946</v>
      </c>
      <c r="N92" s="11">
        <v>3149946</v>
      </c>
      <c r="O92" s="11">
        <v>0</v>
      </c>
      <c r="P92" s="11">
        <v>9554383.67</v>
      </c>
      <c r="Q92" s="11">
        <v>9554000</v>
      </c>
      <c r="R92" s="11">
        <v>0</v>
      </c>
      <c r="S92" s="11">
        <v>383.67</v>
      </c>
      <c r="T92" s="11">
        <v>0</v>
      </c>
      <c r="U92" s="11">
        <v>3647845</v>
      </c>
      <c r="V92" s="11">
        <v>0</v>
      </c>
      <c r="W92" s="66">
        <v>36.57</v>
      </c>
      <c r="X92" s="67">
        <v>13.96</v>
      </c>
    </row>
    <row r="93" spans="1:24" ht="12.75">
      <c r="A93" s="227">
        <v>2</v>
      </c>
      <c r="B93" s="228">
        <v>16</v>
      </c>
      <c r="C93" s="228">
        <v>2</v>
      </c>
      <c r="D93" s="16">
        <v>2</v>
      </c>
      <c r="E93" s="16">
        <v>0</v>
      </c>
      <c r="F93" s="19"/>
      <c r="G93" s="54" t="s">
        <v>363</v>
      </c>
      <c r="H93" s="11">
        <v>2207000</v>
      </c>
      <c r="I93" s="11">
        <v>1907000</v>
      </c>
      <c r="J93" s="11">
        <v>0</v>
      </c>
      <c r="K93" s="11">
        <v>300000</v>
      </c>
      <c r="L93" s="11">
        <v>0</v>
      </c>
      <c r="M93" s="11">
        <v>907119.64</v>
      </c>
      <c r="N93" s="11">
        <v>907119.64</v>
      </c>
      <c r="O93" s="11">
        <v>0</v>
      </c>
      <c r="P93" s="11">
        <v>3312482.11</v>
      </c>
      <c r="Q93" s="11">
        <v>3312482.11</v>
      </c>
      <c r="R93" s="11">
        <v>0</v>
      </c>
      <c r="S93" s="11">
        <v>0</v>
      </c>
      <c r="T93" s="11">
        <v>819002.47</v>
      </c>
      <c r="U93" s="11">
        <v>990816.64</v>
      </c>
      <c r="V93" s="11">
        <v>0</v>
      </c>
      <c r="W93" s="66">
        <v>20.01</v>
      </c>
      <c r="X93" s="67">
        <v>7.95</v>
      </c>
    </row>
    <row r="94" spans="1:24" ht="12.75">
      <c r="A94" s="227">
        <v>2</v>
      </c>
      <c r="B94" s="228">
        <v>3</v>
      </c>
      <c r="C94" s="228">
        <v>2</v>
      </c>
      <c r="D94" s="16">
        <v>2</v>
      </c>
      <c r="E94" s="16">
        <v>0</v>
      </c>
      <c r="F94" s="19"/>
      <c r="G94" s="54" t="s">
        <v>326</v>
      </c>
      <c r="H94" s="11">
        <v>3021566.23</v>
      </c>
      <c r="I94" s="11">
        <v>1399935</v>
      </c>
      <c r="J94" s="11">
        <v>0</v>
      </c>
      <c r="K94" s="11">
        <v>0</v>
      </c>
      <c r="L94" s="11">
        <v>1621631.23</v>
      </c>
      <c r="M94" s="11">
        <v>895200</v>
      </c>
      <c r="N94" s="11">
        <v>895200</v>
      </c>
      <c r="O94" s="11">
        <v>0</v>
      </c>
      <c r="P94" s="11">
        <v>4579800</v>
      </c>
      <c r="Q94" s="11">
        <v>4579800</v>
      </c>
      <c r="R94" s="11">
        <v>0</v>
      </c>
      <c r="S94" s="11">
        <v>0</v>
      </c>
      <c r="T94" s="11">
        <v>0</v>
      </c>
      <c r="U94" s="11">
        <v>1174435</v>
      </c>
      <c r="V94" s="11">
        <v>0</v>
      </c>
      <c r="W94" s="66">
        <v>23.47</v>
      </c>
      <c r="X94" s="67">
        <v>6.02</v>
      </c>
    </row>
    <row r="95" spans="1:24" ht="12.75">
      <c r="A95" s="227">
        <v>2</v>
      </c>
      <c r="B95" s="228">
        <v>16</v>
      </c>
      <c r="C95" s="228">
        <v>3</v>
      </c>
      <c r="D95" s="16">
        <v>2</v>
      </c>
      <c r="E95" s="16">
        <v>0</v>
      </c>
      <c r="F95" s="19"/>
      <c r="G95" s="54" t="s">
        <v>364</v>
      </c>
      <c r="H95" s="11">
        <v>2853197.53</v>
      </c>
      <c r="I95" s="11">
        <v>0</v>
      </c>
      <c r="J95" s="11">
        <v>0</v>
      </c>
      <c r="K95" s="11">
        <v>2301197.53</v>
      </c>
      <c r="L95" s="11">
        <v>552000</v>
      </c>
      <c r="M95" s="11">
        <v>166000</v>
      </c>
      <c r="N95" s="11">
        <v>166000</v>
      </c>
      <c r="O95" s="11">
        <v>0</v>
      </c>
      <c r="P95" s="11">
        <v>427500</v>
      </c>
      <c r="Q95" s="11">
        <v>427500</v>
      </c>
      <c r="R95" s="11">
        <v>0</v>
      </c>
      <c r="S95" s="11">
        <v>0</v>
      </c>
      <c r="T95" s="11">
        <v>0</v>
      </c>
      <c r="U95" s="11">
        <v>184000</v>
      </c>
      <c r="V95" s="11">
        <v>0</v>
      </c>
      <c r="W95" s="66">
        <v>1.52</v>
      </c>
      <c r="X95" s="67">
        <v>0.65</v>
      </c>
    </row>
    <row r="96" spans="1:24" ht="12.75">
      <c r="A96" s="227">
        <v>2</v>
      </c>
      <c r="B96" s="228">
        <v>1</v>
      </c>
      <c r="C96" s="228">
        <v>3</v>
      </c>
      <c r="D96" s="16">
        <v>2</v>
      </c>
      <c r="E96" s="16">
        <v>0</v>
      </c>
      <c r="F96" s="19"/>
      <c r="G96" s="54" t="s">
        <v>365</v>
      </c>
      <c r="H96" s="11">
        <v>2291430.73</v>
      </c>
      <c r="I96" s="11">
        <v>2227982.73</v>
      </c>
      <c r="J96" s="11">
        <v>0</v>
      </c>
      <c r="K96" s="11">
        <v>0</v>
      </c>
      <c r="L96" s="11">
        <v>63448</v>
      </c>
      <c r="M96" s="11">
        <v>1192430</v>
      </c>
      <c r="N96" s="11">
        <v>1192430</v>
      </c>
      <c r="O96" s="11">
        <v>0</v>
      </c>
      <c r="P96" s="11">
        <v>7770001.56</v>
      </c>
      <c r="Q96" s="11">
        <v>7770001.56</v>
      </c>
      <c r="R96" s="11">
        <v>0</v>
      </c>
      <c r="S96" s="11">
        <v>0</v>
      </c>
      <c r="T96" s="11">
        <v>3011795.06</v>
      </c>
      <c r="U96" s="11">
        <v>1551830</v>
      </c>
      <c r="V96" s="11">
        <v>0</v>
      </c>
      <c r="W96" s="66">
        <v>19.12</v>
      </c>
      <c r="X96" s="67">
        <v>6.23</v>
      </c>
    </row>
    <row r="97" spans="1:24" ht="12.75">
      <c r="A97" s="227">
        <v>2</v>
      </c>
      <c r="B97" s="228">
        <v>6</v>
      </c>
      <c r="C97" s="228">
        <v>5</v>
      </c>
      <c r="D97" s="16">
        <v>2</v>
      </c>
      <c r="E97" s="16">
        <v>0</v>
      </c>
      <c r="F97" s="19"/>
      <c r="G97" s="54" t="s">
        <v>366</v>
      </c>
      <c r="H97" s="11">
        <v>479908</v>
      </c>
      <c r="I97" s="11">
        <v>479908</v>
      </c>
      <c r="J97" s="11">
        <v>0</v>
      </c>
      <c r="K97" s="11">
        <v>0</v>
      </c>
      <c r="L97" s="11">
        <v>0</v>
      </c>
      <c r="M97" s="11">
        <v>1052873</v>
      </c>
      <c r="N97" s="11">
        <v>1052873</v>
      </c>
      <c r="O97" s="11">
        <v>0</v>
      </c>
      <c r="P97" s="11">
        <v>9061853.95</v>
      </c>
      <c r="Q97" s="11">
        <v>8896506.11</v>
      </c>
      <c r="R97" s="11">
        <v>0</v>
      </c>
      <c r="S97" s="11">
        <v>165347.84</v>
      </c>
      <c r="T97" s="11">
        <v>468403</v>
      </c>
      <c r="U97" s="11">
        <v>1492873</v>
      </c>
      <c r="V97" s="11">
        <v>382611</v>
      </c>
      <c r="W97" s="66">
        <v>48.02</v>
      </c>
      <c r="X97" s="67">
        <v>6.2</v>
      </c>
    </row>
    <row r="98" spans="1:24" ht="12.75">
      <c r="A98" s="227">
        <v>2</v>
      </c>
      <c r="B98" s="228">
        <v>4</v>
      </c>
      <c r="C98" s="228">
        <v>2</v>
      </c>
      <c r="D98" s="16">
        <v>2</v>
      </c>
      <c r="E98" s="16">
        <v>0</v>
      </c>
      <c r="F98" s="19"/>
      <c r="G98" s="54" t="s">
        <v>367</v>
      </c>
      <c r="H98" s="11">
        <v>516866</v>
      </c>
      <c r="I98" s="11">
        <v>516866</v>
      </c>
      <c r="J98" s="11">
        <v>0</v>
      </c>
      <c r="K98" s="11">
        <v>0</v>
      </c>
      <c r="L98" s="11">
        <v>0</v>
      </c>
      <c r="M98" s="11">
        <v>1134086</v>
      </c>
      <c r="N98" s="11">
        <v>1134086</v>
      </c>
      <c r="O98" s="11">
        <v>0</v>
      </c>
      <c r="P98" s="11">
        <v>4865042.45</v>
      </c>
      <c r="Q98" s="11">
        <v>4865042.45</v>
      </c>
      <c r="R98" s="11">
        <v>0</v>
      </c>
      <c r="S98" s="11">
        <v>0</v>
      </c>
      <c r="T98" s="11">
        <v>222727</v>
      </c>
      <c r="U98" s="11">
        <v>1402246</v>
      </c>
      <c r="V98" s="11">
        <v>563186</v>
      </c>
      <c r="W98" s="66">
        <v>39.63</v>
      </c>
      <c r="X98" s="67">
        <v>7.16</v>
      </c>
    </row>
    <row r="99" spans="1:24" ht="12.75">
      <c r="A99" s="227">
        <v>2</v>
      </c>
      <c r="B99" s="228">
        <v>3</v>
      </c>
      <c r="C99" s="228">
        <v>3</v>
      </c>
      <c r="D99" s="16">
        <v>2</v>
      </c>
      <c r="E99" s="16">
        <v>0</v>
      </c>
      <c r="F99" s="19"/>
      <c r="G99" s="54" t="s">
        <v>368</v>
      </c>
      <c r="H99" s="11">
        <v>4790959</v>
      </c>
      <c r="I99" s="11">
        <v>0</v>
      </c>
      <c r="J99" s="11">
        <v>4000000</v>
      </c>
      <c r="K99" s="11">
        <v>0</v>
      </c>
      <c r="L99" s="11">
        <v>790959</v>
      </c>
      <c r="M99" s="11">
        <v>596000</v>
      </c>
      <c r="N99" s="11">
        <v>196000</v>
      </c>
      <c r="O99" s="11">
        <v>400000</v>
      </c>
      <c r="P99" s="11">
        <v>4533486.2</v>
      </c>
      <c r="Q99" s="11">
        <v>4533486.2</v>
      </c>
      <c r="R99" s="11">
        <v>0</v>
      </c>
      <c r="S99" s="11">
        <v>0</v>
      </c>
      <c r="T99" s="11">
        <v>0</v>
      </c>
      <c r="U99" s="11">
        <v>976000</v>
      </c>
      <c r="V99" s="11">
        <v>0</v>
      </c>
      <c r="W99" s="66">
        <v>15.02</v>
      </c>
      <c r="X99" s="67">
        <v>3.23</v>
      </c>
    </row>
    <row r="100" spans="1:24" ht="12.75">
      <c r="A100" s="227">
        <v>2</v>
      </c>
      <c r="B100" s="228">
        <v>6</v>
      </c>
      <c r="C100" s="228">
        <v>6</v>
      </c>
      <c r="D100" s="16">
        <v>2</v>
      </c>
      <c r="E100" s="16">
        <v>0</v>
      </c>
      <c r="F100" s="19"/>
      <c r="G100" s="54" t="s">
        <v>369</v>
      </c>
      <c r="H100" s="11">
        <v>6675504.12</v>
      </c>
      <c r="I100" s="11">
        <v>6526070.12</v>
      </c>
      <c r="J100" s="11">
        <v>0</v>
      </c>
      <c r="K100" s="11">
        <v>0</v>
      </c>
      <c r="L100" s="11">
        <v>149434</v>
      </c>
      <c r="M100" s="11">
        <v>6165671.12</v>
      </c>
      <c r="N100" s="11">
        <v>6165671.12</v>
      </c>
      <c r="O100" s="11">
        <v>0</v>
      </c>
      <c r="P100" s="11">
        <v>11987375.21</v>
      </c>
      <c r="Q100" s="11">
        <v>11987375.21</v>
      </c>
      <c r="R100" s="11">
        <v>0</v>
      </c>
      <c r="S100" s="11">
        <v>0</v>
      </c>
      <c r="T100" s="11">
        <v>2514680.21</v>
      </c>
      <c r="U100" s="11">
        <v>7068585.12</v>
      </c>
      <c r="V100" s="11">
        <v>4154891.12</v>
      </c>
      <c r="W100" s="66">
        <v>39.59</v>
      </c>
      <c r="X100" s="67">
        <v>12.17</v>
      </c>
    </row>
    <row r="101" spans="1:24" ht="12.75">
      <c r="A101" s="227">
        <v>2</v>
      </c>
      <c r="B101" s="228">
        <v>23</v>
      </c>
      <c r="C101" s="228">
        <v>3</v>
      </c>
      <c r="D101" s="16">
        <v>2</v>
      </c>
      <c r="E101" s="16">
        <v>0</v>
      </c>
      <c r="F101" s="19"/>
      <c r="G101" s="54" t="s">
        <v>370</v>
      </c>
      <c r="H101" s="11">
        <v>1513835.14</v>
      </c>
      <c r="I101" s="11">
        <v>720134</v>
      </c>
      <c r="J101" s="11">
        <v>0</v>
      </c>
      <c r="K101" s="11">
        <v>0</v>
      </c>
      <c r="L101" s="11">
        <v>793701.14</v>
      </c>
      <c r="M101" s="11">
        <v>247936</v>
      </c>
      <c r="N101" s="11">
        <v>247936</v>
      </c>
      <c r="O101" s="11">
        <v>0</v>
      </c>
      <c r="P101" s="11">
        <v>3231641</v>
      </c>
      <c r="Q101" s="11">
        <v>3231641</v>
      </c>
      <c r="R101" s="11">
        <v>0</v>
      </c>
      <c r="S101" s="11">
        <v>0</v>
      </c>
      <c r="T101" s="11">
        <v>194465</v>
      </c>
      <c r="U101" s="11">
        <v>366865</v>
      </c>
      <c r="V101" s="11">
        <v>0</v>
      </c>
      <c r="W101" s="66">
        <v>34.37</v>
      </c>
      <c r="X101" s="67">
        <v>4.15</v>
      </c>
    </row>
    <row r="102" spans="1:24" ht="12.75">
      <c r="A102" s="227">
        <v>2</v>
      </c>
      <c r="B102" s="228">
        <v>24</v>
      </c>
      <c r="C102" s="228">
        <v>3</v>
      </c>
      <c r="D102" s="16">
        <v>2</v>
      </c>
      <c r="E102" s="16">
        <v>0</v>
      </c>
      <c r="F102" s="19"/>
      <c r="G102" s="54" t="s">
        <v>371</v>
      </c>
      <c r="H102" s="11">
        <v>2805503</v>
      </c>
      <c r="I102" s="11">
        <v>0</v>
      </c>
      <c r="J102" s="11">
        <v>0</v>
      </c>
      <c r="K102" s="11">
        <v>2805503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30000</v>
      </c>
      <c r="V102" s="11">
        <v>0</v>
      </c>
      <c r="W102" s="66">
        <v>0</v>
      </c>
      <c r="X102" s="67">
        <v>0.12</v>
      </c>
    </row>
    <row r="103" spans="1:24" ht="12.75">
      <c r="A103" s="227">
        <v>2</v>
      </c>
      <c r="B103" s="228">
        <v>7</v>
      </c>
      <c r="C103" s="228">
        <v>2</v>
      </c>
      <c r="D103" s="16">
        <v>2</v>
      </c>
      <c r="E103" s="16">
        <v>0</v>
      </c>
      <c r="F103" s="19"/>
      <c r="G103" s="54" t="s">
        <v>329</v>
      </c>
      <c r="H103" s="11">
        <v>1264633</v>
      </c>
      <c r="I103" s="11">
        <v>1000000</v>
      </c>
      <c r="J103" s="11">
        <v>0</v>
      </c>
      <c r="K103" s="11">
        <v>0</v>
      </c>
      <c r="L103" s="11">
        <v>264633</v>
      </c>
      <c r="M103" s="11">
        <v>645900</v>
      </c>
      <c r="N103" s="11">
        <v>645900</v>
      </c>
      <c r="O103" s="11">
        <v>0</v>
      </c>
      <c r="P103" s="11">
        <v>4221269.85</v>
      </c>
      <c r="Q103" s="11">
        <v>4221269.85</v>
      </c>
      <c r="R103" s="11">
        <v>0</v>
      </c>
      <c r="S103" s="11">
        <v>0</v>
      </c>
      <c r="T103" s="11">
        <v>0</v>
      </c>
      <c r="U103" s="11">
        <v>1065861</v>
      </c>
      <c r="V103" s="11">
        <v>0</v>
      </c>
      <c r="W103" s="66">
        <v>14.8</v>
      </c>
      <c r="X103" s="67">
        <v>3.73</v>
      </c>
    </row>
    <row r="104" spans="1:24" ht="12.75">
      <c r="A104" s="227">
        <v>2</v>
      </c>
      <c r="B104" s="228">
        <v>8</v>
      </c>
      <c r="C104" s="228">
        <v>7</v>
      </c>
      <c r="D104" s="16">
        <v>2</v>
      </c>
      <c r="E104" s="16">
        <v>0</v>
      </c>
      <c r="F104" s="19"/>
      <c r="G104" s="54" t="s">
        <v>331</v>
      </c>
      <c r="H104" s="11">
        <v>67050</v>
      </c>
      <c r="I104" s="11">
        <v>67050</v>
      </c>
      <c r="J104" s="11">
        <v>0</v>
      </c>
      <c r="K104" s="11">
        <v>0</v>
      </c>
      <c r="L104" s="11">
        <v>0</v>
      </c>
      <c r="M104" s="11">
        <v>2214000</v>
      </c>
      <c r="N104" s="11">
        <v>2175000</v>
      </c>
      <c r="O104" s="11">
        <v>0</v>
      </c>
      <c r="P104" s="11">
        <v>26920027.04</v>
      </c>
      <c r="Q104" s="11">
        <v>26903571.19</v>
      </c>
      <c r="R104" s="11">
        <v>0</v>
      </c>
      <c r="S104" s="11">
        <v>16455.85</v>
      </c>
      <c r="T104" s="11">
        <v>0</v>
      </c>
      <c r="U104" s="11">
        <v>3975000</v>
      </c>
      <c r="V104" s="11">
        <v>0</v>
      </c>
      <c r="W104" s="66">
        <v>54.44</v>
      </c>
      <c r="X104" s="67">
        <v>8.03</v>
      </c>
    </row>
    <row r="105" spans="1:24" ht="12.75">
      <c r="A105" s="227">
        <v>2</v>
      </c>
      <c r="B105" s="228">
        <v>23</v>
      </c>
      <c r="C105" s="228">
        <v>5</v>
      </c>
      <c r="D105" s="16">
        <v>2</v>
      </c>
      <c r="E105" s="16">
        <v>0</v>
      </c>
      <c r="F105" s="19"/>
      <c r="G105" s="54" t="s">
        <v>372</v>
      </c>
      <c r="H105" s="11">
        <v>10472422.05</v>
      </c>
      <c r="I105" s="11">
        <v>3603907.37</v>
      </c>
      <c r="J105" s="11">
        <v>0</v>
      </c>
      <c r="K105" s="11">
        <v>1999732</v>
      </c>
      <c r="L105" s="11">
        <v>4868782.68</v>
      </c>
      <c r="M105" s="11">
        <v>1999732</v>
      </c>
      <c r="N105" s="11">
        <v>1999732</v>
      </c>
      <c r="O105" s="11">
        <v>0</v>
      </c>
      <c r="P105" s="11">
        <v>4942746.51</v>
      </c>
      <c r="Q105" s="11">
        <v>4942746.51</v>
      </c>
      <c r="R105" s="11">
        <v>0</v>
      </c>
      <c r="S105" s="11">
        <v>0</v>
      </c>
      <c r="T105" s="11">
        <v>0</v>
      </c>
      <c r="U105" s="11">
        <v>2219732</v>
      </c>
      <c r="V105" s="11">
        <v>0</v>
      </c>
      <c r="W105" s="66">
        <v>4.6</v>
      </c>
      <c r="X105" s="67">
        <v>2.06</v>
      </c>
    </row>
    <row r="106" spans="1:24" ht="12.75">
      <c r="A106" s="227">
        <v>2</v>
      </c>
      <c r="B106" s="228">
        <v>17</v>
      </c>
      <c r="C106" s="228">
        <v>2</v>
      </c>
      <c r="D106" s="16">
        <v>2</v>
      </c>
      <c r="E106" s="16">
        <v>0</v>
      </c>
      <c r="F106" s="19"/>
      <c r="G106" s="54" t="s">
        <v>373</v>
      </c>
      <c r="H106" s="11">
        <v>3789215</v>
      </c>
      <c r="I106" s="11">
        <v>2975125</v>
      </c>
      <c r="J106" s="11">
        <v>0</v>
      </c>
      <c r="K106" s="11">
        <v>0</v>
      </c>
      <c r="L106" s="11">
        <v>704590</v>
      </c>
      <c r="M106" s="11">
        <v>1081400</v>
      </c>
      <c r="N106" s="11">
        <v>601400</v>
      </c>
      <c r="O106" s="11">
        <v>0</v>
      </c>
      <c r="P106" s="11">
        <v>5171767.71</v>
      </c>
      <c r="Q106" s="11">
        <v>5063907.7</v>
      </c>
      <c r="R106" s="11">
        <v>0</v>
      </c>
      <c r="S106" s="11">
        <v>107860.01</v>
      </c>
      <c r="T106" s="11">
        <v>0</v>
      </c>
      <c r="U106" s="11">
        <v>876600</v>
      </c>
      <c r="V106" s="11">
        <v>0</v>
      </c>
      <c r="W106" s="66">
        <v>28.91</v>
      </c>
      <c r="X106" s="67">
        <v>4.9</v>
      </c>
    </row>
    <row r="107" spans="1:24" ht="12.75">
      <c r="A107" s="227">
        <v>2</v>
      </c>
      <c r="B107" s="228">
        <v>18</v>
      </c>
      <c r="C107" s="228">
        <v>1</v>
      </c>
      <c r="D107" s="16">
        <v>2</v>
      </c>
      <c r="E107" s="16">
        <v>0</v>
      </c>
      <c r="F107" s="19"/>
      <c r="G107" s="54" t="s">
        <v>374</v>
      </c>
      <c r="H107" s="11">
        <v>4575647</v>
      </c>
      <c r="I107" s="11">
        <v>550454</v>
      </c>
      <c r="J107" s="11">
        <v>2980000</v>
      </c>
      <c r="K107" s="11">
        <v>0</v>
      </c>
      <c r="L107" s="11">
        <v>1045193</v>
      </c>
      <c r="M107" s="11">
        <v>4516644</v>
      </c>
      <c r="N107" s="11">
        <v>4276644</v>
      </c>
      <c r="O107" s="11">
        <v>0</v>
      </c>
      <c r="P107" s="11">
        <v>8206367.09</v>
      </c>
      <c r="Q107" s="11">
        <v>8206367.09</v>
      </c>
      <c r="R107" s="11">
        <v>0</v>
      </c>
      <c r="S107" s="11">
        <v>0</v>
      </c>
      <c r="T107" s="11">
        <v>232578</v>
      </c>
      <c r="U107" s="11">
        <v>4732649</v>
      </c>
      <c r="V107" s="11">
        <v>144710</v>
      </c>
      <c r="W107" s="66">
        <v>37.41</v>
      </c>
      <c r="X107" s="67">
        <v>21.52</v>
      </c>
    </row>
    <row r="108" spans="1:24" ht="12.75">
      <c r="A108" s="227">
        <v>2</v>
      </c>
      <c r="B108" s="228">
        <v>3</v>
      </c>
      <c r="C108" s="228">
        <v>4</v>
      </c>
      <c r="D108" s="16">
        <v>2</v>
      </c>
      <c r="E108" s="16">
        <v>0</v>
      </c>
      <c r="F108" s="19"/>
      <c r="G108" s="54" t="s">
        <v>375</v>
      </c>
      <c r="H108" s="11">
        <v>3700380</v>
      </c>
      <c r="I108" s="11">
        <v>2528918</v>
      </c>
      <c r="J108" s="11">
        <v>0</v>
      </c>
      <c r="K108" s="11">
        <v>0</v>
      </c>
      <c r="L108" s="11">
        <v>1171462</v>
      </c>
      <c r="M108" s="11">
        <v>873296</v>
      </c>
      <c r="N108" s="11">
        <v>573296</v>
      </c>
      <c r="O108" s="11">
        <v>300000</v>
      </c>
      <c r="P108" s="11">
        <v>3830716.38</v>
      </c>
      <c r="Q108" s="11">
        <v>3829732.38</v>
      </c>
      <c r="R108" s="11">
        <v>0</v>
      </c>
      <c r="S108" s="11">
        <v>984</v>
      </c>
      <c r="T108" s="11">
        <v>631994.36</v>
      </c>
      <c r="U108" s="11">
        <v>1126996</v>
      </c>
      <c r="V108" s="11">
        <v>310796</v>
      </c>
      <c r="W108" s="66">
        <v>22.21</v>
      </c>
      <c r="X108" s="67">
        <v>5.66</v>
      </c>
    </row>
    <row r="109" spans="1:24" ht="12.75">
      <c r="A109" s="227">
        <v>2</v>
      </c>
      <c r="B109" s="228">
        <v>13</v>
      </c>
      <c r="C109" s="228">
        <v>2</v>
      </c>
      <c r="D109" s="16">
        <v>2</v>
      </c>
      <c r="E109" s="16">
        <v>0</v>
      </c>
      <c r="F109" s="19"/>
      <c r="G109" s="54" t="s">
        <v>376</v>
      </c>
      <c r="H109" s="11">
        <v>4030404</v>
      </c>
      <c r="I109" s="11">
        <v>3690115</v>
      </c>
      <c r="J109" s="11">
        <v>0</v>
      </c>
      <c r="K109" s="11">
        <v>0</v>
      </c>
      <c r="L109" s="11">
        <v>340289</v>
      </c>
      <c r="M109" s="11">
        <v>5046032</v>
      </c>
      <c r="N109" s="11">
        <v>3946032</v>
      </c>
      <c r="O109" s="11">
        <v>1100000</v>
      </c>
      <c r="P109" s="11">
        <v>29348035.63</v>
      </c>
      <c r="Q109" s="11">
        <v>29348035.63</v>
      </c>
      <c r="R109" s="11">
        <v>0</v>
      </c>
      <c r="S109" s="11">
        <v>0</v>
      </c>
      <c r="T109" s="11">
        <v>2721170.09</v>
      </c>
      <c r="U109" s="11">
        <v>6420302</v>
      </c>
      <c r="V109" s="11">
        <v>2727157</v>
      </c>
      <c r="W109" s="66">
        <v>64.13</v>
      </c>
      <c r="X109" s="67">
        <v>8.89</v>
      </c>
    </row>
    <row r="110" spans="1:24" ht="12.75">
      <c r="A110" s="227">
        <v>2</v>
      </c>
      <c r="B110" s="228">
        <v>9</v>
      </c>
      <c r="C110" s="228">
        <v>3</v>
      </c>
      <c r="D110" s="16">
        <v>2</v>
      </c>
      <c r="E110" s="16">
        <v>0</v>
      </c>
      <c r="F110" s="19"/>
      <c r="G110" s="54" t="s">
        <v>377</v>
      </c>
      <c r="H110" s="11">
        <v>55909.16</v>
      </c>
      <c r="I110" s="11">
        <v>0</v>
      </c>
      <c r="J110" s="11">
        <v>0</v>
      </c>
      <c r="K110" s="11">
        <v>0</v>
      </c>
      <c r="L110" s="11">
        <v>55909.16</v>
      </c>
      <c r="M110" s="11">
        <v>1558401</v>
      </c>
      <c r="N110" s="11">
        <v>1558401</v>
      </c>
      <c r="O110" s="11">
        <v>0</v>
      </c>
      <c r="P110" s="11">
        <v>2125234</v>
      </c>
      <c r="Q110" s="11">
        <v>2125234</v>
      </c>
      <c r="R110" s="11">
        <v>0</v>
      </c>
      <c r="S110" s="11">
        <v>0</v>
      </c>
      <c r="T110" s="11">
        <v>1083610</v>
      </c>
      <c r="U110" s="11">
        <v>1658401</v>
      </c>
      <c r="V110" s="11">
        <v>1065293</v>
      </c>
      <c r="W110" s="66">
        <v>8.07</v>
      </c>
      <c r="X110" s="67">
        <v>4.6</v>
      </c>
    </row>
    <row r="111" spans="1:24" ht="12.75">
      <c r="A111" s="227">
        <v>2</v>
      </c>
      <c r="B111" s="228">
        <v>9</v>
      </c>
      <c r="C111" s="228">
        <v>4</v>
      </c>
      <c r="D111" s="16">
        <v>2</v>
      </c>
      <c r="E111" s="16">
        <v>0</v>
      </c>
      <c r="F111" s="19"/>
      <c r="G111" s="54" t="s">
        <v>378</v>
      </c>
      <c r="H111" s="11">
        <v>3171719.94</v>
      </c>
      <c r="I111" s="11">
        <v>2280108.06</v>
      </c>
      <c r="J111" s="11">
        <v>0</v>
      </c>
      <c r="K111" s="11">
        <v>0</v>
      </c>
      <c r="L111" s="11">
        <v>864011.88</v>
      </c>
      <c r="M111" s="11">
        <v>1075600</v>
      </c>
      <c r="N111" s="11">
        <v>748000</v>
      </c>
      <c r="O111" s="11">
        <v>300000</v>
      </c>
      <c r="P111" s="11">
        <v>8519000</v>
      </c>
      <c r="Q111" s="11">
        <v>8519000</v>
      </c>
      <c r="R111" s="11">
        <v>0</v>
      </c>
      <c r="S111" s="11">
        <v>0</v>
      </c>
      <c r="T111" s="11">
        <v>0</v>
      </c>
      <c r="U111" s="11">
        <v>1582000</v>
      </c>
      <c r="V111" s="11">
        <v>0</v>
      </c>
      <c r="W111" s="66">
        <v>40.51</v>
      </c>
      <c r="X111" s="67">
        <v>7.52</v>
      </c>
    </row>
    <row r="112" spans="1:24" ht="12.75">
      <c r="A112" s="227">
        <v>2</v>
      </c>
      <c r="B112" s="228">
        <v>9</v>
      </c>
      <c r="C112" s="228">
        <v>5</v>
      </c>
      <c r="D112" s="16">
        <v>2</v>
      </c>
      <c r="E112" s="16">
        <v>0</v>
      </c>
      <c r="F112" s="19"/>
      <c r="G112" s="54" t="s">
        <v>379</v>
      </c>
      <c r="H112" s="11">
        <v>3046622.49</v>
      </c>
      <c r="I112" s="11">
        <v>2914979</v>
      </c>
      <c r="J112" s="11">
        <v>0</v>
      </c>
      <c r="K112" s="11">
        <v>0</v>
      </c>
      <c r="L112" s="11">
        <v>131643.49</v>
      </c>
      <c r="M112" s="11">
        <v>1212762.49</v>
      </c>
      <c r="N112" s="11">
        <v>1212762.49</v>
      </c>
      <c r="O112" s="11">
        <v>0</v>
      </c>
      <c r="P112" s="11">
        <v>4104137.23</v>
      </c>
      <c r="Q112" s="11">
        <v>4104137.23</v>
      </c>
      <c r="R112" s="11">
        <v>0</v>
      </c>
      <c r="S112" s="11">
        <v>0</v>
      </c>
      <c r="T112" s="11">
        <v>0</v>
      </c>
      <c r="U112" s="11">
        <v>1647762.49</v>
      </c>
      <c r="V112" s="11">
        <v>0</v>
      </c>
      <c r="W112" s="66">
        <v>19.37</v>
      </c>
      <c r="X112" s="67">
        <v>7.77</v>
      </c>
    </row>
    <row r="113" spans="1:24" ht="12.75">
      <c r="A113" s="227">
        <v>2</v>
      </c>
      <c r="B113" s="228">
        <v>8</v>
      </c>
      <c r="C113" s="228">
        <v>9</v>
      </c>
      <c r="D113" s="16">
        <v>2</v>
      </c>
      <c r="E113" s="16">
        <v>0</v>
      </c>
      <c r="F113" s="19"/>
      <c r="G113" s="54" t="s">
        <v>380</v>
      </c>
      <c r="H113" s="11">
        <v>723230</v>
      </c>
      <c r="I113" s="11">
        <v>723230</v>
      </c>
      <c r="J113" s="11">
        <v>0</v>
      </c>
      <c r="K113" s="11">
        <v>0</v>
      </c>
      <c r="L113" s="11">
        <v>0</v>
      </c>
      <c r="M113" s="11">
        <v>1093479</v>
      </c>
      <c r="N113" s="11">
        <v>1093479</v>
      </c>
      <c r="O113" s="11">
        <v>0</v>
      </c>
      <c r="P113" s="11">
        <v>3435529.14</v>
      </c>
      <c r="Q113" s="11">
        <v>3411524.2</v>
      </c>
      <c r="R113" s="11">
        <v>0</v>
      </c>
      <c r="S113" s="11">
        <v>24004.94</v>
      </c>
      <c r="T113" s="11">
        <v>500000</v>
      </c>
      <c r="U113" s="11">
        <v>1308991</v>
      </c>
      <c r="V113" s="11">
        <v>604349</v>
      </c>
      <c r="W113" s="66">
        <v>26.44</v>
      </c>
      <c r="X113" s="67">
        <v>6.34</v>
      </c>
    </row>
    <row r="114" spans="1:24" ht="12.75">
      <c r="A114" s="227">
        <v>2</v>
      </c>
      <c r="B114" s="228">
        <v>10</v>
      </c>
      <c r="C114" s="228">
        <v>4</v>
      </c>
      <c r="D114" s="16">
        <v>2</v>
      </c>
      <c r="E114" s="16">
        <v>0</v>
      </c>
      <c r="F114" s="19"/>
      <c r="G114" s="54" t="s">
        <v>334</v>
      </c>
      <c r="H114" s="11">
        <v>1519308</v>
      </c>
      <c r="I114" s="11">
        <v>0</v>
      </c>
      <c r="J114" s="11">
        <v>0</v>
      </c>
      <c r="K114" s="11">
        <v>261344</v>
      </c>
      <c r="L114" s="11">
        <v>1257964</v>
      </c>
      <c r="M114" s="11">
        <v>510013</v>
      </c>
      <c r="N114" s="11">
        <v>510013</v>
      </c>
      <c r="O114" s="11">
        <v>0</v>
      </c>
      <c r="P114" s="11">
        <v>3062846.92</v>
      </c>
      <c r="Q114" s="11">
        <v>3061783.79</v>
      </c>
      <c r="R114" s="11">
        <v>0</v>
      </c>
      <c r="S114" s="11">
        <v>1063.13</v>
      </c>
      <c r="T114" s="11">
        <v>0</v>
      </c>
      <c r="U114" s="11">
        <v>713947</v>
      </c>
      <c r="V114" s="11">
        <v>0</v>
      </c>
      <c r="W114" s="66">
        <v>15.36</v>
      </c>
      <c r="X114" s="67">
        <v>3.58</v>
      </c>
    </row>
    <row r="115" spans="1:24" ht="12.75">
      <c r="A115" s="227">
        <v>2</v>
      </c>
      <c r="B115" s="228">
        <v>11</v>
      </c>
      <c r="C115" s="228">
        <v>2</v>
      </c>
      <c r="D115" s="16">
        <v>2</v>
      </c>
      <c r="E115" s="16">
        <v>0</v>
      </c>
      <c r="F115" s="19"/>
      <c r="G115" s="54" t="s">
        <v>335</v>
      </c>
      <c r="H115" s="11">
        <v>6870386.17</v>
      </c>
      <c r="I115" s="11">
        <v>0</v>
      </c>
      <c r="J115" s="11">
        <v>4500000</v>
      </c>
      <c r="K115" s="11">
        <v>0</v>
      </c>
      <c r="L115" s="11">
        <v>2370386.17</v>
      </c>
      <c r="M115" s="11">
        <v>1555000</v>
      </c>
      <c r="N115" s="11">
        <v>1555000</v>
      </c>
      <c r="O115" s="11">
        <v>0</v>
      </c>
      <c r="P115" s="11">
        <v>7965425.79</v>
      </c>
      <c r="Q115" s="11">
        <v>7965425.79</v>
      </c>
      <c r="R115" s="11">
        <v>0</v>
      </c>
      <c r="S115" s="11">
        <v>0</v>
      </c>
      <c r="T115" s="11">
        <v>0</v>
      </c>
      <c r="U115" s="11">
        <v>2225000</v>
      </c>
      <c r="V115" s="11">
        <v>0</v>
      </c>
      <c r="W115" s="66">
        <v>14.85</v>
      </c>
      <c r="X115" s="67">
        <v>4.14</v>
      </c>
    </row>
    <row r="116" spans="1:24" ht="12.75">
      <c r="A116" s="227">
        <v>2</v>
      </c>
      <c r="B116" s="228">
        <v>2</v>
      </c>
      <c r="C116" s="228">
        <v>6</v>
      </c>
      <c r="D116" s="16">
        <v>2</v>
      </c>
      <c r="E116" s="16">
        <v>0</v>
      </c>
      <c r="F116" s="19"/>
      <c r="G116" s="54" t="s">
        <v>381</v>
      </c>
      <c r="H116" s="11">
        <v>4055854</v>
      </c>
      <c r="I116" s="11">
        <v>1127000</v>
      </c>
      <c r="J116" s="11">
        <v>2000000</v>
      </c>
      <c r="K116" s="11">
        <v>0</v>
      </c>
      <c r="L116" s="11">
        <v>928854</v>
      </c>
      <c r="M116" s="11">
        <v>4530585</v>
      </c>
      <c r="N116" s="11">
        <v>4530585</v>
      </c>
      <c r="O116" s="11">
        <v>0</v>
      </c>
      <c r="P116" s="11">
        <v>6175162.02</v>
      </c>
      <c r="Q116" s="11">
        <v>6175162.02</v>
      </c>
      <c r="R116" s="11">
        <v>0</v>
      </c>
      <c r="S116" s="11">
        <v>0</v>
      </c>
      <c r="T116" s="11">
        <v>1375162.02</v>
      </c>
      <c r="U116" s="11">
        <v>4797304</v>
      </c>
      <c r="V116" s="11">
        <v>2090585</v>
      </c>
      <c r="W116" s="66">
        <v>18.17</v>
      </c>
      <c r="X116" s="67">
        <v>10.24</v>
      </c>
    </row>
    <row r="117" spans="1:24" ht="12.75">
      <c r="A117" s="227">
        <v>2</v>
      </c>
      <c r="B117" s="228">
        <v>18</v>
      </c>
      <c r="C117" s="228">
        <v>2</v>
      </c>
      <c r="D117" s="16">
        <v>2</v>
      </c>
      <c r="E117" s="16">
        <v>0</v>
      </c>
      <c r="F117" s="19"/>
      <c r="G117" s="54" t="s">
        <v>382</v>
      </c>
      <c r="H117" s="11">
        <v>4064162</v>
      </c>
      <c r="I117" s="11">
        <v>1876452</v>
      </c>
      <c r="J117" s="11">
        <v>0</v>
      </c>
      <c r="K117" s="11">
        <v>0</v>
      </c>
      <c r="L117" s="11">
        <v>2187710</v>
      </c>
      <c r="M117" s="11">
        <v>1921298</v>
      </c>
      <c r="N117" s="11">
        <v>1921298</v>
      </c>
      <c r="O117" s="11">
        <v>0</v>
      </c>
      <c r="P117" s="11">
        <v>4040236</v>
      </c>
      <c r="Q117" s="11">
        <v>4040236</v>
      </c>
      <c r="R117" s="11">
        <v>0</v>
      </c>
      <c r="S117" s="11">
        <v>0</v>
      </c>
      <c r="T117" s="11">
        <v>0</v>
      </c>
      <c r="U117" s="11">
        <v>2171298</v>
      </c>
      <c r="V117" s="11">
        <v>1700000</v>
      </c>
      <c r="W117" s="66">
        <v>23.1</v>
      </c>
      <c r="X117" s="67">
        <v>2.69</v>
      </c>
    </row>
    <row r="118" spans="1:24" ht="12.75">
      <c r="A118" s="227">
        <v>2</v>
      </c>
      <c r="B118" s="228">
        <v>19</v>
      </c>
      <c r="C118" s="228">
        <v>5</v>
      </c>
      <c r="D118" s="16">
        <v>2</v>
      </c>
      <c r="E118" s="16">
        <v>0</v>
      </c>
      <c r="F118" s="19"/>
      <c r="G118" s="54" t="s">
        <v>383</v>
      </c>
      <c r="H118" s="11">
        <v>2538084</v>
      </c>
      <c r="I118" s="11">
        <v>0</v>
      </c>
      <c r="J118" s="11">
        <v>1100000</v>
      </c>
      <c r="K118" s="11">
        <v>0</v>
      </c>
      <c r="L118" s="11">
        <v>1438084</v>
      </c>
      <c r="M118" s="11">
        <v>1551000</v>
      </c>
      <c r="N118" s="11">
        <v>1151000</v>
      </c>
      <c r="O118" s="11">
        <v>400000</v>
      </c>
      <c r="P118" s="11">
        <v>8751750</v>
      </c>
      <c r="Q118" s="11">
        <v>8751750</v>
      </c>
      <c r="R118" s="11">
        <v>0</v>
      </c>
      <c r="S118" s="11">
        <v>0</v>
      </c>
      <c r="T118" s="11">
        <v>1620000</v>
      </c>
      <c r="U118" s="11">
        <v>2570716</v>
      </c>
      <c r="V118" s="11">
        <v>720000</v>
      </c>
      <c r="W118" s="66">
        <v>31.56</v>
      </c>
      <c r="X118" s="67">
        <v>8.19</v>
      </c>
    </row>
    <row r="119" spans="1:24" ht="12.75">
      <c r="A119" s="227">
        <v>2</v>
      </c>
      <c r="B119" s="228">
        <v>7</v>
      </c>
      <c r="C119" s="228">
        <v>4</v>
      </c>
      <c r="D119" s="16">
        <v>2</v>
      </c>
      <c r="E119" s="16">
        <v>0</v>
      </c>
      <c r="F119" s="19"/>
      <c r="G119" s="54" t="s">
        <v>384</v>
      </c>
      <c r="H119" s="11">
        <v>286463</v>
      </c>
      <c r="I119" s="11">
        <v>0</v>
      </c>
      <c r="J119" s="11">
        <v>0</v>
      </c>
      <c r="K119" s="11">
        <v>0</v>
      </c>
      <c r="L119" s="11">
        <v>286463</v>
      </c>
      <c r="M119" s="11">
        <v>1042900</v>
      </c>
      <c r="N119" s="11">
        <v>1042900</v>
      </c>
      <c r="O119" s="11">
        <v>0</v>
      </c>
      <c r="P119" s="11">
        <v>5357678.36</v>
      </c>
      <c r="Q119" s="11">
        <v>5357678.36</v>
      </c>
      <c r="R119" s="11">
        <v>0</v>
      </c>
      <c r="S119" s="11">
        <v>0</v>
      </c>
      <c r="T119" s="11">
        <v>0</v>
      </c>
      <c r="U119" s="11">
        <v>1382325</v>
      </c>
      <c r="V119" s="11">
        <v>0</v>
      </c>
      <c r="W119" s="66">
        <v>38.38</v>
      </c>
      <c r="X119" s="67">
        <v>9.9</v>
      </c>
    </row>
    <row r="120" spans="1:24" ht="12.75">
      <c r="A120" s="227">
        <v>2</v>
      </c>
      <c r="B120" s="228">
        <v>5</v>
      </c>
      <c r="C120" s="228">
        <v>3</v>
      </c>
      <c r="D120" s="16">
        <v>2</v>
      </c>
      <c r="E120" s="16">
        <v>0</v>
      </c>
      <c r="F120" s="19"/>
      <c r="G120" s="54" t="s">
        <v>385</v>
      </c>
      <c r="H120" s="11">
        <v>1419523.24</v>
      </c>
      <c r="I120" s="11">
        <v>0</v>
      </c>
      <c r="J120" s="11">
        <v>0</v>
      </c>
      <c r="K120" s="11">
        <v>0</v>
      </c>
      <c r="L120" s="11">
        <v>1419523.24</v>
      </c>
      <c r="M120" s="11">
        <v>1033000</v>
      </c>
      <c r="N120" s="11">
        <v>133000</v>
      </c>
      <c r="O120" s="11">
        <v>900000</v>
      </c>
      <c r="P120" s="11">
        <v>7116200</v>
      </c>
      <c r="Q120" s="11">
        <v>7116200</v>
      </c>
      <c r="R120" s="11">
        <v>0</v>
      </c>
      <c r="S120" s="11">
        <v>0</v>
      </c>
      <c r="T120" s="11">
        <v>0</v>
      </c>
      <c r="U120" s="11">
        <v>1438000</v>
      </c>
      <c r="V120" s="11">
        <v>0</v>
      </c>
      <c r="W120" s="66">
        <v>40.41</v>
      </c>
      <c r="X120" s="67">
        <v>8.16</v>
      </c>
    </row>
    <row r="121" spans="1:24" ht="12.75">
      <c r="A121" s="227">
        <v>2</v>
      </c>
      <c r="B121" s="228">
        <v>23</v>
      </c>
      <c r="C121" s="228">
        <v>6</v>
      </c>
      <c r="D121" s="16">
        <v>2</v>
      </c>
      <c r="E121" s="16">
        <v>0</v>
      </c>
      <c r="F121" s="19"/>
      <c r="G121" s="54" t="s">
        <v>386</v>
      </c>
      <c r="H121" s="11">
        <v>2743242</v>
      </c>
      <c r="I121" s="11">
        <v>1720327</v>
      </c>
      <c r="J121" s="11">
        <v>0</v>
      </c>
      <c r="K121" s="11">
        <v>0</v>
      </c>
      <c r="L121" s="11">
        <v>1022915</v>
      </c>
      <c r="M121" s="11">
        <v>591664</v>
      </c>
      <c r="N121" s="11">
        <v>591664</v>
      </c>
      <c r="O121" s="11">
        <v>0</v>
      </c>
      <c r="P121" s="11">
        <v>2855322.93</v>
      </c>
      <c r="Q121" s="11">
        <v>2855322.93</v>
      </c>
      <c r="R121" s="11">
        <v>0</v>
      </c>
      <c r="S121" s="11">
        <v>0</v>
      </c>
      <c r="T121" s="11">
        <v>0</v>
      </c>
      <c r="U121" s="11">
        <v>696570</v>
      </c>
      <c r="V121" s="11">
        <v>0</v>
      </c>
      <c r="W121" s="66">
        <v>23.51</v>
      </c>
      <c r="X121" s="67">
        <v>5.73</v>
      </c>
    </row>
    <row r="122" spans="1:24" ht="12.75">
      <c r="A122" s="227">
        <v>2</v>
      </c>
      <c r="B122" s="228">
        <v>18</v>
      </c>
      <c r="C122" s="228">
        <v>3</v>
      </c>
      <c r="D122" s="16">
        <v>2</v>
      </c>
      <c r="E122" s="16">
        <v>0</v>
      </c>
      <c r="F122" s="19"/>
      <c r="G122" s="54" t="s">
        <v>387</v>
      </c>
      <c r="H122" s="11">
        <v>6422991.35</v>
      </c>
      <c r="I122" s="11">
        <v>0</v>
      </c>
      <c r="J122" s="11">
        <v>5000000</v>
      </c>
      <c r="K122" s="11">
        <v>0</v>
      </c>
      <c r="L122" s="11">
        <v>1422991.35</v>
      </c>
      <c r="M122" s="11">
        <v>2029654</v>
      </c>
      <c r="N122" s="11">
        <v>29654</v>
      </c>
      <c r="O122" s="11">
        <v>2000000</v>
      </c>
      <c r="P122" s="11">
        <v>15969246.86</v>
      </c>
      <c r="Q122" s="11">
        <v>15969246.86</v>
      </c>
      <c r="R122" s="11">
        <v>0</v>
      </c>
      <c r="S122" s="11">
        <v>0</v>
      </c>
      <c r="T122" s="11">
        <v>0</v>
      </c>
      <c r="U122" s="11">
        <v>3071854</v>
      </c>
      <c r="V122" s="11">
        <v>0</v>
      </c>
      <c r="W122" s="66">
        <v>37.56</v>
      </c>
      <c r="X122" s="67">
        <v>7.22</v>
      </c>
    </row>
    <row r="123" spans="1:24" ht="12.75">
      <c r="A123" s="227">
        <v>2</v>
      </c>
      <c r="B123" s="228">
        <v>9</v>
      </c>
      <c r="C123" s="228">
        <v>6</v>
      </c>
      <c r="D123" s="16">
        <v>2</v>
      </c>
      <c r="E123" s="16">
        <v>0</v>
      </c>
      <c r="F123" s="19"/>
      <c r="G123" s="54" t="s">
        <v>388</v>
      </c>
      <c r="H123" s="11">
        <v>4417441</v>
      </c>
      <c r="I123" s="11">
        <v>3177912</v>
      </c>
      <c r="J123" s="11">
        <v>1000000</v>
      </c>
      <c r="K123" s="11">
        <v>0</v>
      </c>
      <c r="L123" s="11">
        <v>239529</v>
      </c>
      <c r="M123" s="11">
        <v>940480</v>
      </c>
      <c r="N123" s="11">
        <v>340480</v>
      </c>
      <c r="O123" s="11">
        <v>500000</v>
      </c>
      <c r="P123" s="11">
        <v>9636127.54</v>
      </c>
      <c r="Q123" s="11">
        <v>9437424.1</v>
      </c>
      <c r="R123" s="11">
        <v>0</v>
      </c>
      <c r="S123" s="11">
        <v>198703.44</v>
      </c>
      <c r="T123" s="11">
        <v>1187308.1</v>
      </c>
      <c r="U123" s="11">
        <v>1237601.05</v>
      </c>
      <c r="V123" s="11">
        <v>0</v>
      </c>
      <c r="W123" s="66">
        <v>49.24</v>
      </c>
      <c r="X123" s="67">
        <v>7.21</v>
      </c>
    </row>
    <row r="124" spans="1:24" ht="12.75">
      <c r="A124" s="227">
        <v>2</v>
      </c>
      <c r="B124" s="228">
        <v>5</v>
      </c>
      <c r="C124" s="228">
        <v>4</v>
      </c>
      <c r="D124" s="16">
        <v>2</v>
      </c>
      <c r="E124" s="16">
        <v>0</v>
      </c>
      <c r="F124" s="19"/>
      <c r="G124" s="54" t="s">
        <v>389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925824</v>
      </c>
      <c r="N124" s="11">
        <v>825824</v>
      </c>
      <c r="O124" s="11">
        <v>100000</v>
      </c>
      <c r="P124" s="11">
        <v>6256318.42</v>
      </c>
      <c r="Q124" s="11">
        <v>6256219</v>
      </c>
      <c r="R124" s="11">
        <v>0</v>
      </c>
      <c r="S124" s="11">
        <v>99.42</v>
      </c>
      <c r="T124" s="11">
        <v>0</v>
      </c>
      <c r="U124" s="11">
        <v>1325824</v>
      </c>
      <c r="V124" s="11">
        <v>0</v>
      </c>
      <c r="W124" s="66">
        <v>32.54</v>
      </c>
      <c r="X124" s="67">
        <v>6.89</v>
      </c>
    </row>
    <row r="125" spans="1:24" ht="12.75">
      <c r="A125" s="227">
        <v>2</v>
      </c>
      <c r="B125" s="228">
        <v>6</v>
      </c>
      <c r="C125" s="228">
        <v>7</v>
      </c>
      <c r="D125" s="16">
        <v>2</v>
      </c>
      <c r="E125" s="16">
        <v>0</v>
      </c>
      <c r="F125" s="19"/>
      <c r="G125" s="54" t="s">
        <v>390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1709812</v>
      </c>
      <c r="N125" s="11">
        <v>1709812</v>
      </c>
      <c r="O125" s="11">
        <v>0</v>
      </c>
      <c r="P125" s="11">
        <v>7748240.03</v>
      </c>
      <c r="Q125" s="11">
        <v>7050851</v>
      </c>
      <c r="R125" s="11">
        <v>0</v>
      </c>
      <c r="S125" s="11">
        <v>697389.03</v>
      </c>
      <c r="T125" s="11">
        <v>0</v>
      </c>
      <c r="U125" s="11">
        <v>2123712</v>
      </c>
      <c r="V125" s="11">
        <v>651022</v>
      </c>
      <c r="W125" s="66">
        <v>23.66</v>
      </c>
      <c r="X125" s="67">
        <v>4.49</v>
      </c>
    </row>
    <row r="126" spans="1:24" ht="12.75">
      <c r="A126" s="227">
        <v>2</v>
      </c>
      <c r="B126" s="228">
        <v>4</v>
      </c>
      <c r="C126" s="228">
        <v>3</v>
      </c>
      <c r="D126" s="16">
        <v>2</v>
      </c>
      <c r="E126" s="16">
        <v>0</v>
      </c>
      <c r="F126" s="19"/>
      <c r="G126" s="54" t="s">
        <v>391</v>
      </c>
      <c r="H126" s="11">
        <v>436224</v>
      </c>
      <c r="I126" s="11">
        <v>300000</v>
      </c>
      <c r="J126" s="11">
        <v>0</v>
      </c>
      <c r="K126" s="11">
        <v>0</v>
      </c>
      <c r="L126" s="11">
        <v>136224</v>
      </c>
      <c r="M126" s="11">
        <v>547304</v>
      </c>
      <c r="N126" s="11">
        <v>547304</v>
      </c>
      <c r="O126" s="11">
        <v>0</v>
      </c>
      <c r="P126" s="11">
        <v>4336752.82</v>
      </c>
      <c r="Q126" s="11">
        <v>4336752.82</v>
      </c>
      <c r="R126" s="11">
        <v>0</v>
      </c>
      <c r="S126" s="11">
        <v>0</v>
      </c>
      <c r="T126" s="11">
        <v>0</v>
      </c>
      <c r="U126" s="11">
        <v>798004</v>
      </c>
      <c r="V126" s="11">
        <v>0</v>
      </c>
      <c r="W126" s="66">
        <v>27</v>
      </c>
      <c r="X126" s="67">
        <v>4.96</v>
      </c>
    </row>
    <row r="127" spans="1:24" ht="12.75">
      <c r="A127" s="227">
        <v>2</v>
      </c>
      <c r="B127" s="228">
        <v>8</v>
      </c>
      <c r="C127" s="228">
        <v>11</v>
      </c>
      <c r="D127" s="16">
        <v>2</v>
      </c>
      <c r="E127" s="16">
        <v>0</v>
      </c>
      <c r="F127" s="19"/>
      <c r="G127" s="54" t="s">
        <v>336</v>
      </c>
      <c r="H127" s="11">
        <v>1300000</v>
      </c>
      <c r="I127" s="11">
        <v>0</v>
      </c>
      <c r="J127" s="11">
        <v>1300000</v>
      </c>
      <c r="K127" s="11">
        <v>0</v>
      </c>
      <c r="L127" s="11">
        <v>0</v>
      </c>
      <c r="M127" s="11">
        <v>2517047</v>
      </c>
      <c r="N127" s="11">
        <v>617047</v>
      </c>
      <c r="O127" s="11">
        <v>1900000</v>
      </c>
      <c r="P127" s="11">
        <v>18771783.54</v>
      </c>
      <c r="Q127" s="11">
        <v>18622703.44</v>
      </c>
      <c r="R127" s="11">
        <v>0</v>
      </c>
      <c r="S127" s="11">
        <v>149080.1</v>
      </c>
      <c r="T127" s="11">
        <v>3899578.44</v>
      </c>
      <c r="U127" s="11">
        <v>3533903</v>
      </c>
      <c r="V127" s="11">
        <v>0</v>
      </c>
      <c r="W127" s="66">
        <v>41.38</v>
      </c>
      <c r="X127" s="67">
        <v>9.83</v>
      </c>
    </row>
    <row r="128" spans="1:24" ht="12.75">
      <c r="A128" s="227">
        <v>2</v>
      </c>
      <c r="B128" s="228">
        <v>14</v>
      </c>
      <c r="C128" s="228">
        <v>6</v>
      </c>
      <c r="D128" s="16">
        <v>2</v>
      </c>
      <c r="E128" s="16">
        <v>0</v>
      </c>
      <c r="F128" s="19"/>
      <c r="G128" s="54" t="s">
        <v>337</v>
      </c>
      <c r="H128" s="11">
        <v>1573344.43</v>
      </c>
      <c r="I128" s="11">
        <v>0</v>
      </c>
      <c r="J128" s="11">
        <v>1010000</v>
      </c>
      <c r="K128" s="11">
        <v>0</v>
      </c>
      <c r="L128" s="11">
        <v>563344.43</v>
      </c>
      <c r="M128" s="11">
        <v>597790</v>
      </c>
      <c r="N128" s="11">
        <v>297790</v>
      </c>
      <c r="O128" s="11">
        <v>300000</v>
      </c>
      <c r="P128" s="11">
        <v>16172590</v>
      </c>
      <c r="Q128" s="11">
        <v>16172590</v>
      </c>
      <c r="R128" s="11">
        <v>0</v>
      </c>
      <c r="S128" s="11">
        <v>0</v>
      </c>
      <c r="T128" s="11">
        <v>0</v>
      </c>
      <c r="U128" s="11">
        <v>1597790</v>
      </c>
      <c r="V128" s="11">
        <v>0</v>
      </c>
      <c r="W128" s="66">
        <v>43.81</v>
      </c>
      <c r="X128" s="67">
        <v>4.32</v>
      </c>
    </row>
    <row r="129" spans="1:24" ht="12.75">
      <c r="A129" s="227">
        <v>2</v>
      </c>
      <c r="B129" s="228">
        <v>15</v>
      </c>
      <c r="C129" s="228">
        <v>4</v>
      </c>
      <c r="D129" s="16">
        <v>2</v>
      </c>
      <c r="E129" s="16">
        <v>0</v>
      </c>
      <c r="F129" s="19"/>
      <c r="G129" s="54" t="s">
        <v>338</v>
      </c>
      <c r="H129" s="11">
        <v>5276451</v>
      </c>
      <c r="I129" s="11">
        <v>4046500</v>
      </c>
      <c r="J129" s="11">
        <v>0</v>
      </c>
      <c r="K129" s="11">
        <v>0</v>
      </c>
      <c r="L129" s="11">
        <v>1229951</v>
      </c>
      <c r="M129" s="11">
        <v>2950772</v>
      </c>
      <c r="N129" s="11">
        <v>2404772</v>
      </c>
      <c r="O129" s="11">
        <v>546000</v>
      </c>
      <c r="P129" s="11">
        <v>23805872</v>
      </c>
      <c r="Q129" s="11">
        <v>23805872</v>
      </c>
      <c r="R129" s="11">
        <v>0</v>
      </c>
      <c r="S129" s="11">
        <v>0</v>
      </c>
      <c r="T129" s="11">
        <v>0</v>
      </c>
      <c r="U129" s="11">
        <v>3861372</v>
      </c>
      <c r="V129" s="11">
        <v>0</v>
      </c>
      <c r="W129" s="66">
        <v>43.08</v>
      </c>
      <c r="X129" s="67">
        <v>6.98</v>
      </c>
    </row>
    <row r="130" spans="1:24" ht="12.75">
      <c r="A130" s="227">
        <v>2</v>
      </c>
      <c r="B130" s="228">
        <v>1</v>
      </c>
      <c r="C130" s="228">
        <v>5</v>
      </c>
      <c r="D130" s="16">
        <v>2</v>
      </c>
      <c r="E130" s="16">
        <v>0</v>
      </c>
      <c r="F130" s="19"/>
      <c r="G130" s="54" t="s">
        <v>392</v>
      </c>
      <c r="H130" s="11">
        <v>1234170</v>
      </c>
      <c r="I130" s="11">
        <v>191000</v>
      </c>
      <c r="J130" s="11">
        <v>0</v>
      </c>
      <c r="K130" s="11">
        <v>1043170</v>
      </c>
      <c r="L130" s="11">
        <v>0</v>
      </c>
      <c r="M130" s="11">
        <v>466000</v>
      </c>
      <c r="N130" s="11">
        <v>466000</v>
      </c>
      <c r="O130" s="11">
        <v>0</v>
      </c>
      <c r="P130" s="11">
        <v>6160000</v>
      </c>
      <c r="Q130" s="11">
        <v>6160000</v>
      </c>
      <c r="R130" s="11">
        <v>0</v>
      </c>
      <c r="S130" s="11">
        <v>0</v>
      </c>
      <c r="T130" s="11">
        <v>0</v>
      </c>
      <c r="U130" s="11">
        <v>690897</v>
      </c>
      <c r="V130" s="11">
        <v>0</v>
      </c>
      <c r="W130" s="66">
        <v>22.65</v>
      </c>
      <c r="X130" s="67">
        <v>2.54</v>
      </c>
    </row>
    <row r="131" spans="1:24" ht="12.75">
      <c r="A131" s="227">
        <v>2</v>
      </c>
      <c r="B131" s="228">
        <v>5</v>
      </c>
      <c r="C131" s="228">
        <v>5</v>
      </c>
      <c r="D131" s="16">
        <v>2</v>
      </c>
      <c r="E131" s="16">
        <v>0</v>
      </c>
      <c r="F131" s="19"/>
      <c r="G131" s="54" t="s">
        <v>393</v>
      </c>
      <c r="H131" s="11">
        <v>853006</v>
      </c>
      <c r="I131" s="11">
        <v>853006</v>
      </c>
      <c r="J131" s="11">
        <v>0</v>
      </c>
      <c r="K131" s="11">
        <v>0</v>
      </c>
      <c r="L131" s="11">
        <v>0</v>
      </c>
      <c r="M131" s="11">
        <v>2135263</v>
      </c>
      <c r="N131" s="11">
        <v>2135263</v>
      </c>
      <c r="O131" s="11">
        <v>0</v>
      </c>
      <c r="P131" s="11">
        <v>4272237</v>
      </c>
      <c r="Q131" s="11">
        <v>4272237</v>
      </c>
      <c r="R131" s="11">
        <v>0</v>
      </c>
      <c r="S131" s="11">
        <v>0</v>
      </c>
      <c r="T131" s="11">
        <v>774585</v>
      </c>
      <c r="U131" s="11">
        <v>2325263</v>
      </c>
      <c r="V131" s="11">
        <v>1291483</v>
      </c>
      <c r="W131" s="66">
        <v>25.88</v>
      </c>
      <c r="X131" s="67">
        <v>7.64</v>
      </c>
    </row>
    <row r="132" spans="1:24" ht="12.75">
      <c r="A132" s="227">
        <v>2</v>
      </c>
      <c r="B132" s="228">
        <v>3</v>
      </c>
      <c r="C132" s="228">
        <v>5</v>
      </c>
      <c r="D132" s="16">
        <v>2</v>
      </c>
      <c r="E132" s="16">
        <v>0</v>
      </c>
      <c r="F132" s="19"/>
      <c r="G132" s="54" t="s">
        <v>394</v>
      </c>
      <c r="H132" s="11">
        <v>686479</v>
      </c>
      <c r="I132" s="11">
        <v>650000</v>
      </c>
      <c r="J132" s="11">
        <v>0</v>
      </c>
      <c r="K132" s="11">
        <v>0</v>
      </c>
      <c r="L132" s="11">
        <v>36479</v>
      </c>
      <c r="M132" s="11">
        <v>650663</v>
      </c>
      <c r="N132" s="11">
        <v>650663</v>
      </c>
      <c r="O132" s="11">
        <v>0</v>
      </c>
      <c r="P132" s="11">
        <v>4680641.1</v>
      </c>
      <c r="Q132" s="11">
        <v>4660165.9</v>
      </c>
      <c r="R132" s="11">
        <v>0</v>
      </c>
      <c r="S132" s="11">
        <v>20475.2</v>
      </c>
      <c r="T132" s="11">
        <v>0</v>
      </c>
      <c r="U132" s="11">
        <v>990663</v>
      </c>
      <c r="V132" s="11">
        <v>0</v>
      </c>
      <c r="W132" s="66">
        <v>50.24</v>
      </c>
      <c r="X132" s="67">
        <v>10.63</v>
      </c>
    </row>
    <row r="133" spans="1:24" ht="12.75">
      <c r="A133" s="227">
        <v>2</v>
      </c>
      <c r="B133" s="228">
        <v>26</v>
      </c>
      <c r="C133" s="228">
        <v>3</v>
      </c>
      <c r="D133" s="16">
        <v>2</v>
      </c>
      <c r="E133" s="16">
        <v>0</v>
      </c>
      <c r="F133" s="19"/>
      <c r="G133" s="54" t="s">
        <v>395</v>
      </c>
      <c r="H133" s="11">
        <v>1720800.77</v>
      </c>
      <c r="I133" s="11">
        <v>1572577.77</v>
      </c>
      <c r="J133" s="11">
        <v>0</v>
      </c>
      <c r="K133" s="11">
        <v>0</v>
      </c>
      <c r="L133" s="11">
        <v>148223</v>
      </c>
      <c r="M133" s="11">
        <v>644756.64</v>
      </c>
      <c r="N133" s="11">
        <v>644756.64</v>
      </c>
      <c r="O133" s="11">
        <v>0</v>
      </c>
      <c r="P133" s="11">
        <v>6654515.3</v>
      </c>
      <c r="Q133" s="11">
        <v>6654515.3</v>
      </c>
      <c r="R133" s="11">
        <v>0</v>
      </c>
      <c r="S133" s="11">
        <v>0</v>
      </c>
      <c r="T133" s="11">
        <v>0</v>
      </c>
      <c r="U133" s="11">
        <v>954410.64</v>
      </c>
      <c r="V133" s="11">
        <v>0</v>
      </c>
      <c r="W133" s="66">
        <v>35.34</v>
      </c>
      <c r="X133" s="67">
        <v>5.06</v>
      </c>
    </row>
    <row r="134" spans="1:24" ht="12.75">
      <c r="A134" s="227">
        <v>2</v>
      </c>
      <c r="B134" s="228">
        <v>10</v>
      </c>
      <c r="C134" s="228">
        <v>6</v>
      </c>
      <c r="D134" s="16">
        <v>2</v>
      </c>
      <c r="E134" s="16">
        <v>0</v>
      </c>
      <c r="F134" s="19"/>
      <c r="G134" s="54" t="s">
        <v>396</v>
      </c>
      <c r="H134" s="11">
        <v>366714</v>
      </c>
      <c r="I134" s="11">
        <v>140000</v>
      </c>
      <c r="J134" s="11">
        <v>0</v>
      </c>
      <c r="K134" s="11">
        <v>0</v>
      </c>
      <c r="L134" s="11">
        <v>226714</v>
      </c>
      <c r="M134" s="11">
        <v>30000</v>
      </c>
      <c r="N134" s="11">
        <v>30000</v>
      </c>
      <c r="O134" s="11">
        <v>0</v>
      </c>
      <c r="P134" s="11">
        <v>300000</v>
      </c>
      <c r="Q134" s="11">
        <v>300000</v>
      </c>
      <c r="R134" s="11">
        <v>0</v>
      </c>
      <c r="S134" s="11">
        <v>0</v>
      </c>
      <c r="T134" s="11">
        <v>160000</v>
      </c>
      <c r="U134" s="11">
        <v>89125</v>
      </c>
      <c r="V134" s="11">
        <v>30000</v>
      </c>
      <c r="W134" s="66">
        <v>3.03</v>
      </c>
      <c r="X134" s="67">
        <v>1.28</v>
      </c>
    </row>
    <row r="135" spans="1:24" ht="12.75">
      <c r="A135" s="227">
        <v>2</v>
      </c>
      <c r="B135" s="228">
        <v>6</v>
      </c>
      <c r="C135" s="228">
        <v>8</v>
      </c>
      <c r="D135" s="16">
        <v>2</v>
      </c>
      <c r="E135" s="16">
        <v>0</v>
      </c>
      <c r="F135" s="19"/>
      <c r="G135" s="54" t="s">
        <v>397</v>
      </c>
      <c r="H135" s="11">
        <v>620000</v>
      </c>
      <c r="I135" s="11">
        <v>0</v>
      </c>
      <c r="J135" s="11">
        <v>620000</v>
      </c>
      <c r="K135" s="11">
        <v>0</v>
      </c>
      <c r="L135" s="11">
        <v>0</v>
      </c>
      <c r="M135" s="11">
        <v>2645858</v>
      </c>
      <c r="N135" s="11">
        <v>1345858</v>
      </c>
      <c r="O135" s="11">
        <v>1300000</v>
      </c>
      <c r="P135" s="11">
        <v>11355644.92</v>
      </c>
      <c r="Q135" s="11">
        <v>10903273.08</v>
      </c>
      <c r="R135" s="11">
        <v>0</v>
      </c>
      <c r="S135" s="11">
        <v>452371.84</v>
      </c>
      <c r="T135" s="11">
        <v>2883316.35</v>
      </c>
      <c r="U135" s="11">
        <v>3244168.15</v>
      </c>
      <c r="V135" s="11">
        <v>1300000</v>
      </c>
      <c r="W135" s="66">
        <v>30.85</v>
      </c>
      <c r="X135" s="67">
        <v>7.08</v>
      </c>
    </row>
    <row r="136" spans="1:24" ht="12.75">
      <c r="A136" s="227">
        <v>2</v>
      </c>
      <c r="B136" s="228">
        <v>17</v>
      </c>
      <c r="C136" s="228">
        <v>3</v>
      </c>
      <c r="D136" s="16">
        <v>2</v>
      </c>
      <c r="E136" s="16">
        <v>0</v>
      </c>
      <c r="F136" s="19"/>
      <c r="G136" s="54" t="s">
        <v>398</v>
      </c>
      <c r="H136" s="11">
        <v>3742009</v>
      </c>
      <c r="I136" s="11">
        <v>2860009</v>
      </c>
      <c r="J136" s="11">
        <v>0</v>
      </c>
      <c r="K136" s="11">
        <v>0</v>
      </c>
      <c r="L136" s="11">
        <v>882000</v>
      </c>
      <c r="M136" s="11">
        <v>375000</v>
      </c>
      <c r="N136" s="11">
        <v>375000</v>
      </c>
      <c r="O136" s="11">
        <v>0</v>
      </c>
      <c r="P136" s="11">
        <v>1418750</v>
      </c>
      <c r="Q136" s="11">
        <v>1418750</v>
      </c>
      <c r="R136" s="11">
        <v>0</v>
      </c>
      <c r="S136" s="11">
        <v>0</v>
      </c>
      <c r="T136" s="11">
        <v>0</v>
      </c>
      <c r="U136" s="11">
        <v>515000</v>
      </c>
      <c r="V136" s="11">
        <v>0</v>
      </c>
      <c r="W136" s="66">
        <v>10.34</v>
      </c>
      <c r="X136" s="67">
        <v>3.75</v>
      </c>
    </row>
    <row r="137" spans="1:24" ht="12.75">
      <c r="A137" s="227">
        <v>2</v>
      </c>
      <c r="B137" s="228">
        <v>16</v>
      </c>
      <c r="C137" s="228">
        <v>6</v>
      </c>
      <c r="D137" s="16">
        <v>2</v>
      </c>
      <c r="E137" s="16">
        <v>0</v>
      </c>
      <c r="F137" s="19"/>
      <c r="G137" s="54" t="s">
        <v>399</v>
      </c>
      <c r="H137" s="11">
        <v>1370125.73</v>
      </c>
      <c r="I137" s="11">
        <v>1250000</v>
      </c>
      <c r="J137" s="11">
        <v>0</v>
      </c>
      <c r="K137" s="11">
        <v>0</v>
      </c>
      <c r="L137" s="11">
        <v>120125.73</v>
      </c>
      <c r="M137" s="11">
        <v>997600</v>
      </c>
      <c r="N137" s="11">
        <v>997600</v>
      </c>
      <c r="O137" s="11">
        <v>0</v>
      </c>
      <c r="P137" s="11">
        <v>3583800</v>
      </c>
      <c r="Q137" s="11">
        <v>3583800</v>
      </c>
      <c r="R137" s="11">
        <v>0</v>
      </c>
      <c r="S137" s="11">
        <v>0</v>
      </c>
      <c r="T137" s="11">
        <v>0</v>
      </c>
      <c r="U137" s="11">
        <v>1161294</v>
      </c>
      <c r="V137" s="11">
        <v>0</v>
      </c>
      <c r="W137" s="66">
        <v>17.31</v>
      </c>
      <c r="X137" s="67">
        <v>5.6</v>
      </c>
    </row>
    <row r="138" spans="1:24" ht="12.75">
      <c r="A138" s="227">
        <v>2</v>
      </c>
      <c r="B138" s="228">
        <v>11</v>
      </c>
      <c r="C138" s="228">
        <v>3</v>
      </c>
      <c r="D138" s="16">
        <v>2</v>
      </c>
      <c r="E138" s="16">
        <v>0</v>
      </c>
      <c r="F138" s="19"/>
      <c r="G138" s="54" t="s">
        <v>400</v>
      </c>
      <c r="H138" s="11">
        <v>11481097</v>
      </c>
      <c r="I138" s="11">
        <v>0</v>
      </c>
      <c r="J138" s="11">
        <v>0</v>
      </c>
      <c r="K138" s="11">
        <v>11481097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66">
        <v>0</v>
      </c>
      <c r="X138" s="67">
        <v>0</v>
      </c>
    </row>
    <row r="139" spans="1:24" ht="12.75">
      <c r="A139" s="227">
        <v>2</v>
      </c>
      <c r="B139" s="228">
        <v>9</v>
      </c>
      <c r="C139" s="228">
        <v>8</v>
      </c>
      <c r="D139" s="16">
        <v>2</v>
      </c>
      <c r="E139" s="16">
        <v>0</v>
      </c>
      <c r="F139" s="19"/>
      <c r="G139" s="54" t="s">
        <v>401</v>
      </c>
      <c r="H139" s="11">
        <v>1938201</v>
      </c>
      <c r="I139" s="11">
        <v>823851</v>
      </c>
      <c r="J139" s="11">
        <v>0</v>
      </c>
      <c r="K139" s="11">
        <v>0</v>
      </c>
      <c r="L139" s="11">
        <v>1114350</v>
      </c>
      <c r="M139" s="11">
        <v>376828</v>
      </c>
      <c r="N139" s="11">
        <v>376828</v>
      </c>
      <c r="O139" s="11">
        <v>0</v>
      </c>
      <c r="P139" s="11">
        <v>3976196.33</v>
      </c>
      <c r="Q139" s="11">
        <v>3976196.33</v>
      </c>
      <c r="R139" s="11">
        <v>0</v>
      </c>
      <c r="S139" s="11">
        <v>0</v>
      </c>
      <c r="T139" s="11">
        <v>777435.33</v>
      </c>
      <c r="U139" s="11">
        <v>556828</v>
      </c>
      <c r="V139" s="11">
        <v>0</v>
      </c>
      <c r="W139" s="66">
        <v>36.38</v>
      </c>
      <c r="X139" s="67">
        <v>6.33</v>
      </c>
    </row>
    <row r="140" spans="1:24" ht="12.75">
      <c r="A140" s="227">
        <v>2</v>
      </c>
      <c r="B140" s="228">
        <v>10</v>
      </c>
      <c r="C140" s="228">
        <v>7</v>
      </c>
      <c r="D140" s="16">
        <v>2</v>
      </c>
      <c r="E140" s="16">
        <v>0</v>
      </c>
      <c r="F140" s="19"/>
      <c r="G140" s="54" t="s">
        <v>402</v>
      </c>
      <c r="H140" s="11">
        <v>483626.22</v>
      </c>
      <c r="I140" s="11">
        <v>483626.22</v>
      </c>
      <c r="J140" s="11">
        <v>0</v>
      </c>
      <c r="K140" s="11">
        <v>0</v>
      </c>
      <c r="L140" s="11">
        <v>0</v>
      </c>
      <c r="M140" s="11">
        <v>844995.56</v>
      </c>
      <c r="N140" s="11">
        <v>844995.56</v>
      </c>
      <c r="O140" s="11">
        <v>0</v>
      </c>
      <c r="P140" s="11">
        <v>3097989</v>
      </c>
      <c r="Q140" s="11">
        <v>3097989</v>
      </c>
      <c r="R140" s="11">
        <v>0</v>
      </c>
      <c r="S140" s="11">
        <v>0</v>
      </c>
      <c r="T140" s="11">
        <v>429500</v>
      </c>
      <c r="U140" s="11">
        <v>1003595.56</v>
      </c>
      <c r="V140" s="11">
        <v>274738.56</v>
      </c>
      <c r="W140" s="66">
        <v>17.52</v>
      </c>
      <c r="X140" s="67">
        <v>4.78</v>
      </c>
    </row>
    <row r="141" spans="1:24" ht="12.75">
      <c r="A141" s="227">
        <v>2</v>
      </c>
      <c r="B141" s="228">
        <v>6</v>
      </c>
      <c r="C141" s="228">
        <v>9</v>
      </c>
      <c r="D141" s="16">
        <v>2</v>
      </c>
      <c r="E141" s="16">
        <v>0</v>
      </c>
      <c r="F141" s="19"/>
      <c r="G141" s="54" t="s">
        <v>403</v>
      </c>
      <c r="H141" s="11">
        <v>102193.15</v>
      </c>
      <c r="I141" s="11">
        <v>10454.15</v>
      </c>
      <c r="J141" s="11">
        <v>0</v>
      </c>
      <c r="K141" s="11">
        <v>0</v>
      </c>
      <c r="L141" s="11">
        <v>65889</v>
      </c>
      <c r="M141" s="11">
        <v>1165859.09</v>
      </c>
      <c r="N141" s="11">
        <v>1165859.09</v>
      </c>
      <c r="O141" s="11">
        <v>0</v>
      </c>
      <c r="P141" s="11">
        <v>13884638.43</v>
      </c>
      <c r="Q141" s="11">
        <v>13790398.72</v>
      </c>
      <c r="R141" s="11">
        <v>0</v>
      </c>
      <c r="S141" s="11">
        <v>94239.71</v>
      </c>
      <c r="T141" s="11">
        <v>1616860.75</v>
      </c>
      <c r="U141" s="11">
        <v>1837949.09</v>
      </c>
      <c r="V141" s="11">
        <v>307016</v>
      </c>
      <c r="W141" s="66">
        <v>63.75</v>
      </c>
      <c r="X141" s="67">
        <v>7.95</v>
      </c>
    </row>
    <row r="142" spans="1:24" ht="12.75">
      <c r="A142" s="227">
        <v>2</v>
      </c>
      <c r="B142" s="228">
        <v>21</v>
      </c>
      <c r="C142" s="228">
        <v>7</v>
      </c>
      <c r="D142" s="16">
        <v>2</v>
      </c>
      <c r="E142" s="16">
        <v>0</v>
      </c>
      <c r="F142" s="19"/>
      <c r="G142" s="54" t="s">
        <v>404</v>
      </c>
      <c r="H142" s="11">
        <v>627013</v>
      </c>
      <c r="I142" s="11">
        <v>0</v>
      </c>
      <c r="J142" s="11">
        <v>0</v>
      </c>
      <c r="K142" s="11">
        <v>364513</v>
      </c>
      <c r="L142" s="11">
        <v>262500</v>
      </c>
      <c r="M142" s="11">
        <v>262500</v>
      </c>
      <c r="N142" s="11">
        <v>262500</v>
      </c>
      <c r="O142" s="11">
        <v>0</v>
      </c>
      <c r="P142" s="11">
        <v>1378125</v>
      </c>
      <c r="Q142" s="11">
        <v>1378125</v>
      </c>
      <c r="R142" s="11">
        <v>0</v>
      </c>
      <c r="S142" s="11">
        <v>0</v>
      </c>
      <c r="T142" s="11">
        <v>0</v>
      </c>
      <c r="U142" s="11">
        <v>410337</v>
      </c>
      <c r="V142" s="11">
        <v>0</v>
      </c>
      <c r="W142" s="66">
        <v>11.68</v>
      </c>
      <c r="X142" s="67">
        <v>3.48</v>
      </c>
    </row>
    <row r="143" spans="1:24" ht="12.75">
      <c r="A143" s="227">
        <v>2</v>
      </c>
      <c r="B143" s="228">
        <v>24</v>
      </c>
      <c r="C143" s="228">
        <v>4</v>
      </c>
      <c r="D143" s="16">
        <v>2</v>
      </c>
      <c r="E143" s="16">
        <v>0</v>
      </c>
      <c r="F143" s="19"/>
      <c r="G143" s="54" t="s">
        <v>405</v>
      </c>
      <c r="H143" s="11">
        <v>1203495.2</v>
      </c>
      <c r="I143" s="11">
        <v>1203495.2</v>
      </c>
      <c r="J143" s="11">
        <v>0</v>
      </c>
      <c r="K143" s="11">
        <v>0</v>
      </c>
      <c r="L143" s="11">
        <v>0</v>
      </c>
      <c r="M143" s="11">
        <v>1462137.2</v>
      </c>
      <c r="N143" s="11">
        <v>1462137.2</v>
      </c>
      <c r="O143" s="11">
        <v>0</v>
      </c>
      <c r="P143" s="11">
        <v>7486659.45</v>
      </c>
      <c r="Q143" s="11">
        <v>7486659.45</v>
      </c>
      <c r="R143" s="11">
        <v>0</v>
      </c>
      <c r="S143" s="11">
        <v>0</v>
      </c>
      <c r="T143" s="11">
        <v>0</v>
      </c>
      <c r="U143" s="11">
        <v>1827418.2</v>
      </c>
      <c r="V143" s="11">
        <v>0</v>
      </c>
      <c r="W143" s="66">
        <v>43.73</v>
      </c>
      <c r="X143" s="67">
        <v>10.67</v>
      </c>
    </row>
    <row r="144" spans="1:24" ht="12.75">
      <c r="A144" s="227">
        <v>2</v>
      </c>
      <c r="B144" s="228">
        <v>25</v>
      </c>
      <c r="C144" s="228">
        <v>5</v>
      </c>
      <c r="D144" s="16">
        <v>2</v>
      </c>
      <c r="E144" s="16">
        <v>0</v>
      </c>
      <c r="F144" s="19"/>
      <c r="G144" s="54" t="s">
        <v>406</v>
      </c>
      <c r="H144" s="11">
        <v>3247239.13</v>
      </c>
      <c r="I144" s="11">
        <v>2945107</v>
      </c>
      <c r="J144" s="11">
        <v>0</v>
      </c>
      <c r="K144" s="11">
        <v>0</v>
      </c>
      <c r="L144" s="11">
        <v>302132.13</v>
      </c>
      <c r="M144" s="11">
        <v>2545107</v>
      </c>
      <c r="N144" s="11">
        <v>2205107</v>
      </c>
      <c r="O144" s="11">
        <v>340000</v>
      </c>
      <c r="P144" s="11">
        <v>7375107</v>
      </c>
      <c r="Q144" s="11">
        <v>7375107</v>
      </c>
      <c r="R144" s="11">
        <v>0</v>
      </c>
      <c r="S144" s="11">
        <v>0</v>
      </c>
      <c r="T144" s="11">
        <v>0</v>
      </c>
      <c r="U144" s="11">
        <v>2995107</v>
      </c>
      <c r="V144" s="11">
        <v>0</v>
      </c>
      <c r="W144" s="66">
        <v>35.33</v>
      </c>
      <c r="X144" s="67">
        <v>14.34</v>
      </c>
    </row>
    <row r="145" spans="1:24" ht="12.75">
      <c r="A145" s="227">
        <v>2</v>
      </c>
      <c r="B145" s="228">
        <v>19</v>
      </c>
      <c r="C145" s="228">
        <v>7</v>
      </c>
      <c r="D145" s="16">
        <v>2</v>
      </c>
      <c r="E145" s="16">
        <v>0</v>
      </c>
      <c r="F145" s="19"/>
      <c r="G145" s="54" t="s">
        <v>345</v>
      </c>
      <c r="H145" s="11">
        <v>6990721</v>
      </c>
      <c r="I145" s="11">
        <v>5490721</v>
      </c>
      <c r="J145" s="11">
        <v>1500000</v>
      </c>
      <c r="K145" s="11">
        <v>0</v>
      </c>
      <c r="L145" s="11">
        <v>0</v>
      </c>
      <c r="M145" s="11">
        <v>3708389</v>
      </c>
      <c r="N145" s="11">
        <v>2077208</v>
      </c>
      <c r="O145" s="11">
        <v>1200000</v>
      </c>
      <c r="P145" s="11">
        <v>18508765.52</v>
      </c>
      <c r="Q145" s="11">
        <v>18508765.52</v>
      </c>
      <c r="R145" s="11">
        <v>0</v>
      </c>
      <c r="S145" s="11">
        <v>0</v>
      </c>
      <c r="T145" s="11">
        <v>0</v>
      </c>
      <c r="U145" s="11">
        <v>4123208</v>
      </c>
      <c r="V145" s="11">
        <v>0</v>
      </c>
      <c r="W145" s="66">
        <v>37.25</v>
      </c>
      <c r="X145" s="67">
        <v>8.29</v>
      </c>
    </row>
    <row r="146" spans="1:24" ht="12.75">
      <c r="A146" s="227">
        <v>2</v>
      </c>
      <c r="B146" s="228">
        <v>18</v>
      </c>
      <c r="C146" s="228">
        <v>5</v>
      </c>
      <c r="D146" s="16">
        <v>2</v>
      </c>
      <c r="E146" s="16">
        <v>0</v>
      </c>
      <c r="F146" s="19"/>
      <c r="G146" s="54" t="s">
        <v>407</v>
      </c>
      <c r="H146" s="11">
        <v>5783875.09</v>
      </c>
      <c r="I146" s="11">
        <v>458875.09</v>
      </c>
      <c r="J146" s="11">
        <v>4580000</v>
      </c>
      <c r="K146" s="11">
        <v>0</v>
      </c>
      <c r="L146" s="11">
        <v>745000</v>
      </c>
      <c r="M146" s="11">
        <v>5642805.7</v>
      </c>
      <c r="N146" s="11">
        <v>5642805.7</v>
      </c>
      <c r="O146" s="11">
        <v>0</v>
      </c>
      <c r="P146" s="11">
        <v>5365565.02</v>
      </c>
      <c r="Q146" s="11">
        <v>5365565.02</v>
      </c>
      <c r="R146" s="11">
        <v>0</v>
      </c>
      <c r="S146" s="11">
        <v>0</v>
      </c>
      <c r="T146" s="11">
        <v>0</v>
      </c>
      <c r="U146" s="11">
        <v>5922805.7</v>
      </c>
      <c r="V146" s="11">
        <v>1262614.26</v>
      </c>
      <c r="W146" s="66">
        <v>28.96</v>
      </c>
      <c r="X146" s="67">
        <v>25.15</v>
      </c>
    </row>
    <row r="147" spans="1:24" ht="12.75">
      <c r="A147" s="227">
        <v>2</v>
      </c>
      <c r="B147" s="228">
        <v>21</v>
      </c>
      <c r="C147" s="228">
        <v>8</v>
      </c>
      <c r="D147" s="16">
        <v>2</v>
      </c>
      <c r="E147" s="16">
        <v>0</v>
      </c>
      <c r="F147" s="19"/>
      <c r="G147" s="54" t="s">
        <v>408</v>
      </c>
      <c r="H147" s="11">
        <v>1208360</v>
      </c>
      <c r="I147" s="11">
        <v>1208360</v>
      </c>
      <c r="J147" s="11">
        <v>0</v>
      </c>
      <c r="K147" s="11">
        <v>0</v>
      </c>
      <c r="L147" s="11">
        <v>0</v>
      </c>
      <c r="M147" s="11">
        <v>615200</v>
      </c>
      <c r="N147" s="11">
        <v>615200</v>
      </c>
      <c r="O147" s="11">
        <v>0</v>
      </c>
      <c r="P147" s="11">
        <v>6181301.24</v>
      </c>
      <c r="Q147" s="11">
        <v>6169800</v>
      </c>
      <c r="R147" s="11">
        <v>0</v>
      </c>
      <c r="S147" s="11">
        <v>11501.24</v>
      </c>
      <c r="T147" s="11">
        <v>0</v>
      </c>
      <c r="U147" s="11">
        <v>1155200</v>
      </c>
      <c r="V147" s="11">
        <v>0</v>
      </c>
      <c r="W147" s="66">
        <v>32.17</v>
      </c>
      <c r="X147" s="67">
        <v>6.01</v>
      </c>
    </row>
    <row r="148" spans="1:24" ht="12.75">
      <c r="A148" s="227">
        <v>2</v>
      </c>
      <c r="B148" s="228">
        <v>1</v>
      </c>
      <c r="C148" s="228">
        <v>6</v>
      </c>
      <c r="D148" s="16">
        <v>2</v>
      </c>
      <c r="E148" s="16">
        <v>0</v>
      </c>
      <c r="F148" s="19"/>
      <c r="G148" s="54" t="s">
        <v>409</v>
      </c>
      <c r="H148" s="11">
        <v>2000000</v>
      </c>
      <c r="I148" s="11">
        <v>0</v>
      </c>
      <c r="J148" s="11">
        <v>0</v>
      </c>
      <c r="K148" s="11">
        <v>2000000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66">
        <v>0</v>
      </c>
      <c r="X148" s="67">
        <v>0</v>
      </c>
    </row>
    <row r="149" spans="1:24" ht="12.75">
      <c r="A149" s="227">
        <v>2</v>
      </c>
      <c r="B149" s="228">
        <v>5</v>
      </c>
      <c r="C149" s="228">
        <v>6</v>
      </c>
      <c r="D149" s="16">
        <v>2</v>
      </c>
      <c r="E149" s="16">
        <v>0</v>
      </c>
      <c r="F149" s="19"/>
      <c r="G149" s="54" t="s">
        <v>410</v>
      </c>
      <c r="H149" s="11">
        <v>404785</v>
      </c>
      <c r="I149" s="11">
        <v>404785</v>
      </c>
      <c r="J149" s="11">
        <v>0</v>
      </c>
      <c r="K149" s="11">
        <v>0</v>
      </c>
      <c r="L149" s="11">
        <v>0</v>
      </c>
      <c r="M149" s="11">
        <v>663381</v>
      </c>
      <c r="N149" s="11">
        <v>663381</v>
      </c>
      <c r="O149" s="11">
        <v>0</v>
      </c>
      <c r="P149" s="11">
        <v>4481602.36</v>
      </c>
      <c r="Q149" s="11">
        <v>4471602.36</v>
      </c>
      <c r="R149" s="11">
        <v>0</v>
      </c>
      <c r="S149" s="11">
        <v>10000</v>
      </c>
      <c r="T149" s="11">
        <v>0</v>
      </c>
      <c r="U149" s="11">
        <v>956381</v>
      </c>
      <c r="V149" s="11">
        <v>0</v>
      </c>
      <c r="W149" s="66">
        <v>36.34</v>
      </c>
      <c r="X149" s="67">
        <v>7.75</v>
      </c>
    </row>
    <row r="150" spans="1:24" ht="12.75">
      <c r="A150" s="227">
        <v>2</v>
      </c>
      <c r="B150" s="228">
        <v>22</v>
      </c>
      <c r="C150" s="228">
        <v>2</v>
      </c>
      <c r="D150" s="16">
        <v>2</v>
      </c>
      <c r="E150" s="16">
        <v>0</v>
      </c>
      <c r="F150" s="19"/>
      <c r="G150" s="54" t="s">
        <v>411</v>
      </c>
      <c r="H150" s="11">
        <v>2806792</v>
      </c>
      <c r="I150" s="11">
        <v>141646</v>
      </c>
      <c r="J150" s="11">
        <v>1660000</v>
      </c>
      <c r="K150" s="11">
        <v>0</v>
      </c>
      <c r="L150" s="11">
        <v>1005146</v>
      </c>
      <c r="M150" s="11">
        <v>2910556</v>
      </c>
      <c r="N150" s="11">
        <v>2910556</v>
      </c>
      <c r="O150" s="11">
        <v>0</v>
      </c>
      <c r="P150" s="11">
        <v>7389346</v>
      </c>
      <c r="Q150" s="11">
        <v>7389346</v>
      </c>
      <c r="R150" s="11">
        <v>0</v>
      </c>
      <c r="S150" s="11">
        <v>0</v>
      </c>
      <c r="T150" s="11">
        <v>0</v>
      </c>
      <c r="U150" s="11">
        <v>3385556</v>
      </c>
      <c r="V150" s="11">
        <v>0</v>
      </c>
      <c r="W150" s="66">
        <v>31.76</v>
      </c>
      <c r="X150" s="67">
        <v>14.55</v>
      </c>
    </row>
    <row r="151" spans="1:24" ht="12.75">
      <c r="A151" s="227">
        <v>2</v>
      </c>
      <c r="B151" s="228">
        <v>20</v>
      </c>
      <c r="C151" s="228">
        <v>4</v>
      </c>
      <c r="D151" s="16">
        <v>2</v>
      </c>
      <c r="E151" s="16">
        <v>0</v>
      </c>
      <c r="F151" s="19"/>
      <c r="G151" s="54" t="s">
        <v>412</v>
      </c>
      <c r="H151" s="11">
        <v>4348577</v>
      </c>
      <c r="I151" s="11">
        <v>400000</v>
      </c>
      <c r="J151" s="11">
        <v>2600000</v>
      </c>
      <c r="K151" s="11">
        <v>0</v>
      </c>
      <c r="L151" s="11">
        <v>1348577</v>
      </c>
      <c r="M151" s="11">
        <v>1130000</v>
      </c>
      <c r="N151" s="11">
        <v>130000</v>
      </c>
      <c r="O151" s="11">
        <v>1000000</v>
      </c>
      <c r="P151" s="11">
        <v>11491900</v>
      </c>
      <c r="Q151" s="11">
        <v>11491900</v>
      </c>
      <c r="R151" s="11">
        <v>0</v>
      </c>
      <c r="S151" s="11">
        <v>0</v>
      </c>
      <c r="T151" s="11">
        <v>0</v>
      </c>
      <c r="U151" s="11">
        <v>1817600</v>
      </c>
      <c r="V151" s="11">
        <v>0</v>
      </c>
      <c r="W151" s="66">
        <v>42.83</v>
      </c>
      <c r="X151" s="67">
        <v>6.77</v>
      </c>
    </row>
    <row r="152" spans="1:24" ht="12.75">
      <c r="A152" s="227">
        <v>2</v>
      </c>
      <c r="B152" s="228">
        <v>26</v>
      </c>
      <c r="C152" s="228">
        <v>5</v>
      </c>
      <c r="D152" s="16">
        <v>2</v>
      </c>
      <c r="E152" s="16">
        <v>0</v>
      </c>
      <c r="F152" s="19"/>
      <c r="G152" s="54" t="s">
        <v>413</v>
      </c>
      <c r="H152" s="11">
        <v>2451042</v>
      </c>
      <c r="I152" s="11">
        <v>0</v>
      </c>
      <c r="J152" s="11">
        <v>0</v>
      </c>
      <c r="K152" s="11">
        <v>171259</v>
      </c>
      <c r="L152" s="11">
        <v>2279783</v>
      </c>
      <c r="M152" s="11">
        <v>645689</v>
      </c>
      <c r="N152" s="11">
        <v>645689</v>
      </c>
      <c r="O152" s="11">
        <v>0</v>
      </c>
      <c r="P152" s="11">
        <v>1701800.88</v>
      </c>
      <c r="Q152" s="11">
        <v>1696812.82</v>
      </c>
      <c r="R152" s="11">
        <v>0</v>
      </c>
      <c r="S152" s="11">
        <v>4988.06</v>
      </c>
      <c r="T152" s="11">
        <v>0</v>
      </c>
      <c r="U152" s="11">
        <v>770083</v>
      </c>
      <c r="V152" s="11">
        <v>0</v>
      </c>
      <c r="W152" s="66">
        <v>8.27</v>
      </c>
      <c r="X152" s="67">
        <v>3.74</v>
      </c>
    </row>
    <row r="153" spans="1:24" ht="12.75">
      <c r="A153" s="227">
        <v>2</v>
      </c>
      <c r="B153" s="228">
        <v>20</v>
      </c>
      <c r="C153" s="228">
        <v>5</v>
      </c>
      <c r="D153" s="16">
        <v>2</v>
      </c>
      <c r="E153" s="16">
        <v>0</v>
      </c>
      <c r="F153" s="19"/>
      <c r="G153" s="54" t="s">
        <v>414</v>
      </c>
      <c r="H153" s="11">
        <v>1411606.2</v>
      </c>
      <c r="I153" s="11">
        <v>0</v>
      </c>
      <c r="J153" s="11">
        <v>796000</v>
      </c>
      <c r="K153" s="11">
        <v>0</v>
      </c>
      <c r="L153" s="11">
        <v>615606.2</v>
      </c>
      <c r="M153" s="11">
        <v>1043000</v>
      </c>
      <c r="N153" s="11">
        <v>10000</v>
      </c>
      <c r="O153" s="11">
        <v>1033000</v>
      </c>
      <c r="P153" s="11">
        <v>2893000</v>
      </c>
      <c r="Q153" s="11">
        <v>2893000</v>
      </c>
      <c r="R153" s="11">
        <v>0</v>
      </c>
      <c r="S153" s="11">
        <v>0</v>
      </c>
      <c r="T153" s="11">
        <v>27720</v>
      </c>
      <c r="U153" s="11">
        <v>1333000</v>
      </c>
      <c r="V153" s="11">
        <v>9240</v>
      </c>
      <c r="W153" s="66">
        <v>16.56</v>
      </c>
      <c r="X153" s="67">
        <v>7.65</v>
      </c>
    </row>
    <row r="154" spans="1:24" ht="12.75">
      <c r="A154" s="227">
        <v>2</v>
      </c>
      <c r="B154" s="228">
        <v>25</v>
      </c>
      <c r="C154" s="228">
        <v>7</v>
      </c>
      <c r="D154" s="16">
        <v>2</v>
      </c>
      <c r="E154" s="16">
        <v>0</v>
      </c>
      <c r="F154" s="19"/>
      <c r="G154" s="54" t="s">
        <v>350</v>
      </c>
      <c r="H154" s="11">
        <v>3004265</v>
      </c>
      <c r="I154" s="11">
        <v>2000000</v>
      </c>
      <c r="J154" s="11">
        <v>0</v>
      </c>
      <c r="K154" s="11">
        <v>0</v>
      </c>
      <c r="L154" s="11">
        <v>1004265</v>
      </c>
      <c r="M154" s="11">
        <v>2506530.98</v>
      </c>
      <c r="N154" s="11">
        <v>1806530.98</v>
      </c>
      <c r="O154" s="11">
        <v>700000</v>
      </c>
      <c r="P154" s="11">
        <v>15358822.8</v>
      </c>
      <c r="Q154" s="11">
        <v>15358822.8</v>
      </c>
      <c r="R154" s="11">
        <v>0</v>
      </c>
      <c r="S154" s="11">
        <v>0</v>
      </c>
      <c r="T154" s="11">
        <v>0</v>
      </c>
      <c r="U154" s="11">
        <v>3046530.98</v>
      </c>
      <c r="V154" s="11">
        <v>1171030.98</v>
      </c>
      <c r="W154" s="66">
        <v>43.81</v>
      </c>
      <c r="X154" s="67">
        <v>5.34</v>
      </c>
    </row>
    <row r="155" spans="1:24" ht="12.75">
      <c r="A155" s="227">
        <v>2</v>
      </c>
      <c r="B155" s="228">
        <v>26</v>
      </c>
      <c r="C155" s="228">
        <v>6</v>
      </c>
      <c r="D155" s="16">
        <v>2</v>
      </c>
      <c r="E155" s="16">
        <v>0</v>
      </c>
      <c r="F155" s="19"/>
      <c r="G155" s="54" t="s">
        <v>351</v>
      </c>
      <c r="H155" s="11">
        <v>5749615</v>
      </c>
      <c r="I155" s="11">
        <v>5439615</v>
      </c>
      <c r="J155" s="11">
        <v>0</v>
      </c>
      <c r="K155" s="11">
        <v>0</v>
      </c>
      <c r="L155" s="11">
        <v>310000</v>
      </c>
      <c r="M155" s="11">
        <v>3586551.5</v>
      </c>
      <c r="N155" s="11">
        <v>3586551.5</v>
      </c>
      <c r="O155" s="11">
        <v>0</v>
      </c>
      <c r="P155" s="11">
        <v>6498728.05</v>
      </c>
      <c r="Q155" s="11">
        <v>6288310.51</v>
      </c>
      <c r="R155" s="11">
        <v>0</v>
      </c>
      <c r="S155" s="11">
        <v>210417.54</v>
      </c>
      <c r="T155" s="11">
        <v>122660.98</v>
      </c>
      <c r="U155" s="11">
        <v>3986551.5</v>
      </c>
      <c r="V155" s="11">
        <v>2080111.5</v>
      </c>
      <c r="W155" s="66">
        <v>23.78</v>
      </c>
      <c r="X155" s="67">
        <v>7.11</v>
      </c>
    </row>
    <row r="156" spans="1:24" ht="12.75">
      <c r="A156" s="227">
        <v>2</v>
      </c>
      <c r="B156" s="228">
        <v>23</v>
      </c>
      <c r="C156" s="228">
        <v>9</v>
      </c>
      <c r="D156" s="16">
        <v>2</v>
      </c>
      <c r="E156" s="16">
        <v>0</v>
      </c>
      <c r="F156" s="19"/>
      <c r="G156" s="54" t="s">
        <v>415</v>
      </c>
      <c r="H156" s="11">
        <v>392541.59</v>
      </c>
      <c r="I156" s="11">
        <v>0</v>
      </c>
      <c r="J156" s="11">
        <v>0</v>
      </c>
      <c r="K156" s="11">
        <v>0</v>
      </c>
      <c r="L156" s="11">
        <v>392541.59</v>
      </c>
      <c r="M156" s="11">
        <v>1654700</v>
      </c>
      <c r="N156" s="11">
        <v>1654700</v>
      </c>
      <c r="O156" s="11">
        <v>0</v>
      </c>
      <c r="P156" s="11">
        <v>7546139.8</v>
      </c>
      <c r="Q156" s="11">
        <v>7218425</v>
      </c>
      <c r="R156" s="11">
        <v>0</v>
      </c>
      <c r="S156" s="11">
        <v>327714.8</v>
      </c>
      <c r="T156" s="11">
        <v>0</v>
      </c>
      <c r="U156" s="11">
        <v>2154700</v>
      </c>
      <c r="V156" s="11">
        <v>0</v>
      </c>
      <c r="W156" s="66">
        <v>25.26</v>
      </c>
      <c r="X156" s="67">
        <v>7.21</v>
      </c>
    </row>
    <row r="157" spans="1:24" ht="12.75">
      <c r="A157" s="227">
        <v>2</v>
      </c>
      <c r="B157" s="228">
        <v>3</v>
      </c>
      <c r="C157" s="228">
        <v>6</v>
      </c>
      <c r="D157" s="16">
        <v>2</v>
      </c>
      <c r="E157" s="16">
        <v>0</v>
      </c>
      <c r="F157" s="19"/>
      <c r="G157" s="54" t="s">
        <v>416</v>
      </c>
      <c r="H157" s="11">
        <v>500000</v>
      </c>
      <c r="I157" s="11">
        <v>500000</v>
      </c>
      <c r="J157" s="11">
        <v>0</v>
      </c>
      <c r="K157" s="11">
        <v>0</v>
      </c>
      <c r="L157" s="11">
        <v>0</v>
      </c>
      <c r="M157" s="11">
        <v>503226</v>
      </c>
      <c r="N157" s="11">
        <v>503226</v>
      </c>
      <c r="O157" s="11">
        <v>0</v>
      </c>
      <c r="P157" s="11">
        <v>1850248.73</v>
      </c>
      <c r="Q157" s="11">
        <v>1850248.73</v>
      </c>
      <c r="R157" s="11">
        <v>0</v>
      </c>
      <c r="S157" s="11">
        <v>0</v>
      </c>
      <c r="T157" s="11">
        <v>0</v>
      </c>
      <c r="U157" s="11">
        <v>611226</v>
      </c>
      <c r="V157" s="11">
        <v>0</v>
      </c>
      <c r="W157" s="66">
        <v>14</v>
      </c>
      <c r="X157" s="67">
        <v>4.62</v>
      </c>
    </row>
    <row r="158" spans="1:24" s="95" customFormat="1" ht="15">
      <c r="A158" s="231"/>
      <c r="B158" s="232"/>
      <c r="C158" s="232"/>
      <c r="D158" s="101"/>
      <c r="E158" s="101"/>
      <c r="F158" s="102" t="s">
        <v>417</v>
      </c>
      <c r="G158" s="291"/>
      <c r="H158" s="103">
        <v>320228770.65</v>
      </c>
      <c r="I158" s="103">
        <v>97651938.25</v>
      </c>
      <c r="J158" s="103">
        <v>122378905</v>
      </c>
      <c r="K158" s="103">
        <v>0</v>
      </c>
      <c r="L158" s="103">
        <v>83939786.39999999</v>
      </c>
      <c r="M158" s="103">
        <v>203608697.29999998</v>
      </c>
      <c r="N158" s="103">
        <v>152227392.81</v>
      </c>
      <c r="O158" s="103">
        <v>49205000</v>
      </c>
      <c r="P158" s="103">
        <v>917934233.8800001</v>
      </c>
      <c r="Q158" s="103">
        <v>902756837.38</v>
      </c>
      <c r="R158" s="103">
        <v>0</v>
      </c>
      <c r="S158" s="103">
        <v>15177396.499999998</v>
      </c>
      <c r="T158" s="103">
        <v>52369385.22999999</v>
      </c>
      <c r="U158" s="103">
        <v>260564912.62999997</v>
      </c>
      <c r="V158" s="103">
        <v>21442606.98</v>
      </c>
      <c r="W158" s="128">
        <v>34.00379896815329</v>
      </c>
      <c r="X158" s="129">
        <v>9.393942952750134</v>
      </c>
    </row>
    <row r="159" spans="1:24" ht="12.75">
      <c r="A159" s="227">
        <v>2</v>
      </c>
      <c r="B159" s="228">
        <v>24</v>
      </c>
      <c r="C159" s="228">
        <v>1</v>
      </c>
      <c r="D159" s="16">
        <v>3</v>
      </c>
      <c r="E159" s="16">
        <v>0</v>
      </c>
      <c r="F159" s="19"/>
      <c r="G159" s="54" t="s">
        <v>418</v>
      </c>
      <c r="H159" s="11">
        <v>1259109</v>
      </c>
      <c r="I159" s="11">
        <v>999581</v>
      </c>
      <c r="J159" s="11">
        <v>0</v>
      </c>
      <c r="K159" s="11">
        <v>0</v>
      </c>
      <c r="L159" s="11">
        <v>259528</v>
      </c>
      <c r="M159" s="11">
        <v>1715849</v>
      </c>
      <c r="N159" s="11">
        <v>1696849</v>
      </c>
      <c r="O159" s="11">
        <v>0</v>
      </c>
      <c r="P159" s="11">
        <v>7129640.57</v>
      </c>
      <c r="Q159" s="11">
        <v>7129640.57</v>
      </c>
      <c r="R159" s="11">
        <v>0</v>
      </c>
      <c r="S159" s="11">
        <v>0</v>
      </c>
      <c r="T159" s="11">
        <v>568826.57</v>
      </c>
      <c r="U159" s="11">
        <v>2135849</v>
      </c>
      <c r="V159" s="11">
        <v>493597</v>
      </c>
      <c r="W159" s="66">
        <v>40.09</v>
      </c>
      <c r="X159" s="67">
        <v>10.03</v>
      </c>
    </row>
    <row r="160" spans="1:24" ht="12.75">
      <c r="A160" s="227">
        <v>2</v>
      </c>
      <c r="B160" s="228">
        <v>14</v>
      </c>
      <c r="C160" s="228">
        <v>2</v>
      </c>
      <c r="D160" s="16">
        <v>3</v>
      </c>
      <c r="E160" s="16">
        <v>0</v>
      </c>
      <c r="F160" s="19"/>
      <c r="G160" s="54" t="s">
        <v>419</v>
      </c>
      <c r="H160" s="11">
        <v>1000000</v>
      </c>
      <c r="I160" s="11">
        <v>1000000</v>
      </c>
      <c r="J160" s="11">
        <v>0</v>
      </c>
      <c r="K160" s="11">
        <v>0</v>
      </c>
      <c r="L160" s="11">
        <v>0</v>
      </c>
      <c r="M160" s="11">
        <v>3130332</v>
      </c>
      <c r="N160" s="11">
        <v>3130332</v>
      </c>
      <c r="O160" s="11">
        <v>0</v>
      </c>
      <c r="P160" s="11">
        <v>16986673</v>
      </c>
      <c r="Q160" s="11">
        <v>16986673</v>
      </c>
      <c r="R160" s="11">
        <v>0</v>
      </c>
      <c r="S160" s="11">
        <v>0</v>
      </c>
      <c r="T160" s="11">
        <v>0</v>
      </c>
      <c r="U160" s="11">
        <v>4030332</v>
      </c>
      <c r="V160" s="11">
        <v>0</v>
      </c>
      <c r="W160" s="66">
        <v>54.9</v>
      </c>
      <c r="X160" s="67">
        <v>13.02</v>
      </c>
    </row>
    <row r="161" spans="1:24" ht="12.75">
      <c r="A161" s="227">
        <v>2</v>
      </c>
      <c r="B161" s="228">
        <v>25</v>
      </c>
      <c r="C161" s="228">
        <v>3</v>
      </c>
      <c r="D161" s="16">
        <v>3</v>
      </c>
      <c r="E161" s="16">
        <v>0</v>
      </c>
      <c r="F161" s="19"/>
      <c r="G161" s="54" t="s">
        <v>420</v>
      </c>
      <c r="H161" s="11">
        <v>18900474.51</v>
      </c>
      <c r="I161" s="11">
        <v>2892400</v>
      </c>
      <c r="J161" s="11">
        <v>0</v>
      </c>
      <c r="K161" s="11">
        <v>0</v>
      </c>
      <c r="L161" s="11">
        <v>1108074.51</v>
      </c>
      <c r="M161" s="11">
        <v>8391940</v>
      </c>
      <c r="N161" s="11">
        <v>8391940</v>
      </c>
      <c r="O161" s="11">
        <v>0</v>
      </c>
      <c r="P161" s="11">
        <v>59647911.9</v>
      </c>
      <c r="Q161" s="11">
        <v>55496066.99</v>
      </c>
      <c r="R161" s="11">
        <v>0</v>
      </c>
      <c r="S161" s="11">
        <v>4151844.91</v>
      </c>
      <c r="T161" s="11">
        <v>0</v>
      </c>
      <c r="U161" s="11">
        <v>12875136.13</v>
      </c>
      <c r="V161" s="11">
        <v>0</v>
      </c>
      <c r="W161" s="66">
        <v>37.49</v>
      </c>
      <c r="X161" s="67">
        <v>8.09</v>
      </c>
    </row>
    <row r="162" spans="1:24" ht="12.75">
      <c r="A162" s="227">
        <v>2</v>
      </c>
      <c r="B162" s="228">
        <v>5</v>
      </c>
      <c r="C162" s="228">
        <v>2</v>
      </c>
      <c r="D162" s="16">
        <v>3</v>
      </c>
      <c r="E162" s="16">
        <v>0</v>
      </c>
      <c r="F162" s="19"/>
      <c r="G162" s="54" t="s">
        <v>421</v>
      </c>
      <c r="H162" s="11">
        <v>2598000</v>
      </c>
      <c r="I162" s="11">
        <v>1980000</v>
      </c>
      <c r="J162" s="11">
        <v>0</v>
      </c>
      <c r="K162" s="11">
        <v>0</v>
      </c>
      <c r="L162" s="11">
        <v>618000</v>
      </c>
      <c r="M162" s="11">
        <v>2695990</v>
      </c>
      <c r="N162" s="11">
        <v>2695990</v>
      </c>
      <c r="O162" s="11">
        <v>0</v>
      </c>
      <c r="P162" s="11">
        <v>14237265.86</v>
      </c>
      <c r="Q162" s="11">
        <v>14237265.86</v>
      </c>
      <c r="R162" s="11">
        <v>0</v>
      </c>
      <c r="S162" s="11">
        <v>0</v>
      </c>
      <c r="T162" s="11">
        <v>589158.29</v>
      </c>
      <c r="U162" s="11">
        <v>3236690</v>
      </c>
      <c r="V162" s="11">
        <v>0</v>
      </c>
      <c r="W162" s="66">
        <v>47.78</v>
      </c>
      <c r="X162" s="67">
        <v>11.33</v>
      </c>
    </row>
    <row r="163" spans="1:24" ht="12.75">
      <c r="A163" s="227">
        <v>2</v>
      </c>
      <c r="B163" s="228">
        <v>22</v>
      </c>
      <c r="C163" s="228">
        <v>1</v>
      </c>
      <c r="D163" s="16">
        <v>3</v>
      </c>
      <c r="E163" s="16">
        <v>0</v>
      </c>
      <c r="F163" s="19"/>
      <c r="G163" s="54" t="s">
        <v>422</v>
      </c>
      <c r="H163" s="11">
        <v>2353800</v>
      </c>
      <c r="I163" s="11">
        <v>453800</v>
      </c>
      <c r="J163" s="11">
        <v>1900000</v>
      </c>
      <c r="K163" s="11">
        <v>0</v>
      </c>
      <c r="L163" s="11">
        <v>0</v>
      </c>
      <c r="M163" s="11">
        <v>2083600</v>
      </c>
      <c r="N163" s="11">
        <v>83600</v>
      </c>
      <c r="O163" s="11">
        <v>2000000</v>
      </c>
      <c r="P163" s="11">
        <v>14114373.55</v>
      </c>
      <c r="Q163" s="11">
        <v>14114373.55</v>
      </c>
      <c r="R163" s="11">
        <v>0</v>
      </c>
      <c r="S163" s="11">
        <v>0</v>
      </c>
      <c r="T163" s="11">
        <v>0</v>
      </c>
      <c r="U163" s="11">
        <v>2992600</v>
      </c>
      <c r="V163" s="11">
        <v>0</v>
      </c>
      <c r="W163" s="66">
        <v>27.76</v>
      </c>
      <c r="X163" s="67">
        <v>5.88</v>
      </c>
    </row>
    <row r="164" spans="1:24" ht="12.75">
      <c r="A164" s="227">
        <v>2</v>
      </c>
      <c r="B164" s="228">
        <v>8</v>
      </c>
      <c r="C164" s="228">
        <v>6</v>
      </c>
      <c r="D164" s="16">
        <v>3</v>
      </c>
      <c r="E164" s="16">
        <v>0</v>
      </c>
      <c r="F164" s="19"/>
      <c r="G164" s="54" t="s">
        <v>423</v>
      </c>
      <c r="H164" s="11">
        <v>1897745</v>
      </c>
      <c r="I164" s="11">
        <v>0</v>
      </c>
      <c r="J164" s="11">
        <v>0</v>
      </c>
      <c r="K164" s="11">
        <v>0</v>
      </c>
      <c r="L164" s="11">
        <v>1796745</v>
      </c>
      <c r="M164" s="11">
        <v>3949334</v>
      </c>
      <c r="N164" s="11">
        <v>3261562</v>
      </c>
      <c r="O164" s="11">
        <v>0</v>
      </c>
      <c r="P164" s="11">
        <v>25384620.73</v>
      </c>
      <c r="Q164" s="11">
        <v>25384620.73</v>
      </c>
      <c r="R164" s="11">
        <v>0</v>
      </c>
      <c r="S164" s="11">
        <v>0</v>
      </c>
      <c r="T164" s="11">
        <v>8593941.36</v>
      </c>
      <c r="U164" s="11">
        <v>5023453</v>
      </c>
      <c r="V164" s="11">
        <v>840000</v>
      </c>
      <c r="W164" s="66">
        <v>23.93</v>
      </c>
      <c r="X164" s="67">
        <v>5.96</v>
      </c>
    </row>
    <row r="165" spans="1:24" ht="12.75">
      <c r="A165" s="227">
        <v>2</v>
      </c>
      <c r="B165" s="228">
        <v>16</v>
      </c>
      <c r="C165" s="228">
        <v>1</v>
      </c>
      <c r="D165" s="16">
        <v>3</v>
      </c>
      <c r="E165" s="16">
        <v>0</v>
      </c>
      <c r="F165" s="19"/>
      <c r="G165" s="54" t="s">
        <v>424</v>
      </c>
      <c r="H165" s="11">
        <v>4160000</v>
      </c>
      <c r="I165" s="11">
        <v>0</v>
      </c>
      <c r="J165" s="11">
        <v>4160000</v>
      </c>
      <c r="K165" s="11">
        <v>0</v>
      </c>
      <c r="L165" s="11">
        <v>0</v>
      </c>
      <c r="M165" s="11">
        <v>2242560</v>
      </c>
      <c r="N165" s="11">
        <v>1162560</v>
      </c>
      <c r="O165" s="11">
        <v>1080000</v>
      </c>
      <c r="P165" s="11">
        <v>17292311.62</v>
      </c>
      <c r="Q165" s="11">
        <v>16868216.88</v>
      </c>
      <c r="R165" s="11">
        <v>0</v>
      </c>
      <c r="S165" s="11">
        <v>424094.74</v>
      </c>
      <c r="T165" s="11">
        <v>0</v>
      </c>
      <c r="U165" s="11">
        <v>3133560</v>
      </c>
      <c r="V165" s="11">
        <v>0</v>
      </c>
      <c r="W165" s="66">
        <v>47.56</v>
      </c>
      <c r="X165" s="67">
        <v>8.61</v>
      </c>
    </row>
    <row r="166" spans="1:24" ht="12.75">
      <c r="A166" s="227">
        <v>2</v>
      </c>
      <c r="B166" s="228">
        <v>21</v>
      </c>
      <c r="C166" s="228">
        <v>5</v>
      </c>
      <c r="D166" s="16">
        <v>3</v>
      </c>
      <c r="E166" s="16">
        <v>0</v>
      </c>
      <c r="F166" s="19"/>
      <c r="G166" s="54" t="s">
        <v>425</v>
      </c>
      <c r="H166" s="11">
        <v>99239.55</v>
      </c>
      <c r="I166" s="11">
        <v>0</v>
      </c>
      <c r="J166" s="11">
        <v>0</v>
      </c>
      <c r="K166" s="11">
        <v>0</v>
      </c>
      <c r="L166" s="11">
        <v>99239.55</v>
      </c>
      <c r="M166" s="11">
        <v>2285437</v>
      </c>
      <c r="N166" s="11">
        <v>2285437</v>
      </c>
      <c r="O166" s="11">
        <v>0</v>
      </c>
      <c r="P166" s="11">
        <v>12738618.36</v>
      </c>
      <c r="Q166" s="11">
        <v>11180197.36</v>
      </c>
      <c r="R166" s="11">
        <v>0</v>
      </c>
      <c r="S166" s="11">
        <v>1558421</v>
      </c>
      <c r="T166" s="11">
        <v>0</v>
      </c>
      <c r="U166" s="11">
        <v>2755437</v>
      </c>
      <c r="V166" s="11">
        <v>0</v>
      </c>
      <c r="W166" s="66">
        <v>40.76</v>
      </c>
      <c r="X166" s="67">
        <v>8.81</v>
      </c>
    </row>
    <row r="167" spans="1:24" ht="12.75">
      <c r="A167" s="227">
        <v>2</v>
      </c>
      <c r="B167" s="228">
        <v>4</v>
      </c>
      <c r="C167" s="228">
        <v>1</v>
      </c>
      <c r="D167" s="16">
        <v>3</v>
      </c>
      <c r="E167" s="16">
        <v>0</v>
      </c>
      <c r="F167" s="19"/>
      <c r="G167" s="54" t="s">
        <v>426</v>
      </c>
      <c r="H167" s="11">
        <v>12152049.19</v>
      </c>
      <c r="I167" s="11">
        <v>78124.88</v>
      </c>
      <c r="J167" s="11">
        <v>11900000</v>
      </c>
      <c r="K167" s="11">
        <v>0</v>
      </c>
      <c r="L167" s="11">
        <v>173924.31</v>
      </c>
      <c r="M167" s="11">
        <v>8927600</v>
      </c>
      <c r="N167" s="11">
        <v>8927600</v>
      </c>
      <c r="O167" s="11">
        <v>0</v>
      </c>
      <c r="P167" s="11">
        <v>28341006</v>
      </c>
      <c r="Q167" s="11">
        <v>28341006</v>
      </c>
      <c r="R167" s="11">
        <v>0</v>
      </c>
      <c r="S167" s="11">
        <v>0</v>
      </c>
      <c r="T167" s="11">
        <v>323700</v>
      </c>
      <c r="U167" s="11">
        <v>10427600</v>
      </c>
      <c r="V167" s="11">
        <v>0</v>
      </c>
      <c r="W167" s="66">
        <v>39.1</v>
      </c>
      <c r="X167" s="67">
        <v>14.55</v>
      </c>
    </row>
    <row r="168" spans="1:24" ht="12.75">
      <c r="A168" s="227">
        <v>2</v>
      </c>
      <c r="B168" s="228">
        <v>12</v>
      </c>
      <c r="C168" s="228">
        <v>1</v>
      </c>
      <c r="D168" s="16">
        <v>3</v>
      </c>
      <c r="E168" s="16">
        <v>0</v>
      </c>
      <c r="F168" s="19"/>
      <c r="G168" s="54" t="s">
        <v>427</v>
      </c>
      <c r="H168" s="11">
        <v>593300</v>
      </c>
      <c r="I168" s="11">
        <v>0</v>
      </c>
      <c r="J168" s="11">
        <v>0</v>
      </c>
      <c r="K168" s="11">
        <v>0</v>
      </c>
      <c r="L168" s="11">
        <v>593300</v>
      </c>
      <c r="M168" s="11">
        <v>1566841.2</v>
      </c>
      <c r="N168" s="11">
        <v>1566841.2</v>
      </c>
      <c r="O168" s="11">
        <v>0</v>
      </c>
      <c r="P168" s="11">
        <v>7881696.37</v>
      </c>
      <c r="Q168" s="11">
        <v>7674457.71</v>
      </c>
      <c r="R168" s="11">
        <v>0</v>
      </c>
      <c r="S168" s="11">
        <v>207238.66</v>
      </c>
      <c r="T168" s="11">
        <v>21750</v>
      </c>
      <c r="U168" s="11">
        <v>2133841.2</v>
      </c>
      <c r="V168" s="11">
        <v>87000</v>
      </c>
      <c r="W168" s="66">
        <v>31.56</v>
      </c>
      <c r="X168" s="67">
        <v>8.21</v>
      </c>
    </row>
    <row r="169" spans="1:24" ht="12.75">
      <c r="A169" s="227">
        <v>2</v>
      </c>
      <c r="B169" s="228">
        <v>19</v>
      </c>
      <c r="C169" s="228">
        <v>4</v>
      </c>
      <c r="D169" s="16">
        <v>3</v>
      </c>
      <c r="E169" s="16">
        <v>0</v>
      </c>
      <c r="F169" s="19"/>
      <c r="G169" s="54" t="s">
        <v>428</v>
      </c>
      <c r="H169" s="11">
        <v>5833663</v>
      </c>
      <c r="I169" s="11">
        <v>777363</v>
      </c>
      <c r="J169" s="11">
        <v>4841000</v>
      </c>
      <c r="K169" s="11">
        <v>0</v>
      </c>
      <c r="L169" s="11">
        <v>215300</v>
      </c>
      <c r="M169" s="11">
        <v>977363</v>
      </c>
      <c r="N169" s="11">
        <v>277363</v>
      </c>
      <c r="O169" s="11">
        <v>700000</v>
      </c>
      <c r="P169" s="11">
        <v>10821738.2</v>
      </c>
      <c r="Q169" s="11">
        <v>10587721.87</v>
      </c>
      <c r="R169" s="11">
        <v>0</v>
      </c>
      <c r="S169" s="11">
        <v>234016.33</v>
      </c>
      <c r="T169" s="11">
        <v>135562.7</v>
      </c>
      <c r="U169" s="11">
        <v>1943313</v>
      </c>
      <c r="V169" s="11">
        <v>277363</v>
      </c>
      <c r="W169" s="66">
        <v>37.86</v>
      </c>
      <c r="X169" s="67">
        <v>5.9</v>
      </c>
    </row>
    <row r="170" spans="1:24" ht="12.75">
      <c r="A170" s="227">
        <v>2</v>
      </c>
      <c r="B170" s="228">
        <v>15</v>
      </c>
      <c r="C170" s="228">
        <v>3</v>
      </c>
      <c r="D170" s="16">
        <v>3</v>
      </c>
      <c r="E170" s="16">
        <v>0</v>
      </c>
      <c r="F170" s="19"/>
      <c r="G170" s="54" t="s">
        <v>429</v>
      </c>
      <c r="H170" s="11">
        <v>16000000</v>
      </c>
      <c r="I170" s="11">
        <v>6000000</v>
      </c>
      <c r="J170" s="11">
        <v>0</v>
      </c>
      <c r="K170" s="11">
        <v>0</v>
      </c>
      <c r="L170" s="11">
        <v>10000000</v>
      </c>
      <c r="M170" s="11">
        <v>3845008</v>
      </c>
      <c r="N170" s="11">
        <v>3220008</v>
      </c>
      <c r="O170" s="11">
        <v>625000</v>
      </c>
      <c r="P170" s="11">
        <v>7680019.5</v>
      </c>
      <c r="Q170" s="11">
        <v>7679997</v>
      </c>
      <c r="R170" s="11">
        <v>0</v>
      </c>
      <c r="S170" s="11">
        <v>22.5</v>
      </c>
      <c r="T170" s="11">
        <v>0</v>
      </c>
      <c r="U170" s="11">
        <v>4761275</v>
      </c>
      <c r="V170" s="11">
        <v>0</v>
      </c>
      <c r="W170" s="66">
        <v>12.33</v>
      </c>
      <c r="X170" s="67">
        <v>7.64</v>
      </c>
    </row>
    <row r="171" spans="1:24" ht="12.75">
      <c r="A171" s="227">
        <v>2</v>
      </c>
      <c r="B171" s="228">
        <v>23</v>
      </c>
      <c r="C171" s="228">
        <v>4</v>
      </c>
      <c r="D171" s="16">
        <v>3</v>
      </c>
      <c r="E171" s="16">
        <v>0</v>
      </c>
      <c r="F171" s="19"/>
      <c r="G171" s="54" t="s">
        <v>430</v>
      </c>
      <c r="H171" s="11">
        <v>9503555</v>
      </c>
      <c r="I171" s="11">
        <v>7547930</v>
      </c>
      <c r="J171" s="11">
        <v>0</v>
      </c>
      <c r="K171" s="11">
        <v>0</v>
      </c>
      <c r="L171" s="11">
        <v>1955625</v>
      </c>
      <c r="M171" s="11">
        <v>5247400</v>
      </c>
      <c r="N171" s="11">
        <v>5247400</v>
      </c>
      <c r="O171" s="11">
        <v>0</v>
      </c>
      <c r="P171" s="11">
        <v>19722213</v>
      </c>
      <c r="Q171" s="11">
        <v>19722213</v>
      </c>
      <c r="R171" s="11">
        <v>0</v>
      </c>
      <c r="S171" s="11">
        <v>0</v>
      </c>
      <c r="T171" s="11">
        <v>0</v>
      </c>
      <c r="U171" s="11">
        <v>6242400</v>
      </c>
      <c r="V171" s="11">
        <v>0</v>
      </c>
      <c r="W171" s="66">
        <v>24.99</v>
      </c>
      <c r="X171" s="67">
        <v>7.91</v>
      </c>
    </row>
    <row r="172" spans="1:24" ht="12.75">
      <c r="A172" s="227">
        <v>2</v>
      </c>
      <c r="B172" s="228">
        <v>8</v>
      </c>
      <c r="C172" s="228">
        <v>8</v>
      </c>
      <c r="D172" s="16">
        <v>3</v>
      </c>
      <c r="E172" s="16">
        <v>0</v>
      </c>
      <c r="F172" s="19"/>
      <c r="G172" s="54" t="s">
        <v>431</v>
      </c>
      <c r="H172" s="11">
        <v>2192000</v>
      </c>
      <c r="I172" s="11">
        <v>2060000</v>
      </c>
      <c r="J172" s="11">
        <v>0</v>
      </c>
      <c r="K172" s="11">
        <v>0</v>
      </c>
      <c r="L172" s="11">
        <v>132000</v>
      </c>
      <c r="M172" s="11">
        <v>2545511</v>
      </c>
      <c r="N172" s="11">
        <v>2545511</v>
      </c>
      <c r="O172" s="11">
        <v>0</v>
      </c>
      <c r="P172" s="11">
        <v>11031039</v>
      </c>
      <c r="Q172" s="11">
        <v>10812775.27</v>
      </c>
      <c r="R172" s="11">
        <v>0</v>
      </c>
      <c r="S172" s="11">
        <v>218263.73</v>
      </c>
      <c r="T172" s="11">
        <v>1827783.84</v>
      </c>
      <c r="U172" s="11">
        <v>3141810</v>
      </c>
      <c r="V172" s="11">
        <v>0</v>
      </c>
      <c r="W172" s="66">
        <v>35.59</v>
      </c>
      <c r="X172" s="67">
        <v>12.15</v>
      </c>
    </row>
    <row r="173" spans="1:24" ht="12.75">
      <c r="A173" s="227">
        <v>2</v>
      </c>
      <c r="B173" s="228">
        <v>10</v>
      </c>
      <c r="C173" s="228">
        <v>3</v>
      </c>
      <c r="D173" s="16">
        <v>3</v>
      </c>
      <c r="E173" s="16">
        <v>0</v>
      </c>
      <c r="F173" s="19"/>
      <c r="G173" s="54" t="s">
        <v>432</v>
      </c>
      <c r="H173" s="11">
        <v>3412548.84</v>
      </c>
      <c r="I173" s="11">
        <v>2721223</v>
      </c>
      <c r="J173" s="11">
        <v>0</v>
      </c>
      <c r="K173" s="11">
        <v>0</v>
      </c>
      <c r="L173" s="11">
        <v>691325.84</v>
      </c>
      <c r="M173" s="11">
        <v>1140354.43</v>
      </c>
      <c r="N173" s="11">
        <v>1140354.43</v>
      </c>
      <c r="O173" s="11">
        <v>0</v>
      </c>
      <c r="P173" s="11">
        <v>8517905.02</v>
      </c>
      <c r="Q173" s="11">
        <v>8499549.34</v>
      </c>
      <c r="R173" s="11">
        <v>0</v>
      </c>
      <c r="S173" s="11">
        <v>18355.68</v>
      </c>
      <c r="T173" s="11">
        <v>0</v>
      </c>
      <c r="U173" s="11">
        <v>1522699.43</v>
      </c>
      <c r="V173" s="11">
        <v>0</v>
      </c>
      <c r="W173" s="66">
        <v>22.51</v>
      </c>
      <c r="X173" s="67">
        <v>4.02</v>
      </c>
    </row>
    <row r="174" spans="1:24" ht="12.75">
      <c r="A174" s="227">
        <v>2</v>
      </c>
      <c r="B174" s="228">
        <v>7</v>
      </c>
      <c r="C174" s="228">
        <v>3</v>
      </c>
      <c r="D174" s="16">
        <v>3</v>
      </c>
      <c r="E174" s="16">
        <v>0</v>
      </c>
      <c r="F174" s="19"/>
      <c r="G174" s="54" t="s">
        <v>433</v>
      </c>
      <c r="H174" s="11">
        <v>2752598</v>
      </c>
      <c r="I174" s="11">
        <v>1963215</v>
      </c>
      <c r="J174" s="11">
        <v>0</v>
      </c>
      <c r="K174" s="11">
        <v>0</v>
      </c>
      <c r="L174" s="11">
        <v>789383</v>
      </c>
      <c r="M174" s="11">
        <v>2529709</v>
      </c>
      <c r="N174" s="11">
        <v>2529709</v>
      </c>
      <c r="O174" s="11">
        <v>0</v>
      </c>
      <c r="P174" s="11">
        <v>7765886</v>
      </c>
      <c r="Q174" s="11">
        <v>7765886</v>
      </c>
      <c r="R174" s="11">
        <v>0</v>
      </c>
      <c r="S174" s="11">
        <v>0</v>
      </c>
      <c r="T174" s="11">
        <v>276576</v>
      </c>
      <c r="U174" s="11">
        <v>3065382</v>
      </c>
      <c r="V174" s="11">
        <v>1319709</v>
      </c>
      <c r="W174" s="66">
        <v>22.65</v>
      </c>
      <c r="X174" s="67">
        <v>5.27</v>
      </c>
    </row>
    <row r="175" spans="1:24" ht="12.75">
      <c r="A175" s="227">
        <v>2</v>
      </c>
      <c r="B175" s="228">
        <v>12</v>
      </c>
      <c r="C175" s="228">
        <v>2</v>
      </c>
      <c r="D175" s="16">
        <v>3</v>
      </c>
      <c r="E175" s="16">
        <v>0</v>
      </c>
      <c r="F175" s="19"/>
      <c r="G175" s="54" t="s">
        <v>434</v>
      </c>
      <c r="H175" s="11">
        <v>477253.6</v>
      </c>
      <c r="I175" s="11">
        <v>420000</v>
      </c>
      <c r="J175" s="11">
        <v>0</v>
      </c>
      <c r="K175" s="11">
        <v>0</v>
      </c>
      <c r="L175" s="11">
        <v>45822.6</v>
      </c>
      <c r="M175" s="11">
        <v>826000</v>
      </c>
      <c r="N175" s="11">
        <v>826000</v>
      </c>
      <c r="O175" s="11">
        <v>0</v>
      </c>
      <c r="P175" s="11">
        <v>7165587</v>
      </c>
      <c r="Q175" s="11">
        <v>7165587</v>
      </c>
      <c r="R175" s="11">
        <v>0</v>
      </c>
      <c r="S175" s="11">
        <v>0</v>
      </c>
      <c r="T175" s="11">
        <v>820000</v>
      </c>
      <c r="U175" s="11">
        <v>1163000</v>
      </c>
      <c r="V175" s="11">
        <v>0</v>
      </c>
      <c r="W175" s="66">
        <v>29.32</v>
      </c>
      <c r="X175" s="67">
        <v>5.37</v>
      </c>
    </row>
    <row r="176" spans="1:24" ht="12.75">
      <c r="A176" s="227">
        <v>2</v>
      </c>
      <c r="B176" s="228">
        <v>12</v>
      </c>
      <c r="C176" s="228">
        <v>3</v>
      </c>
      <c r="D176" s="16">
        <v>3</v>
      </c>
      <c r="E176" s="16">
        <v>0</v>
      </c>
      <c r="F176" s="19"/>
      <c r="G176" s="54" t="s">
        <v>435</v>
      </c>
      <c r="H176" s="11">
        <v>544367</v>
      </c>
      <c r="I176" s="11">
        <v>544367</v>
      </c>
      <c r="J176" s="11">
        <v>0</v>
      </c>
      <c r="K176" s="11">
        <v>0</v>
      </c>
      <c r="L176" s="11">
        <v>0</v>
      </c>
      <c r="M176" s="11">
        <v>6113324</v>
      </c>
      <c r="N176" s="11">
        <v>6113324</v>
      </c>
      <c r="O176" s="11">
        <v>0</v>
      </c>
      <c r="P176" s="11">
        <v>21943617.57</v>
      </c>
      <c r="Q176" s="11">
        <v>21532988.91</v>
      </c>
      <c r="R176" s="11">
        <v>0</v>
      </c>
      <c r="S176" s="11">
        <v>410628.66</v>
      </c>
      <c r="T176" s="11">
        <v>0</v>
      </c>
      <c r="U176" s="11">
        <v>7179324</v>
      </c>
      <c r="V176" s="11">
        <v>3834734</v>
      </c>
      <c r="W176" s="66">
        <v>39.38</v>
      </c>
      <c r="X176" s="67">
        <v>6</v>
      </c>
    </row>
    <row r="177" spans="1:24" ht="12.75">
      <c r="A177" s="227">
        <v>2</v>
      </c>
      <c r="B177" s="228">
        <v>21</v>
      </c>
      <c r="C177" s="228">
        <v>6</v>
      </c>
      <c r="D177" s="16">
        <v>3</v>
      </c>
      <c r="E177" s="16">
        <v>0</v>
      </c>
      <c r="F177" s="19"/>
      <c r="G177" s="54" t="s">
        <v>436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1560628</v>
      </c>
      <c r="N177" s="11">
        <v>1560628</v>
      </c>
      <c r="O177" s="11">
        <v>0</v>
      </c>
      <c r="P177" s="11">
        <v>5108567.51</v>
      </c>
      <c r="Q177" s="11">
        <v>5092990.22</v>
      </c>
      <c r="R177" s="11">
        <v>0</v>
      </c>
      <c r="S177" s="11">
        <v>15577.29</v>
      </c>
      <c r="T177" s="11">
        <v>0</v>
      </c>
      <c r="U177" s="11">
        <v>1910628</v>
      </c>
      <c r="V177" s="11">
        <v>0</v>
      </c>
      <c r="W177" s="66">
        <v>21.44</v>
      </c>
      <c r="X177" s="67">
        <v>8.01</v>
      </c>
    </row>
    <row r="178" spans="1:24" ht="12.75">
      <c r="A178" s="227">
        <v>2</v>
      </c>
      <c r="B178" s="228">
        <v>14</v>
      </c>
      <c r="C178" s="228">
        <v>5</v>
      </c>
      <c r="D178" s="16">
        <v>3</v>
      </c>
      <c r="E178" s="16">
        <v>0</v>
      </c>
      <c r="F178" s="19"/>
      <c r="G178" s="54" t="s">
        <v>437</v>
      </c>
      <c r="H178" s="11">
        <v>2629994</v>
      </c>
      <c r="I178" s="11">
        <v>1720000</v>
      </c>
      <c r="J178" s="11">
        <v>0</v>
      </c>
      <c r="K178" s="11">
        <v>0</v>
      </c>
      <c r="L178" s="11">
        <v>860394</v>
      </c>
      <c r="M178" s="11">
        <v>556000</v>
      </c>
      <c r="N178" s="11">
        <v>556000</v>
      </c>
      <c r="O178" s="11">
        <v>0</v>
      </c>
      <c r="P178" s="11">
        <v>5631682.9</v>
      </c>
      <c r="Q178" s="11">
        <v>5631682.9</v>
      </c>
      <c r="R178" s="11">
        <v>0</v>
      </c>
      <c r="S178" s="11">
        <v>0</v>
      </c>
      <c r="T178" s="11">
        <v>124300</v>
      </c>
      <c r="U178" s="11">
        <v>835257</v>
      </c>
      <c r="V178" s="11">
        <v>41290</v>
      </c>
      <c r="W178" s="66">
        <v>28.18</v>
      </c>
      <c r="X178" s="67">
        <v>4.06</v>
      </c>
    </row>
    <row r="179" spans="1:24" ht="12.75">
      <c r="A179" s="227">
        <v>2</v>
      </c>
      <c r="B179" s="228">
        <v>8</v>
      </c>
      <c r="C179" s="228">
        <v>10</v>
      </c>
      <c r="D179" s="16">
        <v>3</v>
      </c>
      <c r="E179" s="16">
        <v>0</v>
      </c>
      <c r="F179" s="19"/>
      <c r="G179" s="54" t="s">
        <v>438</v>
      </c>
      <c r="H179" s="11">
        <v>1223577</v>
      </c>
      <c r="I179" s="11">
        <v>0</v>
      </c>
      <c r="J179" s="11">
        <v>0</v>
      </c>
      <c r="K179" s="11">
        <v>0</v>
      </c>
      <c r="L179" s="11">
        <v>1223577</v>
      </c>
      <c r="M179" s="11">
        <v>1412360</v>
      </c>
      <c r="N179" s="11">
        <v>1402360</v>
      </c>
      <c r="O179" s="11">
        <v>0</v>
      </c>
      <c r="P179" s="11">
        <v>8954297</v>
      </c>
      <c r="Q179" s="11">
        <v>8954297</v>
      </c>
      <c r="R179" s="11">
        <v>0</v>
      </c>
      <c r="S179" s="11">
        <v>0</v>
      </c>
      <c r="T179" s="11">
        <v>6942500</v>
      </c>
      <c r="U179" s="11">
        <v>2191142</v>
      </c>
      <c r="V179" s="11">
        <v>968000</v>
      </c>
      <c r="W179" s="66">
        <v>8.92</v>
      </c>
      <c r="X179" s="67">
        <v>5.42</v>
      </c>
    </row>
    <row r="180" spans="1:24" ht="12.75">
      <c r="A180" s="227">
        <v>2</v>
      </c>
      <c r="B180" s="228">
        <v>13</v>
      </c>
      <c r="C180" s="228">
        <v>3</v>
      </c>
      <c r="D180" s="16">
        <v>3</v>
      </c>
      <c r="E180" s="16">
        <v>0</v>
      </c>
      <c r="F180" s="19"/>
      <c r="G180" s="54" t="s">
        <v>439</v>
      </c>
      <c r="H180" s="11">
        <v>6117000</v>
      </c>
      <c r="I180" s="11">
        <v>0</v>
      </c>
      <c r="J180" s="11">
        <v>6117000</v>
      </c>
      <c r="K180" s="11">
        <v>0</v>
      </c>
      <c r="L180" s="11">
        <v>0</v>
      </c>
      <c r="M180" s="11">
        <v>2864292</v>
      </c>
      <c r="N180" s="11">
        <v>434292</v>
      </c>
      <c r="O180" s="11">
        <v>2430000</v>
      </c>
      <c r="P180" s="11">
        <v>43095704.26</v>
      </c>
      <c r="Q180" s="11">
        <v>43066988.26</v>
      </c>
      <c r="R180" s="11">
        <v>0</v>
      </c>
      <c r="S180" s="11">
        <v>28716</v>
      </c>
      <c r="T180" s="11">
        <v>0</v>
      </c>
      <c r="U180" s="11">
        <v>6769376</v>
      </c>
      <c r="V180" s="11">
        <v>0</v>
      </c>
      <c r="W180" s="66">
        <v>52.99</v>
      </c>
      <c r="X180" s="67">
        <v>8.32</v>
      </c>
    </row>
    <row r="181" spans="1:24" ht="12.75">
      <c r="A181" s="227">
        <v>2</v>
      </c>
      <c r="B181" s="228">
        <v>12</v>
      </c>
      <c r="C181" s="228">
        <v>4</v>
      </c>
      <c r="D181" s="16">
        <v>3</v>
      </c>
      <c r="E181" s="16">
        <v>0</v>
      </c>
      <c r="F181" s="19"/>
      <c r="G181" s="54" t="s">
        <v>440</v>
      </c>
      <c r="H181" s="11">
        <v>5766057.18</v>
      </c>
      <c r="I181" s="11">
        <v>5377496</v>
      </c>
      <c r="J181" s="11">
        <v>0</v>
      </c>
      <c r="K181" s="11">
        <v>0</v>
      </c>
      <c r="L181" s="11">
        <v>302307.18</v>
      </c>
      <c r="M181" s="11">
        <v>4573370</v>
      </c>
      <c r="N181" s="11">
        <v>4573370</v>
      </c>
      <c r="O181" s="11">
        <v>0</v>
      </c>
      <c r="P181" s="11">
        <v>6807367.8</v>
      </c>
      <c r="Q181" s="11">
        <v>6687412.53</v>
      </c>
      <c r="R181" s="11">
        <v>0</v>
      </c>
      <c r="S181" s="11">
        <v>119955.27</v>
      </c>
      <c r="T181" s="11">
        <v>2330109.97</v>
      </c>
      <c r="U181" s="11">
        <v>5073370</v>
      </c>
      <c r="V181" s="11">
        <v>4094570</v>
      </c>
      <c r="W181" s="66">
        <v>13.51</v>
      </c>
      <c r="X181" s="67">
        <v>2.95</v>
      </c>
    </row>
    <row r="182" spans="1:24" ht="12.75">
      <c r="A182" s="227">
        <v>2</v>
      </c>
      <c r="B182" s="228">
        <v>2</v>
      </c>
      <c r="C182" s="228">
        <v>7</v>
      </c>
      <c r="D182" s="16">
        <v>3</v>
      </c>
      <c r="E182" s="16">
        <v>0</v>
      </c>
      <c r="F182" s="19"/>
      <c r="G182" s="54" t="s">
        <v>441</v>
      </c>
      <c r="H182" s="11">
        <v>1358713</v>
      </c>
      <c r="I182" s="11">
        <v>930000</v>
      </c>
      <c r="J182" s="11">
        <v>0</v>
      </c>
      <c r="K182" s="11">
        <v>0</v>
      </c>
      <c r="L182" s="11">
        <v>428713</v>
      </c>
      <c r="M182" s="11">
        <v>400000</v>
      </c>
      <c r="N182" s="11">
        <v>400000</v>
      </c>
      <c r="O182" s="11">
        <v>0</v>
      </c>
      <c r="P182" s="11">
        <v>5696843.23</v>
      </c>
      <c r="Q182" s="11">
        <v>5214467.08</v>
      </c>
      <c r="R182" s="11">
        <v>0</v>
      </c>
      <c r="S182" s="11">
        <v>482376.15</v>
      </c>
      <c r="T182" s="11">
        <v>0</v>
      </c>
      <c r="U182" s="11">
        <v>720000</v>
      </c>
      <c r="V182" s="11">
        <v>0</v>
      </c>
      <c r="W182" s="66">
        <v>37.42</v>
      </c>
      <c r="X182" s="67">
        <v>4.73</v>
      </c>
    </row>
    <row r="183" spans="1:24" ht="12.75">
      <c r="A183" s="227">
        <v>2</v>
      </c>
      <c r="B183" s="228">
        <v>1</v>
      </c>
      <c r="C183" s="228">
        <v>4</v>
      </c>
      <c r="D183" s="16">
        <v>3</v>
      </c>
      <c r="E183" s="16">
        <v>0</v>
      </c>
      <c r="F183" s="19"/>
      <c r="G183" s="54" t="s">
        <v>442</v>
      </c>
      <c r="H183" s="11">
        <v>3000000</v>
      </c>
      <c r="I183" s="11">
        <v>1000000</v>
      </c>
      <c r="J183" s="11">
        <v>0</v>
      </c>
      <c r="K183" s="11">
        <v>0</v>
      </c>
      <c r="L183" s="11">
        <v>2000000</v>
      </c>
      <c r="M183" s="11">
        <v>2060000</v>
      </c>
      <c r="N183" s="11">
        <v>2060000</v>
      </c>
      <c r="O183" s="11">
        <v>0</v>
      </c>
      <c r="P183" s="11">
        <v>7936062.48</v>
      </c>
      <c r="Q183" s="11">
        <v>7918146.6</v>
      </c>
      <c r="R183" s="11">
        <v>0</v>
      </c>
      <c r="S183" s="11">
        <v>17915.88</v>
      </c>
      <c r="T183" s="11">
        <v>0</v>
      </c>
      <c r="U183" s="11">
        <v>2690000</v>
      </c>
      <c r="V183" s="11">
        <v>0</v>
      </c>
      <c r="W183" s="66">
        <v>19.58</v>
      </c>
      <c r="X183" s="67">
        <v>6.63</v>
      </c>
    </row>
    <row r="184" spans="1:24" ht="12.75">
      <c r="A184" s="227">
        <v>2</v>
      </c>
      <c r="B184" s="228">
        <v>20</v>
      </c>
      <c r="C184" s="228">
        <v>1</v>
      </c>
      <c r="D184" s="16">
        <v>3</v>
      </c>
      <c r="E184" s="16">
        <v>0</v>
      </c>
      <c r="F184" s="19"/>
      <c r="G184" s="54" t="s">
        <v>443</v>
      </c>
      <c r="H184" s="11">
        <v>23491350</v>
      </c>
      <c r="I184" s="11">
        <v>0</v>
      </c>
      <c r="J184" s="11">
        <v>22950000</v>
      </c>
      <c r="K184" s="11">
        <v>0</v>
      </c>
      <c r="L184" s="11">
        <v>541350</v>
      </c>
      <c r="M184" s="11">
        <v>20606000</v>
      </c>
      <c r="N184" s="11">
        <v>76000</v>
      </c>
      <c r="O184" s="11">
        <v>20530000</v>
      </c>
      <c r="P184" s="11">
        <v>19454115.49</v>
      </c>
      <c r="Q184" s="11">
        <v>19278100</v>
      </c>
      <c r="R184" s="11">
        <v>0</v>
      </c>
      <c r="S184" s="11">
        <v>176015.49</v>
      </c>
      <c r="T184" s="11">
        <v>0</v>
      </c>
      <c r="U184" s="11">
        <v>22179800</v>
      </c>
      <c r="V184" s="11">
        <v>0</v>
      </c>
      <c r="W184" s="66">
        <v>37.04</v>
      </c>
      <c r="X184" s="67">
        <v>42.23</v>
      </c>
    </row>
    <row r="185" spans="1:24" ht="12.75">
      <c r="A185" s="227">
        <v>2</v>
      </c>
      <c r="B185" s="228">
        <v>10</v>
      </c>
      <c r="C185" s="228">
        <v>5</v>
      </c>
      <c r="D185" s="16">
        <v>3</v>
      </c>
      <c r="E185" s="16">
        <v>0</v>
      </c>
      <c r="F185" s="19"/>
      <c r="G185" s="54" t="s">
        <v>444</v>
      </c>
      <c r="H185" s="11">
        <v>4288027</v>
      </c>
      <c r="I185" s="11">
        <v>198000</v>
      </c>
      <c r="J185" s="11">
        <v>3200000</v>
      </c>
      <c r="K185" s="11">
        <v>0</v>
      </c>
      <c r="L185" s="11">
        <v>890027</v>
      </c>
      <c r="M185" s="11">
        <v>3072544</v>
      </c>
      <c r="N185" s="11">
        <v>3057544</v>
      </c>
      <c r="O185" s="11">
        <v>0</v>
      </c>
      <c r="P185" s="11">
        <v>5731133.3</v>
      </c>
      <c r="Q185" s="11">
        <v>5731133.3</v>
      </c>
      <c r="R185" s="11">
        <v>0</v>
      </c>
      <c r="S185" s="11">
        <v>0</v>
      </c>
      <c r="T185" s="11">
        <v>0</v>
      </c>
      <c r="U185" s="11">
        <v>3372085</v>
      </c>
      <c r="V185" s="11">
        <v>0</v>
      </c>
      <c r="W185" s="66">
        <v>13.6</v>
      </c>
      <c r="X185" s="67">
        <v>8</v>
      </c>
    </row>
    <row r="186" spans="1:24" ht="12.75">
      <c r="A186" s="227">
        <v>2</v>
      </c>
      <c r="B186" s="228">
        <v>25</v>
      </c>
      <c r="C186" s="228">
        <v>4</v>
      </c>
      <c r="D186" s="16">
        <v>3</v>
      </c>
      <c r="E186" s="16">
        <v>0</v>
      </c>
      <c r="F186" s="19"/>
      <c r="G186" s="54" t="s">
        <v>445</v>
      </c>
      <c r="H186" s="11">
        <v>6801439</v>
      </c>
      <c r="I186" s="11">
        <v>6639254</v>
      </c>
      <c r="J186" s="11">
        <v>0</v>
      </c>
      <c r="K186" s="11">
        <v>0</v>
      </c>
      <c r="L186" s="11">
        <v>24287</v>
      </c>
      <c r="M186" s="11">
        <v>5160441</v>
      </c>
      <c r="N186" s="11">
        <v>5160441</v>
      </c>
      <c r="O186" s="11">
        <v>0</v>
      </c>
      <c r="P186" s="11">
        <v>10750411.91</v>
      </c>
      <c r="Q186" s="11">
        <v>10749704.34</v>
      </c>
      <c r="R186" s="11">
        <v>0</v>
      </c>
      <c r="S186" s="11">
        <v>707.57</v>
      </c>
      <c r="T186" s="11">
        <v>2423984.04</v>
      </c>
      <c r="U186" s="11">
        <v>5615077</v>
      </c>
      <c r="V186" s="11">
        <v>4297811</v>
      </c>
      <c r="W186" s="66">
        <v>29.57</v>
      </c>
      <c r="X186" s="67">
        <v>4.67</v>
      </c>
    </row>
    <row r="187" spans="1:24" ht="12.75">
      <c r="A187" s="227">
        <v>2</v>
      </c>
      <c r="B187" s="228">
        <v>16</v>
      </c>
      <c r="C187" s="228">
        <v>4</v>
      </c>
      <c r="D187" s="16">
        <v>3</v>
      </c>
      <c r="E187" s="16">
        <v>0</v>
      </c>
      <c r="F187" s="19"/>
      <c r="G187" s="54" t="s">
        <v>446</v>
      </c>
      <c r="H187" s="11">
        <v>38619403</v>
      </c>
      <c r="I187" s="11">
        <v>0</v>
      </c>
      <c r="J187" s="11">
        <v>0</v>
      </c>
      <c r="K187" s="11">
        <v>0</v>
      </c>
      <c r="L187" s="11">
        <v>38603403</v>
      </c>
      <c r="M187" s="11">
        <v>10711580</v>
      </c>
      <c r="N187" s="11">
        <v>10711580</v>
      </c>
      <c r="O187" s="11">
        <v>0</v>
      </c>
      <c r="P187" s="11">
        <v>31016053.62</v>
      </c>
      <c r="Q187" s="11">
        <v>31015705</v>
      </c>
      <c r="R187" s="11">
        <v>0</v>
      </c>
      <c r="S187" s="11">
        <v>348.62</v>
      </c>
      <c r="T187" s="11">
        <v>0</v>
      </c>
      <c r="U187" s="11">
        <v>12611580</v>
      </c>
      <c r="V187" s="11">
        <v>0</v>
      </c>
      <c r="W187" s="66">
        <v>13</v>
      </c>
      <c r="X187" s="67">
        <v>5.28</v>
      </c>
    </row>
    <row r="188" spans="1:24" ht="12.75">
      <c r="A188" s="227">
        <v>2</v>
      </c>
      <c r="B188" s="228">
        <v>9</v>
      </c>
      <c r="C188" s="228">
        <v>7</v>
      </c>
      <c r="D188" s="16">
        <v>3</v>
      </c>
      <c r="E188" s="16">
        <v>0</v>
      </c>
      <c r="F188" s="19"/>
      <c r="G188" s="54" t="s">
        <v>447</v>
      </c>
      <c r="H188" s="11">
        <v>3680364.26</v>
      </c>
      <c r="I188" s="11">
        <v>2053438</v>
      </c>
      <c r="J188" s="11">
        <v>0</v>
      </c>
      <c r="K188" s="11">
        <v>0</v>
      </c>
      <c r="L188" s="11">
        <v>1584468.26</v>
      </c>
      <c r="M188" s="11">
        <v>2144896</v>
      </c>
      <c r="N188" s="11">
        <v>2095896</v>
      </c>
      <c r="O188" s="11">
        <v>0</v>
      </c>
      <c r="P188" s="11">
        <v>7392191.71</v>
      </c>
      <c r="Q188" s="11">
        <v>7392191.71</v>
      </c>
      <c r="R188" s="11">
        <v>0</v>
      </c>
      <c r="S188" s="11">
        <v>0</v>
      </c>
      <c r="T188" s="11">
        <v>920700</v>
      </c>
      <c r="U188" s="11">
        <v>2583736</v>
      </c>
      <c r="V188" s="11">
        <v>0</v>
      </c>
      <c r="W188" s="66">
        <v>27.72</v>
      </c>
      <c r="X188" s="67">
        <v>11.07</v>
      </c>
    </row>
    <row r="189" spans="1:24" ht="12.75">
      <c r="A189" s="227">
        <v>2</v>
      </c>
      <c r="B189" s="228">
        <v>20</v>
      </c>
      <c r="C189" s="228">
        <v>2</v>
      </c>
      <c r="D189" s="16">
        <v>3</v>
      </c>
      <c r="E189" s="16">
        <v>0</v>
      </c>
      <c r="F189" s="19"/>
      <c r="G189" s="54" t="s">
        <v>448</v>
      </c>
      <c r="H189" s="11">
        <v>2810000</v>
      </c>
      <c r="I189" s="11">
        <v>1600000</v>
      </c>
      <c r="J189" s="11">
        <v>0</v>
      </c>
      <c r="K189" s="11">
        <v>0</v>
      </c>
      <c r="L189" s="11">
        <v>1210000</v>
      </c>
      <c r="M189" s="11">
        <v>2038300</v>
      </c>
      <c r="N189" s="11">
        <v>1138300</v>
      </c>
      <c r="O189" s="11">
        <v>900000</v>
      </c>
      <c r="P189" s="11">
        <v>16451833.74</v>
      </c>
      <c r="Q189" s="11">
        <v>16192532.84</v>
      </c>
      <c r="R189" s="11">
        <v>0</v>
      </c>
      <c r="S189" s="11">
        <v>259300.9</v>
      </c>
      <c r="T189" s="11">
        <v>11479900</v>
      </c>
      <c r="U189" s="11">
        <v>2968300</v>
      </c>
      <c r="V189" s="11">
        <v>903000</v>
      </c>
      <c r="W189" s="66">
        <v>11.02</v>
      </c>
      <c r="X189" s="67">
        <v>4.57</v>
      </c>
    </row>
    <row r="190" spans="1:24" ht="12.75">
      <c r="A190" s="227">
        <v>2</v>
      </c>
      <c r="B190" s="228">
        <v>16</v>
      </c>
      <c r="C190" s="228">
        <v>5</v>
      </c>
      <c r="D190" s="16">
        <v>3</v>
      </c>
      <c r="E190" s="16">
        <v>0</v>
      </c>
      <c r="F190" s="19"/>
      <c r="G190" s="54" t="s">
        <v>449</v>
      </c>
      <c r="H190" s="11">
        <v>1154413.52</v>
      </c>
      <c r="I190" s="11">
        <v>0</v>
      </c>
      <c r="J190" s="11">
        <v>0</v>
      </c>
      <c r="K190" s="11">
        <v>0</v>
      </c>
      <c r="L190" s="11">
        <v>1154413.52</v>
      </c>
      <c r="M190" s="11">
        <v>2413802</v>
      </c>
      <c r="N190" s="11">
        <v>2413802</v>
      </c>
      <c r="O190" s="11">
        <v>0</v>
      </c>
      <c r="P190" s="11">
        <v>26005934.66</v>
      </c>
      <c r="Q190" s="11">
        <v>23488428.19</v>
      </c>
      <c r="R190" s="11">
        <v>0</v>
      </c>
      <c r="S190" s="11">
        <v>2517506.47</v>
      </c>
      <c r="T190" s="11">
        <v>0</v>
      </c>
      <c r="U190" s="11">
        <v>4983804</v>
      </c>
      <c r="V190" s="11">
        <v>0</v>
      </c>
      <c r="W190" s="66">
        <v>79.49</v>
      </c>
      <c r="X190" s="67">
        <v>15.23</v>
      </c>
    </row>
    <row r="191" spans="1:24" ht="12.75">
      <c r="A191" s="227">
        <v>2</v>
      </c>
      <c r="B191" s="228">
        <v>8</v>
      </c>
      <c r="C191" s="228">
        <v>12</v>
      </c>
      <c r="D191" s="16">
        <v>3</v>
      </c>
      <c r="E191" s="16">
        <v>0</v>
      </c>
      <c r="F191" s="19"/>
      <c r="G191" s="54" t="s">
        <v>450</v>
      </c>
      <c r="H191" s="11">
        <v>12580000</v>
      </c>
      <c r="I191" s="11">
        <v>400000</v>
      </c>
      <c r="J191" s="11">
        <v>12180000</v>
      </c>
      <c r="K191" s="11">
        <v>0</v>
      </c>
      <c r="L191" s="11">
        <v>0</v>
      </c>
      <c r="M191" s="11">
        <v>10762966</v>
      </c>
      <c r="N191" s="11">
        <v>10262157</v>
      </c>
      <c r="O191" s="11">
        <v>210000</v>
      </c>
      <c r="P191" s="11">
        <v>15657908.12</v>
      </c>
      <c r="Q191" s="11">
        <v>15320000</v>
      </c>
      <c r="R191" s="11">
        <v>0</v>
      </c>
      <c r="S191" s="11">
        <v>337908.12</v>
      </c>
      <c r="T191" s="11">
        <v>0</v>
      </c>
      <c r="U191" s="11">
        <v>11372157</v>
      </c>
      <c r="V191" s="11">
        <v>499984</v>
      </c>
      <c r="W191" s="66">
        <v>46.32</v>
      </c>
      <c r="X191" s="67">
        <v>32.16</v>
      </c>
    </row>
    <row r="192" spans="1:24" ht="12.75">
      <c r="A192" s="227">
        <v>2</v>
      </c>
      <c r="B192" s="228">
        <v>23</v>
      </c>
      <c r="C192" s="228">
        <v>8</v>
      </c>
      <c r="D192" s="16">
        <v>3</v>
      </c>
      <c r="E192" s="16">
        <v>0</v>
      </c>
      <c r="F192" s="19"/>
      <c r="G192" s="54" t="s">
        <v>451</v>
      </c>
      <c r="H192" s="11">
        <v>16512832</v>
      </c>
      <c r="I192" s="11">
        <v>14735450</v>
      </c>
      <c r="J192" s="11">
        <v>0</v>
      </c>
      <c r="K192" s="11">
        <v>0</v>
      </c>
      <c r="L192" s="11">
        <v>1777382</v>
      </c>
      <c r="M192" s="11">
        <v>3626691</v>
      </c>
      <c r="N192" s="11">
        <v>3626691</v>
      </c>
      <c r="O192" s="11">
        <v>0</v>
      </c>
      <c r="P192" s="11">
        <v>37643320.39</v>
      </c>
      <c r="Q192" s="11">
        <v>37643320.39</v>
      </c>
      <c r="R192" s="11">
        <v>0</v>
      </c>
      <c r="S192" s="11">
        <v>0</v>
      </c>
      <c r="T192" s="11">
        <v>0</v>
      </c>
      <c r="U192" s="11">
        <v>5694243</v>
      </c>
      <c r="V192" s="11">
        <v>0</v>
      </c>
      <c r="W192" s="66">
        <v>51.15</v>
      </c>
      <c r="X192" s="67">
        <v>7.73</v>
      </c>
    </row>
    <row r="193" spans="1:24" ht="12.75">
      <c r="A193" s="227">
        <v>2</v>
      </c>
      <c r="B193" s="228">
        <v>23</v>
      </c>
      <c r="C193" s="228">
        <v>7</v>
      </c>
      <c r="D193" s="16">
        <v>3</v>
      </c>
      <c r="E193" s="16">
        <v>0</v>
      </c>
      <c r="F193" s="19"/>
      <c r="G193" s="54" t="s">
        <v>452</v>
      </c>
      <c r="H193" s="11">
        <v>725000</v>
      </c>
      <c r="I193" s="11">
        <v>725000</v>
      </c>
      <c r="J193" s="11">
        <v>0</v>
      </c>
      <c r="K193" s="11">
        <v>0</v>
      </c>
      <c r="L193" s="11">
        <v>0</v>
      </c>
      <c r="M193" s="11">
        <v>581000</v>
      </c>
      <c r="N193" s="11">
        <v>581000</v>
      </c>
      <c r="O193" s="11">
        <v>0</v>
      </c>
      <c r="P193" s="11">
        <v>3969323.85</v>
      </c>
      <c r="Q193" s="11">
        <v>3847799.53</v>
      </c>
      <c r="R193" s="11">
        <v>0</v>
      </c>
      <c r="S193" s="11">
        <v>121524.32</v>
      </c>
      <c r="T193" s="11">
        <v>0</v>
      </c>
      <c r="U193" s="11">
        <v>685000</v>
      </c>
      <c r="V193" s="11">
        <v>0</v>
      </c>
      <c r="W193" s="66">
        <v>10.43</v>
      </c>
      <c r="X193" s="67">
        <v>1.8</v>
      </c>
    </row>
    <row r="194" spans="1:24" ht="12.75">
      <c r="A194" s="227">
        <v>2</v>
      </c>
      <c r="B194" s="228">
        <v>8</v>
      </c>
      <c r="C194" s="228">
        <v>13</v>
      </c>
      <c r="D194" s="16">
        <v>3</v>
      </c>
      <c r="E194" s="16">
        <v>0</v>
      </c>
      <c r="F194" s="19"/>
      <c r="G194" s="54" t="s">
        <v>453</v>
      </c>
      <c r="H194" s="11">
        <v>1926434</v>
      </c>
      <c r="I194" s="11">
        <v>1443734</v>
      </c>
      <c r="J194" s="11">
        <v>0</v>
      </c>
      <c r="K194" s="11">
        <v>0</v>
      </c>
      <c r="L194" s="11">
        <v>482700</v>
      </c>
      <c r="M194" s="11">
        <v>2371600</v>
      </c>
      <c r="N194" s="11">
        <v>2371600</v>
      </c>
      <c r="O194" s="11">
        <v>0</v>
      </c>
      <c r="P194" s="11">
        <v>12180979.63</v>
      </c>
      <c r="Q194" s="11">
        <v>12136521.63</v>
      </c>
      <c r="R194" s="11">
        <v>0</v>
      </c>
      <c r="S194" s="11">
        <v>44458</v>
      </c>
      <c r="T194" s="11">
        <v>0</v>
      </c>
      <c r="U194" s="11">
        <v>3121600</v>
      </c>
      <c r="V194" s="11">
        <v>0</v>
      </c>
      <c r="W194" s="66">
        <v>49.78</v>
      </c>
      <c r="X194" s="67">
        <v>12.75</v>
      </c>
    </row>
    <row r="195" spans="1:24" ht="12.75">
      <c r="A195" s="227">
        <v>2</v>
      </c>
      <c r="B195" s="228">
        <v>19</v>
      </c>
      <c r="C195" s="228">
        <v>6</v>
      </c>
      <c r="D195" s="16">
        <v>3</v>
      </c>
      <c r="E195" s="16">
        <v>0</v>
      </c>
      <c r="F195" s="19"/>
      <c r="G195" s="54" t="s">
        <v>454</v>
      </c>
      <c r="H195" s="11">
        <v>10150890</v>
      </c>
      <c r="I195" s="11">
        <v>2650890</v>
      </c>
      <c r="J195" s="11">
        <v>7500000</v>
      </c>
      <c r="K195" s="11">
        <v>0</v>
      </c>
      <c r="L195" s="11">
        <v>0</v>
      </c>
      <c r="M195" s="11">
        <v>5824274</v>
      </c>
      <c r="N195" s="11">
        <v>1244274</v>
      </c>
      <c r="O195" s="11">
        <v>4580000</v>
      </c>
      <c r="P195" s="11">
        <v>43947818.34</v>
      </c>
      <c r="Q195" s="11">
        <v>43560084.32</v>
      </c>
      <c r="R195" s="11">
        <v>0</v>
      </c>
      <c r="S195" s="11">
        <v>387734.02</v>
      </c>
      <c r="T195" s="11">
        <v>925707.75</v>
      </c>
      <c r="U195" s="11">
        <v>8324274</v>
      </c>
      <c r="V195" s="11">
        <v>951000</v>
      </c>
      <c r="W195" s="66">
        <v>52.45</v>
      </c>
      <c r="X195" s="67">
        <v>8.99</v>
      </c>
    </row>
    <row r="196" spans="1:24" ht="12.75">
      <c r="A196" s="227">
        <v>2</v>
      </c>
      <c r="B196" s="228">
        <v>17</v>
      </c>
      <c r="C196" s="228">
        <v>4</v>
      </c>
      <c r="D196" s="16">
        <v>3</v>
      </c>
      <c r="E196" s="16">
        <v>0</v>
      </c>
      <c r="F196" s="19"/>
      <c r="G196" s="54" t="s">
        <v>455</v>
      </c>
      <c r="H196" s="11">
        <v>6841685</v>
      </c>
      <c r="I196" s="11">
        <v>0</v>
      </c>
      <c r="J196" s="11">
        <v>5540905</v>
      </c>
      <c r="K196" s="11">
        <v>0</v>
      </c>
      <c r="L196" s="11">
        <v>387280</v>
      </c>
      <c r="M196" s="11">
        <v>3692100</v>
      </c>
      <c r="N196" s="11">
        <v>2407100</v>
      </c>
      <c r="O196" s="11">
        <v>800000</v>
      </c>
      <c r="P196" s="11">
        <v>38815330</v>
      </c>
      <c r="Q196" s="11">
        <v>38815330</v>
      </c>
      <c r="R196" s="11">
        <v>0</v>
      </c>
      <c r="S196" s="11">
        <v>0</v>
      </c>
      <c r="T196" s="11">
        <v>0</v>
      </c>
      <c r="U196" s="11">
        <v>5407100</v>
      </c>
      <c r="V196" s="11">
        <v>0</v>
      </c>
      <c r="W196" s="66">
        <v>55.27</v>
      </c>
      <c r="X196" s="67">
        <v>7.7</v>
      </c>
    </row>
    <row r="197" spans="1:24" ht="12.75">
      <c r="A197" s="227">
        <v>2</v>
      </c>
      <c r="B197" s="228">
        <v>14</v>
      </c>
      <c r="C197" s="228">
        <v>7</v>
      </c>
      <c r="D197" s="16">
        <v>3</v>
      </c>
      <c r="E197" s="16">
        <v>0</v>
      </c>
      <c r="F197" s="19"/>
      <c r="G197" s="54" t="s">
        <v>456</v>
      </c>
      <c r="H197" s="11">
        <v>5000000</v>
      </c>
      <c r="I197" s="11">
        <v>5000000</v>
      </c>
      <c r="J197" s="11">
        <v>0</v>
      </c>
      <c r="K197" s="11">
        <v>0</v>
      </c>
      <c r="L197" s="11">
        <v>0</v>
      </c>
      <c r="M197" s="11">
        <v>4900000</v>
      </c>
      <c r="N197" s="11">
        <v>4900000</v>
      </c>
      <c r="O197" s="11">
        <v>0</v>
      </c>
      <c r="P197" s="11">
        <v>17106211.75</v>
      </c>
      <c r="Q197" s="11">
        <v>17093300</v>
      </c>
      <c r="R197" s="11">
        <v>0</v>
      </c>
      <c r="S197" s="11">
        <v>12911.75</v>
      </c>
      <c r="T197" s="11">
        <v>0</v>
      </c>
      <c r="U197" s="11">
        <v>5900000</v>
      </c>
      <c r="V197" s="11">
        <v>1000000</v>
      </c>
      <c r="W197" s="66">
        <v>41.27</v>
      </c>
      <c r="X197" s="67">
        <v>11.82</v>
      </c>
    </row>
    <row r="198" spans="1:24" ht="12.75">
      <c r="A198" s="227">
        <v>2</v>
      </c>
      <c r="B198" s="228">
        <v>8</v>
      </c>
      <c r="C198" s="228">
        <v>14</v>
      </c>
      <c r="D198" s="16">
        <v>3</v>
      </c>
      <c r="E198" s="16">
        <v>0</v>
      </c>
      <c r="F198" s="19"/>
      <c r="G198" s="54" t="s">
        <v>457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1920179.49</v>
      </c>
      <c r="N198" s="11">
        <v>1703541</v>
      </c>
      <c r="O198" s="11">
        <v>0</v>
      </c>
      <c r="P198" s="11">
        <v>10989648.5</v>
      </c>
      <c r="Q198" s="11">
        <v>10786987.63</v>
      </c>
      <c r="R198" s="11">
        <v>0</v>
      </c>
      <c r="S198" s="11">
        <v>202660.87</v>
      </c>
      <c r="T198" s="11">
        <v>0</v>
      </c>
      <c r="U198" s="11">
        <v>2265541</v>
      </c>
      <c r="V198" s="11">
        <v>468283</v>
      </c>
      <c r="W198" s="66">
        <v>55.26</v>
      </c>
      <c r="X198" s="67">
        <v>9.03</v>
      </c>
    </row>
    <row r="199" spans="1:24" ht="12.75">
      <c r="A199" s="227">
        <v>2</v>
      </c>
      <c r="B199" s="228">
        <v>11</v>
      </c>
      <c r="C199" s="228">
        <v>4</v>
      </c>
      <c r="D199" s="16">
        <v>3</v>
      </c>
      <c r="E199" s="16">
        <v>0</v>
      </c>
      <c r="F199" s="19"/>
      <c r="G199" s="54" t="s">
        <v>458</v>
      </c>
      <c r="H199" s="11">
        <v>11980000</v>
      </c>
      <c r="I199" s="11">
        <v>0</v>
      </c>
      <c r="J199" s="11">
        <v>11980000</v>
      </c>
      <c r="K199" s="11">
        <v>0</v>
      </c>
      <c r="L199" s="11">
        <v>0</v>
      </c>
      <c r="M199" s="11">
        <v>12118421</v>
      </c>
      <c r="N199" s="11">
        <v>12118421</v>
      </c>
      <c r="O199" s="11">
        <v>0</v>
      </c>
      <c r="P199" s="11">
        <v>12264267.13</v>
      </c>
      <c r="Q199" s="11">
        <v>11716276.91</v>
      </c>
      <c r="R199" s="11">
        <v>0</v>
      </c>
      <c r="S199" s="11">
        <v>547990.22</v>
      </c>
      <c r="T199" s="11">
        <v>0</v>
      </c>
      <c r="U199" s="11">
        <v>12859577</v>
      </c>
      <c r="V199" s="11">
        <v>0</v>
      </c>
      <c r="W199" s="66">
        <v>43.7</v>
      </c>
      <c r="X199" s="67">
        <v>45.82</v>
      </c>
    </row>
    <row r="200" spans="1:24" ht="12.75">
      <c r="A200" s="227">
        <v>2</v>
      </c>
      <c r="B200" s="228">
        <v>18</v>
      </c>
      <c r="C200" s="228">
        <v>4</v>
      </c>
      <c r="D200" s="16">
        <v>3</v>
      </c>
      <c r="E200" s="16">
        <v>0</v>
      </c>
      <c r="F200" s="19"/>
      <c r="G200" s="54" t="s">
        <v>459</v>
      </c>
      <c r="H200" s="11">
        <v>8450127</v>
      </c>
      <c r="I200" s="11">
        <v>0</v>
      </c>
      <c r="J200" s="11">
        <v>0</v>
      </c>
      <c r="K200" s="11">
        <v>0</v>
      </c>
      <c r="L200" s="11">
        <v>8450127</v>
      </c>
      <c r="M200" s="11">
        <v>3780484</v>
      </c>
      <c r="N200" s="11">
        <v>730484</v>
      </c>
      <c r="O200" s="11">
        <v>3050000</v>
      </c>
      <c r="P200" s="11">
        <v>20393621</v>
      </c>
      <c r="Q200" s="11">
        <v>20373621</v>
      </c>
      <c r="R200" s="11">
        <v>0</v>
      </c>
      <c r="S200" s="11">
        <v>20000</v>
      </c>
      <c r="T200" s="11">
        <v>0</v>
      </c>
      <c r="U200" s="11">
        <v>4790484</v>
      </c>
      <c r="V200" s="11">
        <v>0</v>
      </c>
      <c r="W200" s="66">
        <v>32.97</v>
      </c>
      <c r="X200" s="67">
        <v>7.74</v>
      </c>
    </row>
    <row r="201" spans="1:24" ht="12.75">
      <c r="A201" s="227">
        <v>2</v>
      </c>
      <c r="B201" s="228">
        <v>26</v>
      </c>
      <c r="C201" s="228">
        <v>4</v>
      </c>
      <c r="D201" s="16">
        <v>3</v>
      </c>
      <c r="E201" s="16">
        <v>0</v>
      </c>
      <c r="F201" s="19"/>
      <c r="G201" s="54" t="s">
        <v>460</v>
      </c>
      <c r="H201" s="11">
        <v>3156582</v>
      </c>
      <c r="I201" s="11">
        <v>1856582</v>
      </c>
      <c r="J201" s="11">
        <v>1300000</v>
      </c>
      <c r="K201" s="11">
        <v>0</v>
      </c>
      <c r="L201" s="11">
        <v>0</v>
      </c>
      <c r="M201" s="11">
        <v>1675822.98</v>
      </c>
      <c r="N201" s="11">
        <v>275822.98</v>
      </c>
      <c r="O201" s="11">
        <v>1400000</v>
      </c>
      <c r="P201" s="11">
        <v>5446360.92</v>
      </c>
      <c r="Q201" s="11">
        <v>5445822.98</v>
      </c>
      <c r="R201" s="11">
        <v>0</v>
      </c>
      <c r="S201" s="11">
        <v>537.94</v>
      </c>
      <c r="T201" s="11">
        <v>165822.98</v>
      </c>
      <c r="U201" s="11">
        <v>2159302.98</v>
      </c>
      <c r="V201" s="11">
        <v>275822.98</v>
      </c>
      <c r="W201" s="66">
        <v>18.97</v>
      </c>
      <c r="X201" s="67">
        <v>6.76</v>
      </c>
    </row>
    <row r="202" spans="1:24" ht="12.75">
      <c r="A202" s="227">
        <v>2</v>
      </c>
      <c r="B202" s="228">
        <v>20</v>
      </c>
      <c r="C202" s="228">
        <v>3</v>
      </c>
      <c r="D202" s="16">
        <v>3</v>
      </c>
      <c r="E202" s="16">
        <v>0</v>
      </c>
      <c r="F202" s="19"/>
      <c r="G202" s="54" t="s">
        <v>461</v>
      </c>
      <c r="H202" s="11">
        <v>8750000</v>
      </c>
      <c r="I202" s="11">
        <v>0</v>
      </c>
      <c r="J202" s="11">
        <v>8750000</v>
      </c>
      <c r="K202" s="11">
        <v>0</v>
      </c>
      <c r="L202" s="11">
        <v>0</v>
      </c>
      <c r="M202" s="11">
        <v>3000000</v>
      </c>
      <c r="N202" s="11">
        <v>0</v>
      </c>
      <c r="O202" s="11">
        <v>3000000</v>
      </c>
      <c r="P202" s="11">
        <v>36000000</v>
      </c>
      <c r="Q202" s="11">
        <v>36000000</v>
      </c>
      <c r="R202" s="11">
        <v>0</v>
      </c>
      <c r="S202" s="11">
        <v>0</v>
      </c>
      <c r="T202" s="11">
        <v>0</v>
      </c>
      <c r="U202" s="11">
        <v>5532328</v>
      </c>
      <c r="V202" s="11">
        <v>0</v>
      </c>
      <c r="W202" s="66">
        <v>53.52</v>
      </c>
      <c r="X202" s="67">
        <v>8.22</v>
      </c>
    </row>
    <row r="203" spans="1:24" ht="12.75">
      <c r="A203" s="227">
        <v>2</v>
      </c>
      <c r="B203" s="228">
        <v>14</v>
      </c>
      <c r="C203" s="228">
        <v>8</v>
      </c>
      <c r="D203" s="16">
        <v>3</v>
      </c>
      <c r="E203" s="16">
        <v>0</v>
      </c>
      <c r="F203" s="19"/>
      <c r="G203" s="54" t="s">
        <v>462</v>
      </c>
      <c r="H203" s="11">
        <v>6571770</v>
      </c>
      <c r="I203" s="11">
        <v>2174900</v>
      </c>
      <c r="J203" s="11">
        <v>2000000</v>
      </c>
      <c r="K203" s="11">
        <v>0</v>
      </c>
      <c r="L203" s="11">
        <v>2396870</v>
      </c>
      <c r="M203" s="11">
        <v>3335360</v>
      </c>
      <c r="N203" s="11">
        <v>1835360</v>
      </c>
      <c r="O203" s="11">
        <v>1500000</v>
      </c>
      <c r="P203" s="11">
        <v>10822718.96</v>
      </c>
      <c r="Q203" s="11">
        <v>10822718.96</v>
      </c>
      <c r="R203" s="11">
        <v>0</v>
      </c>
      <c r="S203" s="11">
        <v>0</v>
      </c>
      <c r="T203" s="11">
        <v>1229177.05</v>
      </c>
      <c r="U203" s="11">
        <v>4019779</v>
      </c>
      <c r="V203" s="11">
        <v>0</v>
      </c>
      <c r="W203" s="66">
        <v>22.98</v>
      </c>
      <c r="X203" s="67">
        <v>9.62</v>
      </c>
    </row>
    <row r="204" spans="1:24" ht="12.75">
      <c r="A204" s="227">
        <v>2</v>
      </c>
      <c r="B204" s="228">
        <v>4</v>
      </c>
      <c r="C204" s="228">
        <v>4</v>
      </c>
      <c r="D204" s="16">
        <v>3</v>
      </c>
      <c r="E204" s="16">
        <v>0</v>
      </c>
      <c r="F204" s="19"/>
      <c r="G204" s="54" t="s">
        <v>463</v>
      </c>
      <c r="H204" s="11">
        <v>4356724.07</v>
      </c>
      <c r="I204" s="11">
        <v>2656100</v>
      </c>
      <c r="J204" s="11">
        <v>1600000</v>
      </c>
      <c r="K204" s="11">
        <v>0</v>
      </c>
      <c r="L204" s="11">
        <v>100624.07</v>
      </c>
      <c r="M204" s="11">
        <v>985147</v>
      </c>
      <c r="N204" s="11">
        <v>535147</v>
      </c>
      <c r="O204" s="11">
        <v>450000</v>
      </c>
      <c r="P204" s="11">
        <v>10179313.6</v>
      </c>
      <c r="Q204" s="11">
        <v>10179313.6</v>
      </c>
      <c r="R204" s="11">
        <v>0</v>
      </c>
      <c r="S204" s="11">
        <v>0</v>
      </c>
      <c r="T204" s="11">
        <v>0</v>
      </c>
      <c r="U204" s="11">
        <v>1371178</v>
      </c>
      <c r="V204" s="11">
        <v>0</v>
      </c>
      <c r="W204" s="66">
        <v>43.05</v>
      </c>
      <c r="X204" s="67">
        <v>5.79</v>
      </c>
    </row>
    <row r="205" spans="1:24" ht="12.75">
      <c r="A205" s="227">
        <v>2</v>
      </c>
      <c r="B205" s="228">
        <v>25</v>
      </c>
      <c r="C205" s="228">
        <v>6</v>
      </c>
      <c r="D205" s="16">
        <v>3</v>
      </c>
      <c r="E205" s="16">
        <v>0</v>
      </c>
      <c r="F205" s="19"/>
      <c r="G205" s="54" t="s">
        <v>464</v>
      </c>
      <c r="H205" s="11">
        <v>1256613</v>
      </c>
      <c r="I205" s="11">
        <v>870000</v>
      </c>
      <c r="J205" s="11">
        <v>0</v>
      </c>
      <c r="K205" s="11">
        <v>0</v>
      </c>
      <c r="L205" s="11">
        <v>386613</v>
      </c>
      <c r="M205" s="11">
        <v>917000</v>
      </c>
      <c r="N205" s="11">
        <v>917000</v>
      </c>
      <c r="O205" s="11">
        <v>0</v>
      </c>
      <c r="P205" s="11">
        <v>7569793.71</v>
      </c>
      <c r="Q205" s="11">
        <v>7565064.95</v>
      </c>
      <c r="R205" s="11">
        <v>0</v>
      </c>
      <c r="S205" s="11">
        <v>4728.76</v>
      </c>
      <c r="T205" s="11">
        <v>0</v>
      </c>
      <c r="U205" s="11">
        <v>1359549</v>
      </c>
      <c r="V205" s="11">
        <v>0</v>
      </c>
      <c r="W205" s="66">
        <v>28.57</v>
      </c>
      <c r="X205" s="67">
        <v>5.13</v>
      </c>
    </row>
    <row r="206" spans="1:24" ht="12.75">
      <c r="A206" s="227">
        <v>2</v>
      </c>
      <c r="B206" s="228">
        <v>17</v>
      </c>
      <c r="C206" s="228">
        <v>5</v>
      </c>
      <c r="D206" s="16">
        <v>3</v>
      </c>
      <c r="E206" s="16">
        <v>0</v>
      </c>
      <c r="F206" s="19"/>
      <c r="G206" s="54" t="s">
        <v>465</v>
      </c>
      <c r="H206" s="11">
        <v>915672</v>
      </c>
      <c r="I206" s="11">
        <v>303395</v>
      </c>
      <c r="J206" s="11">
        <v>0</v>
      </c>
      <c r="K206" s="11">
        <v>0</v>
      </c>
      <c r="L206" s="11">
        <v>612277</v>
      </c>
      <c r="M206" s="11">
        <v>1269000</v>
      </c>
      <c r="N206" s="11">
        <v>1269000</v>
      </c>
      <c r="O206" s="11">
        <v>0</v>
      </c>
      <c r="P206" s="11">
        <v>9249499</v>
      </c>
      <c r="Q206" s="11">
        <v>9249499</v>
      </c>
      <c r="R206" s="11">
        <v>0</v>
      </c>
      <c r="S206" s="11">
        <v>0</v>
      </c>
      <c r="T206" s="11">
        <v>0</v>
      </c>
      <c r="U206" s="11">
        <v>2053000</v>
      </c>
      <c r="V206" s="11">
        <v>0</v>
      </c>
      <c r="W206" s="66">
        <v>39.31</v>
      </c>
      <c r="X206" s="67">
        <v>8.72</v>
      </c>
    </row>
    <row r="207" spans="1:24" ht="12.75">
      <c r="A207" s="227">
        <v>2</v>
      </c>
      <c r="B207" s="228">
        <v>12</v>
      </c>
      <c r="C207" s="228">
        <v>5</v>
      </c>
      <c r="D207" s="16">
        <v>3</v>
      </c>
      <c r="E207" s="16">
        <v>0</v>
      </c>
      <c r="F207" s="19"/>
      <c r="G207" s="54" t="s">
        <v>466</v>
      </c>
      <c r="H207" s="11">
        <v>1150466.93</v>
      </c>
      <c r="I207" s="11">
        <v>1100000</v>
      </c>
      <c r="J207" s="11">
        <v>0</v>
      </c>
      <c r="K207" s="11">
        <v>0</v>
      </c>
      <c r="L207" s="11">
        <v>50466.93</v>
      </c>
      <c r="M207" s="11">
        <v>700000</v>
      </c>
      <c r="N207" s="11">
        <v>700000</v>
      </c>
      <c r="O207" s="11">
        <v>0</v>
      </c>
      <c r="P207" s="11">
        <v>3822713.87</v>
      </c>
      <c r="Q207" s="11">
        <v>3600000</v>
      </c>
      <c r="R207" s="11">
        <v>0</v>
      </c>
      <c r="S207" s="11">
        <v>222713.87</v>
      </c>
      <c r="T207" s="11">
        <v>0</v>
      </c>
      <c r="U207" s="11">
        <v>917000</v>
      </c>
      <c r="V207" s="11">
        <v>0</v>
      </c>
      <c r="W207" s="66">
        <v>29.07</v>
      </c>
      <c r="X207" s="67">
        <v>6.97</v>
      </c>
    </row>
    <row r="208" spans="1:24" ht="12.75">
      <c r="A208" s="227">
        <v>2</v>
      </c>
      <c r="B208" s="228">
        <v>22</v>
      </c>
      <c r="C208" s="228">
        <v>3</v>
      </c>
      <c r="D208" s="16">
        <v>3</v>
      </c>
      <c r="E208" s="16">
        <v>0</v>
      </c>
      <c r="F208" s="19"/>
      <c r="G208" s="54" t="s">
        <v>467</v>
      </c>
      <c r="H208" s="11">
        <v>4188120</v>
      </c>
      <c r="I208" s="11">
        <v>0</v>
      </c>
      <c r="J208" s="11">
        <v>4000000</v>
      </c>
      <c r="K208" s="11">
        <v>0</v>
      </c>
      <c r="L208" s="11">
        <v>188120</v>
      </c>
      <c r="M208" s="11">
        <v>4740499.2</v>
      </c>
      <c r="N208" s="11">
        <v>940499.2</v>
      </c>
      <c r="O208" s="11">
        <v>3800000</v>
      </c>
      <c r="P208" s="11">
        <v>32441403.72</v>
      </c>
      <c r="Q208" s="11">
        <v>32441403.72</v>
      </c>
      <c r="R208" s="11">
        <v>0</v>
      </c>
      <c r="S208" s="11">
        <v>0</v>
      </c>
      <c r="T208" s="11">
        <v>2000000</v>
      </c>
      <c r="U208" s="11">
        <v>6530499.2</v>
      </c>
      <c r="V208" s="11">
        <v>0</v>
      </c>
      <c r="W208" s="66">
        <v>46.96</v>
      </c>
      <c r="X208" s="67">
        <v>10.07</v>
      </c>
    </row>
    <row r="209" spans="1:24" ht="12.75">
      <c r="A209" s="227">
        <v>2</v>
      </c>
      <c r="B209" s="228">
        <v>24</v>
      </c>
      <c r="C209" s="228">
        <v>5</v>
      </c>
      <c r="D209" s="16">
        <v>3</v>
      </c>
      <c r="E209" s="16">
        <v>0</v>
      </c>
      <c r="F209" s="19"/>
      <c r="G209" s="54" t="s">
        <v>468</v>
      </c>
      <c r="H209" s="11">
        <v>8941005</v>
      </c>
      <c r="I209" s="11">
        <v>8506625.37</v>
      </c>
      <c r="J209" s="11">
        <v>0</v>
      </c>
      <c r="K209" s="11">
        <v>0</v>
      </c>
      <c r="L209" s="11">
        <v>434379.63</v>
      </c>
      <c r="M209" s="11">
        <v>2136744</v>
      </c>
      <c r="N209" s="11">
        <v>2136744</v>
      </c>
      <c r="O209" s="11">
        <v>0</v>
      </c>
      <c r="P209" s="11">
        <v>17842348.54</v>
      </c>
      <c r="Q209" s="11">
        <v>17805567.67</v>
      </c>
      <c r="R209" s="11">
        <v>0</v>
      </c>
      <c r="S209" s="11">
        <v>36780.87</v>
      </c>
      <c r="T209" s="11">
        <v>0</v>
      </c>
      <c r="U209" s="11">
        <v>3436744</v>
      </c>
      <c r="V209" s="11">
        <v>0</v>
      </c>
      <c r="W209" s="66">
        <v>25.72</v>
      </c>
      <c r="X209" s="67">
        <v>4.95</v>
      </c>
    </row>
    <row r="210" spans="1:24" ht="12.75">
      <c r="A210" s="227">
        <v>2</v>
      </c>
      <c r="B210" s="228">
        <v>24</v>
      </c>
      <c r="C210" s="228">
        <v>6</v>
      </c>
      <c r="D210" s="16">
        <v>3</v>
      </c>
      <c r="E210" s="16">
        <v>0</v>
      </c>
      <c r="F210" s="19"/>
      <c r="G210" s="54" t="s">
        <v>469</v>
      </c>
      <c r="H210" s="11">
        <v>3104518</v>
      </c>
      <c r="I210" s="11">
        <v>3104518</v>
      </c>
      <c r="J210" s="11">
        <v>0</v>
      </c>
      <c r="K210" s="11">
        <v>0</v>
      </c>
      <c r="L210" s="11">
        <v>0</v>
      </c>
      <c r="M210" s="11">
        <v>1801636</v>
      </c>
      <c r="N210" s="11">
        <v>1801636</v>
      </c>
      <c r="O210" s="11">
        <v>0</v>
      </c>
      <c r="P210" s="11">
        <v>22940060.66</v>
      </c>
      <c r="Q210" s="11">
        <v>22940060.66</v>
      </c>
      <c r="R210" s="11">
        <v>0</v>
      </c>
      <c r="S210" s="11">
        <v>0</v>
      </c>
      <c r="T210" s="11">
        <v>9051200</v>
      </c>
      <c r="U210" s="11">
        <v>2951636</v>
      </c>
      <c r="V210" s="11">
        <v>171200</v>
      </c>
      <c r="W210" s="66">
        <v>30.73</v>
      </c>
      <c r="X210" s="67">
        <v>6.15</v>
      </c>
    </row>
    <row r="211" spans="1:24" ht="12.75">
      <c r="A211" s="227">
        <v>2</v>
      </c>
      <c r="B211" s="228">
        <v>24</v>
      </c>
      <c r="C211" s="228">
        <v>7</v>
      </c>
      <c r="D211" s="16">
        <v>3</v>
      </c>
      <c r="E211" s="16">
        <v>0</v>
      </c>
      <c r="F211" s="19"/>
      <c r="G211" s="54" t="s">
        <v>470</v>
      </c>
      <c r="H211" s="11">
        <v>1065739</v>
      </c>
      <c r="I211" s="11">
        <v>0</v>
      </c>
      <c r="J211" s="11">
        <v>0</v>
      </c>
      <c r="K211" s="11">
        <v>0</v>
      </c>
      <c r="L211" s="11">
        <v>1065739</v>
      </c>
      <c r="M211" s="11">
        <v>810516</v>
      </c>
      <c r="N211" s="11">
        <v>810516</v>
      </c>
      <c r="O211" s="11">
        <v>0</v>
      </c>
      <c r="P211" s="11">
        <v>4987453</v>
      </c>
      <c r="Q211" s="11">
        <v>4987453</v>
      </c>
      <c r="R211" s="11">
        <v>0</v>
      </c>
      <c r="S211" s="11">
        <v>0</v>
      </c>
      <c r="T211" s="11">
        <v>581597</v>
      </c>
      <c r="U211" s="11">
        <v>1150516</v>
      </c>
      <c r="V211" s="11">
        <v>300000</v>
      </c>
      <c r="W211" s="66">
        <v>28.56</v>
      </c>
      <c r="X211" s="67">
        <v>5.51</v>
      </c>
    </row>
    <row r="212" spans="1:24" ht="12.75">
      <c r="A212" s="227">
        <v>2</v>
      </c>
      <c r="B212" s="228">
        <v>19</v>
      </c>
      <c r="C212" s="228">
        <v>8</v>
      </c>
      <c r="D212" s="16">
        <v>3</v>
      </c>
      <c r="E212" s="16">
        <v>0</v>
      </c>
      <c r="F212" s="19"/>
      <c r="G212" s="54" t="s">
        <v>471</v>
      </c>
      <c r="H212" s="11">
        <v>12257792</v>
      </c>
      <c r="I212" s="11">
        <v>1997792</v>
      </c>
      <c r="J212" s="11">
        <v>10260000</v>
      </c>
      <c r="K212" s="11">
        <v>0</v>
      </c>
      <c r="L212" s="11">
        <v>0</v>
      </c>
      <c r="M212" s="11">
        <v>9597776</v>
      </c>
      <c r="N212" s="11">
        <v>9194691</v>
      </c>
      <c r="O212" s="11">
        <v>0</v>
      </c>
      <c r="P212" s="11">
        <v>13867814.62</v>
      </c>
      <c r="Q212" s="11">
        <v>12904932.01</v>
      </c>
      <c r="R212" s="11">
        <v>0</v>
      </c>
      <c r="S212" s="11">
        <v>962882.61</v>
      </c>
      <c r="T212" s="11">
        <v>0</v>
      </c>
      <c r="U212" s="11">
        <v>10717615</v>
      </c>
      <c r="V212" s="11">
        <v>0</v>
      </c>
      <c r="W212" s="66">
        <v>34.09</v>
      </c>
      <c r="X212" s="67">
        <v>26.34</v>
      </c>
    </row>
    <row r="213" spans="1:24" ht="12.75">
      <c r="A213" s="227">
        <v>2</v>
      </c>
      <c r="B213" s="228">
        <v>20</v>
      </c>
      <c r="C213" s="228">
        <v>6</v>
      </c>
      <c r="D213" s="16">
        <v>3</v>
      </c>
      <c r="E213" s="16">
        <v>0</v>
      </c>
      <c r="F213" s="19"/>
      <c r="G213" s="54" t="s">
        <v>472</v>
      </c>
      <c r="H213" s="11">
        <v>3676760</v>
      </c>
      <c r="I213" s="11">
        <v>1170760</v>
      </c>
      <c r="J213" s="11">
        <v>2200000</v>
      </c>
      <c r="K213" s="11">
        <v>0</v>
      </c>
      <c r="L213" s="11">
        <v>306000</v>
      </c>
      <c r="M213" s="11">
        <v>3273115</v>
      </c>
      <c r="N213" s="11">
        <v>1123115</v>
      </c>
      <c r="O213" s="11">
        <v>2150000</v>
      </c>
      <c r="P213" s="11">
        <v>31362001.71</v>
      </c>
      <c r="Q213" s="11">
        <v>29928742.41</v>
      </c>
      <c r="R213" s="11">
        <v>0</v>
      </c>
      <c r="S213" s="11">
        <v>1433259.3</v>
      </c>
      <c r="T213" s="11">
        <v>1037087.68</v>
      </c>
      <c r="U213" s="11">
        <v>5677932.69</v>
      </c>
      <c r="V213" s="11">
        <v>619243</v>
      </c>
      <c r="W213" s="66">
        <v>59.52</v>
      </c>
      <c r="X213" s="67">
        <v>9.92</v>
      </c>
    </row>
    <row r="214" spans="1:24" s="95" customFormat="1" ht="15">
      <c r="A214" s="231"/>
      <c r="B214" s="232"/>
      <c r="C214" s="232"/>
      <c r="D214" s="101"/>
      <c r="E214" s="101"/>
      <c r="F214" s="102" t="s">
        <v>473</v>
      </c>
      <c r="G214" s="291"/>
      <c r="H214" s="103">
        <v>14238398.120000001</v>
      </c>
      <c r="I214" s="103">
        <v>10766500</v>
      </c>
      <c r="J214" s="103">
        <v>0</v>
      </c>
      <c r="K214" s="103">
        <v>3174798.12</v>
      </c>
      <c r="L214" s="103">
        <v>297100</v>
      </c>
      <c r="M214" s="103">
        <v>36613441</v>
      </c>
      <c r="N214" s="103">
        <v>36613441</v>
      </c>
      <c r="O214" s="103">
        <v>0</v>
      </c>
      <c r="P214" s="103">
        <v>141347076.6</v>
      </c>
      <c r="Q214" s="103">
        <v>141344760.6</v>
      </c>
      <c r="R214" s="103">
        <v>0</v>
      </c>
      <c r="S214" s="103">
        <v>2316</v>
      </c>
      <c r="T214" s="103">
        <v>130985851.24</v>
      </c>
      <c r="U214" s="103">
        <v>43297641</v>
      </c>
      <c r="V214" s="103">
        <v>35236042</v>
      </c>
      <c r="W214" s="128">
        <v>6.332813708472325</v>
      </c>
      <c r="X214" s="129">
        <v>4.927274804435563</v>
      </c>
    </row>
    <row r="215" spans="1:24" ht="25.5">
      <c r="A215" s="227">
        <v>2</v>
      </c>
      <c r="B215" s="228">
        <v>15</v>
      </c>
      <c r="C215" s="228">
        <v>1</v>
      </c>
      <c r="D215" s="16" t="s">
        <v>474</v>
      </c>
      <c r="E215" s="16">
        <v>8</v>
      </c>
      <c r="F215" s="19"/>
      <c r="G215" s="54" t="s">
        <v>475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66">
        <v>0</v>
      </c>
      <c r="X215" s="67">
        <v>0</v>
      </c>
    </row>
    <row r="216" spans="1:24" ht="25.5">
      <c r="A216" s="227">
        <v>2</v>
      </c>
      <c r="B216" s="228">
        <v>63</v>
      </c>
      <c r="C216" s="228">
        <v>1</v>
      </c>
      <c r="D216" s="16" t="s">
        <v>474</v>
      </c>
      <c r="E216" s="16">
        <v>8</v>
      </c>
      <c r="F216" s="19"/>
      <c r="G216" s="54" t="s">
        <v>476</v>
      </c>
      <c r="H216" s="11">
        <v>297100</v>
      </c>
      <c r="I216" s="11">
        <v>0</v>
      </c>
      <c r="J216" s="11">
        <v>0</v>
      </c>
      <c r="K216" s="11">
        <v>0</v>
      </c>
      <c r="L216" s="11">
        <v>297100</v>
      </c>
      <c r="M216" s="11">
        <v>36613441</v>
      </c>
      <c r="N216" s="11">
        <v>36613441</v>
      </c>
      <c r="O216" s="11">
        <v>0</v>
      </c>
      <c r="P216" s="11">
        <v>141344760.6</v>
      </c>
      <c r="Q216" s="11">
        <v>141344760.6</v>
      </c>
      <c r="R216" s="11">
        <v>0</v>
      </c>
      <c r="S216" s="11">
        <v>0</v>
      </c>
      <c r="T216" s="11">
        <v>130985851.24</v>
      </c>
      <c r="U216" s="11">
        <v>43262641</v>
      </c>
      <c r="V216" s="11">
        <v>35236042</v>
      </c>
      <c r="W216" s="66">
        <v>8.4</v>
      </c>
      <c r="X216" s="67">
        <v>6.51</v>
      </c>
    </row>
    <row r="217" spans="1:24" ht="12.75">
      <c r="A217" s="227">
        <v>2</v>
      </c>
      <c r="B217" s="228">
        <v>9</v>
      </c>
      <c r="C217" s="228">
        <v>7</v>
      </c>
      <c r="D217" s="16" t="s">
        <v>474</v>
      </c>
      <c r="E217" s="16">
        <v>8</v>
      </c>
      <c r="F217" s="19"/>
      <c r="G217" s="54" t="s">
        <v>477</v>
      </c>
      <c r="H217" s="11">
        <v>41266.23</v>
      </c>
      <c r="I217" s="11">
        <v>0</v>
      </c>
      <c r="J217" s="11">
        <v>0</v>
      </c>
      <c r="K217" s="11">
        <v>41266.23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66">
        <v>0</v>
      </c>
      <c r="X217" s="67">
        <v>0</v>
      </c>
    </row>
    <row r="218" spans="1:24" ht="12.75">
      <c r="A218" s="227">
        <v>2</v>
      </c>
      <c r="B218" s="228">
        <v>10</v>
      </c>
      <c r="C218" s="228">
        <v>1</v>
      </c>
      <c r="D218" s="16" t="s">
        <v>474</v>
      </c>
      <c r="E218" s="16">
        <v>8</v>
      </c>
      <c r="F218" s="19"/>
      <c r="G218" s="54" t="s">
        <v>478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66">
        <v>0</v>
      </c>
      <c r="X218" s="67">
        <v>0</v>
      </c>
    </row>
    <row r="219" spans="1:24" ht="12.75">
      <c r="A219" s="227">
        <v>2</v>
      </c>
      <c r="B219" s="228">
        <v>20</v>
      </c>
      <c r="C219" s="228">
        <v>2</v>
      </c>
      <c r="D219" s="16" t="s">
        <v>474</v>
      </c>
      <c r="E219" s="16">
        <v>8</v>
      </c>
      <c r="F219" s="19"/>
      <c r="G219" s="54" t="s">
        <v>479</v>
      </c>
      <c r="H219" s="11">
        <v>74789.89</v>
      </c>
      <c r="I219" s="11">
        <v>0</v>
      </c>
      <c r="J219" s="11">
        <v>0</v>
      </c>
      <c r="K219" s="11">
        <v>74789.89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66">
        <v>0</v>
      </c>
      <c r="X219" s="67">
        <v>0</v>
      </c>
    </row>
    <row r="220" spans="1:24" ht="12.75">
      <c r="A220" s="227">
        <v>2</v>
      </c>
      <c r="B220" s="228">
        <v>61</v>
      </c>
      <c r="C220" s="228">
        <v>1</v>
      </c>
      <c r="D220" s="16" t="s">
        <v>474</v>
      </c>
      <c r="E220" s="16">
        <v>8</v>
      </c>
      <c r="F220" s="19"/>
      <c r="G220" s="54" t="s">
        <v>480</v>
      </c>
      <c r="H220" s="11">
        <v>3600000</v>
      </c>
      <c r="I220" s="11">
        <v>1000000</v>
      </c>
      <c r="J220" s="11">
        <v>0</v>
      </c>
      <c r="K220" s="11">
        <v>2600000</v>
      </c>
      <c r="L220" s="11">
        <v>0</v>
      </c>
      <c r="M220" s="11">
        <v>0</v>
      </c>
      <c r="N220" s="11">
        <v>0</v>
      </c>
      <c r="O220" s="11">
        <v>0</v>
      </c>
      <c r="P220" s="11">
        <v>598</v>
      </c>
      <c r="Q220" s="11">
        <v>0</v>
      </c>
      <c r="R220" s="11">
        <v>0</v>
      </c>
      <c r="S220" s="11">
        <v>598</v>
      </c>
      <c r="T220" s="11">
        <v>0</v>
      </c>
      <c r="U220" s="11">
        <v>35000</v>
      </c>
      <c r="V220" s="11">
        <v>0</v>
      </c>
      <c r="W220" s="66">
        <v>0.01</v>
      </c>
      <c r="X220" s="67">
        <v>0.83</v>
      </c>
    </row>
    <row r="221" spans="1:24" ht="38.25">
      <c r="A221" s="227">
        <v>2</v>
      </c>
      <c r="B221" s="228">
        <v>2</v>
      </c>
      <c r="C221" s="228">
        <v>5</v>
      </c>
      <c r="D221" s="16" t="s">
        <v>474</v>
      </c>
      <c r="E221" s="16">
        <v>8</v>
      </c>
      <c r="F221" s="19"/>
      <c r="G221" s="54" t="s">
        <v>481</v>
      </c>
      <c r="H221" s="11">
        <v>40000</v>
      </c>
      <c r="I221" s="11">
        <v>0</v>
      </c>
      <c r="J221" s="11">
        <v>0</v>
      </c>
      <c r="K221" s="11">
        <v>40000</v>
      </c>
      <c r="L221" s="11">
        <v>0</v>
      </c>
      <c r="M221" s="11">
        <v>0</v>
      </c>
      <c r="N221" s="11">
        <v>0</v>
      </c>
      <c r="O221" s="11">
        <v>0</v>
      </c>
      <c r="P221" s="11">
        <v>1718</v>
      </c>
      <c r="Q221" s="11">
        <v>0</v>
      </c>
      <c r="R221" s="11">
        <v>0</v>
      </c>
      <c r="S221" s="11">
        <v>1718</v>
      </c>
      <c r="T221" s="11">
        <v>0</v>
      </c>
      <c r="U221" s="11">
        <v>0</v>
      </c>
      <c r="V221" s="11">
        <v>0</v>
      </c>
      <c r="W221" s="66">
        <v>0.05</v>
      </c>
      <c r="X221" s="67">
        <v>0</v>
      </c>
    </row>
    <row r="222" spans="1:24" ht="12.75">
      <c r="A222" s="227">
        <v>2</v>
      </c>
      <c r="B222" s="228">
        <v>8</v>
      </c>
      <c r="C222" s="228">
        <v>6</v>
      </c>
      <c r="D222" s="16" t="s">
        <v>474</v>
      </c>
      <c r="E222" s="16">
        <v>8</v>
      </c>
      <c r="F222" s="19"/>
      <c r="G222" s="54" t="s">
        <v>482</v>
      </c>
      <c r="H222" s="11">
        <v>18000</v>
      </c>
      <c r="I222" s="11">
        <v>0</v>
      </c>
      <c r="J222" s="11">
        <v>0</v>
      </c>
      <c r="K222" s="11">
        <v>18000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66">
        <v>0</v>
      </c>
      <c r="X222" s="67">
        <v>0</v>
      </c>
    </row>
    <row r="223" spans="1:24" ht="12.75">
      <c r="A223" s="227">
        <v>2</v>
      </c>
      <c r="B223" s="228">
        <v>16</v>
      </c>
      <c r="C223" s="228">
        <v>4</v>
      </c>
      <c r="D223" s="16" t="s">
        <v>474</v>
      </c>
      <c r="E223" s="16">
        <v>8</v>
      </c>
      <c r="F223" s="19"/>
      <c r="G223" s="54" t="s">
        <v>483</v>
      </c>
      <c r="H223" s="11">
        <v>10161387</v>
      </c>
      <c r="I223" s="11">
        <v>9766500</v>
      </c>
      <c r="J223" s="11">
        <v>0</v>
      </c>
      <c r="K223" s="11">
        <v>394887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66">
        <v>0</v>
      </c>
      <c r="X223" s="67">
        <v>0</v>
      </c>
    </row>
    <row r="224" spans="1:24" ht="12.75">
      <c r="A224" s="227">
        <v>2</v>
      </c>
      <c r="B224" s="228">
        <v>25</v>
      </c>
      <c r="C224" s="228">
        <v>2</v>
      </c>
      <c r="D224" s="16" t="s">
        <v>474</v>
      </c>
      <c r="E224" s="16">
        <v>8</v>
      </c>
      <c r="F224" s="19"/>
      <c r="G224" s="54" t="s">
        <v>484</v>
      </c>
      <c r="H224" s="11">
        <v>5855</v>
      </c>
      <c r="I224" s="11">
        <v>0</v>
      </c>
      <c r="J224" s="11">
        <v>0</v>
      </c>
      <c r="K224" s="11">
        <v>5855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66">
        <v>0</v>
      </c>
      <c r="X224" s="67">
        <v>0</v>
      </c>
    </row>
    <row r="225" spans="1:24" ht="25.5">
      <c r="A225" s="227">
        <v>2</v>
      </c>
      <c r="B225" s="228">
        <v>19</v>
      </c>
      <c r="C225" s="228">
        <v>1</v>
      </c>
      <c r="D225" s="16" t="s">
        <v>474</v>
      </c>
      <c r="E225" s="16">
        <v>8</v>
      </c>
      <c r="F225" s="19"/>
      <c r="G225" s="54" t="s">
        <v>485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66">
        <v>0</v>
      </c>
      <c r="X225" s="67">
        <v>0</v>
      </c>
    </row>
    <row r="226" spans="1:24" ht="12.75">
      <c r="A226" s="227">
        <v>2</v>
      </c>
      <c r="B226" s="228">
        <v>1</v>
      </c>
      <c r="C226" s="228">
        <v>1</v>
      </c>
      <c r="D226" s="16" t="s">
        <v>474</v>
      </c>
      <c r="E226" s="16">
        <v>8</v>
      </c>
      <c r="F226" s="19"/>
      <c r="G226" s="54" t="s">
        <v>486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66">
        <v>0</v>
      </c>
      <c r="X226" s="67">
        <v>0</v>
      </c>
    </row>
    <row r="227" spans="1:24" ht="25.5">
      <c r="A227" s="227">
        <v>2</v>
      </c>
      <c r="B227" s="228">
        <v>17</v>
      </c>
      <c r="C227" s="228">
        <v>4</v>
      </c>
      <c r="D227" s="16" t="s">
        <v>474</v>
      </c>
      <c r="E227" s="16">
        <v>8</v>
      </c>
      <c r="F227" s="19"/>
      <c r="G227" s="54" t="s">
        <v>487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66">
        <v>0</v>
      </c>
      <c r="X227" s="67">
        <v>0</v>
      </c>
    </row>
    <row r="228" spans="1:24" ht="12.75">
      <c r="A228" s="227"/>
      <c r="B228" s="228"/>
      <c r="C228" s="228"/>
      <c r="D228" s="16"/>
      <c r="E228" s="16"/>
      <c r="F228" s="19"/>
      <c r="G228" s="54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66"/>
      <c r="X228" s="67"/>
    </row>
    <row r="229" spans="1:24" ht="12.75">
      <c r="A229" s="227"/>
      <c r="B229" s="228"/>
      <c r="C229" s="228"/>
      <c r="D229" s="16"/>
      <c r="E229" s="16"/>
      <c r="F229" s="19"/>
      <c r="G229" s="54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66"/>
      <c r="X229" s="67"/>
    </row>
    <row r="230" spans="1:24" ht="12.75">
      <c r="A230" s="227"/>
      <c r="B230" s="228"/>
      <c r="C230" s="228"/>
      <c r="D230" s="16"/>
      <c r="E230" s="16"/>
      <c r="F230" s="19"/>
      <c r="G230" s="54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66"/>
      <c r="X230" s="67"/>
    </row>
    <row r="231" spans="1:24" ht="12.75">
      <c r="A231" s="227"/>
      <c r="B231" s="228"/>
      <c r="C231" s="228"/>
      <c r="D231" s="16"/>
      <c r="E231" s="16"/>
      <c r="F231" s="19"/>
      <c r="G231" s="54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66"/>
      <c r="X231" s="67"/>
    </row>
    <row r="232" spans="1:24" ht="12.75">
      <c r="A232" s="227"/>
      <c r="B232" s="228"/>
      <c r="C232" s="228"/>
      <c r="D232" s="16"/>
      <c r="E232" s="16"/>
      <c r="F232" s="19"/>
      <c r="G232" s="54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66"/>
      <c r="X232" s="67"/>
    </row>
    <row r="233" spans="1:24" ht="12.75">
      <c r="A233" s="227"/>
      <c r="B233" s="228"/>
      <c r="C233" s="228"/>
      <c r="D233" s="16"/>
      <c r="E233" s="16"/>
      <c r="F233" s="19"/>
      <c r="G233" s="54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66"/>
      <c r="X233" s="67"/>
    </row>
    <row r="234" spans="1:24" ht="13.5" thickBot="1">
      <c r="A234" s="241"/>
      <c r="B234" s="242"/>
      <c r="C234" s="242"/>
      <c r="D234" s="17"/>
      <c r="E234" s="17"/>
      <c r="F234" s="20"/>
      <c r="G234" s="57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68"/>
      <c r="X234" s="69"/>
    </row>
  </sheetData>
  <sheetProtection/>
  <mergeCells count="28">
    <mergeCell ref="M7:O7"/>
    <mergeCell ref="U7:U9"/>
    <mergeCell ref="H8:H9"/>
    <mergeCell ref="T8:T9"/>
    <mergeCell ref="P7:T7"/>
    <mergeCell ref="I8:L8"/>
    <mergeCell ref="H7:L7"/>
    <mergeCell ref="Q8:S8"/>
    <mergeCell ref="A3:N3"/>
    <mergeCell ref="F10:G10"/>
    <mergeCell ref="X8:X9"/>
    <mergeCell ref="F7:G9"/>
    <mergeCell ref="W7:X7"/>
    <mergeCell ref="M8:M9"/>
    <mergeCell ref="N8:O8"/>
    <mergeCell ref="P8:P9"/>
    <mergeCell ref="W8:W9"/>
    <mergeCell ref="V8:V9"/>
    <mergeCell ref="O1:P1"/>
    <mergeCell ref="O2:P2"/>
    <mergeCell ref="O3:P3"/>
    <mergeCell ref="E7:E9"/>
    <mergeCell ref="A7:A9"/>
    <mergeCell ref="B7:B9"/>
    <mergeCell ref="C7:C9"/>
    <mergeCell ref="D7:D9"/>
    <mergeCell ref="A1:N1"/>
    <mergeCell ref="A2:N2"/>
  </mergeCells>
  <conditionalFormatting sqref="W11:W234">
    <cfRule type="cellIs" priority="1" dxfId="1" operator="between" stopIfTrue="1">
      <formula>50</formula>
      <formula>60</formula>
    </cfRule>
    <cfRule type="cellIs" priority="2" dxfId="0" operator="greaterThan" stopIfTrue="1">
      <formula>60</formula>
    </cfRule>
  </conditionalFormatting>
  <conditionalFormatting sqref="X11:X234">
    <cfRule type="cellIs" priority="3" dxfId="1" operator="between" stopIfTrue="1">
      <formula>10</formula>
      <formula>15</formula>
    </cfRule>
    <cfRule type="cellIs" priority="4" dxfId="0" operator="greaterThan" stopIfTrue="1">
      <formula>15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L12" sqref="L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5" width="14.25390625" style="0" customWidth="1"/>
    <col min="16" max="16" width="14.75390625" style="0" customWidth="1"/>
    <col min="17" max="22" width="14.25390625" style="0" customWidth="1"/>
    <col min="23" max="24" width="14.25390625" style="0" hidden="1" customWidth="1"/>
    <col min="25" max="26" width="14.25390625" style="0" customWidth="1"/>
  </cols>
  <sheetData>
    <row r="1" spans="1:35" ht="21" customHeight="1">
      <c r="A1" s="357" t="s">
        <v>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66" t="s">
        <v>88</v>
      </c>
      <c r="P1" s="367"/>
      <c r="Q1" s="50" t="str">
        <f>1!P1</f>
        <v>14.11.2011</v>
      </c>
      <c r="R1" s="47"/>
      <c r="S1" s="47"/>
      <c r="T1" s="47"/>
      <c r="U1" s="47"/>
      <c r="V1" s="47"/>
      <c r="W1" s="47"/>
      <c r="X1" s="4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1" customHeight="1">
      <c r="A2" s="358" t="s">
        <v>85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66" t="s">
        <v>89</v>
      </c>
      <c r="P2" s="367"/>
      <c r="Q2" s="50">
        <f>1!P2</f>
        <v>1</v>
      </c>
      <c r="R2" s="47"/>
      <c r="S2" s="47"/>
      <c r="T2" s="47"/>
      <c r="U2" s="47"/>
      <c r="V2" s="47"/>
      <c r="W2" s="47"/>
      <c r="X2" s="4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1" customHeight="1">
      <c r="A3" s="359" t="s">
        <v>84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66" t="s">
        <v>90</v>
      </c>
      <c r="P3" s="367"/>
      <c r="Q3" s="50" t="str">
        <f>1!P3</f>
        <v>14.11.2011</v>
      </c>
      <c r="R3" s="47"/>
      <c r="S3" s="47"/>
      <c r="T3" s="47"/>
      <c r="U3" s="47"/>
      <c r="V3" s="47"/>
      <c r="W3" s="47"/>
      <c r="X3" s="4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8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24" s="29" customFormat="1" ht="18">
      <c r="A5" s="28" t="str">
        <f>'Spis tabel'!B5</f>
        <v>Tabela 2. Przychody i rozchody oraz zadłużenie w budżetach jst woj. dolnośląskiego wg stanu na koniec III kwartału 2013 roku    (wykonanie)</v>
      </c>
      <c r="R5" s="28"/>
      <c r="S5" s="28"/>
      <c r="T5" s="28"/>
      <c r="X5" s="30" t="s">
        <v>87</v>
      </c>
    </row>
    <row r="6" spans="1:2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4" ht="16.5" customHeight="1">
      <c r="A7" s="354" t="s">
        <v>0</v>
      </c>
      <c r="B7" s="345" t="s">
        <v>1</v>
      </c>
      <c r="C7" s="345" t="s">
        <v>2</v>
      </c>
      <c r="D7" s="345" t="s">
        <v>3</v>
      </c>
      <c r="E7" s="345" t="s">
        <v>4</v>
      </c>
      <c r="F7" s="360" t="s">
        <v>5</v>
      </c>
      <c r="G7" s="361"/>
      <c r="H7" s="343" t="s">
        <v>10</v>
      </c>
      <c r="I7" s="352"/>
      <c r="J7" s="352"/>
      <c r="K7" s="352"/>
      <c r="L7" s="353"/>
      <c r="M7" s="343" t="s">
        <v>11</v>
      </c>
      <c r="N7" s="352"/>
      <c r="O7" s="353"/>
      <c r="P7" s="360" t="s">
        <v>35</v>
      </c>
      <c r="Q7" s="382"/>
      <c r="R7" s="382"/>
      <c r="S7" s="382"/>
      <c r="T7" s="361"/>
      <c r="U7" s="378" t="s">
        <v>157</v>
      </c>
      <c r="V7" s="502" t="s">
        <v>12</v>
      </c>
      <c r="W7" s="491" t="s">
        <v>113</v>
      </c>
      <c r="X7" s="373"/>
    </row>
    <row r="8" spans="1:24" ht="16.5" customHeight="1">
      <c r="A8" s="355"/>
      <c r="B8" s="346"/>
      <c r="C8" s="346"/>
      <c r="D8" s="346"/>
      <c r="E8" s="346"/>
      <c r="F8" s="362"/>
      <c r="G8" s="363"/>
      <c r="H8" s="333" t="s">
        <v>18</v>
      </c>
      <c r="I8" s="341" t="s">
        <v>12</v>
      </c>
      <c r="J8" s="341"/>
      <c r="K8" s="341"/>
      <c r="L8" s="342"/>
      <c r="M8" s="333" t="s">
        <v>18</v>
      </c>
      <c r="N8" s="341" t="s">
        <v>12</v>
      </c>
      <c r="O8" s="342"/>
      <c r="P8" s="374" t="s">
        <v>18</v>
      </c>
      <c r="Q8" s="385" t="s">
        <v>12</v>
      </c>
      <c r="R8" s="385"/>
      <c r="S8" s="386"/>
      <c r="T8" s="381" t="s">
        <v>215</v>
      </c>
      <c r="U8" s="379"/>
      <c r="V8" s="370" t="s">
        <v>215</v>
      </c>
      <c r="W8" s="492" t="s">
        <v>217</v>
      </c>
      <c r="X8" s="370" t="s">
        <v>218</v>
      </c>
    </row>
    <row r="9" spans="1:24" ht="44.25" customHeight="1" thickBot="1">
      <c r="A9" s="356"/>
      <c r="B9" s="347"/>
      <c r="C9" s="347"/>
      <c r="D9" s="347"/>
      <c r="E9" s="347"/>
      <c r="F9" s="364"/>
      <c r="G9" s="365"/>
      <c r="H9" s="330"/>
      <c r="I9" s="9" t="s">
        <v>13</v>
      </c>
      <c r="J9" s="9" t="s">
        <v>14</v>
      </c>
      <c r="K9" s="9" t="s">
        <v>110</v>
      </c>
      <c r="L9" s="9" t="s">
        <v>266</v>
      </c>
      <c r="M9" s="330"/>
      <c r="N9" s="9" t="s">
        <v>111</v>
      </c>
      <c r="O9" s="9" t="s">
        <v>112</v>
      </c>
      <c r="P9" s="375"/>
      <c r="Q9" s="274" t="s">
        <v>13</v>
      </c>
      <c r="R9" s="274" t="s">
        <v>15</v>
      </c>
      <c r="S9" s="274" t="s">
        <v>267</v>
      </c>
      <c r="T9" s="377"/>
      <c r="U9" s="380"/>
      <c r="V9" s="371"/>
      <c r="W9" s="493"/>
      <c r="X9" s="371"/>
    </row>
    <row r="10" spans="1:24" ht="15" customHeight="1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368">
        <v>6</v>
      </c>
      <c r="G10" s="369"/>
      <c r="H10" s="35">
        <v>7</v>
      </c>
      <c r="I10" s="35">
        <v>8</v>
      </c>
      <c r="J10" s="35">
        <v>9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  <c r="Q10" s="35">
        <v>16</v>
      </c>
      <c r="R10" s="35">
        <v>17</v>
      </c>
      <c r="S10" s="35">
        <v>18</v>
      </c>
      <c r="T10" s="35">
        <v>19</v>
      </c>
      <c r="U10" s="35">
        <v>20</v>
      </c>
      <c r="V10" s="36">
        <v>21</v>
      </c>
      <c r="W10" s="315">
        <v>22</v>
      </c>
      <c r="X10" s="36">
        <v>23</v>
      </c>
    </row>
    <row r="11" spans="1:24" s="95" customFormat="1" ht="15" customHeight="1">
      <c r="A11" s="221"/>
      <c r="B11" s="222"/>
      <c r="C11" s="222"/>
      <c r="D11" s="90"/>
      <c r="E11" s="90"/>
      <c r="F11" s="91" t="s">
        <v>284</v>
      </c>
      <c r="G11" s="287"/>
      <c r="H11" s="92">
        <v>1153074502.75</v>
      </c>
      <c r="I11" s="92">
        <v>396042504.66</v>
      </c>
      <c r="J11" s="92">
        <v>123443763</v>
      </c>
      <c r="K11" s="92">
        <v>73926737.96000001</v>
      </c>
      <c r="L11" s="92">
        <v>547337948.36</v>
      </c>
      <c r="M11" s="92">
        <v>704204717.37</v>
      </c>
      <c r="N11" s="92">
        <v>512677584.88</v>
      </c>
      <c r="O11" s="92">
        <v>87771000</v>
      </c>
      <c r="P11" s="92">
        <v>6429111330.02</v>
      </c>
      <c r="Q11" s="92">
        <v>6338216928.110001</v>
      </c>
      <c r="R11" s="92">
        <v>57000000</v>
      </c>
      <c r="S11" s="92">
        <v>33894401.91</v>
      </c>
      <c r="T11" s="92">
        <v>464615105.17999995</v>
      </c>
      <c r="U11" s="92">
        <v>799631395.3700001</v>
      </c>
      <c r="V11" s="220">
        <v>62767575.53</v>
      </c>
      <c r="W11" s="494">
        <v>55.27182014800438</v>
      </c>
      <c r="X11" s="116">
        <v>6.828372923458515</v>
      </c>
    </row>
    <row r="12" spans="1:24" s="112" customFormat="1" ht="12.75">
      <c r="A12" s="237">
        <v>2</v>
      </c>
      <c r="B12" s="238">
        <v>0</v>
      </c>
      <c r="C12" s="238">
        <v>0</v>
      </c>
      <c r="D12" s="117">
        <v>0</v>
      </c>
      <c r="E12" s="117">
        <v>0</v>
      </c>
      <c r="F12" s="118"/>
      <c r="G12" s="293" t="s">
        <v>285</v>
      </c>
      <c r="H12" s="119">
        <v>80569149.72</v>
      </c>
      <c r="I12" s="119">
        <v>0</v>
      </c>
      <c r="J12" s="119">
        <v>0</v>
      </c>
      <c r="K12" s="119">
        <v>0</v>
      </c>
      <c r="L12" s="119">
        <v>80569149.72</v>
      </c>
      <c r="M12" s="119">
        <v>69750000</v>
      </c>
      <c r="N12" s="119">
        <v>57150000</v>
      </c>
      <c r="O12" s="119">
        <v>8000000</v>
      </c>
      <c r="P12" s="119">
        <v>511800000</v>
      </c>
      <c r="Q12" s="119">
        <v>511800000</v>
      </c>
      <c r="R12" s="119">
        <v>0</v>
      </c>
      <c r="S12" s="119">
        <v>0</v>
      </c>
      <c r="T12" s="119">
        <v>0</v>
      </c>
      <c r="U12" s="119">
        <v>85866482.38</v>
      </c>
      <c r="V12" s="503">
        <v>0</v>
      </c>
      <c r="W12" s="495">
        <v>45.82</v>
      </c>
      <c r="X12" s="121">
        <v>7.68</v>
      </c>
    </row>
    <row r="13" spans="1:24" s="95" customFormat="1" ht="15">
      <c r="A13" s="225"/>
      <c r="B13" s="226"/>
      <c r="C13" s="226"/>
      <c r="D13" s="96"/>
      <c r="E13" s="96"/>
      <c r="F13" s="97" t="s">
        <v>286</v>
      </c>
      <c r="G13" s="289"/>
      <c r="H13" s="98">
        <v>151354205.31</v>
      </c>
      <c r="I13" s="98">
        <v>41274403.88</v>
      </c>
      <c r="J13" s="98">
        <v>22790400</v>
      </c>
      <c r="K13" s="98">
        <v>1627372.8399999999</v>
      </c>
      <c r="L13" s="98">
        <v>85662028.59000002</v>
      </c>
      <c r="M13" s="98">
        <v>68100370.77</v>
      </c>
      <c r="N13" s="98">
        <v>46598370.769999996</v>
      </c>
      <c r="O13" s="98">
        <v>4702000</v>
      </c>
      <c r="P13" s="98">
        <v>665264342.7200001</v>
      </c>
      <c r="Q13" s="98">
        <v>665236129.5400002</v>
      </c>
      <c r="R13" s="98">
        <v>0</v>
      </c>
      <c r="S13" s="98">
        <v>28213.18</v>
      </c>
      <c r="T13" s="98">
        <v>9703899.74</v>
      </c>
      <c r="U13" s="98">
        <v>77336472.36000001</v>
      </c>
      <c r="V13" s="504">
        <v>839769.7</v>
      </c>
      <c r="W13" s="496">
        <v>46.768784294202355</v>
      </c>
      <c r="X13" s="123">
        <v>5.457403393133688</v>
      </c>
    </row>
    <row r="14" spans="1:24" ht="12.75">
      <c r="A14" s="227">
        <v>2</v>
      </c>
      <c r="B14" s="228">
        <v>1</v>
      </c>
      <c r="C14" s="228">
        <v>0</v>
      </c>
      <c r="D14" s="10">
        <v>0</v>
      </c>
      <c r="E14" s="10">
        <v>1</v>
      </c>
      <c r="F14" s="18"/>
      <c r="G14" s="290" t="s">
        <v>287</v>
      </c>
      <c r="H14" s="11">
        <v>2722213.97</v>
      </c>
      <c r="I14" s="11">
        <v>0</v>
      </c>
      <c r="J14" s="11">
        <v>0</v>
      </c>
      <c r="K14" s="11">
        <v>0</v>
      </c>
      <c r="L14" s="11">
        <v>2722213.97</v>
      </c>
      <c r="M14" s="11">
        <v>670350</v>
      </c>
      <c r="N14" s="11">
        <v>670350</v>
      </c>
      <c r="O14" s="11">
        <v>0</v>
      </c>
      <c r="P14" s="11">
        <v>17692856.4</v>
      </c>
      <c r="Q14" s="11">
        <v>17692812.4</v>
      </c>
      <c r="R14" s="11">
        <v>0</v>
      </c>
      <c r="S14" s="11">
        <v>44</v>
      </c>
      <c r="T14" s="11">
        <v>0</v>
      </c>
      <c r="U14" s="11">
        <v>1174720.06</v>
      </c>
      <c r="V14" s="505">
        <v>0</v>
      </c>
      <c r="W14" s="497">
        <v>31.68</v>
      </c>
      <c r="X14" s="67">
        <v>2.1</v>
      </c>
    </row>
    <row r="15" spans="1:24" s="112" customFormat="1" ht="12.75">
      <c r="A15" s="239">
        <v>2</v>
      </c>
      <c r="B15" s="240">
        <v>2</v>
      </c>
      <c r="C15" s="240">
        <v>0</v>
      </c>
      <c r="D15" s="124">
        <v>0</v>
      </c>
      <c r="E15" s="124">
        <v>1</v>
      </c>
      <c r="F15" s="125"/>
      <c r="G15" s="294" t="s">
        <v>288</v>
      </c>
      <c r="H15" s="109">
        <v>6027447.34</v>
      </c>
      <c r="I15" s="109">
        <v>0</v>
      </c>
      <c r="J15" s="109">
        <v>0</v>
      </c>
      <c r="K15" s="109">
        <v>0</v>
      </c>
      <c r="L15" s="109">
        <v>6027447.34</v>
      </c>
      <c r="M15" s="109">
        <v>1856251</v>
      </c>
      <c r="N15" s="109">
        <v>856251</v>
      </c>
      <c r="O15" s="109">
        <v>0</v>
      </c>
      <c r="P15" s="109">
        <v>8968741</v>
      </c>
      <c r="Q15" s="109">
        <v>8968741</v>
      </c>
      <c r="R15" s="109">
        <v>0</v>
      </c>
      <c r="S15" s="109">
        <v>0</v>
      </c>
      <c r="T15" s="109">
        <v>0</v>
      </c>
      <c r="U15" s="109">
        <v>1124333.76</v>
      </c>
      <c r="V15" s="506">
        <v>0</v>
      </c>
      <c r="W15" s="498">
        <v>13.95</v>
      </c>
      <c r="X15" s="127">
        <v>1.74</v>
      </c>
    </row>
    <row r="16" spans="1:24" ht="12.75">
      <c r="A16" s="227">
        <v>2</v>
      </c>
      <c r="B16" s="228">
        <v>3</v>
      </c>
      <c r="C16" s="228">
        <v>0</v>
      </c>
      <c r="D16" s="16">
        <v>0</v>
      </c>
      <c r="E16" s="16">
        <v>1</v>
      </c>
      <c r="F16" s="19"/>
      <c r="G16" s="54" t="s">
        <v>289</v>
      </c>
      <c r="H16" s="11">
        <v>21708352.71</v>
      </c>
      <c r="I16" s="11">
        <v>0</v>
      </c>
      <c r="J16" s="11">
        <v>15000000</v>
      </c>
      <c r="K16" s="11">
        <v>0</v>
      </c>
      <c r="L16" s="11">
        <v>6708352.71</v>
      </c>
      <c r="M16" s="11">
        <v>638094</v>
      </c>
      <c r="N16" s="11">
        <v>638094</v>
      </c>
      <c r="O16" s="11">
        <v>0</v>
      </c>
      <c r="P16" s="11">
        <v>32269911.28</v>
      </c>
      <c r="Q16" s="11">
        <v>32269911.28</v>
      </c>
      <c r="R16" s="11">
        <v>0</v>
      </c>
      <c r="S16" s="11">
        <v>0</v>
      </c>
      <c r="T16" s="11">
        <v>0</v>
      </c>
      <c r="U16" s="11">
        <v>1926730.31</v>
      </c>
      <c r="V16" s="505">
        <v>0</v>
      </c>
      <c r="W16" s="497">
        <v>40.13</v>
      </c>
      <c r="X16" s="67">
        <v>2.39</v>
      </c>
    </row>
    <row r="17" spans="1:24" ht="12.75">
      <c r="A17" s="227">
        <v>2</v>
      </c>
      <c r="B17" s="228">
        <v>4</v>
      </c>
      <c r="C17" s="228">
        <v>0</v>
      </c>
      <c r="D17" s="16">
        <v>0</v>
      </c>
      <c r="E17" s="16">
        <v>1</v>
      </c>
      <c r="F17" s="19"/>
      <c r="G17" s="54" t="s">
        <v>290</v>
      </c>
      <c r="H17" s="11">
        <v>1403417.61</v>
      </c>
      <c r="I17" s="11">
        <v>738726.53</v>
      </c>
      <c r="J17" s="11">
        <v>0</v>
      </c>
      <c r="K17" s="11">
        <v>0</v>
      </c>
      <c r="L17" s="11">
        <v>664691.08</v>
      </c>
      <c r="M17" s="11">
        <v>225000</v>
      </c>
      <c r="N17" s="11">
        <v>225000</v>
      </c>
      <c r="O17" s="11">
        <v>0</v>
      </c>
      <c r="P17" s="11">
        <v>18868666.86</v>
      </c>
      <c r="Q17" s="11">
        <v>18846666.86</v>
      </c>
      <c r="R17" s="11">
        <v>0</v>
      </c>
      <c r="S17" s="11">
        <v>22000</v>
      </c>
      <c r="T17" s="11">
        <v>0</v>
      </c>
      <c r="U17" s="11">
        <v>498411.16</v>
      </c>
      <c r="V17" s="505">
        <v>0</v>
      </c>
      <c r="W17" s="497">
        <v>55.08</v>
      </c>
      <c r="X17" s="67">
        <v>1.45</v>
      </c>
    </row>
    <row r="18" spans="1:24" ht="12.75">
      <c r="A18" s="227">
        <v>2</v>
      </c>
      <c r="B18" s="228">
        <v>5</v>
      </c>
      <c r="C18" s="228">
        <v>0</v>
      </c>
      <c r="D18" s="16">
        <v>0</v>
      </c>
      <c r="E18" s="16">
        <v>1</v>
      </c>
      <c r="F18" s="19"/>
      <c r="G18" s="54" t="s">
        <v>291</v>
      </c>
      <c r="H18" s="11">
        <v>1333082.14</v>
      </c>
      <c r="I18" s="11">
        <v>0</v>
      </c>
      <c r="J18" s="11">
        <v>0</v>
      </c>
      <c r="K18" s="11">
        <v>0</v>
      </c>
      <c r="L18" s="11">
        <v>1333082.14</v>
      </c>
      <c r="M18" s="11">
        <v>1232900</v>
      </c>
      <c r="N18" s="11">
        <v>732900</v>
      </c>
      <c r="O18" s="11">
        <v>0</v>
      </c>
      <c r="P18" s="11">
        <v>18424887.55</v>
      </c>
      <c r="Q18" s="11">
        <v>18424887.55</v>
      </c>
      <c r="R18" s="11">
        <v>0</v>
      </c>
      <c r="S18" s="11">
        <v>0</v>
      </c>
      <c r="T18" s="11">
        <v>0</v>
      </c>
      <c r="U18" s="11">
        <v>1856980.15</v>
      </c>
      <c r="V18" s="505">
        <v>0</v>
      </c>
      <c r="W18" s="497">
        <v>47.12</v>
      </c>
      <c r="X18" s="67">
        <v>4.74</v>
      </c>
    </row>
    <row r="19" spans="1:24" ht="12.75">
      <c r="A19" s="227">
        <v>2</v>
      </c>
      <c r="B19" s="228">
        <v>6</v>
      </c>
      <c r="C19" s="228">
        <v>0</v>
      </c>
      <c r="D19" s="16">
        <v>0</v>
      </c>
      <c r="E19" s="16">
        <v>1</v>
      </c>
      <c r="F19" s="19"/>
      <c r="G19" s="54" t="s">
        <v>292</v>
      </c>
      <c r="H19" s="11">
        <v>3856780.54</v>
      </c>
      <c r="I19" s="11">
        <v>0</v>
      </c>
      <c r="J19" s="11">
        <v>1650000</v>
      </c>
      <c r="K19" s="11">
        <v>0</v>
      </c>
      <c r="L19" s="11">
        <v>2206780.54</v>
      </c>
      <c r="M19" s="11">
        <v>1898000</v>
      </c>
      <c r="N19" s="11">
        <v>1898000</v>
      </c>
      <c r="O19" s="11">
        <v>0</v>
      </c>
      <c r="P19" s="11">
        <v>18638000</v>
      </c>
      <c r="Q19" s="11">
        <v>18638000</v>
      </c>
      <c r="R19" s="11">
        <v>0</v>
      </c>
      <c r="S19" s="11">
        <v>0</v>
      </c>
      <c r="T19" s="11">
        <v>0</v>
      </c>
      <c r="U19" s="11">
        <v>2438866.07</v>
      </c>
      <c r="V19" s="505">
        <v>0</v>
      </c>
      <c r="W19" s="497">
        <v>39.93</v>
      </c>
      <c r="X19" s="67">
        <v>5.22</v>
      </c>
    </row>
    <row r="20" spans="1:24" ht="12.75">
      <c r="A20" s="227">
        <v>2</v>
      </c>
      <c r="B20" s="228">
        <v>7</v>
      </c>
      <c r="C20" s="228">
        <v>0</v>
      </c>
      <c r="D20" s="16">
        <v>0</v>
      </c>
      <c r="E20" s="16">
        <v>1</v>
      </c>
      <c r="F20" s="19"/>
      <c r="G20" s="54" t="s">
        <v>293</v>
      </c>
      <c r="H20" s="11">
        <v>466287.1</v>
      </c>
      <c r="I20" s="11">
        <v>0</v>
      </c>
      <c r="J20" s="11">
        <v>0</v>
      </c>
      <c r="K20" s="11">
        <v>0</v>
      </c>
      <c r="L20" s="11">
        <v>466287.1</v>
      </c>
      <c r="M20" s="11">
        <v>1050566.28</v>
      </c>
      <c r="N20" s="11">
        <v>1050566.28</v>
      </c>
      <c r="O20" s="11">
        <v>0</v>
      </c>
      <c r="P20" s="11">
        <v>6601011.41</v>
      </c>
      <c r="Q20" s="11">
        <v>6600756.57</v>
      </c>
      <c r="R20" s="11">
        <v>0</v>
      </c>
      <c r="S20" s="11">
        <v>254.84</v>
      </c>
      <c r="T20" s="11">
        <v>0</v>
      </c>
      <c r="U20" s="11">
        <v>1276285.79</v>
      </c>
      <c r="V20" s="505">
        <v>0</v>
      </c>
      <c r="W20" s="497">
        <v>23.07</v>
      </c>
      <c r="X20" s="67">
        <v>4.46</v>
      </c>
    </row>
    <row r="21" spans="1:24" ht="12.75">
      <c r="A21" s="227">
        <v>2</v>
      </c>
      <c r="B21" s="228">
        <v>8</v>
      </c>
      <c r="C21" s="228">
        <v>0</v>
      </c>
      <c r="D21" s="16">
        <v>0</v>
      </c>
      <c r="E21" s="16">
        <v>1</v>
      </c>
      <c r="F21" s="19"/>
      <c r="G21" s="54" t="s">
        <v>294</v>
      </c>
      <c r="H21" s="11">
        <v>3776377.83</v>
      </c>
      <c r="I21" s="11">
        <v>0</v>
      </c>
      <c r="J21" s="11">
        <v>0</v>
      </c>
      <c r="K21" s="11">
        <v>0</v>
      </c>
      <c r="L21" s="11">
        <v>3776377.83</v>
      </c>
      <c r="M21" s="11">
        <v>3295002</v>
      </c>
      <c r="N21" s="11">
        <v>1795002</v>
      </c>
      <c r="O21" s="11">
        <v>1500000</v>
      </c>
      <c r="P21" s="11">
        <v>58520468</v>
      </c>
      <c r="Q21" s="11">
        <v>58520468</v>
      </c>
      <c r="R21" s="11">
        <v>0</v>
      </c>
      <c r="S21" s="11">
        <v>0</v>
      </c>
      <c r="T21" s="11">
        <v>2092700</v>
      </c>
      <c r="U21" s="11">
        <v>6598143.19</v>
      </c>
      <c r="V21" s="505">
        <v>0</v>
      </c>
      <c r="W21" s="497">
        <v>42.49</v>
      </c>
      <c r="X21" s="67">
        <v>4.96</v>
      </c>
    </row>
    <row r="22" spans="1:24" ht="12.75">
      <c r="A22" s="227">
        <v>2</v>
      </c>
      <c r="B22" s="228">
        <v>9</v>
      </c>
      <c r="C22" s="228">
        <v>0</v>
      </c>
      <c r="D22" s="16">
        <v>0</v>
      </c>
      <c r="E22" s="16">
        <v>1</v>
      </c>
      <c r="F22" s="19"/>
      <c r="G22" s="54" t="s">
        <v>295</v>
      </c>
      <c r="H22" s="11">
        <v>6990718.8</v>
      </c>
      <c r="I22" s="11">
        <v>4279872</v>
      </c>
      <c r="J22" s="11">
        <v>0</v>
      </c>
      <c r="K22" s="11">
        <v>930958.79</v>
      </c>
      <c r="L22" s="11">
        <v>1779888.01</v>
      </c>
      <c r="M22" s="11">
        <v>2715379.23</v>
      </c>
      <c r="N22" s="11">
        <v>2715379.23</v>
      </c>
      <c r="O22" s="11">
        <v>0</v>
      </c>
      <c r="P22" s="11">
        <v>24662589.57</v>
      </c>
      <c r="Q22" s="11">
        <v>24662589.57</v>
      </c>
      <c r="R22" s="11">
        <v>0</v>
      </c>
      <c r="S22" s="11">
        <v>0</v>
      </c>
      <c r="T22" s="11">
        <v>2446199.74</v>
      </c>
      <c r="U22" s="11">
        <v>3570411.86</v>
      </c>
      <c r="V22" s="505">
        <v>314769.7</v>
      </c>
      <c r="W22" s="497">
        <v>46.84</v>
      </c>
      <c r="X22" s="67">
        <v>6.86</v>
      </c>
    </row>
    <row r="23" spans="1:24" ht="12.75">
      <c r="A23" s="227">
        <v>2</v>
      </c>
      <c r="B23" s="228">
        <v>10</v>
      </c>
      <c r="C23" s="228">
        <v>0</v>
      </c>
      <c r="D23" s="16">
        <v>0</v>
      </c>
      <c r="E23" s="16">
        <v>1</v>
      </c>
      <c r="F23" s="19"/>
      <c r="G23" s="54" t="s">
        <v>296</v>
      </c>
      <c r="H23" s="11">
        <v>6043621.48</v>
      </c>
      <c r="I23" s="11">
        <v>0</v>
      </c>
      <c r="J23" s="11">
        <v>2080400</v>
      </c>
      <c r="K23" s="11">
        <v>0</v>
      </c>
      <c r="L23" s="11">
        <v>3963221.48</v>
      </c>
      <c r="M23" s="11">
        <v>2491080</v>
      </c>
      <c r="N23" s="11">
        <v>1491080</v>
      </c>
      <c r="O23" s="11">
        <v>0</v>
      </c>
      <c r="P23" s="11">
        <v>17000000</v>
      </c>
      <c r="Q23" s="11">
        <v>17000000</v>
      </c>
      <c r="R23" s="11">
        <v>0</v>
      </c>
      <c r="S23" s="11">
        <v>0</v>
      </c>
      <c r="T23" s="11">
        <v>0</v>
      </c>
      <c r="U23" s="11">
        <v>2123868.03</v>
      </c>
      <c r="V23" s="505">
        <v>0</v>
      </c>
      <c r="W23" s="497">
        <v>40.99</v>
      </c>
      <c r="X23" s="67">
        <v>5.12</v>
      </c>
    </row>
    <row r="24" spans="1:24" ht="12.75">
      <c r="A24" s="227">
        <v>2</v>
      </c>
      <c r="B24" s="228">
        <v>11</v>
      </c>
      <c r="C24" s="228">
        <v>0</v>
      </c>
      <c r="D24" s="16">
        <v>0</v>
      </c>
      <c r="E24" s="16">
        <v>1</v>
      </c>
      <c r="F24" s="19"/>
      <c r="G24" s="54" t="s">
        <v>297</v>
      </c>
      <c r="H24" s="11">
        <v>5776358.84</v>
      </c>
      <c r="I24" s="11">
        <v>1000000</v>
      </c>
      <c r="J24" s="11">
        <v>0</v>
      </c>
      <c r="K24" s="11">
        <v>0</v>
      </c>
      <c r="L24" s="11">
        <v>4776358.84</v>
      </c>
      <c r="M24" s="11">
        <v>2880000</v>
      </c>
      <c r="N24" s="11">
        <v>1880000</v>
      </c>
      <c r="O24" s="11">
        <v>0</v>
      </c>
      <c r="P24" s="11">
        <v>50321359.53</v>
      </c>
      <c r="Q24" s="11">
        <v>50320000</v>
      </c>
      <c r="R24" s="11">
        <v>0</v>
      </c>
      <c r="S24" s="11">
        <v>1359.53</v>
      </c>
      <c r="T24" s="11">
        <v>0</v>
      </c>
      <c r="U24" s="11">
        <v>3874598.31</v>
      </c>
      <c r="V24" s="505">
        <v>0</v>
      </c>
      <c r="W24" s="497">
        <v>87.35</v>
      </c>
      <c r="X24" s="67">
        <v>6.72</v>
      </c>
    </row>
    <row r="25" spans="1:24" ht="12.75">
      <c r="A25" s="227">
        <v>2</v>
      </c>
      <c r="B25" s="228">
        <v>12</v>
      </c>
      <c r="C25" s="228">
        <v>0</v>
      </c>
      <c r="D25" s="16">
        <v>0</v>
      </c>
      <c r="E25" s="16">
        <v>1</v>
      </c>
      <c r="F25" s="19"/>
      <c r="G25" s="54" t="s">
        <v>298</v>
      </c>
      <c r="H25" s="11">
        <v>4781604.06</v>
      </c>
      <c r="I25" s="11">
        <v>3744094</v>
      </c>
      <c r="J25" s="11">
        <v>0</v>
      </c>
      <c r="K25" s="11">
        <v>0</v>
      </c>
      <c r="L25" s="11">
        <v>1037510.06</v>
      </c>
      <c r="M25" s="11">
        <v>1273816</v>
      </c>
      <c r="N25" s="11">
        <v>523816</v>
      </c>
      <c r="O25" s="11">
        <v>750000</v>
      </c>
      <c r="P25" s="11">
        <v>13910694</v>
      </c>
      <c r="Q25" s="11">
        <v>13910694</v>
      </c>
      <c r="R25" s="11">
        <v>0</v>
      </c>
      <c r="S25" s="11">
        <v>0</v>
      </c>
      <c r="T25" s="11">
        <v>0</v>
      </c>
      <c r="U25" s="11">
        <v>1652263.1</v>
      </c>
      <c r="V25" s="505">
        <v>0</v>
      </c>
      <c r="W25" s="497">
        <v>33.81</v>
      </c>
      <c r="X25" s="67">
        <v>4.01</v>
      </c>
    </row>
    <row r="26" spans="1:24" ht="12.75">
      <c r="A26" s="227">
        <v>2</v>
      </c>
      <c r="B26" s="228">
        <v>13</v>
      </c>
      <c r="C26" s="228">
        <v>0</v>
      </c>
      <c r="D26" s="16">
        <v>0</v>
      </c>
      <c r="E26" s="16">
        <v>1</v>
      </c>
      <c r="F26" s="19"/>
      <c r="G26" s="54" t="s">
        <v>299</v>
      </c>
      <c r="H26" s="11">
        <v>3345836.02</v>
      </c>
      <c r="I26" s="11">
        <v>0</v>
      </c>
      <c r="J26" s="11">
        <v>1260000</v>
      </c>
      <c r="K26" s="11">
        <v>0</v>
      </c>
      <c r="L26" s="11">
        <v>2085836.02</v>
      </c>
      <c r="M26" s="11">
        <v>1599600</v>
      </c>
      <c r="N26" s="11">
        <v>147600</v>
      </c>
      <c r="O26" s="11">
        <v>1452000</v>
      </c>
      <c r="P26" s="11">
        <v>20610840</v>
      </c>
      <c r="Q26" s="11">
        <v>20610840</v>
      </c>
      <c r="R26" s="11">
        <v>0</v>
      </c>
      <c r="S26" s="11">
        <v>0</v>
      </c>
      <c r="T26" s="11">
        <v>0</v>
      </c>
      <c r="U26" s="11">
        <v>2750046.54</v>
      </c>
      <c r="V26" s="505">
        <v>0</v>
      </c>
      <c r="W26" s="497">
        <v>54.94</v>
      </c>
      <c r="X26" s="67">
        <v>7.33</v>
      </c>
    </row>
    <row r="27" spans="1:24" ht="12.75">
      <c r="A27" s="227">
        <v>2</v>
      </c>
      <c r="B27" s="228">
        <v>14</v>
      </c>
      <c r="C27" s="228">
        <v>0</v>
      </c>
      <c r="D27" s="16">
        <v>0</v>
      </c>
      <c r="E27" s="16">
        <v>1</v>
      </c>
      <c r="F27" s="19"/>
      <c r="G27" s="54" t="s">
        <v>300</v>
      </c>
      <c r="H27" s="11">
        <v>1802802.51</v>
      </c>
      <c r="I27" s="11">
        <v>0</v>
      </c>
      <c r="J27" s="11">
        <v>0</v>
      </c>
      <c r="K27" s="11">
        <v>0</v>
      </c>
      <c r="L27" s="11">
        <v>1802802.51</v>
      </c>
      <c r="M27" s="11">
        <v>1155000</v>
      </c>
      <c r="N27" s="11">
        <v>1155000</v>
      </c>
      <c r="O27" s="11">
        <v>0</v>
      </c>
      <c r="P27" s="11">
        <v>50650000</v>
      </c>
      <c r="Q27" s="11">
        <v>50650000</v>
      </c>
      <c r="R27" s="11">
        <v>0</v>
      </c>
      <c r="S27" s="11">
        <v>0</v>
      </c>
      <c r="T27" s="11">
        <v>0</v>
      </c>
      <c r="U27" s="11">
        <v>2853604.71</v>
      </c>
      <c r="V27" s="505">
        <v>0</v>
      </c>
      <c r="W27" s="497">
        <v>66.9</v>
      </c>
      <c r="X27" s="67">
        <v>3.76</v>
      </c>
    </row>
    <row r="28" spans="1:24" ht="12.75">
      <c r="A28" s="227">
        <v>2</v>
      </c>
      <c r="B28" s="228">
        <v>15</v>
      </c>
      <c r="C28" s="228">
        <v>0</v>
      </c>
      <c r="D28" s="16">
        <v>0</v>
      </c>
      <c r="E28" s="16">
        <v>1</v>
      </c>
      <c r="F28" s="19"/>
      <c r="G28" s="54" t="s">
        <v>301</v>
      </c>
      <c r="H28" s="11">
        <v>4854225.26</v>
      </c>
      <c r="I28" s="11">
        <v>0</v>
      </c>
      <c r="J28" s="11">
        <v>0</v>
      </c>
      <c r="K28" s="11">
        <v>0</v>
      </c>
      <c r="L28" s="11">
        <v>4854225.26</v>
      </c>
      <c r="M28" s="11">
        <v>1189718.55</v>
      </c>
      <c r="N28" s="11">
        <v>1189718.55</v>
      </c>
      <c r="O28" s="11">
        <v>0</v>
      </c>
      <c r="P28" s="11">
        <v>9150397.66</v>
      </c>
      <c r="Q28" s="11">
        <v>9150397.66</v>
      </c>
      <c r="R28" s="11">
        <v>0</v>
      </c>
      <c r="S28" s="11">
        <v>0</v>
      </c>
      <c r="T28" s="11">
        <v>0</v>
      </c>
      <c r="U28" s="11">
        <v>1525704.17</v>
      </c>
      <c r="V28" s="505">
        <v>0</v>
      </c>
      <c r="W28" s="497">
        <v>21.29</v>
      </c>
      <c r="X28" s="67">
        <v>3.55</v>
      </c>
    </row>
    <row r="29" spans="1:24" ht="12.75">
      <c r="A29" s="227">
        <v>2</v>
      </c>
      <c r="B29" s="228">
        <v>16</v>
      </c>
      <c r="C29" s="228">
        <v>0</v>
      </c>
      <c r="D29" s="16">
        <v>0</v>
      </c>
      <c r="E29" s="16">
        <v>1</v>
      </c>
      <c r="F29" s="19"/>
      <c r="G29" s="54" t="s">
        <v>302</v>
      </c>
      <c r="H29" s="11">
        <v>20633336.21</v>
      </c>
      <c r="I29" s="11">
        <v>0</v>
      </c>
      <c r="J29" s="11">
        <v>0</v>
      </c>
      <c r="K29" s="11">
        <v>0</v>
      </c>
      <c r="L29" s="11">
        <v>20633336.21</v>
      </c>
      <c r="M29" s="11">
        <v>13712500</v>
      </c>
      <c r="N29" s="11">
        <v>1412500</v>
      </c>
      <c r="O29" s="11">
        <v>0</v>
      </c>
      <c r="P29" s="11">
        <v>19622000</v>
      </c>
      <c r="Q29" s="11">
        <v>19622000</v>
      </c>
      <c r="R29" s="11">
        <v>0</v>
      </c>
      <c r="S29" s="11">
        <v>0</v>
      </c>
      <c r="T29" s="11">
        <v>0</v>
      </c>
      <c r="U29" s="11">
        <v>1976350.06</v>
      </c>
      <c r="V29" s="505">
        <v>0</v>
      </c>
      <c r="W29" s="497">
        <v>44.26</v>
      </c>
      <c r="X29" s="67">
        <v>4.45</v>
      </c>
    </row>
    <row r="30" spans="1:24" ht="12.75">
      <c r="A30" s="227">
        <v>2</v>
      </c>
      <c r="B30" s="228">
        <v>17</v>
      </c>
      <c r="C30" s="228">
        <v>0</v>
      </c>
      <c r="D30" s="16">
        <v>0</v>
      </c>
      <c r="E30" s="16">
        <v>1</v>
      </c>
      <c r="F30" s="19"/>
      <c r="G30" s="54" t="s">
        <v>303</v>
      </c>
      <c r="H30" s="11">
        <v>14821649.75</v>
      </c>
      <c r="I30" s="11">
        <v>12682768</v>
      </c>
      <c r="J30" s="11">
        <v>0</v>
      </c>
      <c r="K30" s="11">
        <v>0</v>
      </c>
      <c r="L30" s="11">
        <v>2138881.75</v>
      </c>
      <c r="M30" s="11">
        <v>14257422.28</v>
      </c>
      <c r="N30" s="11">
        <v>14257422.28</v>
      </c>
      <c r="O30" s="11">
        <v>0</v>
      </c>
      <c r="P30" s="11">
        <v>12686322.81</v>
      </c>
      <c r="Q30" s="11">
        <v>12682768</v>
      </c>
      <c r="R30" s="11">
        <v>0</v>
      </c>
      <c r="S30" s="11">
        <v>3554.81</v>
      </c>
      <c r="T30" s="11">
        <v>0</v>
      </c>
      <c r="U30" s="11">
        <v>14887212.41</v>
      </c>
      <c r="V30" s="505">
        <v>0</v>
      </c>
      <c r="W30" s="497">
        <v>33.91</v>
      </c>
      <c r="X30" s="67">
        <v>39.8</v>
      </c>
    </row>
    <row r="31" spans="1:24" ht="12.75">
      <c r="A31" s="227">
        <v>2</v>
      </c>
      <c r="B31" s="228">
        <v>18</v>
      </c>
      <c r="C31" s="228">
        <v>0</v>
      </c>
      <c r="D31" s="16">
        <v>0</v>
      </c>
      <c r="E31" s="16">
        <v>1</v>
      </c>
      <c r="F31" s="19"/>
      <c r="G31" s="54" t="s">
        <v>304</v>
      </c>
      <c r="H31" s="11">
        <v>2033251</v>
      </c>
      <c r="I31" s="11">
        <v>2000000</v>
      </c>
      <c r="J31" s="11">
        <v>0</v>
      </c>
      <c r="K31" s="11">
        <v>0</v>
      </c>
      <c r="L31" s="11">
        <v>33251</v>
      </c>
      <c r="M31" s="11">
        <v>0</v>
      </c>
      <c r="N31" s="11">
        <v>0</v>
      </c>
      <c r="O31" s="11">
        <v>0</v>
      </c>
      <c r="P31" s="11">
        <v>16915000</v>
      </c>
      <c r="Q31" s="11">
        <v>16915000</v>
      </c>
      <c r="R31" s="11">
        <v>0</v>
      </c>
      <c r="S31" s="11">
        <v>0</v>
      </c>
      <c r="T31" s="11">
        <v>0</v>
      </c>
      <c r="U31" s="11">
        <v>522118.54</v>
      </c>
      <c r="V31" s="505">
        <v>0</v>
      </c>
      <c r="W31" s="497">
        <v>60.03</v>
      </c>
      <c r="X31" s="67">
        <v>1.85</v>
      </c>
    </row>
    <row r="32" spans="1:24" ht="12.75">
      <c r="A32" s="227">
        <v>2</v>
      </c>
      <c r="B32" s="228">
        <v>19</v>
      </c>
      <c r="C32" s="228">
        <v>0</v>
      </c>
      <c r="D32" s="16">
        <v>0</v>
      </c>
      <c r="E32" s="16">
        <v>1</v>
      </c>
      <c r="F32" s="19"/>
      <c r="G32" s="54" t="s">
        <v>305</v>
      </c>
      <c r="H32" s="11">
        <v>3219312.46</v>
      </c>
      <c r="I32" s="11">
        <v>1699828.87</v>
      </c>
      <c r="J32" s="11">
        <v>0</v>
      </c>
      <c r="K32" s="11">
        <v>284947.44</v>
      </c>
      <c r="L32" s="11">
        <v>1234536.15</v>
      </c>
      <c r="M32" s="11">
        <v>907221</v>
      </c>
      <c r="N32" s="11">
        <v>907221</v>
      </c>
      <c r="O32" s="11">
        <v>0</v>
      </c>
      <c r="P32" s="11">
        <v>75817919.67</v>
      </c>
      <c r="Q32" s="11">
        <v>75817919.67</v>
      </c>
      <c r="R32" s="11">
        <v>0</v>
      </c>
      <c r="S32" s="11">
        <v>0</v>
      </c>
      <c r="T32" s="11">
        <v>0</v>
      </c>
      <c r="U32" s="11">
        <v>4704712.45</v>
      </c>
      <c r="V32" s="505">
        <v>0</v>
      </c>
      <c r="W32" s="497">
        <v>68.66</v>
      </c>
      <c r="X32" s="67">
        <v>4.26</v>
      </c>
    </row>
    <row r="33" spans="1:24" ht="12.75">
      <c r="A33" s="227">
        <v>2</v>
      </c>
      <c r="B33" s="228">
        <v>20</v>
      </c>
      <c r="C33" s="228">
        <v>0</v>
      </c>
      <c r="D33" s="16">
        <v>0</v>
      </c>
      <c r="E33" s="16">
        <v>1</v>
      </c>
      <c r="F33" s="19"/>
      <c r="G33" s="54" t="s">
        <v>306</v>
      </c>
      <c r="H33" s="11">
        <v>634255.66</v>
      </c>
      <c r="I33" s="11">
        <v>0</v>
      </c>
      <c r="J33" s="11">
        <v>0</v>
      </c>
      <c r="K33" s="11">
        <v>411466.61</v>
      </c>
      <c r="L33" s="11">
        <v>222789.05</v>
      </c>
      <c r="M33" s="11">
        <v>1600000</v>
      </c>
      <c r="N33" s="11">
        <v>0</v>
      </c>
      <c r="O33" s="11">
        <v>1000000</v>
      </c>
      <c r="P33" s="11">
        <v>25544244</v>
      </c>
      <c r="Q33" s="11">
        <v>25544244</v>
      </c>
      <c r="R33" s="11">
        <v>0</v>
      </c>
      <c r="S33" s="11">
        <v>0</v>
      </c>
      <c r="T33" s="11">
        <v>0</v>
      </c>
      <c r="U33" s="11">
        <v>1915684.84</v>
      </c>
      <c r="V33" s="505">
        <v>0</v>
      </c>
      <c r="W33" s="497">
        <v>51.08</v>
      </c>
      <c r="X33" s="67">
        <v>3.83</v>
      </c>
    </row>
    <row r="34" spans="1:24" ht="12.75">
      <c r="A34" s="227">
        <v>2</v>
      </c>
      <c r="B34" s="228">
        <v>21</v>
      </c>
      <c r="C34" s="228">
        <v>0</v>
      </c>
      <c r="D34" s="16">
        <v>0</v>
      </c>
      <c r="E34" s="16">
        <v>1</v>
      </c>
      <c r="F34" s="19"/>
      <c r="G34" s="54" t="s">
        <v>307</v>
      </c>
      <c r="H34" s="11">
        <v>3890295</v>
      </c>
      <c r="I34" s="11">
        <v>0</v>
      </c>
      <c r="J34" s="11">
        <v>0</v>
      </c>
      <c r="K34" s="11">
        <v>0</v>
      </c>
      <c r="L34" s="11">
        <v>3890295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545.68</v>
      </c>
      <c r="V34" s="505">
        <v>0</v>
      </c>
      <c r="W34" s="497">
        <v>0</v>
      </c>
      <c r="X34" s="67">
        <v>0</v>
      </c>
    </row>
    <row r="35" spans="1:24" ht="12.75">
      <c r="A35" s="227">
        <v>2</v>
      </c>
      <c r="B35" s="228">
        <v>22</v>
      </c>
      <c r="C35" s="228">
        <v>0</v>
      </c>
      <c r="D35" s="16">
        <v>0</v>
      </c>
      <c r="E35" s="16">
        <v>1</v>
      </c>
      <c r="F35" s="19"/>
      <c r="G35" s="54" t="s">
        <v>308</v>
      </c>
      <c r="H35" s="11">
        <v>2362050</v>
      </c>
      <c r="I35" s="11">
        <v>0</v>
      </c>
      <c r="J35" s="11">
        <v>0</v>
      </c>
      <c r="K35" s="11">
        <v>0</v>
      </c>
      <c r="L35" s="11">
        <v>2362050</v>
      </c>
      <c r="M35" s="11">
        <v>400000</v>
      </c>
      <c r="N35" s="11">
        <v>0</v>
      </c>
      <c r="O35" s="11">
        <v>0</v>
      </c>
      <c r="P35" s="11">
        <v>23543413.47</v>
      </c>
      <c r="Q35" s="11">
        <v>23543413.47</v>
      </c>
      <c r="R35" s="11">
        <v>0</v>
      </c>
      <c r="S35" s="11">
        <v>0</v>
      </c>
      <c r="T35" s="11">
        <v>0</v>
      </c>
      <c r="U35" s="11">
        <v>944669.83</v>
      </c>
      <c r="V35" s="505">
        <v>0</v>
      </c>
      <c r="W35" s="497">
        <v>52.55</v>
      </c>
      <c r="X35" s="67">
        <v>2.1</v>
      </c>
    </row>
    <row r="36" spans="1:24" ht="12.75">
      <c r="A36" s="227">
        <v>2</v>
      </c>
      <c r="B36" s="228">
        <v>23</v>
      </c>
      <c r="C36" s="228">
        <v>0</v>
      </c>
      <c r="D36" s="16">
        <v>0</v>
      </c>
      <c r="E36" s="16">
        <v>1</v>
      </c>
      <c r="F36" s="19"/>
      <c r="G36" s="54" t="s">
        <v>309</v>
      </c>
      <c r="H36" s="11">
        <v>7591326.92</v>
      </c>
      <c r="I36" s="11">
        <v>0</v>
      </c>
      <c r="J36" s="11">
        <v>0</v>
      </c>
      <c r="K36" s="11">
        <v>0</v>
      </c>
      <c r="L36" s="11">
        <v>7591326.92</v>
      </c>
      <c r="M36" s="11">
        <v>3239934.3</v>
      </c>
      <c r="N36" s="11">
        <v>3239934.3</v>
      </c>
      <c r="O36" s="11">
        <v>0</v>
      </c>
      <c r="P36" s="11">
        <v>36975427.46</v>
      </c>
      <c r="Q36" s="11">
        <v>36975427.46</v>
      </c>
      <c r="R36" s="11">
        <v>0</v>
      </c>
      <c r="S36" s="11">
        <v>0</v>
      </c>
      <c r="T36" s="11">
        <v>0</v>
      </c>
      <c r="U36" s="11">
        <v>4317596.71</v>
      </c>
      <c r="V36" s="505">
        <v>0</v>
      </c>
      <c r="W36" s="497">
        <v>54.59</v>
      </c>
      <c r="X36" s="67">
        <v>6.37</v>
      </c>
    </row>
    <row r="37" spans="1:24" ht="12.75">
      <c r="A37" s="227">
        <v>2</v>
      </c>
      <c r="B37" s="228">
        <v>24</v>
      </c>
      <c r="C37" s="228">
        <v>0</v>
      </c>
      <c r="D37" s="16">
        <v>0</v>
      </c>
      <c r="E37" s="16">
        <v>1</v>
      </c>
      <c r="F37" s="19"/>
      <c r="G37" s="54" t="s">
        <v>310</v>
      </c>
      <c r="H37" s="11">
        <v>9105298.5</v>
      </c>
      <c r="I37" s="11">
        <v>8478386.47</v>
      </c>
      <c r="J37" s="11">
        <v>0</v>
      </c>
      <c r="K37" s="11">
        <v>0</v>
      </c>
      <c r="L37" s="11">
        <v>626912.03</v>
      </c>
      <c r="M37" s="11">
        <v>4663980</v>
      </c>
      <c r="N37" s="11">
        <v>4663980</v>
      </c>
      <c r="O37" s="11">
        <v>0</v>
      </c>
      <c r="P37" s="11">
        <v>44584167.86</v>
      </c>
      <c r="Q37" s="11">
        <v>44584167.86</v>
      </c>
      <c r="R37" s="11">
        <v>0</v>
      </c>
      <c r="S37" s="11">
        <v>0</v>
      </c>
      <c r="T37" s="11">
        <v>0</v>
      </c>
      <c r="U37" s="11">
        <v>6026174.49</v>
      </c>
      <c r="V37" s="505">
        <v>0</v>
      </c>
      <c r="W37" s="497">
        <v>75.32</v>
      </c>
      <c r="X37" s="67">
        <v>10.18</v>
      </c>
    </row>
    <row r="38" spans="1:24" ht="12.75">
      <c r="A38" s="227">
        <v>2</v>
      </c>
      <c r="B38" s="228">
        <v>25</v>
      </c>
      <c r="C38" s="228">
        <v>0</v>
      </c>
      <c r="D38" s="16">
        <v>0</v>
      </c>
      <c r="E38" s="16">
        <v>1</v>
      </c>
      <c r="F38" s="19"/>
      <c r="G38" s="54" t="s">
        <v>311</v>
      </c>
      <c r="H38" s="11">
        <v>2723575.59</v>
      </c>
      <c r="I38" s="11">
        <v>0</v>
      </c>
      <c r="J38" s="11">
        <v>0</v>
      </c>
      <c r="K38" s="11">
        <v>0</v>
      </c>
      <c r="L38" s="11">
        <v>2723575.59</v>
      </c>
      <c r="M38" s="11">
        <v>1823140.49</v>
      </c>
      <c r="N38" s="11">
        <v>1823140.49</v>
      </c>
      <c r="O38" s="11">
        <v>0</v>
      </c>
      <c r="P38" s="11">
        <v>12106495.1</v>
      </c>
      <c r="Q38" s="11">
        <v>12105495.1</v>
      </c>
      <c r="R38" s="11">
        <v>0</v>
      </c>
      <c r="S38" s="11">
        <v>1000</v>
      </c>
      <c r="T38" s="11">
        <v>0</v>
      </c>
      <c r="U38" s="11">
        <v>2272404.26</v>
      </c>
      <c r="V38" s="505">
        <v>0</v>
      </c>
      <c r="W38" s="497">
        <v>18.28</v>
      </c>
      <c r="X38" s="67">
        <v>3.43</v>
      </c>
    </row>
    <row r="39" spans="1:24" ht="12.75">
      <c r="A39" s="227">
        <v>2</v>
      </c>
      <c r="B39" s="228">
        <v>26</v>
      </c>
      <c r="C39" s="228">
        <v>0</v>
      </c>
      <c r="D39" s="16">
        <v>0</v>
      </c>
      <c r="E39" s="16">
        <v>1</v>
      </c>
      <c r="F39" s="19"/>
      <c r="G39" s="54" t="s">
        <v>312</v>
      </c>
      <c r="H39" s="11">
        <v>9450728.01</v>
      </c>
      <c r="I39" s="11">
        <v>6650728.01</v>
      </c>
      <c r="J39" s="11">
        <v>2800000</v>
      </c>
      <c r="K39" s="11">
        <v>0</v>
      </c>
      <c r="L39" s="11">
        <v>0</v>
      </c>
      <c r="M39" s="11">
        <v>3325415.64</v>
      </c>
      <c r="N39" s="11">
        <v>3325415.64</v>
      </c>
      <c r="O39" s="11">
        <v>0</v>
      </c>
      <c r="P39" s="11">
        <v>31178929.09</v>
      </c>
      <c r="Q39" s="11">
        <v>31178929.09</v>
      </c>
      <c r="R39" s="11">
        <v>0</v>
      </c>
      <c r="S39" s="11">
        <v>0</v>
      </c>
      <c r="T39" s="11">
        <v>5165000</v>
      </c>
      <c r="U39" s="11">
        <v>4524035.88</v>
      </c>
      <c r="V39" s="505">
        <v>525000</v>
      </c>
      <c r="W39" s="497">
        <v>78.26</v>
      </c>
      <c r="X39" s="67">
        <v>12.03</v>
      </c>
    </row>
    <row r="40" spans="1:24" s="95" customFormat="1" ht="15">
      <c r="A40" s="231"/>
      <c r="B40" s="232"/>
      <c r="C40" s="232"/>
      <c r="D40" s="101"/>
      <c r="E40" s="101"/>
      <c r="F40" s="102" t="s">
        <v>313</v>
      </c>
      <c r="G40" s="291"/>
      <c r="H40" s="103">
        <v>377294897.5</v>
      </c>
      <c r="I40" s="103">
        <v>211565014.56</v>
      </c>
      <c r="J40" s="103">
        <v>38300000</v>
      </c>
      <c r="K40" s="103">
        <v>0</v>
      </c>
      <c r="L40" s="103">
        <v>116612037.17</v>
      </c>
      <c r="M40" s="103">
        <v>214685098.74</v>
      </c>
      <c r="N40" s="103">
        <v>170652098.74</v>
      </c>
      <c r="O40" s="103">
        <v>37000000</v>
      </c>
      <c r="P40" s="103">
        <v>2949232125.8199997</v>
      </c>
      <c r="Q40" s="103">
        <v>2888152065.4300003</v>
      </c>
      <c r="R40" s="103">
        <v>57000000</v>
      </c>
      <c r="S40" s="103">
        <v>4080060.39</v>
      </c>
      <c r="T40" s="103">
        <v>344000223.03999996</v>
      </c>
      <c r="U40" s="103">
        <v>277906272.70000005</v>
      </c>
      <c r="V40" s="507">
        <v>24241749.53</v>
      </c>
      <c r="W40" s="499">
        <v>75.20884424534603</v>
      </c>
      <c r="X40" s="129">
        <v>7.322885764336327</v>
      </c>
    </row>
    <row r="41" spans="1:24" ht="12.75">
      <c r="A41" s="227">
        <v>2</v>
      </c>
      <c r="B41" s="228">
        <v>61</v>
      </c>
      <c r="C41" s="228">
        <v>0</v>
      </c>
      <c r="D41" s="16">
        <v>0</v>
      </c>
      <c r="E41" s="16">
        <v>2</v>
      </c>
      <c r="F41" s="19"/>
      <c r="G41" s="54" t="s">
        <v>314</v>
      </c>
      <c r="H41" s="11">
        <v>41670271.09</v>
      </c>
      <c r="I41" s="11">
        <v>0</v>
      </c>
      <c r="J41" s="11">
        <v>18300000</v>
      </c>
      <c r="K41" s="11">
        <v>0</v>
      </c>
      <c r="L41" s="11">
        <v>19252425.32</v>
      </c>
      <c r="M41" s="11">
        <v>18590138.13</v>
      </c>
      <c r="N41" s="11">
        <v>8757138.13</v>
      </c>
      <c r="O41" s="11">
        <v>9500000</v>
      </c>
      <c r="P41" s="11">
        <v>167888520.55</v>
      </c>
      <c r="Q41" s="11">
        <v>164380991.33</v>
      </c>
      <c r="R41" s="11">
        <v>0</v>
      </c>
      <c r="S41" s="11">
        <v>3507529.22</v>
      </c>
      <c r="T41" s="11">
        <v>101151685.98</v>
      </c>
      <c r="U41" s="11">
        <v>22581205.62</v>
      </c>
      <c r="V41" s="505">
        <v>8585455</v>
      </c>
      <c r="W41" s="497">
        <v>23.55</v>
      </c>
      <c r="X41" s="67">
        <v>4.93</v>
      </c>
    </row>
    <row r="42" spans="1:24" ht="12.75">
      <c r="A42" s="227">
        <v>2</v>
      </c>
      <c r="B42" s="228">
        <v>62</v>
      </c>
      <c r="C42" s="228">
        <v>0</v>
      </c>
      <c r="D42" s="16">
        <v>0</v>
      </c>
      <c r="E42" s="16">
        <v>2</v>
      </c>
      <c r="F42" s="19"/>
      <c r="G42" s="54" t="s">
        <v>315</v>
      </c>
      <c r="H42" s="11">
        <v>26679274.6</v>
      </c>
      <c r="I42" s="11">
        <v>0</v>
      </c>
      <c r="J42" s="11">
        <v>0</v>
      </c>
      <c r="K42" s="11">
        <v>0</v>
      </c>
      <c r="L42" s="11">
        <v>26679274.6</v>
      </c>
      <c r="M42" s="11">
        <v>7678396.14</v>
      </c>
      <c r="N42" s="11">
        <v>7678396.14</v>
      </c>
      <c r="O42" s="11">
        <v>0</v>
      </c>
      <c r="P42" s="11">
        <v>196473758.3</v>
      </c>
      <c r="Q42" s="11">
        <v>196473758.3</v>
      </c>
      <c r="R42" s="11">
        <v>0</v>
      </c>
      <c r="S42" s="11">
        <v>0</v>
      </c>
      <c r="T42" s="11">
        <v>0</v>
      </c>
      <c r="U42" s="11">
        <v>13517611.89</v>
      </c>
      <c r="V42" s="505">
        <v>0</v>
      </c>
      <c r="W42" s="497">
        <v>62.31</v>
      </c>
      <c r="X42" s="67">
        <v>4.28</v>
      </c>
    </row>
    <row r="43" spans="1:24" ht="12.75">
      <c r="A43" s="227">
        <v>2</v>
      </c>
      <c r="B43" s="228">
        <v>65</v>
      </c>
      <c r="C43" s="228">
        <v>0</v>
      </c>
      <c r="D43" s="16">
        <v>0</v>
      </c>
      <c r="E43" s="16">
        <v>2</v>
      </c>
      <c r="F43" s="19"/>
      <c r="G43" s="54" t="s">
        <v>316</v>
      </c>
      <c r="H43" s="11">
        <v>39792053.56</v>
      </c>
      <c r="I43" s="11">
        <v>3604909.6</v>
      </c>
      <c r="J43" s="11">
        <v>20000000</v>
      </c>
      <c r="K43" s="11">
        <v>0</v>
      </c>
      <c r="L43" s="11">
        <v>16187143.96</v>
      </c>
      <c r="M43" s="11">
        <v>18015804</v>
      </c>
      <c r="N43" s="11">
        <v>12015804</v>
      </c>
      <c r="O43" s="11">
        <v>6000000</v>
      </c>
      <c r="P43" s="11">
        <v>281024185.5</v>
      </c>
      <c r="Q43" s="11">
        <v>224024185.5</v>
      </c>
      <c r="R43" s="11">
        <v>57000000</v>
      </c>
      <c r="S43" s="11">
        <v>0</v>
      </c>
      <c r="T43" s="11">
        <v>47713413.28</v>
      </c>
      <c r="U43" s="11">
        <v>27588784.48</v>
      </c>
      <c r="V43" s="505">
        <v>3476114.28</v>
      </c>
      <c r="W43" s="497">
        <v>66.33</v>
      </c>
      <c r="X43" s="67">
        <v>6.85</v>
      </c>
    </row>
    <row r="44" spans="1:24" s="286" customFormat="1" ht="12.75">
      <c r="A44" s="278">
        <v>2</v>
      </c>
      <c r="B44" s="279">
        <v>64</v>
      </c>
      <c r="C44" s="279">
        <v>0</v>
      </c>
      <c r="D44" s="280">
        <v>0</v>
      </c>
      <c r="E44" s="280">
        <v>2</v>
      </c>
      <c r="F44" s="281"/>
      <c r="G44" s="292" t="s">
        <v>317</v>
      </c>
      <c r="H44" s="282">
        <v>269153298.25</v>
      </c>
      <c r="I44" s="282">
        <v>207960104.96</v>
      </c>
      <c r="J44" s="282">
        <v>0</v>
      </c>
      <c r="K44" s="282">
        <v>0</v>
      </c>
      <c r="L44" s="282">
        <v>54493193.29</v>
      </c>
      <c r="M44" s="282">
        <v>170400760.47</v>
      </c>
      <c r="N44" s="282">
        <v>142200760.47</v>
      </c>
      <c r="O44" s="282">
        <v>21500000</v>
      </c>
      <c r="P44" s="282">
        <v>2303845661.47</v>
      </c>
      <c r="Q44" s="282">
        <v>2303273130.3</v>
      </c>
      <c r="R44" s="282">
        <v>0</v>
      </c>
      <c r="S44" s="282">
        <v>572531.17</v>
      </c>
      <c r="T44" s="282">
        <v>195135123.78</v>
      </c>
      <c r="U44" s="282">
        <v>214218670.71</v>
      </c>
      <c r="V44" s="508">
        <v>12180180.25</v>
      </c>
      <c r="W44" s="500">
        <v>83.89</v>
      </c>
      <c r="X44" s="303">
        <v>8.03</v>
      </c>
    </row>
    <row r="45" spans="1:24" s="95" customFormat="1" ht="15">
      <c r="A45" s="231"/>
      <c r="B45" s="232"/>
      <c r="C45" s="232"/>
      <c r="D45" s="101"/>
      <c r="E45" s="101"/>
      <c r="F45" s="102" t="s">
        <v>318</v>
      </c>
      <c r="G45" s="291"/>
      <c r="H45" s="103">
        <v>543856250.22</v>
      </c>
      <c r="I45" s="103">
        <v>143203086.22000003</v>
      </c>
      <c r="J45" s="103">
        <v>62353363</v>
      </c>
      <c r="K45" s="103">
        <v>72299365.12</v>
      </c>
      <c r="L45" s="103">
        <v>264494732.88</v>
      </c>
      <c r="M45" s="103">
        <v>351669247.86</v>
      </c>
      <c r="N45" s="103">
        <v>238277115.37</v>
      </c>
      <c r="O45" s="103">
        <v>38069000</v>
      </c>
      <c r="P45" s="103">
        <v>2302814861.48</v>
      </c>
      <c r="Q45" s="103">
        <v>2273028733.14</v>
      </c>
      <c r="R45" s="103">
        <v>0</v>
      </c>
      <c r="S45" s="103">
        <v>29786128.339999996</v>
      </c>
      <c r="T45" s="103">
        <v>110910982.39999999</v>
      </c>
      <c r="U45" s="103">
        <v>358522167.93000007</v>
      </c>
      <c r="V45" s="507">
        <v>37686056.3</v>
      </c>
      <c r="W45" s="499">
        <v>45.583180539705396</v>
      </c>
      <c r="X45" s="129">
        <v>6.672158637825739</v>
      </c>
    </row>
    <row r="46" spans="1:24" s="95" customFormat="1" ht="15">
      <c r="A46" s="231"/>
      <c r="B46" s="232"/>
      <c r="C46" s="232"/>
      <c r="D46" s="101"/>
      <c r="E46" s="101"/>
      <c r="F46" s="102" t="s">
        <v>319</v>
      </c>
      <c r="G46" s="291"/>
      <c r="H46" s="103">
        <v>135968414.99</v>
      </c>
      <c r="I46" s="103">
        <v>43101173.510000005</v>
      </c>
      <c r="J46" s="103">
        <v>9096363</v>
      </c>
      <c r="K46" s="103">
        <v>2957167.58</v>
      </c>
      <c r="L46" s="103">
        <v>80104043.27000001</v>
      </c>
      <c r="M46" s="103">
        <v>99938296.99000001</v>
      </c>
      <c r="N46" s="103">
        <v>69620367.71</v>
      </c>
      <c r="O46" s="103">
        <v>11930000</v>
      </c>
      <c r="P46" s="103">
        <v>812193563.63</v>
      </c>
      <c r="Q46" s="103">
        <v>800365420.8900001</v>
      </c>
      <c r="R46" s="103">
        <v>0</v>
      </c>
      <c r="S46" s="103">
        <v>11828142.739999998</v>
      </c>
      <c r="T46" s="103">
        <v>25105329.490000002</v>
      </c>
      <c r="U46" s="103">
        <v>110391529.24</v>
      </c>
      <c r="V46" s="507">
        <v>5883578.6899999995</v>
      </c>
      <c r="W46" s="499">
        <v>49.5464714822204</v>
      </c>
      <c r="X46" s="129">
        <v>6.578678179897503</v>
      </c>
    </row>
    <row r="47" spans="1:24" ht="12.75">
      <c r="A47" s="227">
        <v>2</v>
      </c>
      <c r="B47" s="228">
        <v>2</v>
      </c>
      <c r="C47" s="228">
        <v>1</v>
      </c>
      <c r="D47" s="16">
        <v>1</v>
      </c>
      <c r="E47" s="16">
        <v>0</v>
      </c>
      <c r="F47" s="19"/>
      <c r="G47" s="54" t="s">
        <v>320</v>
      </c>
      <c r="H47" s="11">
        <v>3076404.61</v>
      </c>
      <c r="I47" s="11">
        <v>118281.04</v>
      </c>
      <c r="J47" s="11">
        <v>0</v>
      </c>
      <c r="K47" s="11">
        <v>0</v>
      </c>
      <c r="L47" s="11">
        <v>2958123.57</v>
      </c>
      <c r="M47" s="11">
        <v>3103730</v>
      </c>
      <c r="N47" s="11">
        <v>103730</v>
      </c>
      <c r="O47" s="11">
        <v>3000000</v>
      </c>
      <c r="P47" s="11">
        <v>40829711.04</v>
      </c>
      <c r="Q47" s="11">
        <v>40829711.04</v>
      </c>
      <c r="R47" s="11">
        <v>0</v>
      </c>
      <c r="S47" s="11">
        <v>0</v>
      </c>
      <c r="T47" s="11">
        <v>0</v>
      </c>
      <c r="U47" s="11">
        <v>4599267.06</v>
      </c>
      <c r="V47" s="505">
        <v>0</v>
      </c>
      <c r="W47" s="497">
        <v>57.58</v>
      </c>
      <c r="X47" s="67">
        <v>6.48</v>
      </c>
    </row>
    <row r="48" spans="1:24" ht="12.75">
      <c r="A48" s="227">
        <v>2</v>
      </c>
      <c r="B48" s="228">
        <v>21</v>
      </c>
      <c r="C48" s="228">
        <v>1</v>
      </c>
      <c r="D48" s="16">
        <v>1</v>
      </c>
      <c r="E48" s="16">
        <v>0</v>
      </c>
      <c r="F48" s="19"/>
      <c r="G48" s="54" t="s">
        <v>321</v>
      </c>
      <c r="H48" s="11">
        <v>2672462.81</v>
      </c>
      <c r="I48" s="11">
        <v>0</v>
      </c>
      <c r="J48" s="11">
        <v>0</v>
      </c>
      <c r="K48" s="11">
        <v>0</v>
      </c>
      <c r="L48" s="11">
        <v>2672462.81</v>
      </c>
      <c r="M48" s="11">
        <v>861629.04</v>
      </c>
      <c r="N48" s="11">
        <v>861629.04</v>
      </c>
      <c r="O48" s="11">
        <v>0</v>
      </c>
      <c r="P48" s="11">
        <v>9386243.67</v>
      </c>
      <c r="Q48" s="11">
        <v>9386243.67</v>
      </c>
      <c r="R48" s="11">
        <v>0</v>
      </c>
      <c r="S48" s="11">
        <v>0</v>
      </c>
      <c r="T48" s="11">
        <v>0</v>
      </c>
      <c r="U48" s="11">
        <v>1207325.61</v>
      </c>
      <c r="V48" s="505">
        <v>79024.5</v>
      </c>
      <c r="W48" s="497">
        <v>25.85</v>
      </c>
      <c r="X48" s="67">
        <v>3.1</v>
      </c>
    </row>
    <row r="49" spans="1:24" ht="12.75">
      <c r="A49" s="227">
        <v>2</v>
      </c>
      <c r="B49" s="228">
        <v>1</v>
      </c>
      <c r="C49" s="228">
        <v>1</v>
      </c>
      <c r="D49" s="16">
        <v>1</v>
      </c>
      <c r="E49" s="16">
        <v>0</v>
      </c>
      <c r="F49" s="19"/>
      <c r="G49" s="54" t="s">
        <v>322</v>
      </c>
      <c r="H49" s="11">
        <v>2593882.24</v>
      </c>
      <c r="I49" s="11">
        <v>0</v>
      </c>
      <c r="J49" s="11">
        <v>0</v>
      </c>
      <c r="K49" s="11">
        <v>0</v>
      </c>
      <c r="L49" s="11">
        <v>2393882.24</v>
      </c>
      <c r="M49" s="11">
        <v>15910199.69</v>
      </c>
      <c r="N49" s="11">
        <v>2655386.67</v>
      </c>
      <c r="O49" s="11">
        <v>0</v>
      </c>
      <c r="P49" s="11">
        <v>59378700.87</v>
      </c>
      <c r="Q49" s="11">
        <v>59378700.87</v>
      </c>
      <c r="R49" s="11">
        <v>0</v>
      </c>
      <c r="S49" s="11">
        <v>0</v>
      </c>
      <c r="T49" s="11">
        <v>0</v>
      </c>
      <c r="U49" s="11">
        <v>4394674.98</v>
      </c>
      <c r="V49" s="505">
        <v>701799</v>
      </c>
      <c r="W49" s="497">
        <v>59.5</v>
      </c>
      <c r="X49" s="67">
        <v>3.7</v>
      </c>
    </row>
    <row r="50" spans="1:24" ht="12.75">
      <c r="A50" s="227">
        <v>2</v>
      </c>
      <c r="B50" s="228">
        <v>9</v>
      </c>
      <c r="C50" s="228">
        <v>1</v>
      </c>
      <c r="D50" s="16">
        <v>1</v>
      </c>
      <c r="E50" s="16">
        <v>0</v>
      </c>
      <c r="F50" s="19"/>
      <c r="G50" s="54" t="s">
        <v>323</v>
      </c>
      <c r="H50" s="11">
        <v>143200</v>
      </c>
      <c r="I50" s="11">
        <v>143200</v>
      </c>
      <c r="J50" s="11">
        <v>0</v>
      </c>
      <c r="K50" s="11">
        <v>0</v>
      </c>
      <c r="L50" s="11">
        <v>0</v>
      </c>
      <c r="M50" s="11">
        <v>1267604.41</v>
      </c>
      <c r="N50" s="11">
        <v>1267604.41</v>
      </c>
      <c r="O50" s="11">
        <v>0</v>
      </c>
      <c r="P50" s="11">
        <v>4544868.32</v>
      </c>
      <c r="Q50" s="11">
        <v>4515154.4</v>
      </c>
      <c r="R50" s="11">
        <v>0</v>
      </c>
      <c r="S50" s="11">
        <v>29713.92</v>
      </c>
      <c r="T50" s="11">
        <v>0</v>
      </c>
      <c r="U50" s="11">
        <v>1446298.93</v>
      </c>
      <c r="V50" s="505">
        <v>0</v>
      </c>
      <c r="W50" s="497">
        <v>15.63</v>
      </c>
      <c r="X50" s="67">
        <v>4.97</v>
      </c>
    </row>
    <row r="51" spans="1:24" ht="12.75">
      <c r="A51" s="227">
        <v>2</v>
      </c>
      <c r="B51" s="228">
        <v>8</v>
      </c>
      <c r="C51" s="228">
        <v>1</v>
      </c>
      <c r="D51" s="16">
        <v>1</v>
      </c>
      <c r="E51" s="16">
        <v>0</v>
      </c>
      <c r="F51" s="19"/>
      <c r="G51" s="54" t="s">
        <v>324</v>
      </c>
      <c r="H51" s="11">
        <v>1170926.56</v>
      </c>
      <c r="I51" s="11">
        <v>1170926.56</v>
      </c>
      <c r="J51" s="11">
        <v>0</v>
      </c>
      <c r="K51" s="11">
        <v>0</v>
      </c>
      <c r="L51" s="11">
        <v>0</v>
      </c>
      <c r="M51" s="11">
        <v>1047345.66</v>
      </c>
      <c r="N51" s="11">
        <v>408410</v>
      </c>
      <c r="O51" s="11">
        <v>500000</v>
      </c>
      <c r="P51" s="11">
        <v>8022713.83</v>
      </c>
      <c r="Q51" s="11">
        <v>7869626.56</v>
      </c>
      <c r="R51" s="11">
        <v>0</v>
      </c>
      <c r="S51" s="11">
        <v>153087.27</v>
      </c>
      <c r="T51" s="11">
        <v>1567000</v>
      </c>
      <c r="U51" s="11">
        <v>1239849.05</v>
      </c>
      <c r="V51" s="505">
        <v>205000</v>
      </c>
      <c r="W51" s="497">
        <v>49.09</v>
      </c>
      <c r="X51" s="67">
        <v>7.87</v>
      </c>
    </row>
    <row r="52" spans="1:24" ht="12.75">
      <c r="A52" s="227">
        <v>2</v>
      </c>
      <c r="B52" s="228">
        <v>2</v>
      </c>
      <c r="C52" s="228">
        <v>2</v>
      </c>
      <c r="D52" s="16">
        <v>1</v>
      </c>
      <c r="E52" s="16">
        <v>0</v>
      </c>
      <c r="F52" s="19"/>
      <c r="G52" s="54" t="s">
        <v>325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5785269.5</v>
      </c>
      <c r="N52" s="11">
        <v>5785269.5</v>
      </c>
      <c r="O52" s="11">
        <v>0</v>
      </c>
      <c r="P52" s="11">
        <v>41119814.11</v>
      </c>
      <c r="Q52" s="11">
        <v>41035776.5</v>
      </c>
      <c r="R52" s="11">
        <v>0</v>
      </c>
      <c r="S52" s="11">
        <v>84037.61</v>
      </c>
      <c r="T52" s="11">
        <v>0</v>
      </c>
      <c r="U52" s="11">
        <v>7068056.83</v>
      </c>
      <c r="V52" s="505">
        <v>0</v>
      </c>
      <c r="W52" s="497">
        <v>56.2</v>
      </c>
      <c r="X52" s="67">
        <v>9.66</v>
      </c>
    </row>
    <row r="53" spans="1:24" ht="12.75">
      <c r="A53" s="227">
        <v>2</v>
      </c>
      <c r="B53" s="228">
        <v>3</v>
      </c>
      <c r="C53" s="228">
        <v>1</v>
      </c>
      <c r="D53" s="16">
        <v>1</v>
      </c>
      <c r="E53" s="16">
        <v>0</v>
      </c>
      <c r="F53" s="19"/>
      <c r="G53" s="54" t="s">
        <v>326</v>
      </c>
      <c r="H53" s="11">
        <v>19770868.56</v>
      </c>
      <c r="I53" s="11">
        <v>0</v>
      </c>
      <c r="J53" s="11">
        <v>0</v>
      </c>
      <c r="K53" s="11">
        <v>0</v>
      </c>
      <c r="L53" s="11">
        <v>19770868.56</v>
      </c>
      <c r="M53" s="11">
        <v>7266729.21</v>
      </c>
      <c r="N53" s="11">
        <v>7266729.21</v>
      </c>
      <c r="O53" s="11">
        <v>0</v>
      </c>
      <c r="P53" s="11">
        <v>63178731.1</v>
      </c>
      <c r="Q53" s="11">
        <v>63178731.1</v>
      </c>
      <c r="R53" s="11">
        <v>0</v>
      </c>
      <c r="S53" s="11">
        <v>0</v>
      </c>
      <c r="T53" s="11">
        <v>0</v>
      </c>
      <c r="U53" s="11">
        <v>10548422.59</v>
      </c>
      <c r="V53" s="505">
        <v>0</v>
      </c>
      <c r="W53" s="497">
        <v>36.85</v>
      </c>
      <c r="X53" s="67">
        <v>6.15</v>
      </c>
    </row>
    <row r="54" spans="1:24" ht="12.75">
      <c r="A54" s="227">
        <v>2</v>
      </c>
      <c r="B54" s="228">
        <v>5</v>
      </c>
      <c r="C54" s="228">
        <v>1</v>
      </c>
      <c r="D54" s="16">
        <v>1</v>
      </c>
      <c r="E54" s="16">
        <v>0</v>
      </c>
      <c r="F54" s="19"/>
      <c r="G54" s="54" t="s">
        <v>327</v>
      </c>
      <c r="H54" s="11">
        <v>2406959.83</v>
      </c>
      <c r="I54" s="11">
        <v>0</v>
      </c>
      <c r="J54" s="11">
        <v>0</v>
      </c>
      <c r="K54" s="11">
        <v>2280991.14</v>
      </c>
      <c r="L54" s="11">
        <v>125968.69</v>
      </c>
      <c r="M54" s="11">
        <v>222852</v>
      </c>
      <c r="N54" s="11">
        <v>222852</v>
      </c>
      <c r="O54" s="11">
        <v>0</v>
      </c>
      <c r="P54" s="11">
        <v>25065357.62</v>
      </c>
      <c r="Q54" s="11">
        <v>25002912</v>
      </c>
      <c r="R54" s="11">
        <v>0</v>
      </c>
      <c r="S54" s="11">
        <v>62445.62</v>
      </c>
      <c r="T54" s="11">
        <v>0</v>
      </c>
      <c r="U54" s="11">
        <v>1142265.48</v>
      </c>
      <c r="V54" s="505">
        <v>0</v>
      </c>
      <c r="W54" s="497">
        <v>52.64</v>
      </c>
      <c r="X54" s="67">
        <v>2.39</v>
      </c>
    </row>
    <row r="55" spans="1:24" ht="12.75">
      <c r="A55" s="227">
        <v>2</v>
      </c>
      <c r="B55" s="228">
        <v>21</v>
      </c>
      <c r="C55" s="228">
        <v>2</v>
      </c>
      <c r="D55" s="16">
        <v>1</v>
      </c>
      <c r="E55" s="16">
        <v>0</v>
      </c>
      <c r="F55" s="19"/>
      <c r="G55" s="54" t="s">
        <v>328</v>
      </c>
      <c r="H55" s="11">
        <v>199390.56</v>
      </c>
      <c r="I55" s="11">
        <v>130903.54</v>
      </c>
      <c r="J55" s="11">
        <v>0</v>
      </c>
      <c r="K55" s="11">
        <v>0</v>
      </c>
      <c r="L55" s="11">
        <v>68487.02</v>
      </c>
      <c r="M55" s="11">
        <v>982109.22</v>
      </c>
      <c r="N55" s="11">
        <v>682109.22</v>
      </c>
      <c r="O55" s="11">
        <v>300000</v>
      </c>
      <c r="P55" s="11">
        <v>10053709.28</v>
      </c>
      <c r="Q55" s="11">
        <v>10053709.28</v>
      </c>
      <c r="R55" s="11">
        <v>0</v>
      </c>
      <c r="S55" s="11">
        <v>0</v>
      </c>
      <c r="T55" s="11">
        <v>0</v>
      </c>
      <c r="U55" s="11">
        <v>1350950.87</v>
      </c>
      <c r="V55" s="505">
        <v>0</v>
      </c>
      <c r="W55" s="497">
        <v>85.12</v>
      </c>
      <c r="X55" s="67">
        <v>11.43</v>
      </c>
    </row>
    <row r="56" spans="1:24" ht="12.75">
      <c r="A56" s="227">
        <v>2</v>
      </c>
      <c r="B56" s="228">
        <v>7</v>
      </c>
      <c r="C56" s="228">
        <v>1</v>
      </c>
      <c r="D56" s="16">
        <v>1</v>
      </c>
      <c r="E56" s="16">
        <v>0</v>
      </c>
      <c r="F56" s="19"/>
      <c r="G56" s="54" t="s">
        <v>329</v>
      </c>
      <c r="H56" s="11">
        <v>3043476.87</v>
      </c>
      <c r="I56" s="11">
        <v>1999529.47</v>
      </c>
      <c r="J56" s="11">
        <v>0</v>
      </c>
      <c r="K56" s="11">
        <v>0</v>
      </c>
      <c r="L56" s="11">
        <v>1043947.4</v>
      </c>
      <c r="M56" s="11">
        <v>3381666.49</v>
      </c>
      <c r="N56" s="11">
        <v>3381666.49</v>
      </c>
      <c r="O56" s="11">
        <v>0</v>
      </c>
      <c r="P56" s="11">
        <v>21136419.49</v>
      </c>
      <c r="Q56" s="11">
        <v>20126826.62</v>
      </c>
      <c r="R56" s="11">
        <v>0</v>
      </c>
      <c r="S56" s="11">
        <v>1009592.87</v>
      </c>
      <c r="T56" s="11">
        <v>0</v>
      </c>
      <c r="U56" s="11">
        <v>4514850.6</v>
      </c>
      <c r="V56" s="505">
        <v>0</v>
      </c>
      <c r="W56" s="497">
        <v>52.83</v>
      </c>
      <c r="X56" s="67">
        <v>11.28</v>
      </c>
    </row>
    <row r="57" spans="1:24" ht="12.75">
      <c r="A57" s="227">
        <v>2</v>
      </c>
      <c r="B57" s="228">
        <v>6</v>
      </c>
      <c r="C57" s="228">
        <v>1</v>
      </c>
      <c r="D57" s="16">
        <v>1</v>
      </c>
      <c r="E57" s="16">
        <v>0</v>
      </c>
      <c r="F57" s="19"/>
      <c r="G57" s="54" t="s">
        <v>330</v>
      </c>
      <c r="H57" s="11">
        <v>167877.44</v>
      </c>
      <c r="I57" s="11">
        <v>0</v>
      </c>
      <c r="J57" s="11">
        <v>0</v>
      </c>
      <c r="K57" s="11">
        <v>0</v>
      </c>
      <c r="L57" s="11">
        <v>167877.44</v>
      </c>
      <c r="M57" s="11">
        <v>1395844.99</v>
      </c>
      <c r="N57" s="11">
        <v>1395844.99</v>
      </c>
      <c r="O57" s="11">
        <v>0</v>
      </c>
      <c r="P57" s="11">
        <v>18748751.25</v>
      </c>
      <c r="Q57" s="11">
        <v>18748751.25</v>
      </c>
      <c r="R57" s="11">
        <v>0</v>
      </c>
      <c r="S57" s="11">
        <v>0</v>
      </c>
      <c r="T57" s="11">
        <v>0</v>
      </c>
      <c r="U57" s="11">
        <v>1843579.17</v>
      </c>
      <c r="V57" s="505">
        <v>0</v>
      </c>
      <c r="W57" s="497">
        <v>68.69</v>
      </c>
      <c r="X57" s="67">
        <v>6.75</v>
      </c>
    </row>
    <row r="58" spans="1:24" ht="12.75">
      <c r="A58" s="227">
        <v>2</v>
      </c>
      <c r="B58" s="228">
        <v>8</v>
      </c>
      <c r="C58" s="228">
        <v>2</v>
      </c>
      <c r="D58" s="16">
        <v>1</v>
      </c>
      <c r="E58" s="16">
        <v>0</v>
      </c>
      <c r="F58" s="19"/>
      <c r="G58" s="54" t="s">
        <v>331</v>
      </c>
      <c r="H58" s="11">
        <v>14330685.14</v>
      </c>
      <c r="I58" s="11">
        <v>10901300.05</v>
      </c>
      <c r="J58" s="11">
        <v>0</v>
      </c>
      <c r="K58" s="11">
        <v>0</v>
      </c>
      <c r="L58" s="11">
        <v>3429385.09</v>
      </c>
      <c r="M58" s="11">
        <v>8272247.06</v>
      </c>
      <c r="N58" s="11">
        <v>8272247.06</v>
      </c>
      <c r="O58" s="11">
        <v>0</v>
      </c>
      <c r="P58" s="11">
        <v>43016832.9</v>
      </c>
      <c r="Q58" s="11">
        <v>43016832.9</v>
      </c>
      <c r="R58" s="11">
        <v>0</v>
      </c>
      <c r="S58" s="11">
        <v>0</v>
      </c>
      <c r="T58" s="11">
        <v>485648.42</v>
      </c>
      <c r="U58" s="11">
        <v>9715836.86</v>
      </c>
      <c r="V58" s="505">
        <v>1230317.87</v>
      </c>
      <c r="W58" s="497">
        <v>75.93</v>
      </c>
      <c r="X58" s="67">
        <v>15.14</v>
      </c>
    </row>
    <row r="59" spans="1:24" ht="12.75">
      <c r="A59" s="227">
        <v>2</v>
      </c>
      <c r="B59" s="228">
        <v>6</v>
      </c>
      <c r="C59" s="228">
        <v>2</v>
      </c>
      <c r="D59" s="16">
        <v>1</v>
      </c>
      <c r="E59" s="16">
        <v>0</v>
      </c>
      <c r="F59" s="19"/>
      <c r="G59" s="54" t="s">
        <v>332</v>
      </c>
      <c r="H59" s="11">
        <v>605055.09</v>
      </c>
      <c r="I59" s="11">
        <v>0</v>
      </c>
      <c r="J59" s="11">
        <v>0</v>
      </c>
      <c r="K59" s="11">
        <v>0</v>
      </c>
      <c r="L59" s="11">
        <v>605055.09</v>
      </c>
      <c r="M59" s="11">
        <v>225000</v>
      </c>
      <c r="N59" s="11">
        <v>225000</v>
      </c>
      <c r="O59" s="11">
        <v>0</v>
      </c>
      <c r="P59" s="11">
        <v>10976066.87</v>
      </c>
      <c r="Q59" s="11">
        <v>9375000</v>
      </c>
      <c r="R59" s="11">
        <v>0</v>
      </c>
      <c r="S59" s="11">
        <v>1601066.87</v>
      </c>
      <c r="T59" s="11">
        <v>0</v>
      </c>
      <c r="U59" s="11">
        <v>536447.75</v>
      </c>
      <c r="V59" s="505">
        <v>0</v>
      </c>
      <c r="W59" s="497">
        <v>48.22</v>
      </c>
      <c r="X59" s="67">
        <v>2.35</v>
      </c>
    </row>
    <row r="60" spans="1:24" ht="12.75">
      <c r="A60" s="227">
        <v>2</v>
      </c>
      <c r="B60" s="228">
        <v>8</v>
      </c>
      <c r="C60" s="228">
        <v>3</v>
      </c>
      <c r="D60" s="16">
        <v>1</v>
      </c>
      <c r="E60" s="16">
        <v>0</v>
      </c>
      <c r="F60" s="19"/>
      <c r="G60" s="54" t="s">
        <v>333</v>
      </c>
      <c r="H60" s="11">
        <v>3045860.94</v>
      </c>
      <c r="I60" s="11">
        <v>2914549.02</v>
      </c>
      <c r="J60" s="11">
        <v>0</v>
      </c>
      <c r="K60" s="11">
        <v>0</v>
      </c>
      <c r="L60" s="11">
        <v>131311.92</v>
      </c>
      <c r="M60" s="11">
        <v>1802250</v>
      </c>
      <c r="N60" s="11">
        <v>1762250</v>
      </c>
      <c r="O60" s="11">
        <v>0</v>
      </c>
      <c r="P60" s="11">
        <v>16164246.44</v>
      </c>
      <c r="Q60" s="11">
        <v>15567612.18</v>
      </c>
      <c r="R60" s="11">
        <v>0</v>
      </c>
      <c r="S60" s="11">
        <v>596634.26</v>
      </c>
      <c r="T60" s="11">
        <v>1949516.49</v>
      </c>
      <c r="U60" s="11">
        <v>2291526.18</v>
      </c>
      <c r="V60" s="505">
        <v>641470.51</v>
      </c>
      <c r="W60" s="497">
        <v>59.16</v>
      </c>
      <c r="X60" s="67">
        <v>6.86</v>
      </c>
    </row>
    <row r="61" spans="1:24" ht="12.75">
      <c r="A61" s="227">
        <v>2</v>
      </c>
      <c r="B61" s="228">
        <v>10</v>
      </c>
      <c r="C61" s="228">
        <v>1</v>
      </c>
      <c r="D61" s="16">
        <v>1</v>
      </c>
      <c r="E61" s="16">
        <v>0</v>
      </c>
      <c r="F61" s="19"/>
      <c r="G61" s="54" t="s">
        <v>334</v>
      </c>
      <c r="H61" s="11">
        <v>4241566.67</v>
      </c>
      <c r="I61" s="11">
        <v>2525203.67</v>
      </c>
      <c r="J61" s="11">
        <v>1716363</v>
      </c>
      <c r="K61" s="11">
        <v>0</v>
      </c>
      <c r="L61" s="11">
        <v>0</v>
      </c>
      <c r="M61" s="11">
        <v>4208167.42</v>
      </c>
      <c r="N61" s="11">
        <v>3137829.2</v>
      </c>
      <c r="O61" s="11">
        <v>680000</v>
      </c>
      <c r="P61" s="11">
        <v>26146382.11</v>
      </c>
      <c r="Q61" s="11">
        <v>24346043.45</v>
      </c>
      <c r="R61" s="11">
        <v>0</v>
      </c>
      <c r="S61" s="11">
        <v>1800338.66</v>
      </c>
      <c r="T61" s="11">
        <v>0</v>
      </c>
      <c r="U61" s="11">
        <v>4782532.74</v>
      </c>
      <c r="V61" s="505">
        <v>0</v>
      </c>
      <c r="W61" s="497">
        <v>59.25</v>
      </c>
      <c r="X61" s="67">
        <v>10.83</v>
      </c>
    </row>
    <row r="62" spans="1:24" ht="12.75">
      <c r="A62" s="227">
        <v>2</v>
      </c>
      <c r="B62" s="228">
        <v>11</v>
      </c>
      <c r="C62" s="228">
        <v>1</v>
      </c>
      <c r="D62" s="16">
        <v>1</v>
      </c>
      <c r="E62" s="16">
        <v>0</v>
      </c>
      <c r="F62" s="19"/>
      <c r="G62" s="54" t="s">
        <v>335</v>
      </c>
      <c r="H62" s="11">
        <v>11038505.44</v>
      </c>
      <c r="I62" s="11">
        <v>0</v>
      </c>
      <c r="J62" s="11">
        <v>0</v>
      </c>
      <c r="K62" s="11">
        <v>0</v>
      </c>
      <c r="L62" s="11">
        <v>11038505.44</v>
      </c>
      <c r="M62" s="11">
        <v>9081272.55</v>
      </c>
      <c r="N62" s="11">
        <v>7081272.55</v>
      </c>
      <c r="O62" s="11">
        <v>0</v>
      </c>
      <c r="P62" s="11">
        <v>92948036.11</v>
      </c>
      <c r="Q62" s="11">
        <v>92948036.11</v>
      </c>
      <c r="R62" s="11">
        <v>0</v>
      </c>
      <c r="S62" s="11">
        <v>0</v>
      </c>
      <c r="T62" s="11">
        <v>0</v>
      </c>
      <c r="U62" s="11">
        <v>10330456.87</v>
      </c>
      <c r="V62" s="505">
        <v>0</v>
      </c>
      <c r="W62" s="497">
        <v>43.43</v>
      </c>
      <c r="X62" s="67">
        <v>4.82</v>
      </c>
    </row>
    <row r="63" spans="1:24" ht="12.75">
      <c r="A63" s="227">
        <v>2</v>
      </c>
      <c r="B63" s="228">
        <v>8</v>
      </c>
      <c r="C63" s="228">
        <v>4</v>
      </c>
      <c r="D63" s="16">
        <v>1</v>
      </c>
      <c r="E63" s="16">
        <v>0</v>
      </c>
      <c r="F63" s="19"/>
      <c r="G63" s="54" t="s">
        <v>336</v>
      </c>
      <c r="H63" s="11">
        <v>3340399.67</v>
      </c>
      <c r="I63" s="11">
        <v>0</v>
      </c>
      <c r="J63" s="11">
        <v>2700000</v>
      </c>
      <c r="K63" s="11">
        <v>0</v>
      </c>
      <c r="L63" s="11">
        <v>640399.67</v>
      </c>
      <c r="M63" s="11">
        <v>3325433.83</v>
      </c>
      <c r="N63" s="11">
        <v>525433.83</v>
      </c>
      <c r="O63" s="11">
        <v>2800000</v>
      </c>
      <c r="P63" s="11">
        <v>24819432.77</v>
      </c>
      <c r="Q63" s="11">
        <v>23545963.77</v>
      </c>
      <c r="R63" s="11">
        <v>0</v>
      </c>
      <c r="S63" s="11">
        <v>1273469</v>
      </c>
      <c r="T63" s="11">
        <v>0</v>
      </c>
      <c r="U63" s="11">
        <v>3942483.75</v>
      </c>
      <c r="V63" s="505">
        <v>0</v>
      </c>
      <c r="W63" s="497">
        <v>66.11</v>
      </c>
      <c r="X63" s="67">
        <v>10.5</v>
      </c>
    </row>
    <row r="64" spans="1:24" ht="12.75">
      <c r="A64" s="227">
        <v>2</v>
      </c>
      <c r="B64" s="228">
        <v>14</v>
      </c>
      <c r="C64" s="228">
        <v>1</v>
      </c>
      <c r="D64" s="16">
        <v>1</v>
      </c>
      <c r="E64" s="16">
        <v>0</v>
      </c>
      <c r="F64" s="19"/>
      <c r="G64" s="54" t="s">
        <v>337</v>
      </c>
      <c r="H64" s="11">
        <v>8417711</v>
      </c>
      <c r="I64" s="11">
        <v>0</v>
      </c>
      <c r="J64" s="11">
        <v>0</v>
      </c>
      <c r="K64" s="11">
        <v>0</v>
      </c>
      <c r="L64" s="11">
        <v>8417711</v>
      </c>
      <c r="M64" s="11">
        <v>0</v>
      </c>
      <c r="N64" s="11">
        <v>0</v>
      </c>
      <c r="O64" s="11">
        <v>0</v>
      </c>
      <c r="P64" s="11">
        <v>23266770.93</v>
      </c>
      <c r="Q64" s="11">
        <v>23000000</v>
      </c>
      <c r="R64" s="11">
        <v>0</v>
      </c>
      <c r="S64" s="11">
        <v>266770.93</v>
      </c>
      <c r="T64" s="11">
        <v>0</v>
      </c>
      <c r="U64" s="11">
        <v>960110.84</v>
      </c>
      <c r="V64" s="505">
        <v>0</v>
      </c>
      <c r="W64" s="497">
        <v>28.75</v>
      </c>
      <c r="X64" s="67">
        <v>1.18</v>
      </c>
    </row>
    <row r="65" spans="1:24" ht="12.75">
      <c r="A65" s="227">
        <v>2</v>
      </c>
      <c r="B65" s="228">
        <v>15</v>
      </c>
      <c r="C65" s="228">
        <v>1</v>
      </c>
      <c r="D65" s="16">
        <v>1</v>
      </c>
      <c r="E65" s="16">
        <v>0</v>
      </c>
      <c r="F65" s="19"/>
      <c r="G65" s="54" t="s">
        <v>338</v>
      </c>
      <c r="H65" s="11">
        <v>11614072.65</v>
      </c>
      <c r="I65" s="11">
        <v>6292540</v>
      </c>
      <c r="J65" s="11">
        <v>0</v>
      </c>
      <c r="K65" s="11">
        <v>0</v>
      </c>
      <c r="L65" s="11">
        <v>5321532.65</v>
      </c>
      <c r="M65" s="11">
        <v>4874540</v>
      </c>
      <c r="N65" s="11">
        <v>4874540</v>
      </c>
      <c r="O65" s="11">
        <v>0</v>
      </c>
      <c r="P65" s="11">
        <v>36648600</v>
      </c>
      <c r="Q65" s="11">
        <v>36648600</v>
      </c>
      <c r="R65" s="11">
        <v>0</v>
      </c>
      <c r="S65" s="11">
        <v>0</v>
      </c>
      <c r="T65" s="11">
        <v>0</v>
      </c>
      <c r="U65" s="11">
        <v>5934707.11</v>
      </c>
      <c r="V65" s="505">
        <v>0</v>
      </c>
      <c r="W65" s="497">
        <v>55.98</v>
      </c>
      <c r="X65" s="67">
        <v>9.06</v>
      </c>
    </row>
    <row r="66" spans="1:24" ht="12.75">
      <c r="A66" s="227">
        <v>2</v>
      </c>
      <c r="B66" s="228">
        <v>6</v>
      </c>
      <c r="C66" s="228">
        <v>3</v>
      </c>
      <c r="D66" s="16">
        <v>1</v>
      </c>
      <c r="E66" s="16">
        <v>0</v>
      </c>
      <c r="F66" s="19"/>
      <c r="G66" s="54" t="s">
        <v>339</v>
      </c>
      <c r="H66" s="11">
        <v>798169.66</v>
      </c>
      <c r="I66" s="11">
        <v>500000</v>
      </c>
      <c r="J66" s="11">
        <v>0</v>
      </c>
      <c r="K66" s="11">
        <v>0</v>
      </c>
      <c r="L66" s="11">
        <v>298169.66</v>
      </c>
      <c r="M66" s="11">
        <v>71824</v>
      </c>
      <c r="N66" s="11">
        <v>71824</v>
      </c>
      <c r="O66" s="11">
        <v>0</v>
      </c>
      <c r="P66" s="11">
        <v>6327593.8</v>
      </c>
      <c r="Q66" s="11">
        <v>6320359.37</v>
      </c>
      <c r="R66" s="11">
        <v>0</v>
      </c>
      <c r="S66" s="11">
        <v>7234.43</v>
      </c>
      <c r="T66" s="11">
        <v>0</v>
      </c>
      <c r="U66" s="11">
        <v>332510.67</v>
      </c>
      <c r="V66" s="505">
        <v>0</v>
      </c>
      <c r="W66" s="497">
        <v>47.4</v>
      </c>
      <c r="X66" s="67">
        <v>2.49</v>
      </c>
    </row>
    <row r="67" spans="1:24" ht="12.75">
      <c r="A67" s="227">
        <v>2</v>
      </c>
      <c r="B67" s="228">
        <v>2</v>
      </c>
      <c r="C67" s="228">
        <v>3</v>
      </c>
      <c r="D67" s="16">
        <v>1</v>
      </c>
      <c r="E67" s="16">
        <v>0</v>
      </c>
      <c r="F67" s="19"/>
      <c r="G67" s="54" t="s">
        <v>340</v>
      </c>
      <c r="H67" s="11">
        <v>3575742.2</v>
      </c>
      <c r="I67" s="11">
        <v>2500000</v>
      </c>
      <c r="J67" s="11">
        <v>0</v>
      </c>
      <c r="K67" s="11">
        <v>0</v>
      </c>
      <c r="L67" s="11">
        <v>1075742.2</v>
      </c>
      <c r="M67" s="11">
        <v>1450730.5</v>
      </c>
      <c r="N67" s="11">
        <v>1450730.5</v>
      </c>
      <c r="O67" s="11">
        <v>0</v>
      </c>
      <c r="P67" s="11">
        <v>11207183.5</v>
      </c>
      <c r="Q67" s="11">
        <v>11207183.5</v>
      </c>
      <c r="R67" s="11">
        <v>0</v>
      </c>
      <c r="S67" s="11">
        <v>0</v>
      </c>
      <c r="T67" s="11">
        <v>2500000</v>
      </c>
      <c r="U67" s="11">
        <v>1801097.01</v>
      </c>
      <c r="V67" s="505">
        <v>0</v>
      </c>
      <c r="W67" s="497">
        <v>54.92</v>
      </c>
      <c r="X67" s="67">
        <v>11.36</v>
      </c>
    </row>
    <row r="68" spans="1:24" ht="12.75">
      <c r="A68" s="227">
        <v>2</v>
      </c>
      <c r="B68" s="228">
        <v>2</v>
      </c>
      <c r="C68" s="228">
        <v>4</v>
      </c>
      <c r="D68" s="16">
        <v>1</v>
      </c>
      <c r="E68" s="16">
        <v>0</v>
      </c>
      <c r="F68" s="19"/>
      <c r="G68" s="54" t="s">
        <v>341</v>
      </c>
      <c r="H68" s="11">
        <v>792659.36</v>
      </c>
      <c r="I68" s="11">
        <v>300000</v>
      </c>
      <c r="J68" s="11">
        <v>0</v>
      </c>
      <c r="K68" s="11">
        <v>0</v>
      </c>
      <c r="L68" s="11">
        <v>492659.36</v>
      </c>
      <c r="M68" s="11">
        <v>904126.31</v>
      </c>
      <c r="N68" s="11">
        <v>254115.21</v>
      </c>
      <c r="O68" s="11">
        <v>500000</v>
      </c>
      <c r="P68" s="11">
        <v>3480798.37</v>
      </c>
      <c r="Q68" s="11">
        <v>3480798.37</v>
      </c>
      <c r="R68" s="11">
        <v>0</v>
      </c>
      <c r="S68" s="11">
        <v>0</v>
      </c>
      <c r="T68" s="11">
        <v>0</v>
      </c>
      <c r="U68" s="11">
        <v>906765.11</v>
      </c>
      <c r="V68" s="505">
        <v>0</v>
      </c>
      <c r="W68" s="497">
        <v>29.34</v>
      </c>
      <c r="X68" s="67">
        <v>7.64</v>
      </c>
    </row>
    <row r="69" spans="1:24" ht="12.75">
      <c r="A69" s="227">
        <v>2</v>
      </c>
      <c r="B69" s="228">
        <v>8</v>
      </c>
      <c r="C69" s="228">
        <v>5</v>
      </c>
      <c r="D69" s="16">
        <v>1</v>
      </c>
      <c r="E69" s="16">
        <v>0</v>
      </c>
      <c r="F69" s="19"/>
      <c r="G69" s="54" t="s">
        <v>342</v>
      </c>
      <c r="H69" s="11">
        <v>593574.68</v>
      </c>
      <c r="I69" s="11">
        <v>0</v>
      </c>
      <c r="J69" s="11">
        <v>0</v>
      </c>
      <c r="K69" s="11">
        <v>0</v>
      </c>
      <c r="L69" s="11">
        <v>494028.15</v>
      </c>
      <c r="M69" s="11">
        <v>3179908</v>
      </c>
      <c r="N69" s="11">
        <v>29908</v>
      </c>
      <c r="O69" s="11">
        <v>3150000</v>
      </c>
      <c r="P69" s="11">
        <v>6696940</v>
      </c>
      <c r="Q69" s="11">
        <v>6696028</v>
      </c>
      <c r="R69" s="11">
        <v>0</v>
      </c>
      <c r="S69" s="11">
        <v>912</v>
      </c>
      <c r="T69" s="11">
        <v>0</v>
      </c>
      <c r="U69" s="11">
        <v>3460185.1</v>
      </c>
      <c r="V69" s="505">
        <v>0</v>
      </c>
      <c r="W69" s="497">
        <v>29.47</v>
      </c>
      <c r="X69" s="67">
        <v>15.22</v>
      </c>
    </row>
    <row r="70" spans="1:24" ht="12.75">
      <c r="A70" s="227">
        <v>2</v>
      </c>
      <c r="B70" s="228">
        <v>21</v>
      </c>
      <c r="C70" s="228">
        <v>3</v>
      </c>
      <c r="D70" s="16">
        <v>1</v>
      </c>
      <c r="E70" s="16">
        <v>0</v>
      </c>
      <c r="F70" s="19"/>
      <c r="G70" s="54" t="s">
        <v>343</v>
      </c>
      <c r="H70" s="11">
        <v>676176.44</v>
      </c>
      <c r="I70" s="11">
        <v>0</v>
      </c>
      <c r="J70" s="11">
        <v>0</v>
      </c>
      <c r="K70" s="11">
        <v>676176.44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505">
        <v>0</v>
      </c>
      <c r="W70" s="497">
        <v>0</v>
      </c>
      <c r="X70" s="67">
        <v>0</v>
      </c>
    </row>
    <row r="71" spans="1:24" ht="12.75">
      <c r="A71" s="227">
        <v>2</v>
      </c>
      <c r="B71" s="228">
        <v>6</v>
      </c>
      <c r="C71" s="228">
        <v>4</v>
      </c>
      <c r="D71" s="16">
        <v>1</v>
      </c>
      <c r="E71" s="16">
        <v>0</v>
      </c>
      <c r="F71" s="19"/>
      <c r="G71" s="54" t="s">
        <v>344</v>
      </c>
      <c r="H71" s="11">
        <v>76571.96</v>
      </c>
      <c r="I71" s="11">
        <v>0</v>
      </c>
      <c r="J71" s="11">
        <v>0</v>
      </c>
      <c r="K71" s="11">
        <v>0</v>
      </c>
      <c r="L71" s="11">
        <v>76571.96</v>
      </c>
      <c r="M71" s="11">
        <v>2464563.97</v>
      </c>
      <c r="N71" s="11">
        <v>2410056.97</v>
      </c>
      <c r="O71" s="11">
        <v>0</v>
      </c>
      <c r="P71" s="11">
        <v>10586885.21</v>
      </c>
      <c r="Q71" s="11">
        <v>9037470</v>
      </c>
      <c r="R71" s="11">
        <v>0</v>
      </c>
      <c r="S71" s="11">
        <v>1549415.21</v>
      </c>
      <c r="T71" s="11">
        <v>0</v>
      </c>
      <c r="U71" s="11">
        <v>2768661.22</v>
      </c>
      <c r="V71" s="505">
        <v>0</v>
      </c>
      <c r="W71" s="497">
        <v>45.87</v>
      </c>
      <c r="X71" s="67">
        <v>11.99</v>
      </c>
    </row>
    <row r="72" spans="1:24" ht="12.75">
      <c r="A72" s="227">
        <v>2</v>
      </c>
      <c r="B72" s="228">
        <v>19</v>
      </c>
      <c r="C72" s="228">
        <v>1</v>
      </c>
      <c r="D72" s="16">
        <v>1</v>
      </c>
      <c r="E72" s="16">
        <v>0</v>
      </c>
      <c r="F72" s="19"/>
      <c r="G72" s="54" t="s">
        <v>345</v>
      </c>
      <c r="H72" s="11">
        <v>8635867.47</v>
      </c>
      <c r="I72" s="11">
        <v>0</v>
      </c>
      <c r="J72" s="11">
        <v>0</v>
      </c>
      <c r="K72" s="11">
        <v>0</v>
      </c>
      <c r="L72" s="11">
        <v>8635867.47</v>
      </c>
      <c r="M72" s="11">
        <v>6932000</v>
      </c>
      <c r="N72" s="11">
        <v>6932000</v>
      </c>
      <c r="O72" s="11">
        <v>0</v>
      </c>
      <c r="P72" s="11">
        <v>74223945.18</v>
      </c>
      <c r="Q72" s="11">
        <v>71168798.98</v>
      </c>
      <c r="R72" s="11">
        <v>0</v>
      </c>
      <c r="S72" s="11">
        <v>3055146.2</v>
      </c>
      <c r="T72" s="11">
        <v>0</v>
      </c>
      <c r="U72" s="11">
        <v>9587043.42</v>
      </c>
      <c r="V72" s="505">
        <v>0</v>
      </c>
      <c r="W72" s="497">
        <v>57.24</v>
      </c>
      <c r="X72" s="67">
        <v>7.39</v>
      </c>
    </row>
    <row r="73" spans="1:24" ht="12.75">
      <c r="A73" s="227">
        <v>2</v>
      </c>
      <c r="B73" s="228">
        <v>19</v>
      </c>
      <c r="C73" s="228">
        <v>2</v>
      </c>
      <c r="D73" s="16">
        <v>1</v>
      </c>
      <c r="E73" s="16">
        <v>0</v>
      </c>
      <c r="F73" s="19"/>
      <c r="G73" s="54" t="s">
        <v>346</v>
      </c>
      <c r="H73" s="11">
        <v>6508363.97</v>
      </c>
      <c r="I73" s="11">
        <v>175600</v>
      </c>
      <c r="J73" s="11">
        <v>0</v>
      </c>
      <c r="K73" s="11">
        <v>0</v>
      </c>
      <c r="L73" s="11">
        <v>6332763.97</v>
      </c>
      <c r="M73" s="11">
        <v>4327800</v>
      </c>
      <c r="N73" s="11">
        <v>2327800</v>
      </c>
      <c r="O73" s="11">
        <v>0</v>
      </c>
      <c r="P73" s="11">
        <v>13253300</v>
      </c>
      <c r="Q73" s="11">
        <v>13253300</v>
      </c>
      <c r="R73" s="11">
        <v>0</v>
      </c>
      <c r="S73" s="11">
        <v>0</v>
      </c>
      <c r="T73" s="11">
        <v>0</v>
      </c>
      <c r="U73" s="11">
        <v>2860613.1</v>
      </c>
      <c r="V73" s="505">
        <v>0</v>
      </c>
      <c r="W73" s="497">
        <v>26.85</v>
      </c>
      <c r="X73" s="67">
        <v>5.79</v>
      </c>
    </row>
    <row r="74" spans="1:24" ht="12.75">
      <c r="A74" s="227">
        <v>2</v>
      </c>
      <c r="B74" s="228">
        <v>10</v>
      </c>
      <c r="C74" s="228">
        <v>2</v>
      </c>
      <c r="D74" s="16">
        <v>1</v>
      </c>
      <c r="E74" s="16">
        <v>0</v>
      </c>
      <c r="F74" s="19"/>
      <c r="G74" s="54" t="s">
        <v>347</v>
      </c>
      <c r="H74" s="11">
        <v>2297290.7</v>
      </c>
      <c r="I74" s="11">
        <v>889610.92</v>
      </c>
      <c r="J74" s="11">
        <v>1000000</v>
      </c>
      <c r="K74" s="11">
        <v>0</v>
      </c>
      <c r="L74" s="11">
        <v>407679.78</v>
      </c>
      <c r="M74" s="11">
        <v>2005591.95</v>
      </c>
      <c r="N74" s="11">
        <v>1005591.95</v>
      </c>
      <c r="O74" s="11">
        <v>1000000</v>
      </c>
      <c r="P74" s="11">
        <v>16385158.01</v>
      </c>
      <c r="Q74" s="11">
        <v>16385084.21</v>
      </c>
      <c r="R74" s="11">
        <v>0</v>
      </c>
      <c r="S74" s="11">
        <v>73.8</v>
      </c>
      <c r="T74" s="11">
        <v>7284038.21</v>
      </c>
      <c r="U74" s="11">
        <v>2621133.27</v>
      </c>
      <c r="V74" s="505">
        <v>449000</v>
      </c>
      <c r="W74" s="497">
        <v>50.29</v>
      </c>
      <c r="X74" s="67">
        <v>12</v>
      </c>
    </row>
    <row r="75" spans="1:24" ht="12.75">
      <c r="A75" s="227">
        <v>2</v>
      </c>
      <c r="B75" s="228">
        <v>26</v>
      </c>
      <c r="C75" s="228">
        <v>1</v>
      </c>
      <c r="D75" s="16">
        <v>1</v>
      </c>
      <c r="E75" s="16">
        <v>0</v>
      </c>
      <c r="F75" s="19"/>
      <c r="G75" s="54" t="s">
        <v>348</v>
      </c>
      <c r="H75" s="11">
        <v>1758367.84</v>
      </c>
      <c r="I75" s="11">
        <v>1610840.86</v>
      </c>
      <c r="J75" s="11">
        <v>0</v>
      </c>
      <c r="K75" s="11">
        <v>0</v>
      </c>
      <c r="L75" s="11">
        <v>147526.98</v>
      </c>
      <c r="M75" s="11">
        <v>1266239.81</v>
      </c>
      <c r="N75" s="11">
        <v>1266239.81</v>
      </c>
      <c r="O75" s="11">
        <v>0</v>
      </c>
      <c r="P75" s="11">
        <v>5511057.86</v>
      </c>
      <c r="Q75" s="11">
        <v>5511057.86</v>
      </c>
      <c r="R75" s="11">
        <v>0</v>
      </c>
      <c r="S75" s="11">
        <v>0</v>
      </c>
      <c r="T75" s="11">
        <v>1578840.86</v>
      </c>
      <c r="U75" s="11">
        <v>1403381.19</v>
      </c>
      <c r="V75" s="505">
        <v>807039.81</v>
      </c>
      <c r="W75" s="497">
        <v>35.81</v>
      </c>
      <c r="X75" s="67">
        <v>5.43</v>
      </c>
    </row>
    <row r="76" spans="1:24" ht="12.75">
      <c r="A76" s="227">
        <v>2</v>
      </c>
      <c r="B76" s="228">
        <v>25</v>
      </c>
      <c r="C76" s="228">
        <v>1</v>
      </c>
      <c r="D76" s="16">
        <v>1</v>
      </c>
      <c r="E76" s="16">
        <v>0</v>
      </c>
      <c r="F76" s="19"/>
      <c r="G76" s="54" t="s">
        <v>349</v>
      </c>
      <c r="H76" s="11">
        <v>491125.59</v>
      </c>
      <c r="I76" s="11">
        <v>400336.66</v>
      </c>
      <c r="J76" s="11">
        <v>0</v>
      </c>
      <c r="K76" s="11">
        <v>0</v>
      </c>
      <c r="L76" s="11">
        <v>90788.93</v>
      </c>
      <c r="M76" s="11">
        <v>1015996</v>
      </c>
      <c r="N76" s="11">
        <v>1015996</v>
      </c>
      <c r="O76" s="11">
        <v>0</v>
      </c>
      <c r="P76" s="11">
        <v>4189190.66</v>
      </c>
      <c r="Q76" s="11">
        <v>4189190.66</v>
      </c>
      <c r="R76" s="11">
        <v>0</v>
      </c>
      <c r="S76" s="11">
        <v>0</v>
      </c>
      <c r="T76" s="11">
        <v>0</v>
      </c>
      <c r="U76" s="11">
        <v>1193891.23</v>
      </c>
      <c r="V76" s="505">
        <v>0</v>
      </c>
      <c r="W76" s="497">
        <v>50.28</v>
      </c>
      <c r="X76" s="67">
        <v>14.33</v>
      </c>
    </row>
    <row r="77" spans="1:24" ht="12.75">
      <c r="A77" s="227">
        <v>2</v>
      </c>
      <c r="B77" s="228">
        <v>25</v>
      </c>
      <c r="C77" s="228">
        <v>2</v>
      </c>
      <c r="D77" s="16">
        <v>1</v>
      </c>
      <c r="E77" s="16">
        <v>0</v>
      </c>
      <c r="F77" s="19"/>
      <c r="G77" s="54" t="s">
        <v>350</v>
      </c>
      <c r="H77" s="11">
        <v>15239135.97</v>
      </c>
      <c r="I77" s="11">
        <v>7938176.88</v>
      </c>
      <c r="J77" s="11">
        <v>3680000</v>
      </c>
      <c r="K77" s="11">
        <v>0</v>
      </c>
      <c r="L77" s="11">
        <v>3210837.99</v>
      </c>
      <c r="M77" s="11">
        <v>359324.28</v>
      </c>
      <c r="N77" s="11">
        <v>0</v>
      </c>
      <c r="O77" s="11">
        <v>0</v>
      </c>
      <c r="P77" s="11">
        <v>58036380.97</v>
      </c>
      <c r="Q77" s="11">
        <v>57698176.88</v>
      </c>
      <c r="R77" s="11">
        <v>0</v>
      </c>
      <c r="S77" s="11">
        <v>338204.09</v>
      </c>
      <c r="T77" s="11">
        <v>9313787.96</v>
      </c>
      <c r="U77" s="11">
        <v>1695500.04</v>
      </c>
      <c r="V77" s="505">
        <v>0</v>
      </c>
      <c r="W77" s="497">
        <v>72.57</v>
      </c>
      <c r="X77" s="67">
        <v>2.52</v>
      </c>
    </row>
    <row r="78" spans="1:24" ht="12.75">
      <c r="A78" s="227">
        <v>2</v>
      </c>
      <c r="B78" s="228">
        <v>26</v>
      </c>
      <c r="C78" s="228">
        <v>2</v>
      </c>
      <c r="D78" s="16">
        <v>1</v>
      </c>
      <c r="E78" s="16">
        <v>0</v>
      </c>
      <c r="F78" s="19"/>
      <c r="G78" s="54" t="s">
        <v>351</v>
      </c>
      <c r="H78" s="11">
        <v>2646063.07</v>
      </c>
      <c r="I78" s="11">
        <v>2590174.84</v>
      </c>
      <c r="J78" s="11">
        <v>0</v>
      </c>
      <c r="K78" s="11">
        <v>0</v>
      </c>
      <c r="L78" s="11">
        <v>55888.23</v>
      </c>
      <c r="M78" s="11">
        <v>2946301.1</v>
      </c>
      <c r="N78" s="11">
        <v>2946301.1</v>
      </c>
      <c r="O78" s="11">
        <v>0</v>
      </c>
      <c r="P78" s="11">
        <v>26843741.36</v>
      </c>
      <c r="Q78" s="11">
        <v>26843741.36</v>
      </c>
      <c r="R78" s="11">
        <v>0</v>
      </c>
      <c r="S78" s="11">
        <v>0</v>
      </c>
      <c r="T78" s="11">
        <v>426497.55</v>
      </c>
      <c r="U78" s="11">
        <v>3911104.61</v>
      </c>
      <c r="V78" s="505">
        <v>1769927</v>
      </c>
      <c r="W78" s="497">
        <v>76.73</v>
      </c>
      <c r="X78" s="67">
        <v>6.21</v>
      </c>
    </row>
    <row r="79" spans="1:24" s="95" customFormat="1" ht="15">
      <c r="A79" s="231"/>
      <c r="B79" s="232"/>
      <c r="C79" s="232"/>
      <c r="D79" s="101"/>
      <c r="E79" s="101"/>
      <c r="F79" s="102" t="s">
        <v>352</v>
      </c>
      <c r="G79" s="291"/>
      <c r="H79" s="103">
        <v>198863476.50000006</v>
      </c>
      <c r="I79" s="103">
        <v>45797983.53</v>
      </c>
      <c r="J79" s="103">
        <v>8157000</v>
      </c>
      <c r="K79" s="103">
        <v>69342197.54</v>
      </c>
      <c r="L79" s="103">
        <v>75521150.17</v>
      </c>
      <c r="M79" s="103">
        <v>111454721.89000002</v>
      </c>
      <c r="N79" s="103">
        <v>69535392.17000002</v>
      </c>
      <c r="O79" s="103">
        <v>7449000</v>
      </c>
      <c r="P79" s="103">
        <v>572687063.9699999</v>
      </c>
      <c r="Q79" s="103">
        <v>569906474.8699999</v>
      </c>
      <c r="R79" s="103">
        <v>0</v>
      </c>
      <c r="S79" s="103">
        <v>2780589.1</v>
      </c>
      <c r="T79" s="103">
        <v>33436267.68</v>
      </c>
      <c r="U79" s="103">
        <v>97766985.17000002</v>
      </c>
      <c r="V79" s="507">
        <v>16109950.290000001</v>
      </c>
      <c r="W79" s="499">
        <v>38.266678404914785</v>
      </c>
      <c r="X79" s="129">
        <v>5.794601537447588</v>
      </c>
    </row>
    <row r="80" spans="1:24" ht="12.75">
      <c r="A80" s="227">
        <v>2</v>
      </c>
      <c r="B80" s="228">
        <v>1</v>
      </c>
      <c r="C80" s="228">
        <v>2</v>
      </c>
      <c r="D80" s="16">
        <v>2</v>
      </c>
      <c r="E80" s="16">
        <v>0</v>
      </c>
      <c r="F80" s="19"/>
      <c r="G80" s="54" t="s">
        <v>322</v>
      </c>
      <c r="H80" s="11">
        <v>5274622.08</v>
      </c>
      <c r="I80" s="11">
        <v>0</v>
      </c>
      <c r="J80" s="11">
        <v>0</v>
      </c>
      <c r="K80" s="11">
        <v>5274622.08</v>
      </c>
      <c r="L80" s="11">
        <v>0</v>
      </c>
      <c r="M80" s="11">
        <v>5000000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505">
        <v>0</v>
      </c>
      <c r="W80" s="497">
        <v>0</v>
      </c>
      <c r="X80" s="67">
        <v>0</v>
      </c>
    </row>
    <row r="81" spans="1:24" ht="12.75">
      <c r="A81" s="227">
        <v>2</v>
      </c>
      <c r="B81" s="228">
        <v>17</v>
      </c>
      <c r="C81" s="228">
        <v>1</v>
      </c>
      <c r="D81" s="16">
        <v>2</v>
      </c>
      <c r="E81" s="16">
        <v>0</v>
      </c>
      <c r="F81" s="19"/>
      <c r="G81" s="54" t="s">
        <v>353</v>
      </c>
      <c r="H81" s="11">
        <v>700787.78</v>
      </c>
      <c r="I81" s="11">
        <v>539734.4</v>
      </c>
      <c r="J81" s="11">
        <v>0</v>
      </c>
      <c r="K81" s="11">
        <v>0</v>
      </c>
      <c r="L81" s="11">
        <v>161053.38</v>
      </c>
      <c r="M81" s="11">
        <v>312945</v>
      </c>
      <c r="N81" s="11">
        <v>312945</v>
      </c>
      <c r="O81" s="11">
        <v>0</v>
      </c>
      <c r="P81" s="11">
        <v>4421314.12</v>
      </c>
      <c r="Q81" s="11">
        <v>4421314.12</v>
      </c>
      <c r="R81" s="11">
        <v>0</v>
      </c>
      <c r="S81" s="11">
        <v>0</v>
      </c>
      <c r="T81" s="11">
        <v>289179.32</v>
      </c>
      <c r="U81" s="11">
        <v>453722.36</v>
      </c>
      <c r="V81" s="505">
        <v>0</v>
      </c>
      <c r="W81" s="497">
        <v>37.06</v>
      </c>
      <c r="X81" s="67">
        <v>4.06</v>
      </c>
    </row>
    <row r="82" spans="1:24" ht="12.75">
      <c r="A82" s="227">
        <v>2</v>
      </c>
      <c r="B82" s="228">
        <v>9</v>
      </c>
      <c r="C82" s="228">
        <v>2</v>
      </c>
      <c r="D82" s="16">
        <v>2</v>
      </c>
      <c r="E82" s="16">
        <v>0</v>
      </c>
      <c r="F82" s="19"/>
      <c r="G82" s="54" t="s">
        <v>323</v>
      </c>
      <c r="H82" s="11">
        <v>653842</v>
      </c>
      <c r="I82" s="11">
        <v>0</v>
      </c>
      <c r="J82" s="11">
        <v>0</v>
      </c>
      <c r="K82" s="11">
        <v>0</v>
      </c>
      <c r="L82" s="11">
        <v>633842</v>
      </c>
      <c r="M82" s="11">
        <v>636100</v>
      </c>
      <c r="N82" s="11">
        <v>616100</v>
      </c>
      <c r="O82" s="11">
        <v>0</v>
      </c>
      <c r="P82" s="11">
        <v>11792588.73</v>
      </c>
      <c r="Q82" s="11">
        <v>11640536</v>
      </c>
      <c r="R82" s="11">
        <v>0</v>
      </c>
      <c r="S82" s="11">
        <v>152052.73</v>
      </c>
      <c r="T82" s="11">
        <v>0</v>
      </c>
      <c r="U82" s="11">
        <v>934332.36</v>
      </c>
      <c r="V82" s="505">
        <v>0</v>
      </c>
      <c r="W82" s="497">
        <v>62</v>
      </c>
      <c r="X82" s="67">
        <v>4.91</v>
      </c>
    </row>
    <row r="83" spans="1:24" ht="12.75">
      <c r="A83" s="227">
        <v>2</v>
      </c>
      <c r="B83" s="228">
        <v>24</v>
      </c>
      <c r="C83" s="228">
        <v>2</v>
      </c>
      <c r="D83" s="16">
        <v>2</v>
      </c>
      <c r="E83" s="16">
        <v>0</v>
      </c>
      <c r="F83" s="19"/>
      <c r="G83" s="54" t="s">
        <v>354</v>
      </c>
      <c r="H83" s="11">
        <v>3628091.61</v>
      </c>
      <c r="I83" s="11">
        <v>3322536.2</v>
      </c>
      <c r="J83" s="11">
        <v>0</v>
      </c>
      <c r="K83" s="11">
        <v>0</v>
      </c>
      <c r="L83" s="11">
        <v>305555.41</v>
      </c>
      <c r="M83" s="11">
        <v>733132</v>
      </c>
      <c r="N83" s="11">
        <v>733132</v>
      </c>
      <c r="O83" s="11">
        <v>0</v>
      </c>
      <c r="P83" s="11">
        <v>4587415.49</v>
      </c>
      <c r="Q83" s="11">
        <v>4586911.19</v>
      </c>
      <c r="R83" s="11">
        <v>0</v>
      </c>
      <c r="S83" s="11">
        <v>504.3</v>
      </c>
      <c r="T83" s="11">
        <v>1372536.2</v>
      </c>
      <c r="U83" s="11">
        <v>862979.95</v>
      </c>
      <c r="V83" s="505">
        <v>0</v>
      </c>
      <c r="W83" s="497">
        <v>47.7</v>
      </c>
      <c r="X83" s="67">
        <v>12.8</v>
      </c>
    </row>
    <row r="84" spans="1:24" ht="12.75">
      <c r="A84" s="227">
        <v>2</v>
      </c>
      <c r="B84" s="228">
        <v>13</v>
      </c>
      <c r="C84" s="228">
        <v>1</v>
      </c>
      <c r="D84" s="16">
        <v>2</v>
      </c>
      <c r="E84" s="16">
        <v>0</v>
      </c>
      <c r="F84" s="19"/>
      <c r="G84" s="54" t="s">
        <v>355</v>
      </c>
      <c r="H84" s="11">
        <v>289148.45</v>
      </c>
      <c r="I84" s="11">
        <v>0</v>
      </c>
      <c r="J84" s="11">
        <v>0</v>
      </c>
      <c r="K84" s="11">
        <v>0</v>
      </c>
      <c r="L84" s="11">
        <v>289148.45</v>
      </c>
      <c r="M84" s="11">
        <v>254200</v>
      </c>
      <c r="N84" s="11">
        <v>124200</v>
      </c>
      <c r="O84" s="11">
        <v>130000</v>
      </c>
      <c r="P84" s="11">
        <v>6681400</v>
      </c>
      <c r="Q84" s="11">
        <v>6681400</v>
      </c>
      <c r="R84" s="11">
        <v>0</v>
      </c>
      <c r="S84" s="11">
        <v>0</v>
      </c>
      <c r="T84" s="11">
        <v>0</v>
      </c>
      <c r="U84" s="11">
        <v>474670.27</v>
      </c>
      <c r="V84" s="505">
        <v>0</v>
      </c>
      <c r="W84" s="497">
        <v>60.58</v>
      </c>
      <c r="X84" s="67">
        <v>4.3</v>
      </c>
    </row>
    <row r="85" spans="1:24" ht="12.75">
      <c r="A85" s="227">
        <v>2</v>
      </c>
      <c r="B85" s="228">
        <v>21</v>
      </c>
      <c r="C85" s="228">
        <v>4</v>
      </c>
      <c r="D85" s="16">
        <v>2</v>
      </c>
      <c r="E85" s="16">
        <v>0</v>
      </c>
      <c r="F85" s="19"/>
      <c r="G85" s="54" t="s">
        <v>356</v>
      </c>
      <c r="H85" s="11">
        <v>565005.43</v>
      </c>
      <c r="I85" s="11">
        <v>374881.84</v>
      </c>
      <c r="J85" s="11">
        <v>0</v>
      </c>
      <c r="K85" s="11">
        <v>0</v>
      </c>
      <c r="L85" s="11">
        <v>190123.59</v>
      </c>
      <c r="M85" s="11">
        <v>0</v>
      </c>
      <c r="N85" s="11">
        <v>0</v>
      </c>
      <c r="O85" s="11">
        <v>0</v>
      </c>
      <c r="P85" s="11">
        <v>426916</v>
      </c>
      <c r="Q85" s="11">
        <v>426916</v>
      </c>
      <c r="R85" s="11">
        <v>0</v>
      </c>
      <c r="S85" s="11">
        <v>0</v>
      </c>
      <c r="T85" s="11">
        <v>0</v>
      </c>
      <c r="U85" s="11">
        <v>1793.77</v>
      </c>
      <c r="V85" s="505">
        <v>0</v>
      </c>
      <c r="W85" s="497">
        <v>3.24</v>
      </c>
      <c r="X85" s="67">
        <v>0.01</v>
      </c>
    </row>
    <row r="86" spans="1:24" ht="12.75">
      <c r="A86" s="227">
        <v>2</v>
      </c>
      <c r="B86" s="228">
        <v>23</v>
      </c>
      <c r="C86" s="228">
        <v>1</v>
      </c>
      <c r="D86" s="16">
        <v>2</v>
      </c>
      <c r="E86" s="16">
        <v>0</v>
      </c>
      <c r="F86" s="19"/>
      <c r="G86" s="54" t="s">
        <v>357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1945000</v>
      </c>
      <c r="N86" s="11">
        <v>1945000</v>
      </c>
      <c r="O86" s="11">
        <v>0</v>
      </c>
      <c r="P86" s="11">
        <v>9375021</v>
      </c>
      <c r="Q86" s="11">
        <v>9375000</v>
      </c>
      <c r="R86" s="11">
        <v>0</v>
      </c>
      <c r="S86" s="11">
        <v>21</v>
      </c>
      <c r="T86" s="11">
        <v>0</v>
      </c>
      <c r="U86" s="11">
        <v>2321754.85</v>
      </c>
      <c r="V86" s="505">
        <v>0</v>
      </c>
      <c r="W86" s="497">
        <v>29.84</v>
      </c>
      <c r="X86" s="67">
        <v>7.39</v>
      </c>
    </row>
    <row r="87" spans="1:24" ht="12.75">
      <c r="A87" s="227">
        <v>2</v>
      </c>
      <c r="B87" s="228">
        <v>23</v>
      </c>
      <c r="C87" s="228">
        <v>2</v>
      </c>
      <c r="D87" s="16">
        <v>2</v>
      </c>
      <c r="E87" s="16">
        <v>0</v>
      </c>
      <c r="F87" s="19"/>
      <c r="G87" s="54" t="s">
        <v>358</v>
      </c>
      <c r="H87" s="11">
        <v>17433606.82</v>
      </c>
      <c r="I87" s="11">
        <v>4700000</v>
      </c>
      <c r="J87" s="11">
        <v>0</v>
      </c>
      <c r="K87" s="11">
        <v>0</v>
      </c>
      <c r="L87" s="11">
        <v>12733606.82</v>
      </c>
      <c r="M87" s="11">
        <v>4713000</v>
      </c>
      <c r="N87" s="11">
        <v>4205000</v>
      </c>
      <c r="O87" s="11">
        <v>0</v>
      </c>
      <c r="P87" s="11">
        <v>37492000</v>
      </c>
      <c r="Q87" s="11">
        <v>37492000</v>
      </c>
      <c r="R87" s="11">
        <v>0</v>
      </c>
      <c r="S87" s="11">
        <v>0</v>
      </c>
      <c r="T87" s="11">
        <v>0</v>
      </c>
      <c r="U87" s="11">
        <v>6011004.58</v>
      </c>
      <c r="V87" s="505">
        <v>0</v>
      </c>
      <c r="W87" s="497">
        <v>53.11</v>
      </c>
      <c r="X87" s="67">
        <v>8.51</v>
      </c>
    </row>
    <row r="88" spans="1:24" ht="12.75">
      <c r="A88" s="227">
        <v>2</v>
      </c>
      <c r="B88" s="228">
        <v>19</v>
      </c>
      <c r="C88" s="228">
        <v>3</v>
      </c>
      <c r="D88" s="16">
        <v>2</v>
      </c>
      <c r="E88" s="16">
        <v>0</v>
      </c>
      <c r="F88" s="19"/>
      <c r="G88" s="54" t="s">
        <v>359</v>
      </c>
      <c r="H88" s="11">
        <v>3587578.15</v>
      </c>
      <c r="I88" s="11">
        <v>787578.15</v>
      </c>
      <c r="J88" s="11">
        <v>2800000</v>
      </c>
      <c r="K88" s="11">
        <v>0</v>
      </c>
      <c r="L88" s="11">
        <v>0</v>
      </c>
      <c r="M88" s="11">
        <v>4212151.34</v>
      </c>
      <c r="N88" s="11">
        <v>3857000.42</v>
      </c>
      <c r="O88" s="11">
        <v>0</v>
      </c>
      <c r="P88" s="11">
        <v>7784510.74</v>
      </c>
      <c r="Q88" s="11">
        <v>7649579.49</v>
      </c>
      <c r="R88" s="11">
        <v>0</v>
      </c>
      <c r="S88" s="11">
        <v>134931.25</v>
      </c>
      <c r="T88" s="11">
        <v>0</v>
      </c>
      <c r="U88" s="11">
        <v>4153841.63</v>
      </c>
      <c r="V88" s="505">
        <v>361038.06</v>
      </c>
      <c r="W88" s="497">
        <v>54.67</v>
      </c>
      <c r="X88" s="67">
        <v>26.63</v>
      </c>
    </row>
    <row r="89" spans="1:24" ht="12.75">
      <c r="A89" s="227">
        <v>2</v>
      </c>
      <c r="B89" s="228">
        <v>14</v>
      </c>
      <c r="C89" s="228">
        <v>3</v>
      </c>
      <c r="D89" s="16">
        <v>2</v>
      </c>
      <c r="E89" s="16">
        <v>0</v>
      </c>
      <c r="F89" s="19"/>
      <c r="G89" s="54" t="s">
        <v>360</v>
      </c>
      <c r="H89" s="11">
        <v>393686.14</v>
      </c>
      <c r="I89" s="11">
        <v>0</v>
      </c>
      <c r="J89" s="11">
        <v>0</v>
      </c>
      <c r="K89" s="11">
        <v>0</v>
      </c>
      <c r="L89" s="11">
        <v>393686.14</v>
      </c>
      <c r="M89" s="11">
        <v>1500000</v>
      </c>
      <c r="N89" s="11">
        <v>0</v>
      </c>
      <c r="O89" s="11">
        <v>1500000</v>
      </c>
      <c r="P89" s="11">
        <v>4500000</v>
      </c>
      <c r="Q89" s="11">
        <v>4500000</v>
      </c>
      <c r="R89" s="11">
        <v>0</v>
      </c>
      <c r="S89" s="11">
        <v>0</v>
      </c>
      <c r="T89" s="11">
        <v>4500000</v>
      </c>
      <c r="U89" s="11">
        <v>1820247.19</v>
      </c>
      <c r="V89" s="505">
        <v>0</v>
      </c>
      <c r="W89" s="497">
        <v>0</v>
      </c>
      <c r="X89" s="67">
        <v>9.22</v>
      </c>
    </row>
    <row r="90" spans="1:24" ht="12.75">
      <c r="A90" s="227">
        <v>2</v>
      </c>
      <c r="B90" s="228">
        <v>15</v>
      </c>
      <c r="C90" s="228">
        <v>2</v>
      </c>
      <c r="D90" s="16">
        <v>2</v>
      </c>
      <c r="E90" s="16">
        <v>0</v>
      </c>
      <c r="F90" s="19"/>
      <c r="G90" s="54" t="s">
        <v>361</v>
      </c>
      <c r="H90" s="11">
        <v>200000</v>
      </c>
      <c r="I90" s="11">
        <v>0</v>
      </c>
      <c r="J90" s="11">
        <v>0</v>
      </c>
      <c r="K90" s="11">
        <v>0</v>
      </c>
      <c r="L90" s="11">
        <v>200000</v>
      </c>
      <c r="M90" s="11">
        <v>778390</v>
      </c>
      <c r="N90" s="11">
        <v>778390</v>
      </c>
      <c r="O90" s="11">
        <v>0</v>
      </c>
      <c r="P90" s="11">
        <v>5971875</v>
      </c>
      <c r="Q90" s="11">
        <v>5971875</v>
      </c>
      <c r="R90" s="11">
        <v>0</v>
      </c>
      <c r="S90" s="11">
        <v>0</v>
      </c>
      <c r="T90" s="11">
        <v>0</v>
      </c>
      <c r="U90" s="11">
        <v>1056620.87</v>
      </c>
      <c r="V90" s="505">
        <v>0</v>
      </c>
      <c r="W90" s="497">
        <v>49.11</v>
      </c>
      <c r="X90" s="67">
        <v>8.69</v>
      </c>
    </row>
    <row r="91" spans="1:24" ht="12.75">
      <c r="A91" s="227">
        <v>2</v>
      </c>
      <c r="B91" s="228">
        <v>14</v>
      </c>
      <c r="C91" s="228">
        <v>4</v>
      </c>
      <c r="D91" s="16">
        <v>2</v>
      </c>
      <c r="E91" s="16">
        <v>0</v>
      </c>
      <c r="F91" s="19"/>
      <c r="G91" s="54" t="s">
        <v>362</v>
      </c>
      <c r="H91" s="11">
        <v>1253892.76</v>
      </c>
      <c r="I91" s="11">
        <v>0</v>
      </c>
      <c r="J91" s="11">
        <v>0</v>
      </c>
      <c r="K91" s="11">
        <v>0</v>
      </c>
      <c r="L91" s="11">
        <v>1253892.76</v>
      </c>
      <c r="M91" s="11">
        <v>916000</v>
      </c>
      <c r="N91" s="11">
        <v>916000</v>
      </c>
      <c r="O91" s="11">
        <v>0</v>
      </c>
      <c r="P91" s="11">
        <v>6592549</v>
      </c>
      <c r="Q91" s="11">
        <v>6592549</v>
      </c>
      <c r="R91" s="11">
        <v>0</v>
      </c>
      <c r="S91" s="11">
        <v>0</v>
      </c>
      <c r="T91" s="11">
        <v>0</v>
      </c>
      <c r="U91" s="11">
        <v>1183483.56</v>
      </c>
      <c r="V91" s="505">
        <v>0</v>
      </c>
      <c r="W91" s="497">
        <v>58.2</v>
      </c>
      <c r="X91" s="67">
        <v>10.44</v>
      </c>
    </row>
    <row r="92" spans="1:24" ht="12.75">
      <c r="A92" s="227">
        <v>2</v>
      </c>
      <c r="B92" s="228">
        <v>2</v>
      </c>
      <c r="C92" s="228">
        <v>5</v>
      </c>
      <c r="D92" s="16">
        <v>2</v>
      </c>
      <c r="E92" s="16">
        <v>0</v>
      </c>
      <c r="F92" s="19"/>
      <c r="G92" s="54" t="s">
        <v>325</v>
      </c>
      <c r="H92" s="11">
        <v>5633070.29</v>
      </c>
      <c r="I92" s="11">
        <v>3140000</v>
      </c>
      <c r="J92" s="11">
        <v>0</v>
      </c>
      <c r="K92" s="11">
        <v>0</v>
      </c>
      <c r="L92" s="11">
        <v>2493070.29</v>
      </c>
      <c r="M92" s="11">
        <v>3149946</v>
      </c>
      <c r="N92" s="11">
        <v>3149946</v>
      </c>
      <c r="O92" s="11">
        <v>0</v>
      </c>
      <c r="P92" s="11">
        <v>9554383.67</v>
      </c>
      <c r="Q92" s="11">
        <v>9554000</v>
      </c>
      <c r="R92" s="11">
        <v>0</v>
      </c>
      <c r="S92" s="11">
        <v>383.67</v>
      </c>
      <c r="T92" s="11">
        <v>0</v>
      </c>
      <c r="U92" s="11">
        <v>3452815.96</v>
      </c>
      <c r="V92" s="505">
        <v>0</v>
      </c>
      <c r="W92" s="497">
        <v>50.93</v>
      </c>
      <c r="X92" s="67">
        <v>18.4</v>
      </c>
    </row>
    <row r="93" spans="1:24" ht="12.75">
      <c r="A93" s="227">
        <v>2</v>
      </c>
      <c r="B93" s="228">
        <v>16</v>
      </c>
      <c r="C93" s="228">
        <v>2</v>
      </c>
      <c r="D93" s="16">
        <v>2</v>
      </c>
      <c r="E93" s="16">
        <v>0</v>
      </c>
      <c r="F93" s="19"/>
      <c r="G93" s="54" t="s">
        <v>363</v>
      </c>
      <c r="H93" s="11">
        <v>2016942.85</v>
      </c>
      <c r="I93" s="11">
        <v>1511362.47</v>
      </c>
      <c r="J93" s="11">
        <v>0</v>
      </c>
      <c r="K93" s="11">
        <v>505580.38</v>
      </c>
      <c r="L93" s="11">
        <v>0</v>
      </c>
      <c r="M93" s="11">
        <v>540000</v>
      </c>
      <c r="N93" s="11">
        <v>540000</v>
      </c>
      <c r="O93" s="11">
        <v>0</v>
      </c>
      <c r="P93" s="11">
        <v>3312482.11</v>
      </c>
      <c r="Q93" s="11">
        <v>3312482.11</v>
      </c>
      <c r="R93" s="11">
        <v>0</v>
      </c>
      <c r="S93" s="11">
        <v>0</v>
      </c>
      <c r="T93" s="11">
        <v>819002.47</v>
      </c>
      <c r="U93" s="11">
        <v>598521.97</v>
      </c>
      <c r="V93" s="505">
        <v>0</v>
      </c>
      <c r="W93" s="497">
        <v>26.8</v>
      </c>
      <c r="X93" s="67">
        <v>6.43</v>
      </c>
    </row>
    <row r="94" spans="1:24" ht="12.75">
      <c r="A94" s="227">
        <v>2</v>
      </c>
      <c r="B94" s="228">
        <v>3</v>
      </c>
      <c r="C94" s="228">
        <v>2</v>
      </c>
      <c r="D94" s="16">
        <v>2</v>
      </c>
      <c r="E94" s="16">
        <v>0</v>
      </c>
      <c r="F94" s="19"/>
      <c r="G94" s="54" t="s">
        <v>326</v>
      </c>
      <c r="H94" s="11">
        <v>1621631.23</v>
      </c>
      <c r="I94" s="11">
        <v>0</v>
      </c>
      <c r="J94" s="11">
        <v>0</v>
      </c>
      <c r="K94" s="11">
        <v>0</v>
      </c>
      <c r="L94" s="11">
        <v>1621631.23</v>
      </c>
      <c r="M94" s="11">
        <v>710200</v>
      </c>
      <c r="N94" s="11">
        <v>710200</v>
      </c>
      <c r="O94" s="11">
        <v>0</v>
      </c>
      <c r="P94" s="11">
        <v>4579800</v>
      </c>
      <c r="Q94" s="11">
        <v>4579800</v>
      </c>
      <c r="R94" s="11">
        <v>0</v>
      </c>
      <c r="S94" s="11">
        <v>0</v>
      </c>
      <c r="T94" s="11">
        <v>0</v>
      </c>
      <c r="U94" s="11">
        <v>878294.37</v>
      </c>
      <c r="V94" s="505">
        <v>0</v>
      </c>
      <c r="W94" s="497">
        <v>30.79</v>
      </c>
      <c r="X94" s="67">
        <v>5.9</v>
      </c>
    </row>
    <row r="95" spans="1:24" ht="12.75">
      <c r="A95" s="227">
        <v>2</v>
      </c>
      <c r="B95" s="228">
        <v>16</v>
      </c>
      <c r="C95" s="228">
        <v>3</v>
      </c>
      <c r="D95" s="16">
        <v>2</v>
      </c>
      <c r="E95" s="16">
        <v>0</v>
      </c>
      <c r="F95" s="19"/>
      <c r="G95" s="54" t="s">
        <v>364</v>
      </c>
      <c r="H95" s="11">
        <v>2853197.53</v>
      </c>
      <c r="I95" s="11">
        <v>0</v>
      </c>
      <c r="J95" s="11">
        <v>0</v>
      </c>
      <c r="K95" s="11">
        <v>2301197.53</v>
      </c>
      <c r="L95" s="11">
        <v>552000</v>
      </c>
      <c r="M95" s="11">
        <v>124500</v>
      </c>
      <c r="N95" s="11">
        <v>124500</v>
      </c>
      <c r="O95" s="11">
        <v>0</v>
      </c>
      <c r="P95" s="11">
        <v>427500</v>
      </c>
      <c r="Q95" s="11">
        <v>427500</v>
      </c>
      <c r="R95" s="11">
        <v>0</v>
      </c>
      <c r="S95" s="11">
        <v>0</v>
      </c>
      <c r="T95" s="11">
        <v>0</v>
      </c>
      <c r="U95" s="11">
        <v>137791.18</v>
      </c>
      <c r="V95" s="505">
        <v>0</v>
      </c>
      <c r="W95" s="497">
        <v>1.84</v>
      </c>
      <c r="X95" s="67">
        <v>0.59</v>
      </c>
    </row>
    <row r="96" spans="1:24" ht="12.75">
      <c r="A96" s="227">
        <v>2</v>
      </c>
      <c r="B96" s="228">
        <v>1</v>
      </c>
      <c r="C96" s="228">
        <v>3</v>
      </c>
      <c r="D96" s="16">
        <v>2</v>
      </c>
      <c r="E96" s="16">
        <v>0</v>
      </c>
      <c r="F96" s="19"/>
      <c r="G96" s="54" t="s">
        <v>365</v>
      </c>
      <c r="H96" s="11">
        <v>1356664.87</v>
      </c>
      <c r="I96" s="11">
        <v>1293216.79</v>
      </c>
      <c r="J96" s="11">
        <v>0</v>
      </c>
      <c r="K96" s="11">
        <v>0</v>
      </c>
      <c r="L96" s="11">
        <v>63448.08</v>
      </c>
      <c r="M96" s="11">
        <v>946627.5</v>
      </c>
      <c r="N96" s="11">
        <v>946627.5</v>
      </c>
      <c r="O96" s="11">
        <v>0</v>
      </c>
      <c r="P96" s="11">
        <v>7770001.56</v>
      </c>
      <c r="Q96" s="11">
        <v>7770001.56</v>
      </c>
      <c r="R96" s="11">
        <v>0</v>
      </c>
      <c r="S96" s="11">
        <v>0</v>
      </c>
      <c r="T96" s="11">
        <v>3011795.06</v>
      </c>
      <c r="U96" s="11">
        <v>1172209.33</v>
      </c>
      <c r="V96" s="505">
        <v>0</v>
      </c>
      <c r="W96" s="497">
        <v>25.86</v>
      </c>
      <c r="X96" s="67">
        <v>6.37</v>
      </c>
    </row>
    <row r="97" spans="1:24" ht="12.75">
      <c r="A97" s="227">
        <v>2</v>
      </c>
      <c r="B97" s="228">
        <v>6</v>
      </c>
      <c r="C97" s="228">
        <v>5</v>
      </c>
      <c r="D97" s="16">
        <v>2</v>
      </c>
      <c r="E97" s="16">
        <v>0</v>
      </c>
      <c r="F97" s="19"/>
      <c r="G97" s="54" t="s">
        <v>366</v>
      </c>
      <c r="H97" s="11">
        <v>88259.11</v>
      </c>
      <c r="I97" s="11">
        <v>88259.11</v>
      </c>
      <c r="J97" s="11">
        <v>0</v>
      </c>
      <c r="K97" s="11">
        <v>0</v>
      </c>
      <c r="L97" s="11">
        <v>0</v>
      </c>
      <c r="M97" s="11">
        <v>1029800.4</v>
      </c>
      <c r="N97" s="11">
        <v>958464</v>
      </c>
      <c r="O97" s="11">
        <v>0</v>
      </c>
      <c r="P97" s="11">
        <v>9061853.95</v>
      </c>
      <c r="Q97" s="11">
        <v>8896506.11</v>
      </c>
      <c r="R97" s="11">
        <v>0</v>
      </c>
      <c r="S97" s="11">
        <v>165347.84</v>
      </c>
      <c r="T97" s="11">
        <v>468403</v>
      </c>
      <c r="U97" s="11">
        <v>1271598.87</v>
      </c>
      <c r="V97" s="505">
        <v>382611</v>
      </c>
      <c r="W97" s="497">
        <v>98.32</v>
      </c>
      <c r="X97" s="67">
        <v>10.17</v>
      </c>
    </row>
    <row r="98" spans="1:24" ht="12.75">
      <c r="A98" s="227">
        <v>2</v>
      </c>
      <c r="B98" s="228">
        <v>4</v>
      </c>
      <c r="C98" s="228">
        <v>2</v>
      </c>
      <c r="D98" s="16">
        <v>2</v>
      </c>
      <c r="E98" s="16">
        <v>0</v>
      </c>
      <c r="F98" s="19"/>
      <c r="G98" s="54" t="s">
        <v>367</v>
      </c>
      <c r="H98" s="11">
        <v>700842.45</v>
      </c>
      <c r="I98" s="11">
        <v>700842.45</v>
      </c>
      <c r="J98" s="11">
        <v>0</v>
      </c>
      <c r="K98" s="11">
        <v>0</v>
      </c>
      <c r="L98" s="11">
        <v>0</v>
      </c>
      <c r="M98" s="11">
        <v>908486</v>
      </c>
      <c r="N98" s="11">
        <v>908486</v>
      </c>
      <c r="O98" s="11">
        <v>0</v>
      </c>
      <c r="P98" s="11">
        <v>4865042.45</v>
      </c>
      <c r="Q98" s="11">
        <v>4865042.45</v>
      </c>
      <c r="R98" s="11">
        <v>0</v>
      </c>
      <c r="S98" s="11">
        <v>0</v>
      </c>
      <c r="T98" s="11">
        <v>222727</v>
      </c>
      <c r="U98" s="11">
        <v>1111178.54</v>
      </c>
      <c r="V98" s="505">
        <v>563186</v>
      </c>
      <c r="W98" s="497">
        <v>53.61</v>
      </c>
      <c r="X98" s="67">
        <v>6.32</v>
      </c>
    </row>
    <row r="99" spans="1:24" ht="12.75">
      <c r="A99" s="227">
        <v>2</v>
      </c>
      <c r="B99" s="228">
        <v>3</v>
      </c>
      <c r="C99" s="228">
        <v>3</v>
      </c>
      <c r="D99" s="16">
        <v>2</v>
      </c>
      <c r="E99" s="16">
        <v>0</v>
      </c>
      <c r="F99" s="19"/>
      <c r="G99" s="54" t="s">
        <v>368</v>
      </c>
      <c r="H99" s="11">
        <v>790959.59</v>
      </c>
      <c r="I99" s="11">
        <v>0</v>
      </c>
      <c r="J99" s="11">
        <v>0</v>
      </c>
      <c r="K99" s="11">
        <v>0</v>
      </c>
      <c r="L99" s="11">
        <v>790959.59</v>
      </c>
      <c r="M99" s="11">
        <v>438540.04</v>
      </c>
      <c r="N99" s="11">
        <v>138540.04</v>
      </c>
      <c r="O99" s="11">
        <v>300000</v>
      </c>
      <c r="P99" s="11">
        <v>4533486.2</v>
      </c>
      <c r="Q99" s="11">
        <v>4533486.2</v>
      </c>
      <c r="R99" s="11">
        <v>0</v>
      </c>
      <c r="S99" s="11">
        <v>0</v>
      </c>
      <c r="T99" s="11">
        <v>0</v>
      </c>
      <c r="U99" s="11">
        <v>584044.96</v>
      </c>
      <c r="V99" s="505">
        <v>0</v>
      </c>
      <c r="W99" s="497">
        <v>17.77</v>
      </c>
      <c r="X99" s="67">
        <v>2.29</v>
      </c>
    </row>
    <row r="100" spans="1:24" ht="12.75">
      <c r="A100" s="227">
        <v>2</v>
      </c>
      <c r="B100" s="228">
        <v>6</v>
      </c>
      <c r="C100" s="228">
        <v>6</v>
      </c>
      <c r="D100" s="16">
        <v>2</v>
      </c>
      <c r="E100" s="16">
        <v>0</v>
      </c>
      <c r="F100" s="19"/>
      <c r="G100" s="54" t="s">
        <v>369</v>
      </c>
      <c r="H100" s="11">
        <v>4420485.28</v>
      </c>
      <c r="I100" s="11">
        <v>4271050.43</v>
      </c>
      <c r="J100" s="11">
        <v>0</v>
      </c>
      <c r="K100" s="11">
        <v>0</v>
      </c>
      <c r="L100" s="11">
        <v>149434.85</v>
      </c>
      <c r="M100" s="11">
        <v>4652976.12</v>
      </c>
      <c r="N100" s="11">
        <v>4652976.12</v>
      </c>
      <c r="O100" s="11">
        <v>0</v>
      </c>
      <c r="P100" s="11">
        <v>11987375.21</v>
      </c>
      <c r="Q100" s="11">
        <v>11987375.21</v>
      </c>
      <c r="R100" s="11">
        <v>0</v>
      </c>
      <c r="S100" s="11">
        <v>0</v>
      </c>
      <c r="T100" s="11">
        <v>2514680.21</v>
      </c>
      <c r="U100" s="11">
        <v>4979213.86</v>
      </c>
      <c r="V100" s="505">
        <v>3154891.12</v>
      </c>
      <c r="W100" s="497">
        <v>58.92</v>
      </c>
      <c r="X100" s="67">
        <v>11.34</v>
      </c>
    </row>
    <row r="101" spans="1:24" ht="12.75">
      <c r="A101" s="227">
        <v>2</v>
      </c>
      <c r="B101" s="228">
        <v>23</v>
      </c>
      <c r="C101" s="228">
        <v>3</v>
      </c>
      <c r="D101" s="16">
        <v>2</v>
      </c>
      <c r="E101" s="16">
        <v>0</v>
      </c>
      <c r="F101" s="19"/>
      <c r="G101" s="54" t="s">
        <v>370</v>
      </c>
      <c r="H101" s="11">
        <v>1067735.73</v>
      </c>
      <c r="I101" s="11">
        <v>194465</v>
      </c>
      <c r="J101" s="11">
        <v>0</v>
      </c>
      <c r="K101" s="11">
        <v>0</v>
      </c>
      <c r="L101" s="11">
        <v>873270.73</v>
      </c>
      <c r="M101" s="11">
        <v>185952</v>
      </c>
      <c r="N101" s="11">
        <v>185952</v>
      </c>
      <c r="O101" s="11">
        <v>0</v>
      </c>
      <c r="P101" s="11">
        <v>3231641</v>
      </c>
      <c r="Q101" s="11">
        <v>3231641</v>
      </c>
      <c r="R101" s="11">
        <v>0</v>
      </c>
      <c r="S101" s="11">
        <v>0</v>
      </c>
      <c r="T101" s="11">
        <v>194465</v>
      </c>
      <c r="U101" s="11">
        <v>269270.45</v>
      </c>
      <c r="V101" s="505">
        <v>0</v>
      </c>
      <c r="W101" s="497">
        <v>46.09</v>
      </c>
      <c r="X101" s="67">
        <v>4.08</v>
      </c>
    </row>
    <row r="102" spans="1:24" ht="12.75">
      <c r="A102" s="227">
        <v>2</v>
      </c>
      <c r="B102" s="228">
        <v>24</v>
      </c>
      <c r="C102" s="228">
        <v>3</v>
      </c>
      <c r="D102" s="16">
        <v>2</v>
      </c>
      <c r="E102" s="16">
        <v>0</v>
      </c>
      <c r="F102" s="19"/>
      <c r="G102" s="54" t="s">
        <v>371</v>
      </c>
      <c r="H102" s="11">
        <v>3124270.75</v>
      </c>
      <c r="I102" s="11">
        <v>0</v>
      </c>
      <c r="J102" s="11">
        <v>0</v>
      </c>
      <c r="K102" s="11">
        <v>3124270.75</v>
      </c>
      <c r="L102" s="11">
        <v>0</v>
      </c>
      <c r="M102" s="11">
        <v>2009972.02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505">
        <v>0</v>
      </c>
      <c r="W102" s="497">
        <v>0</v>
      </c>
      <c r="X102" s="67">
        <v>0</v>
      </c>
    </row>
    <row r="103" spans="1:24" ht="12.75">
      <c r="A103" s="227">
        <v>2</v>
      </c>
      <c r="B103" s="228">
        <v>7</v>
      </c>
      <c r="C103" s="228">
        <v>2</v>
      </c>
      <c r="D103" s="16">
        <v>2</v>
      </c>
      <c r="E103" s="16">
        <v>0</v>
      </c>
      <c r="F103" s="19"/>
      <c r="G103" s="54" t="s">
        <v>329</v>
      </c>
      <c r="H103" s="11">
        <v>660503.71</v>
      </c>
      <c r="I103" s="11">
        <v>0</v>
      </c>
      <c r="J103" s="11">
        <v>0</v>
      </c>
      <c r="K103" s="11">
        <v>0</v>
      </c>
      <c r="L103" s="11">
        <v>660503.71</v>
      </c>
      <c r="M103" s="11">
        <v>2113866.25</v>
      </c>
      <c r="N103" s="11">
        <v>513866.25</v>
      </c>
      <c r="O103" s="11">
        <v>0</v>
      </c>
      <c r="P103" s="11">
        <v>4221269.85</v>
      </c>
      <c r="Q103" s="11">
        <v>4221269.85</v>
      </c>
      <c r="R103" s="11">
        <v>0</v>
      </c>
      <c r="S103" s="11">
        <v>0</v>
      </c>
      <c r="T103" s="11">
        <v>0</v>
      </c>
      <c r="U103" s="11">
        <v>672907.3</v>
      </c>
      <c r="V103" s="505">
        <v>0</v>
      </c>
      <c r="W103" s="497">
        <v>20.06</v>
      </c>
      <c r="X103" s="67">
        <v>3.19</v>
      </c>
    </row>
    <row r="104" spans="1:24" ht="12.75">
      <c r="A104" s="227">
        <v>2</v>
      </c>
      <c r="B104" s="228">
        <v>8</v>
      </c>
      <c r="C104" s="228">
        <v>7</v>
      </c>
      <c r="D104" s="16">
        <v>2</v>
      </c>
      <c r="E104" s="16">
        <v>0</v>
      </c>
      <c r="F104" s="19"/>
      <c r="G104" s="54" t="s">
        <v>331</v>
      </c>
      <c r="H104" s="11">
        <v>26292.4</v>
      </c>
      <c r="I104" s="11">
        <v>0</v>
      </c>
      <c r="J104" s="11">
        <v>0</v>
      </c>
      <c r="K104" s="11">
        <v>0</v>
      </c>
      <c r="L104" s="11">
        <v>26292.4</v>
      </c>
      <c r="M104" s="11">
        <v>1553496.61</v>
      </c>
      <c r="N104" s="11">
        <v>1528496.61</v>
      </c>
      <c r="O104" s="11">
        <v>0</v>
      </c>
      <c r="P104" s="11">
        <v>26920027.04</v>
      </c>
      <c r="Q104" s="11">
        <v>26903571.19</v>
      </c>
      <c r="R104" s="11">
        <v>0</v>
      </c>
      <c r="S104" s="11">
        <v>16455.85</v>
      </c>
      <c r="T104" s="11">
        <v>0</v>
      </c>
      <c r="U104" s="11">
        <v>2656390.99</v>
      </c>
      <c r="V104" s="505">
        <v>0</v>
      </c>
      <c r="W104" s="497">
        <v>73.61</v>
      </c>
      <c r="X104" s="67">
        <v>7.26</v>
      </c>
    </row>
    <row r="105" spans="1:24" ht="12.75">
      <c r="A105" s="227">
        <v>2</v>
      </c>
      <c r="B105" s="228">
        <v>23</v>
      </c>
      <c r="C105" s="228">
        <v>5</v>
      </c>
      <c r="D105" s="16">
        <v>2</v>
      </c>
      <c r="E105" s="16">
        <v>0</v>
      </c>
      <c r="F105" s="19"/>
      <c r="G105" s="54" t="s">
        <v>372</v>
      </c>
      <c r="H105" s="11">
        <v>26834622.82</v>
      </c>
      <c r="I105" s="11">
        <v>0</v>
      </c>
      <c r="J105" s="11">
        <v>0</v>
      </c>
      <c r="K105" s="11">
        <v>20695626.31</v>
      </c>
      <c r="L105" s="11">
        <v>6138996.51</v>
      </c>
      <c r="M105" s="11">
        <v>1196250</v>
      </c>
      <c r="N105" s="11">
        <v>1196250</v>
      </c>
      <c r="O105" s="11">
        <v>0</v>
      </c>
      <c r="P105" s="11">
        <v>4942746.51</v>
      </c>
      <c r="Q105" s="11">
        <v>4942746.51</v>
      </c>
      <c r="R105" s="11">
        <v>0</v>
      </c>
      <c r="S105" s="11">
        <v>0</v>
      </c>
      <c r="T105" s="11">
        <v>0</v>
      </c>
      <c r="U105" s="11">
        <v>1246694</v>
      </c>
      <c r="V105" s="505">
        <v>0</v>
      </c>
      <c r="W105" s="497">
        <v>6.08</v>
      </c>
      <c r="X105" s="67">
        <v>1.53</v>
      </c>
    </row>
    <row r="106" spans="1:24" ht="12.75">
      <c r="A106" s="227">
        <v>2</v>
      </c>
      <c r="B106" s="228">
        <v>17</v>
      </c>
      <c r="C106" s="228">
        <v>2</v>
      </c>
      <c r="D106" s="16">
        <v>2</v>
      </c>
      <c r="E106" s="16">
        <v>0</v>
      </c>
      <c r="F106" s="19"/>
      <c r="G106" s="54" t="s">
        <v>373</v>
      </c>
      <c r="H106" s="11">
        <v>1841898.76</v>
      </c>
      <c r="I106" s="11">
        <v>558212.3</v>
      </c>
      <c r="J106" s="11">
        <v>0</v>
      </c>
      <c r="K106" s="11">
        <v>0</v>
      </c>
      <c r="L106" s="11">
        <v>1283686.46</v>
      </c>
      <c r="M106" s="11">
        <v>479946.17</v>
      </c>
      <c r="N106" s="11">
        <v>0</v>
      </c>
      <c r="O106" s="11">
        <v>0</v>
      </c>
      <c r="P106" s="11">
        <v>5171767.71</v>
      </c>
      <c r="Q106" s="11">
        <v>5063907.7</v>
      </c>
      <c r="R106" s="11">
        <v>0</v>
      </c>
      <c r="S106" s="11">
        <v>107860.01</v>
      </c>
      <c r="T106" s="11">
        <v>0</v>
      </c>
      <c r="U106" s="11">
        <v>130488.52</v>
      </c>
      <c r="V106" s="505">
        <v>0</v>
      </c>
      <c r="W106" s="497">
        <v>44.87</v>
      </c>
      <c r="X106" s="67">
        <v>1.13</v>
      </c>
    </row>
    <row r="107" spans="1:24" ht="12.75">
      <c r="A107" s="227">
        <v>2</v>
      </c>
      <c r="B107" s="228">
        <v>18</v>
      </c>
      <c r="C107" s="228">
        <v>1</v>
      </c>
      <c r="D107" s="16">
        <v>2</v>
      </c>
      <c r="E107" s="16">
        <v>0</v>
      </c>
      <c r="F107" s="19"/>
      <c r="G107" s="54" t="s">
        <v>374</v>
      </c>
      <c r="H107" s="11">
        <v>1681562.66</v>
      </c>
      <c r="I107" s="11">
        <v>232578</v>
      </c>
      <c r="J107" s="11">
        <v>0</v>
      </c>
      <c r="K107" s="11">
        <v>0</v>
      </c>
      <c r="L107" s="11">
        <v>1448984.66</v>
      </c>
      <c r="M107" s="11">
        <v>1123355.03</v>
      </c>
      <c r="N107" s="11">
        <v>883355.03</v>
      </c>
      <c r="O107" s="11">
        <v>0</v>
      </c>
      <c r="P107" s="11">
        <v>8206367.09</v>
      </c>
      <c r="Q107" s="11">
        <v>8206367.09</v>
      </c>
      <c r="R107" s="11">
        <v>0</v>
      </c>
      <c r="S107" s="11">
        <v>0</v>
      </c>
      <c r="T107" s="11">
        <v>232578</v>
      </c>
      <c r="U107" s="11">
        <v>1127549.4</v>
      </c>
      <c r="V107" s="505">
        <v>144710</v>
      </c>
      <c r="W107" s="497">
        <v>48.42</v>
      </c>
      <c r="X107" s="67">
        <v>5.96</v>
      </c>
    </row>
    <row r="108" spans="1:24" ht="12.75">
      <c r="A108" s="227">
        <v>2</v>
      </c>
      <c r="B108" s="228">
        <v>3</v>
      </c>
      <c r="C108" s="228">
        <v>4</v>
      </c>
      <c r="D108" s="16">
        <v>2</v>
      </c>
      <c r="E108" s="16">
        <v>0</v>
      </c>
      <c r="F108" s="19"/>
      <c r="G108" s="54" t="s">
        <v>375</v>
      </c>
      <c r="H108" s="11">
        <v>2045128.06</v>
      </c>
      <c r="I108" s="11">
        <v>873665.11</v>
      </c>
      <c r="J108" s="11">
        <v>0</v>
      </c>
      <c r="K108" s="11">
        <v>0</v>
      </c>
      <c r="L108" s="11">
        <v>1171462.95</v>
      </c>
      <c r="M108" s="11">
        <v>687911</v>
      </c>
      <c r="N108" s="11">
        <v>487911</v>
      </c>
      <c r="O108" s="11">
        <v>200000</v>
      </c>
      <c r="P108" s="11">
        <v>3830716.38</v>
      </c>
      <c r="Q108" s="11">
        <v>3829732.38</v>
      </c>
      <c r="R108" s="11">
        <v>0</v>
      </c>
      <c r="S108" s="11">
        <v>984</v>
      </c>
      <c r="T108" s="11">
        <v>631994.36</v>
      </c>
      <c r="U108" s="11">
        <v>826768.49</v>
      </c>
      <c r="V108" s="505">
        <v>294786</v>
      </c>
      <c r="W108" s="497">
        <v>29.34</v>
      </c>
      <c r="X108" s="67">
        <v>4.88</v>
      </c>
    </row>
    <row r="109" spans="1:24" ht="12.75">
      <c r="A109" s="227">
        <v>2</v>
      </c>
      <c r="B109" s="228">
        <v>13</v>
      </c>
      <c r="C109" s="228">
        <v>2</v>
      </c>
      <c r="D109" s="16">
        <v>2</v>
      </c>
      <c r="E109" s="16">
        <v>0</v>
      </c>
      <c r="F109" s="19"/>
      <c r="G109" s="54" t="s">
        <v>376</v>
      </c>
      <c r="H109" s="11">
        <v>5166017.15</v>
      </c>
      <c r="I109" s="11">
        <v>4825728.63</v>
      </c>
      <c r="J109" s="11">
        <v>0</v>
      </c>
      <c r="K109" s="11">
        <v>0</v>
      </c>
      <c r="L109" s="11">
        <v>340288.52</v>
      </c>
      <c r="M109" s="11">
        <v>647045</v>
      </c>
      <c r="N109" s="11">
        <v>647045</v>
      </c>
      <c r="O109" s="11">
        <v>0</v>
      </c>
      <c r="P109" s="11">
        <v>29348035.63</v>
      </c>
      <c r="Q109" s="11">
        <v>29348035.63</v>
      </c>
      <c r="R109" s="11">
        <v>0</v>
      </c>
      <c r="S109" s="11">
        <v>0</v>
      </c>
      <c r="T109" s="11">
        <v>2721170.09</v>
      </c>
      <c r="U109" s="11">
        <v>1581807.88</v>
      </c>
      <c r="V109" s="505">
        <v>0</v>
      </c>
      <c r="W109" s="497">
        <v>121.89</v>
      </c>
      <c r="X109" s="67">
        <v>7.24</v>
      </c>
    </row>
    <row r="110" spans="1:24" ht="12.75">
      <c r="A110" s="227">
        <v>2</v>
      </c>
      <c r="B110" s="228">
        <v>9</v>
      </c>
      <c r="C110" s="228">
        <v>3</v>
      </c>
      <c r="D110" s="16">
        <v>2</v>
      </c>
      <c r="E110" s="16">
        <v>0</v>
      </c>
      <c r="F110" s="19"/>
      <c r="G110" s="54" t="s">
        <v>377</v>
      </c>
      <c r="H110" s="11">
        <v>55909.16</v>
      </c>
      <c r="I110" s="11">
        <v>0</v>
      </c>
      <c r="J110" s="11">
        <v>0</v>
      </c>
      <c r="K110" s="11">
        <v>0</v>
      </c>
      <c r="L110" s="11">
        <v>55909.16</v>
      </c>
      <c r="M110" s="11">
        <v>1431699</v>
      </c>
      <c r="N110" s="11">
        <v>1431699</v>
      </c>
      <c r="O110" s="11">
        <v>0</v>
      </c>
      <c r="P110" s="11">
        <v>2125234</v>
      </c>
      <c r="Q110" s="11">
        <v>2125234</v>
      </c>
      <c r="R110" s="11">
        <v>0</v>
      </c>
      <c r="S110" s="11">
        <v>0</v>
      </c>
      <c r="T110" s="11">
        <v>1083610</v>
      </c>
      <c r="U110" s="11">
        <v>1513500.84</v>
      </c>
      <c r="V110" s="505">
        <v>1065293</v>
      </c>
      <c r="W110" s="497">
        <v>11.17</v>
      </c>
      <c r="X110" s="67">
        <v>4.8</v>
      </c>
    </row>
    <row r="111" spans="1:24" ht="12.75">
      <c r="A111" s="227">
        <v>2</v>
      </c>
      <c r="B111" s="228">
        <v>9</v>
      </c>
      <c r="C111" s="228">
        <v>4</v>
      </c>
      <c r="D111" s="16">
        <v>2</v>
      </c>
      <c r="E111" s="16">
        <v>0</v>
      </c>
      <c r="F111" s="19"/>
      <c r="G111" s="54" t="s">
        <v>378</v>
      </c>
      <c r="H111" s="11">
        <v>1564011.88</v>
      </c>
      <c r="I111" s="11">
        <v>700000</v>
      </c>
      <c r="J111" s="11">
        <v>0</v>
      </c>
      <c r="K111" s="11">
        <v>0</v>
      </c>
      <c r="L111" s="11">
        <v>864011.88</v>
      </c>
      <c r="M111" s="11">
        <v>758600</v>
      </c>
      <c r="N111" s="11">
        <v>431000</v>
      </c>
      <c r="O111" s="11">
        <v>300000</v>
      </c>
      <c r="P111" s="11">
        <v>8519000</v>
      </c>
      <c r="Q111" s="11">
        <v>8519000</v>
      </c>
      <c r="R111" s="11">
        <v>0</v>
      </c>
      <c r="S111" s="11">
        <v>0</v>
      </c>
      <c r="T111" s="11">
        <v>0</v>
      </c>
      <c r="U111" s="11">
        <v>1046415.46</v>
      </c>
      <c r="V111" s="505">
        <v>0</v>
      </c>
      <c r="W111" s="497">
        <v>56.28</v>
      </c>
      <c r="X111" s="67">
        <v>6.91</v>
      </c>
    </row>
    <row r="112" spans="1:24" ht="12.75">
      <c r="A112" s="227">
        <v>2</v>
      </c>
      <c r="B112" s="228">
        <v>9</v>
      </c>
      <c r="C112" s="228">
        <v>5</v>
      </c>
      <c r="D112" s="16">
        <v>2</v>
      </c>
      <c r="E112" s="16">
        <v>0</v>
      </c>
      <c r="F112" s="19"/>
      <c r="G112" s="54" t="s">
        <v>379</v>
      </c>
      <c r="H112" s="11">
        <v>331643.49</v>
      </c>
      <c r="I112" s="11">
        <v>200000</v>
      </c>
      <c r="J112" s="11">
        <v>0</v>
      </c>
      <c r="K112" s="11">
        <v>0</v>
      </c>
      <c r="L112" s="11">
        <v>131643.49</v>
      </c>
      <c r="M112" s="11">
        <v>909571.8</v>
      </c>
      <c r="N112" s="11">
        <v>909571.8</v>
      </c>
      <c r="O112" s="11">
        <v>0</v>
      </c>
      <c r="P112" s="11">
        <v>4104137.23</v>
      </c>
      <c r="Q112" s="11">
        <v>4104137.23</v>
      </c>
      <c r="R112" s="11">
        <v>0</v>
      </c>
      <c r="S112" s="11">
        <v>0</v>
      </c>
      <c r="T112" s="11">
        <v>0</v>
      </c>
      <c r="U112" s="11">
        <v>1076192.03</v>
      </c>
      <c r="V112" s="505">
        <v>0</v>
      </c>
      <c r="W112" s="497">
        <v>25.25</v>
      </c>
      <c r="X112" s="67">
        <v>6.62</v>
      </c>
    </row>
    <row r="113" spans="1:24" ht="12.75">
      <c r="A113" s="227">
        <v>2</v>
      </c>
      <c r="B113" s="228">
        <v>8</v>
      </c>
      <c r="C113" s="228">
        <v>9</v>
      </c>
      <c r="D113" s="16">
        <v>2</v>
      </c>
      <c r="E113" s="16">
        <v>0</v>
      </c>
      <c r="F113" s="19"/>
      <c r="G113" s="54" t="s">
        <v>380</v>
      </c>
      <c r="H113" s="11">
        <v>705660.24</v>
      </c>
      <c r="I113" s="11">
        <v>461386.2</v>
      </c>
      <c r="J113" s="11">
        <v>0</v>
      </c>
      <c r="K113" s="11">
        <v>0</v>
      </c>
      <c r="L113" s="11">
        <v>244274.04</v>
      </c>
      <c r="M113" s="11">
        <v>527569</v>
      </c>
      <c r="N113" s="11">
        <v>527569</v>
      </c>
      <c r="O113" s="11">
        <v>0</v>
      </c>
      <c r="P113" s="11">
        <v>3435529.14</v>
      </c>
      <c r="Q113" s="11">
        <v>3411524.2</v>
      </c>
      <c r="R113" s="11">
        <v>0</v>
      </c>
      <c r="S113" s="11">
        <v>24004.94</v>
      </c>
      <c r="T113" s="11">
        <v>500000</v>
      </c>
      <c r="U113" s="11">
        <v>663436.25</v>
      </c>
      <c r="V113" s="505">
        <v>104349</v>
      </c>
      <c r="W113" s="497">
        <v>55.18</v>
      </c>
      <c r="X113" s="67">
        <v>10.5</v>
      </c>
    </row>
    <row r="114" spans="1:24" ht="12.75">
      <c r="A114" s="227">
        <v>2</v>
      </c>
      <c r="B114" s="228">
        <v>10</v>
      </c>
      <c r="C114" s="228">
        <v>4</v>
      </c>
      <c r="D114" s="16">
        <v>2</v>
      </c>
      <c r="E114" s="16">
        <v>0</v>
      </c>
      <c r="F114" s="19"/>
      <c r="G114" s="54" t="s">
        <v>334</v>
      </c>
      <c r="H114" s="11">
        <v>3731624.95</v>
      </c>
      <c r="I114" s="11">
        <v>0</v>
      </c>
      <c r="J114" s="11">
        <v>0</v>
      </c>
      <c r="K114" s="11">
        <v>264344.63</v>
      </c>
      <c r="L114" s="11">
        <v>3467280.32</v>
      </c>
      <c r="M114" s="11">
        <v>5273456.88</v>
      </c>
      <c r="N114" s="11">
        <v>381181.67</v>
      </c>
      <c r="O114" s="11">
        <v>0</v>
      </c>
      <c r="P114" s="11">
        <v>3062846.92</v>
      </c>
      <c r="Q114" s="11">
        <v>3061783.79</v>
      </c>
      <c r="R114" s="11">
        <v>0</v>
      </c>
      <c r="S114" s="11">
        <v>1063.13</v>
      </c>
      <c r="T114" s="11">
        <v>0</v>
      </c>
      <c r="U114" s="11">
        <v>454283.09</v>
      </c>
      <c r="V114" s="505">
        <v>0</v>
      </c>
      <c r="W114" s="497">
        <v>20.36</v>
      </c>
      <c r="X114" s="67">
        <v>3.02</v>
      </c>
    </row>
    <row r="115" spans="1:24" ht="12.75">
      <c r="A115" s="227">
        <v>2</v>
      </c>
      <c r="B115" s="228">
        <v>11</v>
      </c>
      <c r="C115" s="228">
        <v>2</v>
      </c>
      <c r="D115" s="16">
        <v>2</v>
      </c>
      <c r="E115" s="16">
        <v>0</v>
      </c>
      <c r="F115" s="19"/>
      <c r="G115" s="54" t="s">
        <v>335</v>
      </c>
      <c r="H115" s="11">
        <v>2370386.17</v>
      </c>
      <c r="I115" s="11">
        <v>0</v>
      </c>
      <c r="J115" s="11">
        <v>0</v>
      </c>
      <c r="K115" s="11">
        <v>0</v>
      </c>
      <c r="L115" s="11">
        <v>2370386.17</v>
      </c>
      <c r="M115" s="11">
        <v>1165000</v>
      </c>
      <c r="N115" s="11">
        <v>1165000</v>
      </c>
      <c r="O115" s="11">
        <v>0</v>
      </c>
      <c r="P115" s="11">
        <v>7965425.79</v>
      </c>
      <c r="Q115" s="11">
        <v>7965425.79</v>
      </c>
      <c r="R115" s="11">
        <v>0</v>
      </c>
      <c r="S115" s="11">
        <v>0</v>
      </c>
      <c r="T115" s="11">
        <v>0</v>
      </c>
      <c r="U115" s="11">
        <v>1420819.09</v>
      </c>
      <c r="V115" s="505">
        <v>0</v>
      </c>
      <c r="W115" s="497">
        <v>18.68</v>
      </c>
      <c r="X115" s="67">
        <v>3.33</v>
      </c>
    </row>
    <row r="116" spans="1:24" ht="12.75">
      <c r="A116" s="227">
        <v>2</v>
      </c>
      <c r="B116" s="228">
        <v>2</v>
      </c>
      <c r="C116" s="228">
        <v>6</v>
      </c>
      <c r="D116" s="16">
        <v>2</v>
      </c>
      <c r="E116" s="16">
        <v>0</v>
      </c>
      <c r="F116" s="19"/>
      <c r="G116" s="54" t="s">
        <v>381</v>
      </c>
      <c r="H116" s="11">
        <v>1035662.9</v>
      </c>
      <c r="I116" s="11">
        <v>0</v>
      </c>
      <c r="J116" s="11">
        <v>0</v>
      </c>
      <c r="K116" s="11">
        <v>0</v>
      </c>
      <c r="L116" s="11">
        <v>1035662.9</v>
      </c>
      <c r="M116" s="11">
        <v>999672.53</v>
      </c>
      <c r="N116" s="11">
        <v>999672.53</v>
      </c>
      <c r="O116" s="11">
        <v>0</v>
      </c>
      <c r="P116" s="11">
        <v>6175162.02</v>
      </c>
      <c r="Q116" s="11">
        <v>6175162.02</v>
      </c>
      <c r="R116" s="11">
        <v>0</v>
      </c>
      <c r="S116" s="11">
        <v>0</v>
      </c>
      <c r="T116" s="11">
        <v>1375162.02</v>
      </c>
      <c r="U116" s="11">
        <v>1168629.12</v>
      </c>
      <c r="V116" s="505">
        <v>999672.53</v>
      </c>
      <c r="W116" s="497">
        <v>24.98</v>
      </c>
      <c r="X116" s="67">
        <v>0.87</v>
      </c>
    </row>
    <row r="117" spans="1:24" ht="12.75">
      <c r="A117" s="227">
        <v>2</v>
      </c>
      <c r="B117" s="228">
        <v>18</v>
      </c>
      <c r="C117" s="228">
        <v>2</v>
      </c>
      <c r="D117" s="16">
        <v>2</v>
      </c>
      <c r="E117" s="16">
        <v>0</v>
      </c>
      <c r="F117" s="19"/>
      <c r="G117" s="54" t="s">
        <v>382</v>
      </c>
      <c r="H117" s="11">
        <v>3315802.45</v>
      </c>
      <c r="I117" s="11">
        <v>0</v>
      </c>
      <c r="J117" s="11">
        <v>0</v>
      </c>
      <c r="K117" s="11">
        <v>0</v>
      </c>
      <c r="L117" s="11">
        <v>3315802.45</v>
      </c>
      <c r="M117" s="11">
        <v>1881062</v>
      </c>
      <c r="N117" s="11">
        <v>1881062</v>
      </c>
      <c r="O117" s="11">
        <v>0</v>
      </c>
      <c r="P117" s="11">
        <v>4040236</v>
      </c>
      <c r="Q117" s="11">
        <v>4040236</v>
      </c>
      <c r="R117" s="11">
        <v>0</v>
      </c>
      <c r="S117" s="11">
        <v>0</v>
      </c>
      <c r="T117" s="11">
        <v>0</v>
      </c>
      <c r="U117" s="11">
        <v>2066400.61</v>
      </c>
      <c r="V117" s="505">
        <v>1700000</v>
      </c>
      <c r="W117" s="497">
        <v>34.78</v>
      </c>
      <c r="X117" s="67">
        <v>3.15</v>
      </c>
    </row>
    <row r="118" spans="1:24" ht="12.75">
      <c r="A118" s="227">
        <v>2</v>
      </c>
      <c r="B118" s="228">
        <v>19</v>
      </c>
      <c r="C118" s="228">
        <v>5</v>
      </c>
      <c r="D118" s="16">
        <v>2</v>
      </c>
      <c r="E118" s="16">
        <v>0</v>
      </c>
      <c r="F118" s="19"/>
      <c r="G118" s="54" t="s">
        <v>383</v>
      </c>
      <c r="H118" s="11">
        <v>2704380.9</v>
      </c>
      <c r="I118" s="11">
        <v>0</v>
      </c>
      <c r="J118" s="11">
        <v>1100000</v>
      </c>
      <c r="K118" s="11">
        <v>0</v>
      </c>
      <c r="L118" s="11">
        <v>1604380.9</v>
      </c>
      <c r="M118" s="11">
        <v>1263250</v>
      </c>
      <c r="N118" s="11">
        <v>863250</v>
      </c>
      <c r="O118" s="11">
        <v>400000</v>
      </c>
      <c r="P118" s="11">
        <v>8751750</v>
      </c>
      <c r="Q118" s="11">
        <v>8751750</v>
      </c>
      <c r="R118" s="11">
        <v>0</v>
      </c>
      <c r="S118" s="11">
        <v>0</v>
      </c>
      <c r="T118" s="11">
        <v>1620000</v>
      </c>
      <c r="U118" s="11">
        <v>1545146.46</v>
      </c>
      <c r="V118" s="505">
        <v>540000</v>
      </c>
      <c r="W118" s="497">
        <v>46.74</v>
      </c>
      <c r="X118" s="67">
        <v>6.58</v>
      </c>
    </row>
    <row r="119" spans="1:24" ht="12.75">
      <c r="A119" s="227">
        <v>2</v>
      </c>
      <c r="B119" s="228">
        <v>7</v>
      </c>
      <c r="C119" s="228">
        <v>4</v>
      </c>
      <c r="D119" s="16">
        <v>2</v>
      </c>
      <c r="E119" s="16">
        <v>0</v>
      </c>
      <c r="F119" s="19"/>
      <c r="G119" s="54" t="s">
        <v>384</v>
      </c>
      <c r="H119" s="11">
        <v>367906.22</v>
      </c>
      <c r="I119" s="11">
        <v>0</v>
      </c>
      <c r="J119" s="11">
        <v>0</v>
      </c>
      <c r="K119" s="11">
        <v>0</v>
      </c>
      <c r="L119" s="11">
        <v>367906.22</v>
      </c>
      <c r="M119" s="11">
        <v>1385701.84</v>
      </c>
      <c r="N119" s="11">
        <v>778546.88</v>
      </c>
      <c r="O119" s="11">
        <v>0</v>
      </c>
      <c r="P119" s="11">
        <v>5357678.36</v>
      </c>
      <c r="Q119" s="11">
        <v>5357678.36</v>
      </c>
      <c r="R119" s="11">
        <v>0</v>
      </c>
      <c r="S119" s="11">
        <v>0</v>
      </c>
      <c r="T119" s="11">
        <v>0</v>
      </c>
      <c r="U119" s="11">
        <v>968065.71</v>
      </c>
      <c r="V119" s="505">
        <v>0</v>
      </c>
      <c r="W119" s="497">
        <v>53.39</v>
      </c>
      <c r="X119" s="67">
        <v>9.64</v>
      </c>
    </row>
    <row r="120" spans="1:24" ht="12.75">
      <c r="A120" s="227">
        <v>2</v>
      </c>
      <c r="B120" s="228">
        <v>5</v>
      </c>
      <c r="C120" s="228">
        <v>3</v>
      </c>
      <c r="D120" s="16">
        <v>2</v>
      </c>
      <c r="E120" s="16">
        <v>0</v>
      </c>
      <c r="F120" s="19"/>
      <c r="G120" s="54" t="s">
        <v>385</v>
      </c>
      <c r="H120" s="11">
        <v>1419523.24</v>
      </c>
      <c r="I120" s="11">
        <v>0</v>
      </c>
      <c r="J120" s="11">
        <v>0</v>
      </c>
      <c r="K120" s="11">
        <v>0</v>
      </c>
      <c r="L120" s="11">
        <v>1419523.24</v>
      </c>
      <c r="M120" s="11">
        <v>233000</v>
      </c>
      <c r="N120" s="11">
        <v>133000</v>
      </c>
      <c r="O120" s="11">
        <v>100000</v>
      </c>
      <c r="P120" s="11">
        <v>7116200</v>
      </c>
      <c r="Q120" s="11">
        <v>7116200</v>
      </c>
      <c r="R120" s="11">
        <v>0</v>
      </c>
      <c r="S120" s="11">
        <v>0</v>
      </c>
      <c r="T120" s="11">
        <v>0</v>
      </c>
      <c r="U120" s="11">
        <v>485415.05</v>
      </c>
      <c r="V120" s="505">
        <v>0</v>
      </c>
      <c r="W120" s="497">
        <v>58.24</v>
      </c>
      <c r="X120" s="67">
        <v>3.97</v>
      </c>
    </row>
    <row r="121" spans="1:24" ht="12.75">
      <c r="A121" s="227">
        <v>2</v>
      </c>
      <c r="B121" s="228">
        <v>23</v>
      </c>
      <c r="C121" s="228">
        <v>6</v>
      </c>
      <c r="D121" s="16">
        <v>2</v>
      </c>
      <c r="E121" s="16">
        <v>0</v>
      </c>
      <c r="F121" s="19"/>
      <c r="G121" s="54" t="s">
        <v>386</v>
      </c>
      <c r="H121" s="11">
        <v>1790886.29</v>
      </c>
      <c r="I121" s="11">
        <v>767970.93</v>
      </c>
      <c r="J121" s="11">
        <v>0</v>
      </c>
      <c r="K121" s="11">
        <v>0</v>
      </c>
      <c r="L121" s="11">
        <v>1022915.36</v>
      </c>
      <c r="M121" s="11">
        <v>443148</v>
      </c>
      <c r="N121" s="11">
        <v>443148</v>
      </c>
      <c r="O121" s="11">
        <v>0</v>
      </c>
      <c r="P121" s="11">
        <v>2855322.93</v>
      </c>
      <c r="Q121" s="11">
        <v>2855322.93</v>
      </c>
      <c r="R121" s="11">
        <v>0</v>
      </c>
      <c r="S121" s="11">
        <v>0</v>
      </c>
      <c r="T121" s="11">
        <v>0</v>
      </c>
      <c r="U121" s="11">
        <v>524003.49</v>
      </c>
      <c r="V121" s="505">
        <v>0</v>
      </c>
      <c r="W121" s="497">
        <v>31.7</v>
      </c>
      <c r="X121" s="67">
        <v>5.81</v>
      </c>
    </row>
    <row r="122" spans="1:24" ht="12.75">
      <c r="A122" s="227">
        <v>2</v>
      </c>
      <c r="B122" s="228">
        <v>18</v>
      </c>
      <c r="C122" s="228">
        <v>3</v>
      </c>
      <c r="D122" s="16">
        <v>2</v>
      </c>
      <c r="E122" s="16">
        <v>0</v>
      </c>
      <c r="F122" s="19"/>
      <c r="G122" s="54" t="s">
        <v>387</v>
      </c>
      <c r="H122" s="11">
        <v>1422991.35</v>
      </c>
      <c r="I122" s="11">
        <v>0</v>
      </c>
      <c r="J122" s="11">
        <v>0</v>
      </c>
      <c r="K122" s="11">
        <v>0</v>
      </c>
      <c r="L122" s="11">
        <v>1422991.35</v>
      </c>
      <c r="M122" s="11">
        <v>1522853</v>
      </c>
      <c r="N122" s="11">
        <v>22853</v>
      </c>
      <c r="O122" s="11">
        <v>0</v>
      </c>
      <c r="P122" s="11">
        <v>15969246.86</v>
      </c>
      <c r="Q122" s="11">
        <v>15969246.86</v>
      </c>
      <c r="R122" s="11">
        <v>0</v>
      </c>
      <c r="S122" s="11">
        <v>0</v>
      </c>
      <c r="T122" s="11">
        <v>0</v>
      </c>
      <c r="U122" s="11">
        <v>712580.08</v>
      </c>
      <c r="V122" s="505">
        <v>0</v>
      </c>
      <c r="W122" s="497">
        <v>50.4</v>
      </c>
      <c r="X122" s="67">
        <v>2.24</v>
      </c>
    </row>
    <row r="123" spans="1:24" ht="12.75">
      <c r="A123" s="227">
        <v>2</v>
      </c>
      <c r="B123" s="228">
        <v>9</v>
      </c>
      <c r="C123" s="228">
        <v>6</v>
      </c>
      <c r="D123" s="16">
        <v>2</v>
      </c>
      <c r="E123" s="16">
        <v>0</v>
      </c>
      <c r="F123" s="19"/>
      <c r="G123" s="54" t="s">
        <v>388</v>
      </c>
      <c r="H123" s="11">
        <v>2279992.39</v>
      </c>
      <c r="I123" s="11">
        <v>1949624.1</v>
      </c>
      <c r="J123" s="11">
        <v>0</v>
      </c>
      <c r="K123" s="11">
        <v>0</v>
      </c>
      <c r="L123" s="11">
        <v>330368.29</v>
      </c>
      <c r="M123" s="11">
        <v>355360</v>
      </c>
      <c r="N123" s="11">
        <v>255360</v>
      </c>
      <c r="O123" s="11">
        <v>0</v>
      </c>
      <c r="P123" s="11">
        <v>9636127.54</v>
      </c>
      <c r="Q123" s="11">
        <v>9437424.1</v>
      </c>
      <c r="R123" s="11">
        <v>0</v>
      </c>
      <c r="S123" s="11">
        <v>198703.44</v>
      </c>
      <c r="T123" s="11">
        <v>1187308.1</v>
      </c>
      <c r="U123" s="11">
        <v>505840.48</v>
      </c>
      <c r="V123" s="505">
        <v>0</v>
      </c>
      <c r="W123" s="497">
        <v>66.51</v>
      </c>
      <c r="X123" s="67">
        <v>3.98</v>
      </c>
    </row>
    <row r="124" spans="1:24" ht="12.75">
      <c r="A124" s="227">
        <v>2</v>
      </c>
      <c r="B124" s="228">
        <v>5</v>
      </c>
      <c r="C124" s="228">
        <v>4</v>
      </c>
      <c r="D124" s="16">
        <v>2</v>
      </c>
      <c r="E124" s="16">
        <v>0</v>
      </c>
      <c r="F124" s="19"/>
      <c r="G124" s="54" t="s">
        <v>389</v>
      </c>
      <c r="H124" s="11">
        <v>1002089.54</v>
      </c>
      <c r="I124" s="11">
        <v>0</v>
      </c>
      <c r="J124" s="11">
        <v>0</v>
      </c>
      <c r="K124" s="11">
        <v>0</v>
      </c>
      <c r="L124" s="11">
        <v>1002089.54</v>
      </c>
      <c r="M124" s="11">
        <v>720193</v>
      </c>
      <c r="N124" s="11">
        <v>620193</v>
      </c>
      <c r="O124" s="11">
        <v>100000</v>
      </c>
      <c r="P124" s="11">
        <v>6256318.42</v>
      </c>
      <c r="Q124" s="11">
        <v>6256219</v>
      </c>
      <c r="R124" s="11">
        <v>0</v>
      </c>
      <c r="S124" s="11">
        <v>99.42</v>
      </c>
      <c r="T124" s="11">
        <v>0</v>
      </c>
      <c r="U124" s="11">
        <v>962810.04</v>
      </c>
      <c r="V124" s="505">
        <v>0</v>
      </c>
      <c r="W124" s="497">
        <v>66.89</v>
      </c>
      <c r="X124" s="67">
        <v>10.29</v>
      </c>
    </row>
    <row r="125" spans="1:24" ht="12.75">
      <c r="A125" s="227">
        <v>2</v>
      </c>
      <c r="B125" s="228">
        <v>6</v>
      </c>
      <c r="C125" s="228">
        <v>7</v>
      </c>
      <c r="D125" s="16">
        <v>2</v>
      </c>
      <c r="E125" s="16">
        <v>0</v>
      </c>
      <c r="F125" s="19"/>
      <c r="G125" s="54" t="s">
        <v>390</v>
      </c>
      <c r="H125" s="11">
        <v>500000</v>
      </c>
      <c r="I125" s="11">
        <v>500000</v>
      </c>
      <c r="J125" s="11">
        <v>0</v>
      </c>
      <c r="K125" s="11">
        <v>0</v>
      </c>
      <c r="L125" s="11">
        <v>0</v>
      </c>
      <c r="M125" s="11">
        <v>1474271.74</v>
      </c>
      <c r="N125" s="11">
        <v>1400033</v>
      </c>
      <c r="O125" s="11">
        <v>0</v>
      </c>
      <c r="P125" s="11">
        <v>7748240.03</v>
      </c>
      <c r="Q125" s="11">
        <v>7050851</v>
      </c>
      <c r="R125" s="11">
        <v>0</v>
      </c>
      <c r="S125" s="11">
        <v>697389.03</v>
      </c>
      <c r="T125" s="11">
        <v>0</v>
      </c>
      <c r="U125" s="11">
        <v>1804469.09</v>
      </c>
      <c r="V125" s="505">
        <v>501022</v>
      </c>
      <c r="W125" s="497">
        <v>32.71</v>
      </c>
      <c r="X125" s="67">
        <v>5.5</v>
      </c>
    </row>
    <row r="126" spans="1:24" ht="12.75">
      <c r="A126" s="227">
        <v>2</v>
      </c>
      <c r="B126" s="228">
        <v>4</v>
      </c>
      <c r="C126" s="228">
        <v>3</v>
      </c>
      <c r="D126" s="16">
        <v>2</v>
      </c>
      <c r="E126" s="16">
        <v>0</v>
      </c>
      <c r="F126" s="19"/>
      <c r="G126" s="54" t="s">
        <v>391</v>
      </c>
      <c r="H126" s="11">
        <v>136223.6</v>
      </c>
      <c r="I126" s="11">
        <v>0</v>
      </c>
      <c r="J126" s="11">
        <v>0</v>
      </c>
      <c r="K126" s="11">
        <v>0</v>
      </c>
      <c r="L126" s="11">
        <v>136223.6</v>
      </c>
      <c r="M126" s="11">
        <v>410478</v>
      </c>
      <c r="N126" s="11">
        <v>410478</v>
      </c>
      <c r="O126" s="11">
        <v>0</v>
      </c>
      <c r="P126" s="11">
        <v>4336752.82</v>
      </c>
      <c r="Q126" s="11">
        <v>4336752.82</v>
      </c>
      <c r="R126" s="11">
        <v>0</v>
      </c>
      <c r="S126" s="11">
        <v>0</v>
      </c>
      <c r="T126" s="11">
        <v>0</v>
      </c>
      <c r="U126" s="11">
        <v>562704.91</v>
      </c>
      <c r="V126" s="505">
        <v>0</v>
      </c>
      <c r="W126" s="497">
        <v>37.92</v>
      </c>
      <c r="X126" s="67">
        <v>4.92</v>
      </c>
    </row>
    <row r="127" spans="1:24" ht="12.75">
      <c r="A127" s="227">
        <v>2</v>
      </c>
      <c r="B127" s="228">
        <v>8</v>
      </c>
      <c r="C127" s="228">
        <v>11</v>
      </c>
      <c r="D127" s="16">
        <v>2</v>
      </c>
      <c r="E127" s="16">
        <v>0</v>
      </c>
      <c r="F127" s="19"/>
      <c r="G127" s="54" t="s">
        <v>336</v>
      </c>
      <c r="H127" s="11">
        <v>761087.41</v>
      </c>
      <c r="I127" s="11">
        <v>0</v>
      </c>
      <c r="J127" s="11">
        <v>500000</v>
      </c>
      <c r="K127" s="11">
        <v>0</v>
      </c>
      <c r="L127" s="11">
        <v>261087.41</v>
      </c>
      <c r="M127" s="11">
        <v>1364533</v>
      </c>
      <c r="N127" s="11">
        <v>364533</v>
      </c>
      <c r="O127" s="11">
        <v>1000000</v>
      </c>
      <c r="P127" s="11">
        <v>18771783.54</v>
      </c>
      <c r="Q127" s="11">
        <v>18622703.44</v>
      </c>
      <c r="R127" s="11">
        <v>0</v>
      </c>
      <c r="S127" s="11">
        <v>149080.1</v>
      </c>
      <c r="T127" s="11">
        <v>3899578.44</v>
      </c>
      <c r="U127" s="11">
        <v>2094271.82</v>
      </c>
      <c r="V127" s="505">
        <v>295158</v>
      </c>
      <c r="W127" s="497">
        <v>62.14</v>
      </c>
      <c r="X127" s="67">
        <v>7.51</v>
      </c>
    </row>
    <row r="128" spans="1:24" ht="12.75">
      <c r="A128" s="227">
        <v>2</v>
      </c>
      <c r="B128" s="228">
        <v>14</v>
      </c>
      <c r="C128" s="228">
        <v>6</v>
      </c>
      <c r="D128" s="16">
        <v>2</v>
      </c>
      <c r="E128" s="16">
        <v>0</v>
      </c>
      <c r="F128" s="19"/>
      <c r="G128" s="54" t="s">
        <v>337</v>
      </c>
      <c r="H128" s="11">
        <v>563344.43</v>
      </c>
      <c r="I128" s="11">
        <v>0</v>
      </c>
      <c r="J128" s="11">
        <v>0</v>
      </c>
      <c r="K128" s="11">
        <v>0</v>
      </c>
      <c r="L128" s="11">
        <v>563344.43</v>
      </c>
      <c r="M128" s="11">
        <v>407395</v>
      </c>
      <c r="N128" s="11">
        <v>107395</v>
      </c>
      <c r="O128" s="11">
        <v>300000</v>
      </c>
      <c r="P128" s="11">
        <v>16172590</v>
      </c>
      <c r="Q128" s="11">
        <v>16172590</v>
      </c>
      <c r="R128" s="11">
        <v>0</v>
      </c>
      <c r="S128" s="11">
        <v>0</v>
      </c>
      <c r="T128" s="11">
        <v>0</v>
      </c>
      <c r="U128" s="11">
        <v>1149685.02</v>
      </c>
      <c r="V128" s="505">
        <v>0</v>
      </c>
      <c r="W128" s="497">
        <v>61.46</v>
      </c>
      <c r="X128" s="67">
        <v>4.36</v>
      </c>
    </row>
    <row r="129" spans="1:24" ht="12.75">
      <c r="A129" s="227">
        <v>2</v>
      </c>
      <c r="B129" s="228">
        <v>15</v>
      </c>
      <c r="C129" s="228">
        <v>4</v>
      </c>
      <c r="D129" s="16">
        <v>2</v>
      </c>
      <c r="E129" s="16">
        <v>0</v>
      </c>
      <c r="F129" s="19"/>
      <c r="G129" s="54" t="s">
        <v>338</v>
      </c>
      <c r="H129" s="11">
        <v>2605555.58</v>
      </c>
      <c r="I129" s="11">
        <v>1368200</v>
      </c>
      <c r="J129" s="11">
        <v>0</v>
      </c>
      <c r="K129" s="11">
        <v>0</v>
      </c>
      <c r="L129" s="11">
        <v>1237355.58</v>
      </c>
      <c r="M129" s="11">
        <v>2237206</v>
      </c>
      <c r="N129" s="11">
        <v>1991206</v>
      </c>
      <c r="O129" s="11">
        <v>246000</v>
      </c>
      <c r="P129" s="11">
        <v>23805872</v>
      </c>
      <c r="Q129" s="11">
        <v>23805872</v>
      </c>
      <c r="R129" s="11">
        <v>0</v>
      </c>
      <c r="S129" s="11">
        <v>0</v>
      </c>
      <c r="T129" s="11">
        <v>0</v>
      </c>
      <c r="U129" s="11">
        <v>2924053.48</v>
      </c>
      <c r="V129" s="505">
        <v>0</v>
      </c>
      <c r="W129" s="497">
        <v>64.88</v>
      </c>
      <c r="X129" s="67">
        <v>7.96</v>
      </c>
    </row>
    <row r="130" spans="1:24" ht="12.75">
      <c r="A130" s="227">
        <v>2</v>
      </c>
      <c r="B130" s="228">
        <v>1</v>
      </c>
      <c r="C130" s="228">
        <v>5</v>
      </c>
      <c r="D130" s="16">
        <v>2</v>
      </c>
      <c r="E130" s="16">
        <v>0</v>
      </c>
      <c r="F130" s="19"/>
      <c r="G130" s="54" t="s">
        <v>392</v>
      </c>
      <c r="H130" s="11">
        <v>13325347.82</v>
      </c>
      <c r="I130" s="11">
        <v>0</v>
      </c>
      <c r="J130" s="11">
        <v>0</v>
      </c>
      <c r="K130" s="11">
        <v>6895347.82</v>
      </c>
      <c r="L130" s="11">
        <v>6430000</v>
      </c>
      <c r="M130" s="11">
        <v>16549334.59</v>
      </c>
      <c r="N130" s="11">
        <v>270000</v>
      </c>
      <c r="O130" s="11">
        <v>0</v>
      </c>
      <c r="P130" s="11">
        <v>6160000</v>
      </c>
      <c r="Q130" s="11">
        <v>6160000</v>
      </c>
      <c r="R130" s="11">
        <v>0</v>
      </c>
      <c r="S130" s="11">
        <v>0</v>
      </c>
      <c r="T130" s="11">
        <v>0</v>
      </c>
      <c r="U130" s="11">
        <v>437584.78</v>
      </c>
      <c r="V130" s="505">
        <v>0</v>
      </c>
      <c r="W130" s="497">
        <v>29.09</v>
      </c>
      <c r="X130" s="67">
        <v>2.06</v>
      </c>
    </row>
    <row r="131" spans="1:24" ht="12.75">
      <c r="A131" s="227">
        <v>2</v>
      </c>
      <c r="B131" s="228">
        <v>5</v>
      </c>
      <c r="C131" s="228">
        <v>5</v>
      </c>
      <c r="D131" s="16">
        <v>2</v>
      </c>
      <c r="E131" s="16">
        <v>0</v>
      </c>
      <c r="F131" s="19"/>
      <c r="G131" s="54" t="s">
        <v>393</v>
      </c>
      <c r="H131" s="11">
        <v>240072.75</v>
      </c>
      <c r="I131" s="11">
        <v>181585</v>
      </c>
      <c r="J131" s="11">
        <v>0</v>
      </c>
      <c r="K131" s="11">
        <v>0</v>
      </c>
      <c r="L131" s="11">
        <v>58487.75</v>
      </c>
      <c r="M131" s="11">
        <v>1610917.28</v>
      </c>
      <c r="N131" s="11">
        <v>1610917.28</v>
      </c>
      <c r="O131" s="11">
        <v>0</v>
      </c>
      <c r="P131" s="11">
        <v>4272237</v>
      </c>
      <c r="Q131" s="11">
        <v>4272237</v>
      </c>
      <c r="R131" s="11">
        <v>0</v>
      </c>
      <c r="S131" s="11">
        <v>0</v>
      </c>
      <c r="T131" s="11">
        <v>774585</v>
      </c>
      <c r="U131" s="11">
        <v>1739963.2</v>
      </c>
      <c r="V131" s="505">
        <v>1288482.28</v>
      </c>
      <c r="W131" s="497">
        <v>32.97</v>
      </c>
      <c r="X131" s="67">
        <v>4.25</v>
      </c>
    </row>
    <row r="132" spans="1:24" ht="12.75">
      <c r="A132" s="227">
        <v>2</v>
      </c>
      <c r="B132" s="228">
        <v>3</v>
      </c>
      <c r="C132" s="228">
        <v>5</v>
      </c>
      <c r="D132" s="16">
        <v>2</v>
      </c>
      <c r="E132" s="16">
        <v>0</v>
      </c>
      <c r="F132" s="19"/>
      <c r="G132" s="54" t="s">
        <v>394</v>
      </c>
      <c r="H132" s="11">
        <v>105196.9</v>
      </c>
      <c r="I132" s="11">
        <v>68717.9</v>
      </c>
      <c r="J132" s="11">
        <v>0</v>
      </c>
      <c r="K132" s="11">
        <v>0</v>
      </c>
      <c r="L132" s="11">
        <v>36479</v>
      </c>
      <c r="M132" s="11">
        <v>488894.75</v>
      </c>
      <c r="N132" s="11">
        <v>488894.75</v>
      </c>
      <c r="O132" s="11">
        <v>0</v>
      </c>
      <c r="P132" s="11">
        <v>4680641.1</v>
      </c>
      <c r="Q132" s="11">
        <v>4660165.9</v>
      </c>
      <c r="R132" s="11">
        <v>0</v>
      </c>
      <c r="S132" s="11">
        <v>20475.2</v>
      </c>
      <c r="T132" s="11">
        <v>0</v>
      </c>
      <c r="U132" s="11">
        <v>709721.32</v>
      </c>
      <c r="V132" s="505">
        <v>0</v>
      </c>
      <c r="W132" s="497">
        <v>68.69</v>
      </c>
      <c r="X132" s="67">
        <v>10.41</v>
      </c>
    </row>
    <row r="133" spans="1:24" ht="12.75">
      <c r="A133" s="227">
        <v>2</v>
      </c>
      <c r="B133" s="228">
        <v>26</v>
      </c>
      <c r="C133" s="228">
        <v>3</v>
      </c>
      <c r="D133" s="16">
        <v>2</v>
      </c>
      <c r="E133" s="16">
        <v>0</v>
      </c>
      <c r="F133" s="19"/>
      <c r="G133" s="54" t="s">
        <v>395</v>
      </c>
      <c r="H133" s="11">
        <v>1333123</v>
      </c>
      <c r="I133" s="11">
        <v>1184900</v>
      </c>
      <c r="J133" s="11">
        <v>0</v>
      </c>
      <c r="K133" s="11">
        <v>0</v>
      </c>
      <c r="L133" s="11">
        <v>148223</v>
      </c>
      <c r="M133" s="11">
        <v>483263.42</v>
      </c>
      <c r="N133" s="11">
        <v>483263.42</v>
      </c>
      <c r="O133" s="11">
        <v>0</v>
      </c>
      <c r="P133" s="11">
        <v>6654515.3</v>
      </c>
      <c r="Q133" s="11">
        <v>6654515.3</v>
      </c>
      <c r="R133" s="11">
        <v>0</v>
      </c>
      <c r="S133" s="11">
        <v>0</v>
      </c>
      <c r="T133" s="11">
        <v>0</v>
      </c>
      <c r="U133" s="11">
        <v>701498.32</v>
      </c>
      <c r="V133" s="505">
        <v>0</v>
      </c>
      <c r="W133" s="497">
        <v>47.71</v>
      </c>
      <c r="X133" s="67">
        <v>5.03</v>
      </c>
    </row>
    <row r="134" spans="1:24" ht="12.75">
      <c r="A134" s="227">
        <v>2</v>
      </c>
      <c r="B134" s="228">
        <v>10</v>
      </c>
      <c r="C134" s="228">
        <v>6</v>
      </c>
      <c r="D134" s="16">
        <v>2</v>
      </c>
      <c r="E134" s="16">
        <v>0</v>
      </c>
      <c r="F134" s="19"/>
      <c r="G134" s="54" t="s">
        <v>396</v>
      </c>
      <c r="H134" s="11">
        <v>606117.73</v>
      </c>
      <c r="I134" s="11">
        <v>140000</v>
      </c>
      <c r="J134" s="11">
        <v>0</v>
      </c>
      <c r="K134" s="11">
        <v>89488.78</v>
      </c>
      <c r="L134" s="11">
        <v>376628.95</v>
      </c>
      <c r="M134" s="11">
        <v>30000</v>
      </c>
      <c r="N134" s="11">
        <v>30000</v>
      </c>
      <c r="O134" s="11">
        <v>0</v>
      </c>
      <c r="P134" s="11">
        <v>300000</v>
      </c>
      <c r="Q134" s="11">
        <v>300000</v>
      </c>
      <c r="R134" s="11">
        <v>0</v>
      </c>
      <c r="S134" s="11">
        <v>0</v>
      </c>
      <c r="T134" s="11">
        <v>160000</v>
      </c>
      <c r="U134" s="11">
        <v>40537.01</v>
      </c>
      <c r="V134" s="505">
        <v>30000</v>
      </c>
      <c r="W134" s="497">
        <v>4.13</v>
      </c>
      <c r="X134" s="67">
        <v>0.31</v>
      </c>
    </row>
    <row r="135" spans="1:24" ht="12.75">
      <c r="A135" s="227">
        <v>2</v>
      </c>
      <c r="B135" s="228">
        <v>6</v>
      </c>
      <c r="C135" s="228">
        <v>8</v>
      </c>
      <c r="D135" s="16">
        <v>2</v>
      </c>
      <c r="E135" s="16">
        <v>0</v>
      </c>
      <c r="F135" s="19"/>
      <c r="G135" s="54" t="s">
        <v>397</v>
      </c>
      <c r="H135" s="11">
        <v>482965.05</v>
      </c>
      <c r="I135" s="11">
        <v>261422.04</v>
      </c>
      <c r="J135" s="11">
        <v>0</v>
      </c>
      <c r="K135" s="11">
        <v>0</v>
      </c>
      <c r="L135" s="11">
        <v>221543.01</v>
      </c>
      <c r="M135" s="11">
        <v>1419338</v>
      </c>
      <c r="N135" s="11">
        <v>1119338</v>
      </c>
      <c r="O135" s="11">
        <v>300000</v>
      </c>
      <c r="P135" s="11">
        <v>11355644.92</v>
      </c>
      <c r="Q135" s="11">
        <v>10903273.08</v>
      </c>
      <c r="R135" s="11">
        <v>0</v>
      </c>
      <c r="S135" s="11">
        <v>452371.84</v>
      </c>
      <c r="T135" s="11">
        <v>2883316.35</v>
      </c>
      <c r="U135" s="11">
        <v>1852854.29</v>
      </c>
      <c r="V135" s="505">
        <v>300000</v>
      </c>
      <c r="W135" s="497">
        <v>46.85</v>
      </c>
      <c r="X135" s="67">
        <v>8.58</v>
      </c>
    </row>
    <row r="136" spans="1:24" ht="12.75">
      <c r="A136" s="227">
        <v>2</v>
      </c>
      <c r="B136" s="228">
        <v>17</v>
      </c>
      <c r="C136" s="228">
        <v>3</v>
      </c>
      <c r="D136" s="16">
        <v>2</v>
      </c>
      <c r="E136" s="16">
        <v>0</v>
      </c>
      <c r="F136" s="19"/>
      <c r="G136" s="54" t="s">
        <v>398</v>
      </c>
      <c r="H136" s="11">
        <v>882386.4</v>
      </c>
      <c r="I136" s="11">
        <v>0</v>
      </c>
      <c r="J136" s="11">
        <v>0</v>
      </c>
      <c r="K136" s="11">
        <v>0</v>
      </c>
      <c r="L136" s="11">
        <v>882386.4</v>
      </c>
      <c r="M136" s="11">
        <v>281250</v>
      </c>
      <c r="N136" s="11">
        <v>281250</v>
      </c>
      <c r="O136" s="11">
        <v>0</v>
      </c>
      <c r="P136" s="11">
        <v>1418750</v>
      </c>
      <c r="Q136" s="11">
        <v>1418750</v>
      </c>
      <c r="R136" s="11">
        <v>0</v>
      </c>
      <c r="S136" s="11">
        <v>0</v>
      </c>
      <c r="T136" s="11">
        <v>0</v>
      </c>
      <c r="U136" s="11">
        <v>345193.04</v>
      </c>
      <c r="V136" s="505">
        <v>0</v>
      </c>
      <c r="W136" s="497">
        <v>13.73</v>
      </c>
      <c r="X136" s="67">
        <v>3.34</v>
      </c>
    </row>
    <row r="137" spans="1:24" ht="12.75">
      <c r="A137" s="227">
        <v>2</v>
      </c>
      <c r="B137" s="228">
        <v>16</v>
      </c>
      <c r="C137" s="228">
        <v>6</v>
      </c>
      <c r="D137" s="16">
        <v>2</v>
      </c>
      <c r="E137" s="16">
        <v>0</v>
      </c>
      <c r="F137" s="19"/>
      <c r="G137" s="54" t="s">
        <v>399</v>
      </c>
      <c r="H137" s="11">
        <v>120125.73</v>
      </c>
      <c r="I137" s="11">
        <v>0</v>
      </c>
      <c r="J137" s="11">
        <v>0</v>
      </c>
      <c r="K137" s="11">
        <v>0</v>
      </c>
      <c r="L137" s="11">
        <v>120125.73</v>
      </c>
      <c r="M137" s="11">
        <v>813200</v>
      </c>
      <c r="N137" s="11">
        <v>813200</v>
      </c>
      <c r="O137" s="11">
        <v>0</v>
      </c>
      <c r="P137" s="11">
        <v>3583800</v>
      </c>
      <c r="Q137" s="11">
        <v>3583800</v>
      </c>
      <c r="R137" s="11">
        <v>0</v>
      </c>
      <c r="S137" s="11">
        <v>0</v>
      </c>
      <c r="T137" s="11">
        <v>0</v>
      </c>
      <c r="U137" s="11">
        <v>944355.07</v>
      </c>
      <c r="V137" s="505">
        <v>0</v>
      </c>
      <c r="W137" s="497">
        <v>22.52</v>
      </c>
      <c r="X137" s="67">
        <v>5.93</v>
      </c>
    </row>
    <row r="138" spans="1:24" ht="12.75">
      <c r="A138" s="227">
        <v>2</v>
      </c>
      <c r="B138" s="228">
        <v>11</v>
      </c>
      <c r="C138" s="228">
        <v>3</v>
      </c>
      <c r="D138" s="16">
        <v>2</v>
      </c>
      <c r="E138" s="16">
        <v>0</v>
      </c>
      <c r="F138" s="19"/>
      <c r="G138" s="54" t="s">
        <v>400</v>
      </c>
      <c r="H138" s="11">
        <v>20921063.62</v>
      </c>
      <c r="I138" s="11">
        <v>0</v>
      </c>
      <c r="J138" s="11">
        <v>0</v>
      </c>
      <c r="K138" s="11">
        <v>20921063.62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505">
        <v>0</v>
      </c>
      <c r="W138" s="497">
        <v>0</v>
      </c>
      <c r="X138" s="67">
        <v>0</v>
      </c>
    </row>
    <row r="139" spans="1:24" ht="12.75">
      <c r="A139" s="227">
        <v>2</v>
      </c>
      <c r="B139" s="228">
        <v>9</v>
      </c>
      <c r="C139" s="228">
        <v>8</v>
      </c>
      <c r="D139" s="16">
        <v>2</v>
      </c>
      <c r="E139" s="16">
        <v>0</v>
      </c>
      <c r="F139" s="19"/>
      <c r="G139" s="54" t="s">
        <v>401</v>
      </c>
      <c r="H139" s="11">
        <v>1570955.1</v>
      </c>
      <c r="I139" s="11">
        <v>327345.35</v>
      </c>
      <c r="J139" s="11">
        <v>0</v>
      </c>
      <c r="K139" s="11">
        <v>0</v>
      </c>
      <c r="L139" s="11">
        <v>1243609.75</v>
      </c>
      <c r="M139" s="11">
        <v>226802</v>
      </c>
      <c r="N139" s="11">
        <v>226802</v>
      </c>
      <c r="O139" s="11">
        <v>0</v>
      </c>
      <c r="P139" s="11">
        <v>3976196.33</v>
      </c>
      <c r="Q139" s="11">
        <v>3976196.33</v>
      </c>
      <c r="R139" s="11">
        <v>0</v>
      </c>
      <c r="S139" s="11">
        <v>0</v>
      </c>
      <c r="T139" s="11">
        <v>777435.33</v>
      </c>
      <c r="U139" s="11">
        <v>352817.41</v>
      </c>
      <c r="V139" s="505">
        <v>0</v>
      </c>
      <c r="W139" s="497">
        <v>46.92</v>
      </c>
      <c r="X139" s="67">
        <v>5.17</v>
      </c>
    </row>
    <row r="140" spans="1:24" ht="12.75">
      <c r="A140" s="227">
        <v>2</v>
      </c>
      <c r="B140" s="228">
        <v>10</v>
      </c>
      <c r="C140" s="228">
        <v>7</v>
      </c>
      <c r="D140" s="16">
        <v>2</v>
      </c>
      <c r="E140" s="16">
        <v>0</v>
      </c>
      <c r="F140" s="19"/>
      <c r="G140" s="54" t="s">
        <v>402</v>
      </c>
      <c r="H140" s="11">
        <v>439178.82</v>
      </c>
      <c r="I140" s="11">
        <v>283626.22</v>
      </c>
      <c r="J140" s="11">
        <v>0</v>
      </c>
      <c r="K140" s="11">
        <v>0</v>
      </c>
      <c r="L140" s="11">
        <v>155552.6</v>
      </c>
      <c r="M140" s="11">
        <v>1011622.56</v>
      </c>
      <c r="N140" s="11">
        <v>785022.56</v>
      </c>
      <c r="O140" s="11">
        <v>0</v>
      </c>
      <c r="P140" s="11">
        <v>3097989</v>
      </c>
      <c r="Q140" s="11">
        <v>3097989</v>
      </c>
      <c r="R140" s="11">
        <v>0</v>
      </c>
      <c r="S140" s="11">
        <v>0</v>
      </c>
      <c r="T140" s="11">
        <v>429500</v>
      </c>
      <c r="U140" s="11">
        <v>886175.98</v>
      </c>
      <c r="V140" s="505">
        <v>274738.56</v>
      </c>
      <c r="W140" s="497">
        <v>23.16</v>
      </c>
      <c r="X140" s="67">
        <v>5.3</v>
      </c>
    </row>
    <row r="141" spans="1:24" ht="12.75">
      <c r="A141" s="227">
        <v>2</v>
      </c>
      <c r="B141" s="228">
        <v>6</v>
      </c>
      <c r="C141" s="228">
        <v>9</v>
      </c>
      <c r="D141" s="16">
        <v>2</v>
      </c>
      <c r="E141" s="16">
        <v>0</v>
      </c>
      <c r="F141" s="19"/>
      <c r="G141" s="54" t="s">
        <v>403</v>
      </c>
      <c r="H141" s="11">
        <v>1522770.72</v>
      </c>
      <c r="I141" s="11">
        <v>1431735.85</v>
      </c>
      <c r="J141" s="11">
        <v>0</v>
      </c>
      <c r="K141" s="11">
        <v>0</v>
      </c>
      <c r="L141" s="11">
        <v>65889.61</v>
      </c>
      <c r="M141" s="11">
        <v>619684.49</v>
      </c>
      <c r="N141" s="11">
        <v>619684.49</v>
      </c>
      <c r="O141" s="11">
        <v>0</v>
      </c>
      <c r="P141" s="11">
        <v>13884638.43</v>
      </c>
      <c r="Q141" s="11">
        <v>13790398.72</v>
      </c>
      <c r="R141" s="11">
        <v>0</v>
      </c>
      <c r="S141" s="11">
        <v>94239.71</v>
      </c>
      <c r="T141" s="11">
        <v>1616860.75</v>
      </c>
      <c r="U141" s="11">
        <v>1155307.7</v>
      </c>
      <c r="V141" s="505">
        <v>307016</v>
      </c>
      <c r="W141" s="497">
        <v>100.31</v>
      </c>
      <c r="X141" s="67">
        <v>6.93</v>
      </c>
    </row>
    <row r="142" spans="1:24" ht="12.75">
      <c r="A142" s="227">
        <v>2</v>
      </c>
      <c r="B142" s="228">
        <v>21</v>
      </c>
      <c r="C142" s="228">
        <v>7</v>
      </c>
      <c r="D142" s="16">
        <v>2</v>
      </c>
      <c r="E142" s="16">
        <v>0</v>
      </c>
      <c r="F142" s="19"/>
      <c r="G142" s="54" t="s">
        <v>404</v>
      </c>
      <c r="H142" s="11">
        <v>6591937.8</v>
      </c>
      <c r="I142" s="11">
        <v>0</v>
      </c>
      <c r="J142" s="11">
        <v>0</v>
      </c>
      <c r="K142" s="11">
        <v>5016937.8</v>
      </c>
      <c r="L142" s="11">
        <v>1575000</v>
      </c>
      <c r="M142" s="11">
        <v>196875</v>
      </c>
      <c r="N142" s="11">
        <v>196875</v>
      </c>
      <c r="O142" s="11">
        <v>0</v>
      </c>
      <c r="P142" s="11">
        <v>1378125</v>
      </c>
      <c r="Q142" s="11">
        <v>1378125</v>
      </c>
      <c r="R142" s="11">
        <v>0</v>
      </c>
      <c r="S142" s="11">
        <v>0</v>
      </c>
      <c r="T142" s="11">
        <v>0</v>
      </c>
      <c r="U142" s="11">
        <v>253625.47</v>
      </c>
      <c r="V142" s="505">
        <v>0</v>
      </c>
      <c r="W142" s="497">
        <v>16.29</v>
      </c>
      <c r="X142" s="67">
        <v>2.99</v>
      </c>
    </row>
    <row r="143" spans="1:24" ht="12.75">
      <c r="A143" s="227">
        <v>2</v>
      </c>
      <c r="B143" s="228">
        <v>24</v>
      </c>
      <c r="C143" s="228">
        <v>4</v>
      </c>
      <c r="D143" s="16">
        <v>2</v>
      </c>
      <c r="E143" s="16">
        <v>0</v>
      </c>
      <c r="F143" s="19"/>
      <c r="G143" s="54" t="s">
        <v>405</v>
      </c>
      <c r="H143" s="11">
        <v>1318205.08</v>
      </c>
      <c r="I143" s="11">
        <v>1203495.2</v>
      </c>
      <c r="J143" s="11">
        <v>0</v>
      </c>
      <c r="K143" s="11">
        <v>0</v>
      </c>
      <c r="L143" s="11">
        <v>114709.88</v>
      </c>
      <c r="M143" s="11">
        <v>895795.95</v>
      </c>
      <c r="N143" s="11">
        <v>895795.95</v>
      </c>
      <c r="O143" s="11">
        <v>0</v>
      </c>
      <c r="P143" s="11">
        <v>7486659.45</v>
      </c>
      <c r="Q143" s="11">
        <v>7486659.45</v>
      </c>
      <c r="R143" s="11">
        <v>0</v>
      </c>
      <c r="S143" s="11">
        <v>0</v>
      </c>
      <c r="T143" s="11">
        <v>0</v>
      </c>
      <c r="U143" s="11">
        <v>1143458.94</v>
      </c>
      <c r="V143" s="505">
        <v>0</v>
      </c>
      <c r="W143" s="497">
        <v>62.25</v>
      </c>
      <c r="X143" s="67">
        <v>9.5</v>
      </c>
    </row>
    <row r="144" spans="1:24" ht="12.75">
      <c r="A144" s="227">
        <v>2</v>
      </c>
      <c r="B144" s="228">
        <v>25</v>
      </c>
      <c r="C144" s="228">
        <v>5</v>
      </c>
      <c r="D144" s="16">
        <v>2</v>
      </c>
      <c r="E144" s="16">
        <v>0</v>
      </c>
      <c r="F144" s="19"/>
      <c r="G144" s="54" t="s">
        <v>406</v>
      </c>
      <c r="H144" s="11">
        <v>3247239.13</v>
      </c>
      <c r="I144" s="11">
        <v>2945107</v>
      </c>
      <c r="J144" s="11">
        <v>0</v>
      </c>
      <c r="K144" s="11">
        <v>0</v>
      </c>
      <c r="L144" s="11">
        <v>302132.13</v>
      </c>
      <c r="M144" s="11">
        <v>2545107</v>
      </c>
      <c r="N144" s="11">
        <v>2205107</v>
      </c>
      <c r="O144" s="11">
        <v>340000</v>
      </c>
      <c r="P144" s="11">
        <v>7375107</v>
      </c>
      <c r="Q144" s="11">
        <v>7375107</v>
      </c>
      <c r="R144" s="11">
        <v>0</v>
      </c>
      <c r="S144" s="11">
        <v>0</v>
      </c>
      <c r="T144" s="11">
        <v>0</v>
      </c>
      <c r="U144" s="11">
        <v>2775077.93</v>
      </c>
      <c r="V144" s="505">
        <v>0</v>
      </c>
      <c r="W144" s="497">
        <v>46.05</v>
      </c>
      <c r="X144" s="67">
        <v>17.32</v>
      </c>
    </row>
    <row r="145" spans="1:24" ht="12.75">
      <c r="A145" s="227">
        <v>2</v>
      </c>
      <c r="B145" s="228">
        <v>19</v>
      </c>
      <c r="C145" s="228">
        <v>7</v>
      </c>
      <c r="D145" s="16">
        <v>2</v>
      </c>
      <c r="E145" s="16">
        <v>0</v>
      </c>
      <c r="F145" s="19"/>
      <c r="G145" s="54" t="s">
        <v>345</v>
      </c>
      <c r="H145" s="11">
        <v>1945207.85</v>
      </c>
      <c r="I145" s="11">
        <v>445207.85</v>
      </c>
      <c r="J145" s="11">
        <v>1500000</v>
      </c>
      <c r="K145" s="11">
        <v>0</v>
      </c>
      <c r="L145" s="11">
        <v>0</v>
      </c>
      <c r="M145" s="11">
        <v>3112719.74</v>
      </c>
      <c r="N145" s="11">
        <v>1481539.03</v>
      </c>
      <c r="O145" s="11">
        <v>1200000</v>
      </c>
      <c r="P145" s="11">
        <v>18508765.52</v>
      </c>
      <c r="Q145" s="11">
        <v>18508765.52</v>
      </c>
      <c r="R145" s="11">
        <v>0</v>
      </c>
      <c r="S145" s="11">
        <v>0</v>
      </c>
      <c r="T145" s="11">
        <v>0</v>
      </c>
      <c r="U145" s="11">
        <v>3419689.32</v>
      </c>
      <c r="V145" s="505">
        <v>0</v>
      </c>
      <c r="W145" s="497">
        <v>51.44</v>
      </c>
      <c r="X145" s="67">
        <v>9.5</v>
      </c>
    </row>
    <row r="146" spans="1:24" ht="12.75">
      <c r="A146" s="227">
        <v>2</v>
      </c>
      <c r="B146" s="228">
        <v>18</v>
      </c>
      <c r="C146" s="228">
        <v>5</v>
      </c>
      <c r="D146" s="16">
        <v>2</v>
      </c>
      <c r="E146" s="16">
        <v>0</v>
      </c>
      <c r="F146" s="19"/>
      <c r="G146" s="54" t="s">
        <v>407</v>
      </c>
      <c r="H146" s="11">
        <v>745774.74</v>
      </c>
      <c r="I146" s="11">
        <v>0</v>
      </c>
      <c r="J146" s="11">
        <v>0</v>
      </c>
      <c r="K146" s="11">
        <v>0</v>
      </c>
      <c r="L146" s="11">
        <v>745774.74</v>
      </c>
      <c r="M146" s="11">
        <v>1868140.68</v>
      </c>
      <c r="N146" s="11">
        <v>1868140.68</v>
      </c>
      <c r="O146" s="11">
        <v>0</v>
      </c>
      <c r="P146" s="11">
        <v>5365565.02</v>
      </c>
      <c r="Q146" s="11">
        <v>5365565.02</v>
      </c>
      <c r="R146" s="11">
        <v>0</v>
      </c>
      <c r="S146" s="11">
        <v>0</v>
      </c>
      <c r="T146" s="11">
        <v>0</v>
      </c>
      <c r="U146" s="11">
        <v>2063631.89</v>
      </c>
      <c r="V146" s="505">
        <v>1262614.26</v>
      </c>
      <c r="W146" s="497">
        <v>37.41</v>
      </c>
      <c r="X146" s="67">
        <v>5.58</v>
      </c>
    </row>
    <row r="147" spans="1:24" ht="12.75">
      <c r="A147" s="227">
        <v>2</v>
      </c>
      <c r="B147" s="228">
        <v>21</v>
      </c>
      <c r="C147" s="228">
        <v>8</v>
      </c>
      <c r="D147" s="16">
        <v>2</v>
      </c>
      <c r="E147" s="16">
        <v>0</v>
      </c>
      <c r="F147" s="19"/>
      <c r="G147" s="54" t="s">
        <v>408</v>
      </c>
      <c r="H147" s="11">
        <v>605674.09</v>
      </c>
      <c r="I147" s="11">
        <v>500000</v>
      </c>
      <c r="J147" s="11">
        <v>0</v>
      </c>
      <c r="K147" s="11">
        <v>0</v>
      </c>
      <c r="L147" s="11">
        <v>105674.09</v>
      </c>
      <c r="M147" s="11">
        <v>471661.71</v>
      </c>
      <c r="N147" s="11">
        <v>471661.71</v>
      </c>
      <c r="O147" s="11">
        <v>0</v>
      </c>
      <c r="P147" s="11">
        <v>6181301.24</v>
      </c>
      <c r="Q147" s="11">
        <v>6169800</v>
      </c>
      <c r="R147" s="11">
        <v>0</v>
      </c>
      <c r="S147" s="11">
        <v>11501.24</v>
      </c>
      <c r="T147" s="11">
        <v>0</v>
      </c>
      <c r="U147" s="11">
        <v>669926.56</v>
      </c>
      <c r="V147" s="505">
        <v>0</v>
      </c>
      <c r="W147" s="497">
        <v>46.69</v>
      </c>
      <c r="X147" s="67">
        <v>5.06</v>
      </c>
    </row>
    <row r="148" spans="1:24" ht="12.75">
      <c r="A148" s="227">
        <v>2</v>
      </c>
      <c r="B148" s="228">
        <v>1</v>
      </c>
      <c r="C148" s="228">
        <v>6</v>
      </c>
      <c r="D148" s="16">
        <v>2</v>
      </c>
      <c r="E148" s="16">
        <v>0</v>
      </c>
      <c r="F148" s="19"/>
      <c r="G148" s="54" t="s">
        <v>409</v>
      </c>
      <c r="H148" s="11">
        <v>4082458.55</v>
      </c>
      <c r="I148" s="11">
        <v>0</v>
      </c>
      <c r="J148" s="11">
        <v>0</v>
      </c>
      <c r="K148" s="11">
        <v>4082458.55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505">
        <v>0</v>
      </c>
      <c r="W148" s="497">
        <v>0</v>
      </c>
      <c r="X148" s="67">
        <v>0</v>
      </c>
    </row>
    <row r="149" spans="1:24" ht="12.75">
      <c r="A149" s="227">
        <v>2</v>
      </c>
      <c r="B149" s="228">
        <v>5</v>
      </c>
      <c r="C149" s="228">
        <v>6</v>
      </c>
      <c r="D149" s="16">
        <v>2</v>
      </c>
      <c r="E149" s="16">
        <v>0</v>
      </c>
      <c r="F149" s="19"/>
      <c r="G149" s="54" t="s">
        <v>410</v>
      </c>
      <c r="H149" s="11">
        <v>349573.41</v>
      </c>
      <c r="I149" s="11">
        <v>0</v>
      </c>
      <c r="J149" s="11">
        <v>0</v>
      </c>
      <c r="K149" s="11">
        <v>0</v>
      </c>
      <c r="L149" s="11">
        <v>349573.41</v>
      </c>
      <c r="M149" s="11">
        <v>480578</v>
      </c>
      <c r="N149" s="11">
        <v>480578</v>
      </c>
      <c r="O149" s="11">
        <v>0</v>
      </c>
      <c r="P149" s="11">
        <v>4481602.36</v>
      </c>
      <c r="Q149" s="11">
        <v>4471602.36</v>
      </c>
      <c r="R149" s="11">
        <v>0</v>
      </c>
      <c r="S149" s="11">
        <v>10000</v>
      </c>
      <c r="T149" s="11">
        <v>0</v>
      </c>
      <c r="U149" s="11">
        <v>675551.86</v>
      </c>
      <c r="V149" s="505">
        <v>0</v>
      </c>
      <c r="W149" s="497">
        <v>49.65</v>
      </c>
      <c r="X149" s="67">
        <v>7.48</v>
      </c>
    </row>
    <row r="150" spans="1:24" ht="12.75">
      <c r="A150" s="227">
        <v>2</v>
      </c>
      <c r="B150" s="228">
        <v>22</v>
      </c>
      <c r="C150" s="228">
        <v>2</v>
      </c>
      <c r="D150" s="16">
        <v>2</v>
      </c>
      <c r="E150" s="16">
        <v>0</v>
      </c>
      <c r="F150" s="19"/>
      <c r="G150" s="54" t="s">
        <v>411</v>
      </c>
      <c r="H150" s="11">
        <v>2806792</v>
      </c>
      <c r="I150" s="11">
        <v>141646</v>
      </c>
      <c r="J150" s="11">
        <v>1660000</v>
      </c>
      <c r="K150" s="11">
        <v>0</v>
      </c>
      <c r="L150" s="11">
        <v>1005146</v>
      </c>
      <c r="M150" s="11">
        <v>2485278</v>
      </c>
      <c r="N150" s="11">
        <v>2485278</v>
      </c>
      <c r="O150" s="11">
        <v>0</v>
      </c>
      <c r="P150" s="11">
        <v>7389346</v>
      </c>
      <c r="Q150" s="11">
        <v>7389346</v>
      </c>
      <c r="R150" s="11">
        <v>0</v>
      </c>
      <c r="S150" s="11">
        <v>0</v>
      </c>
      <c r="T150" s="11">
        <v>0</v>
      </c>
      <c r="U150" s="11">
        <v>2783158.29</v>
      </c>
      <c r="V150" s="505">
        <v>0</v>
      </c>
      <c r="W150" s="497">
        <v>43.34</v>
      </c>
      <c r="X150" s="67">
        <v>16.32</v>
      </c>
    </row>
    <row r="151" spans="1:24" ht="12.75">
      <c r="A151" s="227">
        <v>2</v>
      </c>
      <c r="B151" s="228">
        <v>20</v>
      </c>
      <c r="C151" s="228">
        <v>4</v>
      </c>
      <c r="D151" s="16">
        <v>2</v>
      </c>
      <c r="E151" s="16">
        <v>0</v>
      </c>
      <c r="F151" s="19"/>
      <c r="G151" s="54" t="s">
        <v>412</v>
      </c>
      <c r="H151" s="11">
        <v>1404224.72</v>
      </c>
      <c r="I151" s="11">
        <v>0</v>
      </c>
      <c r="J151" s="11">
        <v>0</v>
      </c>
      <c r="K151" s="11">
        <v>0</v>
      </c>
      <c r="L151" s="11">
        <v>1404224.72</v>
      </c>
      <c r="M151" s="11">
        <v>65000</v>
      </c>
      <c r="N151" s="11">
        <v>65000</v>
      </c>
      <c r="O151" s="11">
        <v>0</v>
      </c>
      <c r="P151" s="11">
        <v>11491900</v>
      </c>
      <c r="Q151" s="11">
        <v>11491900</v>
      </c>
      <c r="R151" s="11">
        <v>0</v>
      </c>
      <c r="S151" s="11">
        <v>0</v>
      </c>
      <c r="T151" s="11">
        <v>0</v>
      </c>
      <c r="U151" s="11">
        <v>398617.6</v>
      </c>
      <c r="V151" s="505">
        <v>0</v>
      </c>
      <c r="W151" s="497">
        <v>59.14</v>
      </c>
      <c r="X151" s="67">
        <v>2.05</v>
      </c>
    </row>
    <row r="152" spans="1:24" ht="12.75">
      <c r="A152" s="227">
        <v>2</v>
      </c>
      <c r="B152" s="228">
        <v>26</v>
      </c>
      <c r="C152" s="228">
        <v>5</v>
      </c>
      <c r="D152" s="16">
        <v>2</v>
      </c>
      <c r="E152" s="16">
        <v>0</v>
      </c>
      <c r="F152" s="19"/>
      <c r="G152" s="54" t="s">
        <v>413</v>
      </c>
      <c r="H152" s="11">
        <v>2451043.21</v>
      </c>
      <c r="I152" s="11">
        <v>0</v>
      </c>
      <c r="J152" s="11">
        <v>0</v>
      </c>
      <c r="K152" s="11">
        <v>171259.29</v>
      </c>
      <c r="L152" s="11">
        <v>2279783.92</v>
      </c>
      <c r="M152" s="11">
        <v>582971.1</v>
      </c>
      <c r="N152" s="11">
        <v>582971.1</v>
      </c>
      <c r="O152" s="11">
        <v>0</v>
      </c>
      <c r="P152" s="11">
        <v>1701800.88</v>
      </c>
      <c r="Q152" s="11">
        <v>1696812.82</v>
      </c>
      <c r="R152" s="11">
        <v>0</v>
      </c>
      <c r="S152" s="11">
        <v>4988.06</v>
      </c>
      <c r="T152" s="11">
        <v>0</v>
      </c>
      <c r="U152" s="11">
        <v>671163.73</v>
      </c>
      <c r="V152" s="505">
        <v>0</v>
      </c>
      <c r="W152" s="497">
        <v>10.56</v>
      </c>
      <c r="X152" s="67">
        <v>4.16</v>
      </c>
    </row>
    <row r="153" spans="1:24" ht="12.75">
      <c r="A153" s="227">
        <v>2</v>
      </c>
      <c r="B153" s="228">
        <v>20</v>
      </c>
      <c r="C153" s="228">
        <v>5</v>
      </c>
      <c r="D153" s="16">
        <v>2</v>
      </c>
      <c r="E153" s="16">
        <v>0</v>
      </c>
      <c r="F153" s="19"/>
      <c r="G153" s="54" t="s">
        <v>414</v>
      </c>
      <c r="H153" s="11">
        <v>1252765.37</v>
      </c>
      <c r="I153" s="11">
        <v>0</v>
      </c>
      <c r="J153" s="11">
        <v>597000</v>
      </c>
      <c r="K153" s="11">
        <v>0</v>
      </c>
      <c r="L153" s="11">
        <v>655765.37</v>
      </c>
      <c r="M153" s="11">
        <v>1038000</v>
      </c>
      <c r="N153" s="11">
        <v>5000</v>
      </c>
      <c r="O153" s="11">
        <v>1033000</v>
      </c>
      <c r="P153" s="11">
        <v>2893000</v>
      </c>
      <c r="Q153" s="11">
        <v>2893000</v>
      </c>
      <c r="R153" s="11">
        <v>0</v>
      </c>
      <c r="S153" s="11">
        <v>0</v>
      </c>
      <c r="T153" s="11">
        <v>27720</v>
      </c>
      <c r="U153" s="11">
        <v>1198635.5</v>
      </c>
      <c r="V153" s="505">
        <v>9240</v>
      </c>
      <c r="W153" s="497">
        <v>21.68</v>
      </c>
      <c r="X153" s="67">
        <v>9</v>
      </c>
    </row>
    <row r="154" spans="1:24" ht="12.75">
      <c r="A154" s="227">
        <v>2</v>
      </c>
      <c r="B154" s="228">
        <v>25</v>
      </c>
      <c r="C154" s="228">
        <v>7</v>
      </c>
      <c r="D154" s="16">
        <v>2</v>
      </c>
      <c r="E154" s="16">
        <v>0</v>
      </c>
      <c r="F154" s="19"/>
      <c r="G154" s="54" t="s">
        <v>350</v>
      </c>
      <c r="H154" s="11">
        <v>3460024.26</v>
      </c>
      <c r="I154" s="11">
        <v>2455758.84</v>
      </c>
      <c r="J154" s="11">
        <v>0</v>
      </c>
      <c r="K154" s="11">
        <v>0</v>
      </c>
      <c r="L154" s="11">
        <v>1004265.42</v>
      </c>
      <c r="M154" s="11">
        <v>1679070.98</v>
      </c>
      <c r="N154" s="11">
        <v>1656530.98</v>
      </c>
      <c r="O154" s="11">
        <v>0</v>
      </c>
      <c r="P154" s="11">
        <v>15358822.8</v>
      </c>
      <c r="Q154" s="11">
        <v>15358822.8</v>
      </c>
      <c r="R154" s="11">
        <v>0</v>
      </c>
      <c r="S154" s="11">
        <v>0</v>
      </c>
      <c r="T154" s="11">
        <v>0</v>
      </c>
      <c r="U154" s="11">
        <v>2113211.26</v>
      </c>
      <c r="V154" s="505">
        <v>1171030.98</v>
      </c>
      <c r="W154" s="497">
        <v>65.53</v>
      </c>
      <c r="X154" s="67">
        <v>4.02</v>
      </c>
    </row>
    <row r="155" spans="1:24" ht="12.75">
      <c r="A155" s="227">
        <v>2</v>
      </c>
      <c r="B155" s="228">
        <v>26</v>
      </c>
      <c r="C155" s="228">
        <v>6</v>
      </c>
      <c r="D155" s="16">
        <v>2</v>
      </c>
      <c r="E155" s="16">
        <v>0</v>
      </c>
      <c r="F155" s="19"/>
      <c r="G155" s="54" t="s">
        <v>351</v>
      </c>
      <c r="H155" s="11">
        <v>1302610.56</v>
      </c>
      <c r="I155" s="11">
        <v>866144.17</v>
      </c>
      <c r="J155" s="11">
        <v>0</v>
      </c>
      <c r="K155" s="11">
        <v>0</v>
      </c>
      <c r="L155" s="11">
        <v>436466.39</v>
      </c>
      <c r="M155" s="11">
        <v>2616813.5</v>
      </c>
      <c r="N155" s="11">
        <v>2616813.5</v>
      </c>
      <c r="O155" s="11">
        <v>0</v>
      </c>
      <c r="P155" s="11">
        <v>6498728.05</v>
      </c>
      <c r="Q155" s="11">
        <v>6288310.51</v>
      </c>
      <c r="R155" s="11">
        <v>0</v>
      </c>
      <c r="S155" s="11">
        <v>210417.54</v>
      </c>
      <c r="T155" s="11">
        <v>122660.98</v>
      </c>
      <c r="U155" s="11">
        <v>2810502.35</v>
      </c>
      <c r="V155" s="505">
        <v>1360111.5</v>
      </c>
      <c r="W155" s="497">
        <v>35.15</v>
      </c>
      <c r="X155" s="67">
        <v>7.99</v>
      </c>
    </row>
    <row r="156" spans="1:24" ht="12.75">
      <c r="A156" s="227">
        <v>2</v>
      </c>
      <c r="B156" s="228">
        <v>23</v>
      </c>
      <c r="C156" s="228">
        <v>9</v>
      </c>
      <c r="D156" s="16">
        <v>2</v>
      </c>
      <c r="E156" s="16">
        <v>0</v>
      </c>
      <c r="F156" s="19"/>
      <c r="G156" s="54" t="s">
        <v>415</v>
      </c>
      <c r="H156" s="11">
        <v>400458.11</v>
      </c>
      <c r="I156" s="11">
        <v>0</v>
      </c>
      <c r="J156" s="11">
        <v>0</v>
      </c>
      <c r="K156" s="11">
        <v>0</v>
      </c>
      <c r="L156" s="11">
        <v>400458.11</v>
      </c>
      <c r="M156" s="11">
        <v>1241025</v>
      </c>
      <c r="N156" s="11">
        <v>1241025</v>
      </c>
      <c r="O156" s="11">
        <v>0</v>
      </c>
      <c r="P156" s="11">
        <v>7546139.8</v>
      </c>
      <c r="Q156" s="11">
        <v>7218425</v>
      </c>
      <c r="R156" s="11">
        <v>0</v>
      </c>
      <c r="S156" s="11">
        <v>327714.8</v>
      </c>
      <c r="T156" s="11">
        <v>0</v>
      </c>
      <c r="U156" s="11">
        <v>1551303.57</v>
      </c>
      <c r="V156" s="505">
        <v>0</v>
      </c>
      <c r="W156" s="497">
        <v>39.58</v>
      </c>
      <c r="X156" s="67">
        <v>8.13</v>
      </c>
    </row>
    <row r="157" spans="1:24" ht="12.75">
      <c r="A157" s="227">
        <v>2</v>
      </c>
      <c r="B157" s="228">
        <v>3</v>
      </c>
      <c r="C157" s="228">
        <v>6</v>
      </c>
      <c r="D157" s="16">
        <v>2</v>
      </c>
      <c r="E157" s="16">
        <v>0</v>
      </c>
      <c r="F157" s="19"/>
      <c r="G157" s="54" t="s">
        <v>416</v>
      </c>
      <c r="H157" s="11">
        <v>775155.33</v>
      </c>
      <c r="I157" s="11">
        <v>0</v>
      </c>
      <c r="J157" s="11">
        <v>0</v>
      </c>
      <c r="K157" s="11">
        <v>0</v>
      </c>
      <c r="L157" s="11">
        <v>775155.33</v>
      </c>
      <c r="M157" s="11">
        <v>377568.87</v>
      </c>
      <c r="N157" s="11">
        <v>377568.87</v>
      </c>
      <c r="O157" s="11">
        <v>0</v>
      </c>
      <c r="P157" s="11">
        <v>1850248.73</v>
      </c>
      <c r="Q157" s="11">
        <v>1850248.73</v>
      </c>
      <c r="R157" s="11">
        <v>0</v>
      </c>
      <c r="S157" s="11">
        <v>0</v>
      </c>
      <c r="T157" s="11">
        <v>0</v>
      </c>
      <c r="U157" s="11">
        <v>452703.2</v>
      </c>
      <c r="V157" s="505">
        <v>0</v>
      </c>
      <c r="W157" s="497">
        <v>19.37</v>
      </c>
      <c r="X157" s="67">
        <v>4.74</v>
      </c>
    </row>
    <row r="158" spans="1:24" s="95" customFormat="1" ht="15">
      <c r="A158" s="231"/>
      <c r="B158" s="232"/>
      <c r="C158" s="232"/>
      <c r="D158" s="101"/>
      <c r="E158" s="101"/>
      <c r="F158" s="102" t="s">
        <v>417</v>
      </c>
      <c r="G158" s="291"/>
      <c r="H158" s="103">
        <v>209024358.72999996</v>
      </c>
      <c r="I158" s="103">
        <v>54303929.180000015</v>
      </c>
      <c r="J158" s="103">
        <v>45100000</v>
      </c>
      <c r="K158" s="103">
        <v>0</v>
      </c>
      <c r="L158" s="103">
        <v>108869539.44000001</v>
      </c>
      <c r="M158" s="103">
        <v>140276228.98</v>
      </c>
      <c r="N158" s="103">
        <v>99121355.49</v>
      </c>
      <c r="O158" s="103">
        <v>18690000</v>
      </c>
      <c r="P158" s="103">
        <v>917934233.8800001</v>
      </c>
      <c r="Q158" s="103">
        <v>902756837.38</v>
      </c>
      <c r="R158" s="103">
        <v>0</v>
      </c>
      <c r="S158" s="103">
        <v>15177396.499999998</v>
      </c>
      <c r="T158" s="103">
        <v>52369385.22999999</v>
      </c>
      <c r="U158" s="103">
        <v>150363653.52</v>
      </c>
      <c r="V158" s="507">
        <v>15692527.32</v>
      </c>
      <c r="W158" s="499">
        <v>47.80005617437695</v>
      </c>
      <c r="X158" s="129">
        <v>7.437094294513791</v>
      </c>
    </row>
    <row r="159" spans="1:24" ht="12.75">
      <c r="A159" s="227">
        <v>2</v>
      </c>
      <c r="B159" s="228">
        <v>24</v>
      </c>
      <c r="C159" s="228">
        <v>1</v>
      </c>
      <c r="D159" s="16">
        <v>3</v>
      </c>
      <c r="E159" s="16">
        <v>0</v>
      </c>
      <c r="F159" s="19"/>
      <c r="G159" s="54" t="s">
        <v>418</v>
      </c>
      <c r="H159" s="11">
        <v>593629.82</v>
      </c>
      <c r="I159" s="11">
        <v>334101.78</v>
      </c>
      <c r="J159" s="11">
        <v>0</v>
      </c>
      <c r="K159" s="11">
        <v>0</v>
      </c>
      <c r="L159" s="11">
        <v>259528.04</v>
      </c>
      <c r="M159" s="11">
        <v>1506785.68</v>
      </c>
      <c r="N159" s="11">
        <v>1506785.68</v>
      </c>
      <c r="O159" s="11">
        <v>0</v>
      </c>
      <c r="P159" s="11">
        <v>7129640.57</v>
      </c>
      <c r="Q159" s="11">
        <v>7129640.57</v>
      </c>
      <c r="R159" s="11">
        <v>0</v>
      </c>
      <c r="S159" s="11">
        <v>0</v>
      </c>
      <c r="T159" s="11">
        <v>568826.57</v>
      </c>
      <c r="U159" s="11">
        <v>1743675.01</v>
      </c>
      <c r="V159" s="505">
        <v>493596.68</v>
      </c>
      <c r="W159" s="497">
        <v>52.84</v>
      </c>
      <c r="X159" s="67">
        <v>10.06</v>
      </c>
    </row>
    <row r="160" spans="1:24" ht="12.75">
      <c r="A160" s="227">
        <v>2</v>
      </c>
      <c r="B160" s="228">
        <v>14</v>
      </c>
      <c r="C160" s="228">
        <v>2</v>
      </c>
      <c r="D160" s="16">
        <v>3</v>
      </c>
      <c r="E160" s="16">
        <v>0</v>
      </c>
      <c r="F160" s="19"/>
      <c r="G160" s="54" t="s">
        <v>419</v>
      </c>
      <c r="H160" s="11">
        <v>1850000</v>
      </c>
      <c r="I160" s="11">
        <v>1850000</v>
      </c>
      <c r="J160" s="11">
        <v>0</v>
      </c>
      <c r="K160" s="11">
        <v>0</v>
      </c>
      <c r="L160" s="11">
        <v>0</v>
      </c>
      <c r="M160" s="11">
        <v>1838663</v>
      </c>
      <c r="N160" s="11">
        <v>1838663</v>
      </c>
      <c r="O160" s="11">
        <v>0</v>
      </c>
      <c r="P160" s="11">
        <v>16986673</v>
      </c>
      <c r="Q160" s="11">
        <v>16986673</v>
      </c>
      <c r="R160" s="11">
        <v>0</v>
      </c>
      <c r="S160" s="11">
        <v>0</v>
      </c>
      <c r="T160" s="11">
        <v>0</v>
      </c>
      <c r="U160" s="11">
        <v>2613564.05</v>
      </c>
      <c r="V160" s="505">
        <v>0</v>
      </c>
      <c r="W160" s="497">
        <v>83.31</v>
      </c>
      <c r="X160" s="67">
        <v>12.81</v>
      </c>
    </row>
    <row r="161" spans="1:24" ht="12.75">
      <c r="A161" s="227">
        <v>2</v>
      </c>
      <c r="B161" s="228">
        <v>25</v>
      </c>
      <c r="C161" s="228">
        <v>3</v>
      </c>
      <c r="D161" s="16">
        <v>3</v>
      </c>
      <c r="E161" s="16">
        <v>0</v>
      </c>
      <c r="F161" s="19"/>
      <c r="G161" s="54" t="s">
        <v>420</v>
      </c>
      <c r="H161" s="11">
        <v>9924661.14</v>
      </c>
      <c r="I161" s="11">
        <v>8816586.63</v>
      </c>
      <c r="J161" s="11">
        <v>0</v>
      </c>
      <c r="K161" s="11">
        <v>0</v>
      </c>
      <c r="L161" s="11">
        <v>1108074.51</v>
      </c>
      <c r="M161" s="11">
        <v>6124979.88</v>
      </c>
      <c r="N161" s="11">
        <v>6124979.88</v>
      </c>
      <c r="O161" s="11">
        <v>0</v>
      </c>
      <c r="P161" s="11">
        <v>59647911.9</v>
      </c>
      <c r="Q161" s="11">
        <v>55496066.99</v>
      </c>
      <c r="R161" s="11">
        <v>0</v>
      </c>
      <c r="S161" s="11">
        <v>4151844.91</v>
      </c>
      <c r="T161" s="11">
        <v>0</v>
      </c>
      <c r="U161" s="11">
        <v>7806840.33</v>
      </c>
      <c r="V161" s="505">
        <v>0</v>
      </c>
      <c r="W161" s="497">
        <v>54.53</v>
      </c>
      <c r="X161" s="67">
        <v>7.13</v>
      </c>
    </row>
    <row r="162" spans="1:24" ht="12.75">
      <c r="A162" s="227">
        <v>2</v>
      </c>
      <c r="B162" s="228">
        <v>5</v>
      </c>
      <c r="C162" s="228">
        <v>2</v>
      </c>
      <c r="D162" s="16">
        <v>3</v>
      </c>
      <c r="E162" s="16">
        <v>0</v>
      </c>
      <c r="F162" s="19"/>
      <c r="G162" s="54" t="s">
        <v>421</v>
      </c>
      <c r="H162" s="11">
        <v>2572859.46</v>
      </c>
      <c r="I162" s="11">
        <v>825848.29</v>
      </c>
      <c r="J162" s="11">
        <v>0</v>
      </c>
      <c r="K162" s="11">
        <v>0</v>
      </c>
      <c r="L162" s="11">
        <v>1747011.17</v>
      </c>
      <c r="M162" s="11">
        <v>1068620</v>
      </c>
      <c r="N162" s="11">
        <v>1068620</v>
      </c>
      <c r="O162" s="11">
        <v>0</v>
      </c>
      <c r="P162" s="11">
        <v>14237265.86</v>
      </c>
      <c r="Q162" s="11">
        <v>14237265.86</v>
      </c>
      <c r="R162" s="11">
        <v>0</v>
      </c>
      <c r="S162" s="11">
        <v>0</v>
      </c>
      <c r="T162" s="11">
        <v>589158.29</v>
      </c>
      <c r="U162" s="11">
        <v>1431910.85</v>
      </c>
      <c r="V162" s="505">
        <v>0</v>
      </c>
      <c r="W162" s="497">
        <v>62.97</v>
      </c>
      <c r="X162" s="67">
        <v>6.6</v>
      </c>
    </row>
    <row r="163" spans="1:24" ht="12.75">
      <c r="A163" s="227">
        <v>2</v>
      </c>
      <c r="B163" s="228">
        <v>22</v>
      </c>
      <c r="C163" s="228">
        <v>1</v>
      </c>
      <c r="D163" s="16">
        <v>3</v>
      </c>
      <c r="E163" s="16">
        <v>0</v>
      </c>
      <c r="F163" s="19"/>
      <c r="G163" s="54" t="s">
        <v>422</v>
      </c>
      <c r="H163" s="11">
        <v>398373.55</v>
      </c>
      <c r="I163" s="11">
        <v>398373.55</v>
      </c>
      <c r="J163" s="11">
        <v>0</v>
      </c>
      <c r="K163" s="11">
        <v>0</v>
      </c>
      <c r="L163" s="11">
        <v>0</v>
      </c>
      <c r="M163" s="11">
        <v>2064800</v>
      </c>
      <c r="N163" s="11">
        <v>64800</v>
      </c>
      <c r="O163" s="11">
        <v>2000000</v>
      </c>
      <c r="P163" s="11">
        <v>14114373.55</v>
      </c>
      <c r="Q163" s="11">
        <v>14114373.55</v>
      </c>
      <c r="R163" s="11">
        <v>0</v>
      </c>
      <c r="S163" s="11">
        <v>0</v>
      </c>
      <c r="T163" s="11">
        <v>0</v>
      </c>
      <c r="U163" s="11">
        <v>2661981.27</v>
      </c>
      <c r="V163" s="505">
        <v>0</v>
      </c>
      <c r="W163" s="497">
        <v>39.03</v>
      </c>
      <c r="X163" s="67">
        <v>7.36</v>
      </c>
    </row>
    <row r="164" spans="1:24" ht="12.75">
      <c r="A164" s="227">
        <v>2</v>
      </c>
      <c r="B164" s="228">
        <v>8</v>
      </c>
      <c r="C164" s="228">
        <v>6</v>
      </c>
      <c r="D164" s="16">
        <v>3</v>
      </c>
      <c r="E164" s="16">
        <v>0</v>
      </c>
      <c r="F164" s="19"/>
      <c r="G164" s="54" t="s">
        <v>423</v>
      </c>
      <c r="H164" s="11">
        <v>1905306.05</v>
      </c>
      <c r="I164" s="11">
        <v>0</v>
      </c>
      <c r="J164" s="11">
        <v>0</v>
      </c>
      <c r="K164" s="11">
        <v>0</v>
      </c>
      <c r="L164" s="11">
        <v>1796745.13</v>
      </c>
      <c r="M164" s="11">
        <v>2734559</v>
      </c>
      <c r="N164" s="11">
        <v>2449059</v>
      </c>
      <c r="O164" s="11">
        <v>0</v>
      </c>
      <c r="P164" s="11">
        <v>25384620.73</v>
      </c>
      <c r="Q164" s="11">
        <v>25384620.73</v>
      </c>
      <c r="R164" s="11">
        <v>0</v>
      </c>
      <c r="S164" s="11">
        <v>0</v>
      </c>
      <c r="T164" s="11">
        <v>8593941.36</v>
      </c>
      <c r="U164" s="11">
        <v>3371603.79</v>
      </c>
      <c r="V164" s="505">
        <v>630000</v>
      </c>
      <c r="W164" s="497">
        <v>30.63</v>
      </c>
      <c r="X164" s="67">
        <v>5</v>
      </c>
    </row>
    <row r="165" spans="1:24" ht="12.75">
      <c r="A165" s="227">
        <v>2</v>
      </c>
      <c r="B165" s="228">
        <v>16</v>
      </c>
      <c r="C165" s="228">
        <v>1</v>
      </c>
      <c r="D165" s="16">
        <v>3</v>
      </c>
      <c r="E165" s="16">
        <v>0</v>
      </c>
      <c r="F165" s="19"/>
      <c r="G165" s="54" t="s">
        <v>424</v>
      </c>
      <c r="H165" s="11">
        <v>2923198.89</v>
      </c>
      <c r="I165" s="11">
        <v>2723198.89</v>
      </c>
      <c r="J165" s="11">
        <v>200000</v>
      </c>
      <c r="K165" s="11">
        <v>0</v>
      </c>
      <c r="L165" s="11">
        <v>0</v>
      </c>
      <c r="M165" s="11">
        <v>1233720</v>
      </c>
      <c r="N165" s="11">
        <v>153720</v>
      </c>
      <c r="O165" s="11">
        <v>1080000</v>
      </c>
      <c r="P165" s="11">
        <v>17292311.62</v>
      </c>
      <c r="Q165" s="11">
        <v>16868216.88</v>
      </c>
      <c r="R165" s="11">
        <v>0</v>
      </c>
      <c r="S165" s="11">
        <v>424094.74</v>
      </c>
      <c r="T165" s="11">
        <v>0</v>
      </c>
      <c r="U165" s="11">
        <v>1733949.23</v>
      </c>
      <c r="V165" s="505">
        <v>0</v>
      </c>
      <c r="W165" s="497">
        <v>69.35</v>
      </c>
      <c r="X165" s="67">
        <v>6.95</v>
      </c>
    </row>
    <row r="166" spans="1:24" ht="12.75">
      <c r="A166" s="227">
        <v>2</v>
      </c>
      <c r="B166" s="228">
        <v>21</v>
      </c>
      <c r="C166" s="228">
        <v>5</v>
      </c>
      <c r="D166" s="16">
        <v>3</v>
      </c>
      <c r="E166" s="16">
        <v>0</v>
      </c>
      <c r="F166" s="19"/>
      <c r="G166" s="54" t="s">
        <v>425</v>
      </c>
      <c r="H166" s="11">
        <v>99239.55</v>
      </c>
      <c r="I166" s="11">
        <v>0</v>
      </c>
      <c r="J166" s="11">
        <v>0</v>
      </c>
      <c r="K166" s="11">
        <v>0</v>
      </c>
      <c r="L166" s="11">
        <v>99239.55</v>
      </c>
      <c r="M166" s="11">
        <v>1252617.64</v>
      </c>
      <c r="N166" s="11">
        <v>1252617.64</v>
      </c>
      <c r="O166" s="11">
        <v>0</v>
      </c>
      <c r="P166" s="11">
        <v>12738618.36</v>
      </c>
      <c r="Q166" s="11">
        <v>11180197.36</v>
      </c>
      <c r="R166" s="11">
        <v>0</v>
      </c>
      <c r="S166" s="11">
        <v>1558421</v>
      </c>
      <c r="T166" s="11">
        <v>0</v>
      </c>
      <c r="U166" s="11">
        <v>1712601.15</v>
      </c>
      <c r="V166" s="505">
        <v>0</v>
      </c>
      <c r="W166" s="497">
        <v>76.69</v>
      </c>
      <c r="X166" s="67">
        <v>10.31</v>
      </c>
    </row>
    <row r="167" spans="1:24" ht="12.75">
      <c r="A167" s="227">
        <v>2</v>
      </c>
      <c r="B167" s="228">
        <v>4</v>
      </c>
      <c r="C167" s="228">
        <v>1</v>
      </c>
      <c r="D167" s="16">
        <v>3</v>
      </c>
      <c r="E167" s="16">
        <v>0</v>
      </c>
      <c r="F167" s="19"/>
      <c r="G167" s="54" t="s">
        <v>426</v>
      </c>
      <c r="H167" s="11">
        <v>6073924.31</v>
      </c>
      <c r="I167" s="11">
        <v>0</v>
      </c>
      <c r="J167" s="11">
        <v>5900000</v>
      </c>
      <c r="K167" s="11">
        <v>0</v>
      </c>
      <c r="L167" s="11">
        <v>173924.31</v>
      </c>
      <c r="M167" s="11">
        <v>4526294</v>
      </c>
      <c r="N167" s="11">
        <v>4526294</v>
      </c>
      <c r="O167" s="11">
        <v>0</v>
      </c>
      <c r="P167" s="11">
        <v>28341006</v>
      </c>
      <c r="Q167" s="11">
        <v>28341006</v>
      </c>
      <c r="R167" s="11">
        <v>0</v>
      </c>
      <c r="S167" s="11">
        <v>0</v>
      </c>
      <c r="T167" s="11">
        <v>323700</v>
      </c>
      <c r="U167" s="11">
        <v>5021174.78</v>
      </c>
      <c r="V167" s="505">
        <v>0</v>
      </c>
      <c r="W167" s="497">
        <v>55.32</v>
      </c>
      <c r="X167" s="67">
        <v>9.91</v>
      </c>
    </row>
    <row r="168" spans="1:24" ht="12.75">
      <c r="A168" s="227">
        <v>2</v>
      </c>
      <c r="B168" s="228">
        <v>12</v>
      </c>
      <c r="C168" s="228">
        <v>1</v>
      </c>
      <c r="D168" s="16">
        <v>3</v>
      </c>
      <c r="E168" s="16">
        <v>0</v>
      </c>
      <c r="F168" s="19"/>
      <c r="G168" s="54" t="s">
        <v>427</v>
      </c>
      <c r="H168" s="11">
        <v>2703850.06</v>
      </c>
      <c r="I168" s="11">
        <v>0</v>
      </c>
      <c r="J168" s="11">
        <v>0</v>
      </c>
      <c r="K168" s="11">
        <v>0</v>
      </c>
      <c r="L168" s="11">
        <v>2703850.06</v>
      </c>
      <c r="M168" s="11">
        <v>1175358.33</v>
      </c>
      <c r="N168" s="11">
        <v>1175358.33</v>
      </c>
      <c r="O168" s="11">
        <v>0</v>
      </c>
      <c r="P168" s="11">
        <v>7881696.37</v>
      </c>
      <c r="Q168" s="11">
        <v>7674457.71</v>
      </c>
      <c r="R168" s="11">
        <v>0</v>
      </c>
      <c r="S168" s="11">
        <v>207238.66</v>
      </c>
      <c r="T168" s="11">
        <v>21750</v>
      </c>
      <c r="U168" s="11">
        <v>1467870.94</v>
      </c>
      <c r="V168" s="505">
        <v>65250</v>
      </c>
      <c r="W168" s="497">
        <v>40.17</v>
      </c>
      <c r="X168" s="67">
        <v>7.16</v>
      </c>
    </row>
    <row r="169" spans="1:24" ht="12.75">
      <c r="A169" s="227">
        <v>2</v>
      </c>
      <c r="B169" s="228">
        <v>19</v>
      </c>
      <c r="C169" s="228">
        <v>4</v>
      </c>
      <c r="D169" s="16">
        <v>3</v>
      </c>
      <c r="E169" s="16">
        <v>0</v>
      </c>
      <c r="F169" s="19"/>
      <c r="G169" s="54" t="s">
        <v>428</v>
      </c>
      <c r="H169" s="11">
        <v>2534914.72</v>
      </c>
      <c r="I169" s="11">
        <v>279263.41</v>
      </c>
      <c r="J169" s="11">
        <v>2000000</v>
      </c>
      <c r="K169" s="11">
        <v>0</v>
      </c>
      <c r="L169" s="11">
        <v>255651.31</v>
      </c>
      <c r="M169" s="11">
        <v>400000</v>
      </c>
      <c r="N169" s="11">
        <v>0</v>
      </c>
      <c r="O169" s="11">
        <v>400000</v>
      </c>
      <c r="P169" s="11">
        <v>10821738.2</v>
      </c>
      <c r="Q169" s="11">
        <v>10587721.87</v>
      </c>
      <c r="R169" s="11">
        <v>0</v>
      </c>
      <c r="S169" s="11">
        <v>234016.33</v>
      </c>
      <c r="T169" s="11">
        <v>135562.7</v>
      </c>
      <c r="U169" s="11">
        <v>937154.95</v>
      </c>
      <c r="V169" s="505">
        <v>0</v>
      </c>
      <c r="W169" s="497">
        <v>58.23</v>
      </c>
      <c r="X169" s="67">
        <v>5.1</v>
      </c>
    </row>
    <row r="170" spans="1:24" ht="12.75">
      <c r="A170" s="227">
        <v>2</v>
      </c>
      <c r="B170" s="228">
        <v>15</v>
      </c>
      <c r="C170" s="228">
        <v>3</v>
      </c>
      <c r="D170" s="16">
        <v>3</v>
      </c>
      <c r="E170" s="16">
        <v>0</v>
      </c>
      <c r="F170" s="19"/>
      <c r="G170" s="54" t="s">
        <v>429</v>
      </c>
      <c r="H170" s="11">
        <v>15850901.65</v>
      </c>
      <c r="I170" s="11">
        <v>0</v>
      </c>
      <c r="J170" s="11">
        <v>0</v>
      </c>
      <c r="K170" s="11">
        <v>0</v>
      </c>
      <c r="L170" s="11">
        <v>15850901.65</v>
      </c>
      <c r="M170" s="11">
        <v>2414991</v>
      </c>
      <c r="N170" s="11">
        <v>2414991</v>
      </c>
      <c r="O170" s="11">
        <v>0</v>
      </c>
      <c r="P170" s="11">
        <v>7680019.5</v>
      </c>
      <c r="Q170" s="11">
        <v>7679997</v>
      </c>
      <c r="R170" s="11">
        <v>0</v>
      </c>
      <c r="S170" s="11">
        <v>22.5</v>
      </c>
      <c r="T170" s="11">
        <v>0</v>
      </c>
      <c r="U170" s="11">
        <v>2641901.55</v>
      </c>
      <c r="V170" s="505">
        <v>0</v>
      </c>
      <c r="W170" s="497">
        <v>14.13</v>
      </c>
      <c r="X170" s="67">
        <v>4.86</v>
      </c>
    </row>
    <row r="171" spans="1:24" ht="12.75">
      <c r="A171" s="227">
        <v>2</v>
      </c>
      <c r="B171" s="228">
        <v>23</v>
      </c>
      <c r="C171" s="228">
        <v>4</v>
      </c>
      <c r="D171" s="16">
        <v>3</v>
      </c>
      <c r="E171" s="16">
        <v>0</v>
      </c>
      <c r="F171" s="19"/>
      <c r="G171" s="54" t="s">
        <v>430</v>
      </c>
      <c r="H171" s="11">
        <v>1955696.51</v>
      </c>
      <c r="I171" s="11">
        <v>0</v>
      </c>
      <c r="J171" s="11">
        <v>0</v>
      </c>
      <c r="K171" s="11">
        <v>0</v>
      </c>
      <c r="L171" s="11">
        <v>1955696.51</v>
      </c>
      <c r="M171" s="11">
        <v>3935484</v>
      </c>
      <c r="N171" s="11">
        <v>3935484</v>
      </c>
      <c r="O171" s="11">
        <v>0</v>
      </c>
      <c r="P171" s="11">
        <v>19722213</v>
      </c>
      <c r="Q171" s="11">
        <v>19722213</v>
      </c>
      <c r="R171" s="11">
        <v>0</v>
      </c>
      <c r="S171" s="11">
        <v>0</v>
      </c>
      <c r="T171" s="11">
        <v>0</v>
      </c>
      <c r="U171" s="11">
        <v>4690503.31</v>
      </c>
      <c r="V171" s="505">
        <v>0</v>
      </c>
      <c r="W171" s="497">
        <v>33.15</v>
      </c>
      <c r="X171" s="67">
        <v>7.88</v>
      </c>
    </row>
    <row r="172" spans="1:24" ht="12.75">
      <c r="A172" s="227">
        <v>2</v>
      </c>
      <c r="B172" s="228">
        <v>8</v>
      </c>
      <c r="C172" s="228">
        <v>8</v>
      </c>
      <c r="D172" s="16">
        <v>3</v>
      </c>
      <c r="E172" s="16">
        <v>0</v>
      </c>
      <c r="F172" s="19"/>
      <c r="G172" s="54" t="s">
        <v>431</v>
      </c>
      <c r="H172" s="11">
        <v>780296.49</v>
      </c>
      <c r="I172" s="11">
        <v>647689.48</v>
      </c>
      <c r="J172" s="11">
        <v>0</v>
      </c>
      <c r="K172" s="11">
        <v>0</v>
      </c>
      <c r="L172" s="11">
        <v>132607.01</v>
      </c>
      <c r="M172" s="11">
        <v>1909148.25</v>
      </c>
      <c r="N172" s="11">
        <v>1909148.25</v>
      </c>
      <c r="O172" s="11">
        <v>0</v>
      </c>
      <c r="P172" s="11">
        <v>11031039</v>
      </c>
      <c r="Q172" s="11">
        <v>10812775.27</v>
      </c>
      <c r="R172" s="11">
        <v>0</v>
      </c>
      <c r="S172" s="11">
        <v>218263.73</v>
      </c>
      <c r="T172" s="11">
        <v>1827783.84</v>
      </c>
      <c r="U172" s="11">
        <v>2363667.14</v>
      </c>
      <c r="V172" s="505">
        <v>378945</v>
      </c>
      <c r="W172" s="497">
        <v>51.66</v>
      </c>
      <c r="X172" s="67">
        <v>11.14</v>
      </c>
    </row>
    <row r="173" spans="1:24" ht="12.75">
      <c r="A173" s="227">
        <v>2</v>
      </c>
      <c r="B173" s="228">
        <v>10</v>
      </c>
      <c r="C173" s="228">
        <v>3</v>
      </c>
      <c r="D173" s="16">
        <v>3</v>
      </c>
      <c r="E173" s="16">
        <v>0</v>
      </c>
      <c r="F173" s="19"/>
      <c r="G173" s="54" t="s">
        <v>432</v>
      </c>
      <c r="H173" s="11">
        <v>4721819.4</v>
      </c>
      <c r="I173" s="11">
        <v>2721223</v>
      </c>
      <c r="J173" s="11">
        <v>0</v>
      </c>
      <c r="K173" s="11">
        <v>0</v>
      </c>
      <c r="L173" s="11">
        <v>2000596.4</v>
      </c>
      <c r="M173" s="11">
        <v>2987568.6</v>
      </c>
      <c r="N173" s="11">
        <v>987568.6</v>
      </c>
      <c r="O173" s="11">
        <v>0</v>
      </c>
      <c r="P173" s="11">
        <v>8517905.02</v>
      </c>
      <c r="Q173" s="11">
        <v>8499549.34</v>
      </c>
      <c r="R173" s="11">
        <v>0</v>
      </c>
      <c r="S173" s="11">
        <v>18355.68</v>
      </c>
      <c r="T173" s="11">
        <v>0</v>
      </c>
      <c r="U173" s="11">
        <v>1241567.84</v>
      </c>
      <c r="V173" s="505">
        <v>0</v>
      </c>
      <c r="W173" s="497">
        <v>30.31</v>
      </c>
      <c r="X173" s="67">
        <v>4.41</v>
      </c>
    </row>
    <row r="174" spans="1:24" ht="12.75">
      <c r="A174" s="227">
        <v>2</v>
      </c>
      <c r="B174" s="228">
        <v>7</v>
      </c>
      <c r="C174" s="228">
        <v>3</v>
      </c>
      <c r="D174" s="16">
        <v>3</v>
      </c>
      <c r="E174" s="16">
        <v>0</v>
      </c>
      <c r="F174" s="19"/>
      <c r="G174" s="54" t="s">
        <v>433</v>
      </c>
      <c r="H174" s="11">
        <v>827832.86</v>
      </c>
      <c r="I174" s="11">
        <v>0</v>
      </c>
      <c r="J174" s="11">
        <v>0</v>
      </c>
      <c r="K174" s="11">
        <v>0</v>
      </c>
      <c r="L174" s="11">
        <v>827832.86</v>
      </c>
      <c r="M174" s="11">
        <v>2319709</v>
      </c>
      <c r="N174" s="11">
        <v>1819709</v>
      </c>
      <c r="O174" s="11">
        <v>0</v>
      </c>
      <c r="P174" s="11">
        <v>7765886</v>
      </c>
      <c r="Q174" s="11">
        <v>7765886</v>
      </c>
      <c r="R174" s="11">
        <v>0</v>
      </c>
      <c r="S174" s="11">
        <v>0</v>
      </c>
      <c r="T174" s="11">
        <v>276576</v>
      </c>
      <c r="U174" s="11">
        <v>2164967.21</v>
      </c>
      <c r="V174" s="505">
        <v>1319709</v>
      </c>
      <c r="W174" s="497">
        <v>30.41</v>
      </c>
      <c r="X174" s="67">
        <v>3.43</v>
      </c>
    </row>
    <row r="175" spans="1:24" ht="12.75">
      <c r="A175" s="227">
        <v>2</v>
      </c>
      <c r="B175" s="228">
        <v>12</v>
      </c>
      <c r="C175" s="228">
        <v>2</v>
      </c>
      <c r="D175" s="16">
        <v>3</v>
      </c>
      <c r="E175" s="16">
        <v>0</v>
      </c>
      <c r="F175" s="19"/>
      <c r="G175" s="54" t="s">
        <v>434</v>
      </c>
      <c r="H175" s="11">
        <v>477253.6</v>
      </c>
      <c r="I175" s="11">
        <v>420000</v>
      </c>
      <c r="J175" s="11">
        <v>0</v>
      </c>
      <c r="K175" s="11">
        <v>0</v>
      </c>
      <c r="L175" s="11">
        <v>45822.6</v>
      </c>
      <c r="M175" s="11">
        <v>291000</v>
      </c>
      <c r="N175" s="11">
        <v>291000</v>
      </c>
      <c r="O175" s="11">
        <v>0</v>
      </c>
      <c r="P175" s="11">
        <v>7165587</v>
      </c>
      <c r="Q175" s="11">
        <v>7165587</v>
      </c>
      <c r="R175" s="11">
        <v>0</v>
      </c>
      <c r="S175" s="11">
        <v>0</v>
      </c>
      <c r="T175" s="11">
        <v>820000</v>
      </c>
      <c r="U175" s="11">
        <v>540216.74</v>
      </c>
      <c r="V175" s="505">
        <v>0</v>
      </c>
      <c r="W175" s="497">
        <v>39.66</v>
      </c>
      <c r="X175" s="67">
        <v>3.37</v>
      </c>
    </row>
    <row r="176" spans="1:24" ht="12.75">
      <c r="A176" s="227">
        <v>2</v>
      </c>
      <c r="B176" s="228">
        <v>12</v>
      </c>
      <c r="C176" s="228">
        <v>3</v>
      </c>
      <c r="D176" s="16">
        <v>3</v>
      </c>
      <c r="E176" s="16">
        <v>0</v>
      </c>
      <c r="F176" s="19"/>
      <c r="G176" s="54" t="s">
        <v>435</v>
      </c>
      <c r="H176" s="11">
        <v>544088.91</v>
      </c>
      <c r="I176" s="11">
        <v>544088.91</v>
      </c>
      <c r="J176" s="11">
        <v>0</v>
      </c>
      <c r="K176" s="11">
        <v>0</v>
      </c>
      <c r="L176" s="11">
        <v>0</v>
      </c>
      <c r="M176" s="11">
        <v>6849232.11</v>
      </c>
      <c r="N176" s="11">
        <v>5836104</v>
      </c>
      <c r="O176" s="11">
        <v>0</v>
      </c>
      <c r="P176" s="11">
        <v>21943617.57</v>
      </c>
      <c r="Q176" s="11">
        <v>21532988.91</v>
      </c>
      <c r="R176" s="11">
        <v>0</v>
      </c>
      <c r="S176" s="11">
        <v>410628.66</v>
      </c>
      <c r="T176" s="11">
        <v>0</v>
      </c>
      <c r="U176" s="11">
        <v>6532809.99</v>
      </c>
      <c r="V176" s="505">
        <v>3636014</v>
      </c>
      <c r="W176" s="497">
        <v>56.12</v>
      </c>
      <c r="X176" s="67">
        <v>7.4</v>
      </c>
    </row>
    <row r="177" spans="1:24" ht="12.75">
      <c r="A177" s="227">
        <v>2</v>
      </c>
      <c r="B177" s="228">
        <v>21</v>
      </c>
      <c r="C177" s="228">
        <v>6</v>
      </c>
      <c r="D177" s="16">
        <v>3</v>
      </c>
      <c r="E177" s="16">
        <v>0</v>
      </c>
      <c r="F177" s="19"/>
      <c r="G177" s="54" t="s">
        <v>436</v>
      </c>
      <c r="H177" s="11">
        <v>565123.87</v>
      </c>
      <c r="I177" s="11">
        <v>400000</v>
      </c>
      <c r="J177" s="11">
        <v>0</v>
      </c>
      <c r="K177" s="11">
        <v>0</v>
      </c>
      <c r="L177" s="11">
        <v>165123.87</v>
      </c>
      <c r="M177" s="11">
        <v>1472821</v>
      </c>
      <c r="N177" s="11">
        <v>1472821</v>
      </c>
      <c r="O177" s="11">
        <v>0</v>
      </c>
      <c r="P177" s="11">
        <v>5108567.51</v>
      </c>
      <c r="Q177" s="11">
        <v>5092990.22</v>
      </c>
      <c r="R177" s="11">
        <v>0</v>
      </c>
      <c r="S177" s="11">
        <v>15577.29</v>
      </c>
      <c r="T177" s="11">
        <v>0</v>
      </c>
      <c r="U177" s="11">
        <v>1678184.34</v>
      </c>
      <c r="V177" s="505">
        <v>0</v>
      </c>
      <c r="W177" s="497">
        <v>30.03</v>
      </c>
      <c r="X177" s="67">
        <v>9.86</v>
      </c>
    </row>
    <row r="178" spans="1:24" ht="12.75">
      <c r="A178" s="227">
        <v>2</v>
      </c>
      <c r="B178" s="228">
        <v>14</v>
      </c>
      <c r="C178" s="228">
        <v>5</v>
      </c>
      <c r="D178" s="16">
        <v>3</v>
      </c>
      <c r="E178" s="16">
        <v>0</v>
      </c>
      <c r="F178" s="19"/>
      <c r="G178" s="54" t="s">
        <v>437</v>
      </c>
      <c r="H178" s="11">
        <v>1309894.96</v>
      </c>
      <c r="I178" s="11">
        <v>400000</v>
      </c>
      <c r="J178" s="11">
        <v>0</v>
      </c>
      <c r="K178" s="11">
        <v>0</v>
      </c>
      <c r="L178" s="11">
        <v>860394</v>
      </c>
      <c r="M178" s="11">
        <v>416994.3</v>
      </c>
      <c r="N178" s="11">
        <v>416994.3</v>
      </c>
      <c r="O178" s="11">
        <v>0</v>
      </c>
      <c r="P178" s="11">
        <v>5631682.9</v>
      </c>
      <c r="Q178" s="11">
        <v>5631682.9</v>
      </c>
      <c r="R178" s="11">
        <v>0</v>
      </c>
      <c r="S178" s="11">
        <v>0</v>
      </c>
      <c r="T178" s="11">
        <v>124300</v>
      </c>
      <c r="U178" s="11">
        <v>587432.46</v>
      </c>
      <c r="V178" s="505">
        <v>41290</v>
      </c>
      <c r="W178" s="497">
        <v>40.48</v>
      </c>
      <c r="X178" s="67">
        <v>4.01</v>
      </c>
    </row>
    <row r="179" spans="1:24" ht="12.75">
      <c r="A179" s="227">
        <v>2</v>
      </c>
      <c r="B179" s="228">
        <v>8</v>
      </c>
      <c r="C179" s="228">
        <v>10</v>
      </c>
      <c r="D179" s="16">
        <v>3</v>
      </c>
      <c r="E179" s="16">
        <v>0</v>
      </c>
      <c r="F179" s="19"/>
      <c r="G179" s="54" t="s">
        <v>438</v>
      </c>
      <c r="H179" s="11">
        <v>1223577.02</v>
      </c>
      <c r="I179" s="11">
        <v>0</v>
      </c>
      <c r="J179" s="11">
        <v>0</v>
      </c>
      <c r="K179" s="11">
        <v>0</v>
      </c>
      <c r="L179" s="11">
        <v>1223577.02</v>
      </c>
      <c r="M179" s="11">
        <v>1061770</v>
      </c>
      <c r="N179" s="11">
        <v>1051770</v>
      </c>
      <c r="O179" s="11">
        <v>0</v>
      </c>
      <c r="P179" s="11">
        <v>8954297</v>
      </c>
      <c r="Q179" s="11">
        <v>8954297</v>
      </c>
      <c r="R179" s="11">
        <v>0</v>
      </c>
      <c r="S179" s="11">
        <v>0</v>
      </c>
      <c r="T179" s="11">
        <v>6942500</v>
      </c>
      <c r="U179" s="11">
        <v>1546029.23</v>
      </c>
      <c r="V179" s="505">
        <v>726000</v>
      </c>
      <c r="W179" s="497">
        <v>12.95</v>
      </c>
      <c r="X179" s="67">
        <v>5.28</v>
      </c>
    </row>
    <row r="180" spans="1:24" ht="12.75">
      <c r="A180" s="227">
        <v>2</v>
      </c>
      <c r="B180" s="228">
        <v>13</v>
      </c>
      <c r="C180" s="228">
        <v>3</v>
      </c>
      <c r="D180" s="16">
        <v>3</v>
      </c>
      <c r="E180" s="16">
        <v>0</v>
      </c>
      <c r="F180" s="19"/>
      <c r="G180" s="54" t="s">
        <v>439</v>
      </c>
      <c r="H180" s="11">
        <v>6838609.91</v>
      </c>
      <c r="I180" s="11">
        <v>2138248.79</v>
      </c>
      <c r="J180" s="11">
        <v>4500000</v>
      </c>
      <c r="K180" s="11">
        <v>0</v>
      </c>
      <c r="L180" s="11">
        <v>174451.89</v>
      </c>
      <c r="M180" s="11">
        <v>2197328.12</v>
      </c>
      <c r="N180" s="11">
        <v>267328.12</v>
      </c>
      <c r="O180" s="11">
        <v>1930000</v>
      </c>
      <c r="P180" s="11">
        <v>43095704.26</v>
      </c>
      <c r="Q180" s="11">
        <v>43066988.26</v>
      </c>
      <c r="R180" s="11">
        <v>0</v>
      </c>
      <c r="S180" s="11">
        <v>28716</v>
      </c>
      <c r="T180" s="11">
        <v>0</v>
      </c>
      <c r="U180" s="11">
        <v>3612074.73</v>
      </c>
      <c r="V180" s="505">
        <v>0</v>
      </c>
      <c r="W180" s="497">
        <v>83.35</v>
      </c>
      <c r="X180" s="67">
        <v>6.98</v>
      </c>
    </row>
    <row r="181" spans="1:24" ht="12.75">
      <c r="A181" s="227">
        <v>2</v>
      </c>
      <c r="B181" s="228">
        <v>12</v>
      </c>
      <c r="C181" s="228">
        <v>4</v>
      </c>
      <c r="D181" s="16">
        <v>3</v>
      </c>
      <c r="E181" s="16">
        <v>0</v>
      </c>
      <c r="F181" s="19"/>
      <c r="G181" s="54" t="s">
        <v>440</v>
      </c>
      <c r="H181" s="11">
        <v>3106784.02</v>
      </c>
      <c r="I181" s="11">
        <v>2804476.84</v>
      </c>
      <c r="J181" s="11">
        <v>0</v>
      </c>
      <c r="K181" s="11">
        <v>0</v>
      </c>
      <c r="L181" s="11">
        <v>302307.18</v>
      </c>
      <c r="M181" s="11">
        <v>5165705.02</v>
      </c>
      <c r="N181" s="11">
        <v>2688894.31</v>
      </c>
      <c r="O181" s="11">
        <v>0</v>
      </c>
      <c r="P181" s="11">
        <v>6807367.8</v>
      </c>
      <c r="Q181" s="11">
        <v>6687412.53</v>
      </c>
      <c r="R181" s="11">
        <v>0</v>
      </c>
      <c r="S181" s="11">
        <v>119955.27</v>
      </c>
      <c r="T181" s="11">
        <v>2330109.97</v>
      </c>
      <c r="U181" s="11">
        <v>2917483.34</v>
      </c>
      <c r="V181" s="505">
        <v>2433044.31</v>
      </c>
      <c r="W181" s="497">
        <v>17.52</v>
      </c>
      <c r="X181" s="67">
        <v>1.89</v>
      </c>
    </row>
    <row r="182" spans="1:24" ht="12.75">
      <c r="A182" s="227">
        <v>2</v>
      </c>
      <c r="B182" s="228">
        <v>2</v>
      </c>
      <c r="C182" s="228">
        <v>7</v>
      </c>
      <c r="D182" s="16">
        <v>3</v>
      </c>
      <c r="E182" s="16">
        <v>0</v>
      </c>
      <c r="F182" s="19"/>
      <c r="G182" s="54" t="s">
        <v>441</v>
      </c>
      <c r="H182" s="11">
        <v>428713.27</v>
      </c>
      <c r="I182" s="11">
        <v>0</v>
      </c>
      <c r="J182" s="11">
        <v>0</v>
      </c>
      <c r="K182" s="11">
        <v>0</v>
      </c>
      <c r="L182" s="11">
        <v>428713.27</v>
      </c>
      <c r="M182" s="11">
        <v>272450</v>
      </c>
      <c r="N182" s="11">
        <v>272450</v>
      </c>
      <c r="O182" s="11">
        <v>0</v>
      </c>
      <c r="P182" s="11">
        <v>5696843.23</v>
      </c>
      <c r="Q182" s="11">
        <v>5214467.08</v>
      </c>
      <c r="R182" s="11">
        <v>0</v>
      </c>
      <c r="S182" s="11">
        <v>482376.15</v>
      </c>
      <c r="T182" s="11">
        <v>0</v>
      </c>
      <c r="U182" s="11">
        <v>470923.7</v>
      </c>
      <c r="V182" s="505">
        <v>0</v>
      </c>
      <c r="W182" s="497">
        <v>50.22</v>
      </c>
      <c r="X182" s="67">
        <v>4.15</v>
      </c>
    </row>
    <row r="183" spans="1:24" ht="12.75">
      <c r="A183" s="227">
        <v>2</v>
      </c>
      <c r="B183" s="228">
        <v>1</v>
      </c>
      <c r="C183" s="228">
        <v>4</v>
      </c>
      <c r="D183" s="16">
        <v>3</v>
      </c>
      <c r="E183" s="16">
        <v>0</v>
      </c>
      <c r="F183" s="19"/>
      <c r="G183" s="54" t="s">
        <v>442</v>
      </c>
      <c r="H183" s="11">
        <v>3094332.22</v>
      </c>
      <c r="I183" s="11">
        <v>0</v>
      </c>
      <c r="J183" s="11">
        <v>0</v>
      </c>
      <c r="K183" s="11">
        <v>0</v>
      </c>
      <c r="L183" s="11">
        <v>3094332.22</v>
      </c>
      <c r="M183" s="11">
        <v>4183421.76</v>
      </c>
      <c r="N183" s="11">
        <v>1983421.76</v>
      </c>
      <c r="O183" s="11">
        <v>0</v>
      </c>
      <c r="P183" s="11">
        <v>7936062.48</v>
      </c>
      <c r="Q183" s="11">
        <v>7918146.6</v>
      </c>
      <c r="R183" s="11">
        <v>0</v>
      </c>
      <c r="S183" s="11">
        <v>17915.88</v>
      </c>
      <c r="T183" s="11">
        <v>0</v>
      </c>
      <c r="U183" s="11">
        <v>2232369.21</v>
      </c>
      <c r="V183" s="505">
        <v>0</v>
      </c>
      <c r="W183" s="497">
        <v>26.94</v>
      </c>
      <c r="X183" s="67">
        <v>7.58</v>
      </c>
    </row>
    <row r="184" spans="1:24" ht="12.75">
      <c r="A184" s="227">
        <v>2</v>
      </c>
      <c r="B184" s="228">
        <v>20</v>
      </c>
      <c r="C184" s="228">
        <v>1</v>
      </c>
      <c r="D184" s="16">
        <v>3</v>
      </c>
      <c r="E184" s="16">
        <v>0</v>
      </c>
      <c r="F184" s="19"/>
      <c r="G184" s="54" t="s">
        <v>443</v>
      </c>
      <c r="H184" s="11">
        <v>851243.4</v>
      </c>
      <c r="I184" s="11">
        <v>0</v>
      </c>
      <c r="J184" s="11">
        <v>0</v>
      </c>
      <c r="K184" s="11">
        <v>0</v>
      </c>
      <c r="L184" s="11">
        <v>851243.4</v>
      </c>
      <c r="M184" s="11">
        <v>1558000</v>
      </c>
      <c r="N184" s="11">
        <v>38000</v>
      </c>
      <c r="O184" s="11">
        <v>1520000</v>
      </c>
      <c r="P184" s="11">
        <v>19454115.49</v>
      </c>
      <c r="Q184" s="11">
        <v>19278100</v>
      </c>
      <c r="R184" s="11">
        <v>0</v>
      </c>
      <c r="S184" s="11">
        <v>176015.49</v>
      </c>
      <c r="T184" s="11">
        <v>0</v>
      </c>
      <c r="U184" s="11">
        <v>2352959.85</v>
      </c>
      <c r="V184" s="505">
        <v>0</v>
      </c>
      <c r="W184" s="497">
        <v>51.7</v>
      </c>
      <c r="X184" s="67">
        <v>6.25</v>
      </c>
    </row>
    <row r="185" spans="1:24" ht="12.75">
      <c r="A185" s="227">
        <v>2</v>
      </c>
      <c r="B185" s="228">
        <v>10</v>
      </c>
      <c r="C185" s="228">
        <v>5</v>
      </c>
      <c r="D185" s="16">
        <v>3</v>
      </c>
      <c r="E185" s="16">
        <v>0</v>
      </c>
      <c r="F185" s="19"/>
      <c r="G185" s="54" t="s">
        <v>444</v>
      </c>
      <c r="H185" s="11">
        <v>1245588.89</v>
      </c>
      <c r="I185" s="11">
        <v>0</v>
      </c>
      <c r="J185" s="11">
        <v>0</v>
      </c>
      <c r="K185" s="11">
        <v>0</v>
      </c>
      <c r="L185" s="11">
        <v>1245588.89</v>
      </c>
      <c r="M185" s="11">
        <v>665285.58</v>
      </c>
      <c r="N185" s="11">
        <v>650285.58</v>
      </c>
      <c r="O185" s="11">
        <v>0</v>
      </c>
      <c r="P185" s="11">
        <v>5731133.3</v>
      </c>
      <c r="Q185" s="11">
        <v>5731133.3</v>
      </c>
      <c r="R185" s="11">
        <v>0</v>
      </c>
      <c r="S185" s="11">
        <v>0</v>
      </c>
      <c r="T185" s="11">
        <v>0</v>
      </c>
      <c r="U185" s="11">
        <v>838222.13</v>
      </c>
      <c r="V185" s="505">
        <v>0</v>
      </c>
      <c r="W185" s="497">
        <v>30.05</v>
      </c>
      <c r="X185" s="67">
        <v>4.39</v>
      </c>
    </row>
    <row r="186" spans="1:24" ht="12.75">
      <c r="A186" s="227">
        <v>2</v>
      </c>
      <c r="B186" s="228">
        <v>25</v>
      </c>
      <c r="C186" s="228">
        <v>4</v>
      </c>
      <c r="D186" s="16">
        <v>3</v>
      </c>
      <c r="E186" s="16">
        <v>0</v>
      </c>
      <c r="F186" s="19"/>
      <c r="G186" s="54" t="s">
        <v>445</v>
      </c>
      <c r="H186" s="11">
        <v>3455710.58</v>
      </c>
      <c r="I186" s="11">
        <v>3189368.68</v>
      </c>
      <c r="J186" s="11">
        <v>0</v>
      </c>
      <c r="K186" s="11">
        <v>0</v>
      </c>
      <c r="L186" s="11">
        <v>128443.9</v>
      </c>
      <c r="M186" s="11">
        <v>3063148.61</v>
      </c>
      <c r="N186" s="11">
        <v>3063148.61</v>
      </c>
      <c r="O186" s="11">
        <v>0</v>
      </c>
      <c r="P186" s="11">
        <v>10750411.91</v>
      </c>
      <c r="Q186" s="11">
        <v>10749704.34</v>
      </c>
      <c r="R186" s="11">
        <v>0</v>
      </c>
      <c r="S186" s="11">
        <v>707.57</v>
      </c>
      <c r="T186" s="11">
        <v>2423984.04</v>
      </c>
      <c r="U186" s="11">
        <v>3375206.69</v>
      </c>
      <c r="V186" s="505">
        <v>2402268.61</v>
      </c>
      <c r="W186" s="497">
        <v>40.31</v>
      </c>
      <c r="X186" s="67">
        <v>4.71</v>
      </c>
    </row>
    <row r="187" spans="1:24" ht="12.75">
      <c r="A187" s="227">
        <v>2</v>
      </c>
      <c r="B187" s="228">
        <v>16</v>
      </c>
      <c r="C187" s="228">
        <v>4</v>
      </c>
      <c r="D187" s="16">
        <v>3</v>
      </c>
      <c r="E187" s="16">
        <v>0</v>
      </c>
      <c r="F187" s="19"/>
      <c r="G187" s="54" t="s">
        <v>446</v>
      </c>
      <c r="H187" s="11">
        <v>38619403.62</v>
      </c>
      <c r="I187" s="11">
        <v>0</v>
      </c>
      <c r="J187" s="11">
        <v>0</v>
      </c>
      <c r="K187" s="11">
        <v>0</v>
      </c>
      <c r="L187" s="11">
        <v>38603403.62</v>
      </c>
      <c r="M187" s="11">
        <v>9639180</v>
      </c>
      <c r="N187" s="11">
        <v>9639180</v>
      </c>
      <c r="O187" s="11">
        <v>0</v>
      </c>
      <c r="P187" s="11">
        <v>31016053.62</v>
      </c>
      <c r="Q187" s="11">
        <v>31015705</v>
      </c>
      <c r="R187" s="11">
        <v>0</v>
      </c>
      <c r="S187" s="11">
        <v>348.62</v>
      </c>
      <c r="T187" s="11">
        <v>0</v>
      </c>
      <c r="U187" s="11">
        <v>10919276.5</v>
      </c>
      <c r="V187" s="505">
        <v>0</v>
      </c>
      <c r="W187" s="497">
        <v>16.06</v>
      </c>
      <c r="X187" s="67">
        <v>5.65</v>
      </c>
    </row>
    <row r="188" spans="1:24" ht="12.75">
      <c r="A188" s="227">
        <v>2</v>
      </c>
      <c r="B188" s="228">
        <v>9</v>
      </c>
      <c r="C188" s="228">
        <v>7</v>
      </c>
      <c r="D188" s="16">
        <v>3</v>
      </c>
      <c r="E188" s="16">
        <v>0</v>
      </c>
      <c r="F188" s="19"/>
      <c r="G188" s="54" t="s">
        <v>447</v>
      </c>
      <c r="H188" s="11">
        <v>2219224.7</v>
      </c>
      <c r="I188" s="11">
        <v>396641.64</v>
      </c>
      <c r="J188" s="11">
        <v>0</v>
      </c>
      <c r="K188" s="11">
        <v>0</v>
      </c>
      <c r="L188" s="11">
        <v>1780125.06</v>
      </c>
      <c r="M188" s="11">
        <v>1604852</v>
      </c>
      <c r="N188" s="11">
        <v>1586995</v>
      </c>
      <c r="O188" s="11">
        <v>0</v>
      </c>
      <c r="P188" s="11">
        <v>7392191.71</v>
      </c>
      <c r="Q188" s="11">
        <v>7392191.71</v>
      </c>
      <c r="R188" s="11">
        <v>0</v>
      </c>
      <c r="S188" s="11">
        <v>0</v>
      </c>
      <c r="T188" s="11">
        <v>920700</v>
      </c>
      <c r="U188" s="11">
        <v>1842831.84</v>
      </c>
      <c r="V188" s="505">
        <v>0</v>
      </c>
      <c r="W188" s="497">
        <v>38.77</v>
      </c>
      <c r="X188" s="67">
        <v>11.04</v>
      </c>
    </row>
    <row r="189" spans="1:24" ht="12.75">
      <c r="A189" s="227">
        <v>2</v>
      </c>
      <c r="B189" s="228">
        <v>20</v>
      </c>
      <c r="C189" s="228">
        <v>2</v>
      </c>
      <c r="D189" s="16">
        <v>3</v>
      </c>
      <c r="E189" s="16">
        <v>0</v>
      </c>
      <c r="F189" s="19"/>
      <c r="G189" s="54" t="s">
        <v>448</v>
      </c>
      <c r="H189" s="11">
        <v>1210000</v>
      </c>
      <c r="I189" s="11">
        <v>0</v>
      </c>
      <c r="J189" s="11">
        <v>0</v>
      </c>
      <c r="K189" s="11">
        <v>0</v>
      </c>
      <c r="L189" s="11">
        <v>1210000</v>
      </c>
      <c r="M189" s="11">
        <v>1224300</v>
      </c>
      <c r="N189" s="11">
        <v>824300</v>
      </c>
      <c r="O189" s="11">
        <v>400000</v>
      </c>
      <c r="P189" s="11">
        <v>16451833.74</v>
      </c>
      <c r="Q189" s="11">
        <v>16192532.84</v>
      </c>
      <c r="R189" s="11">
        <v>0</v>
      </c>
      <c r="S189" s="11">
        <v>259300.9</v>
      </c>
      <c r="T189" s="11">
        <v>11479900</v>
      </c>
      <c r="U189" s="11">
        <v>1827101</v>
      </c>
      <c r="V189" s="505">
        <v>443900</v>
      </c>
      <c r="W189" s="497">
        <v>21.87</v>
      </c>
      <c r="X189" s="67">
        <v>6.08</v>
      </c>
    </row>
    <row r="190" spans="1:24" ht="12.75">
      <c r="A190" s="227">
        <v>2</v>
      </c>
      <c r="B190" s="228">
        <v>16</v>
      </c>
      <c r="C190" s="228">
        <v>5</v>
      </c>
      <c r="D190" s="16">
        <v>3</v>
      </c>
      <c r="E190" s="16">
        <v>0</v>
      </c>
      <c r="F190" s="19"/>
      <c r="G190" s="54" t="s">
        <v>449</v>
      </c>
      <c r="H190" s="11">
        <v>2411736.73</v>
      </c>
      <c r="I190" s="11">
        <v>1257323.21</v>
      </c>
      <c r="J190" s="11">
        <v>0</v>
      </c>
      <c r="K190" s="11">
        <v>0</v>
      </c>
      <c r="L190" s="11">
        <v>1154413.52</v>
      </c>
      <c r="M190" s="11">
        <v>1333029.04</v>
      </c>
      <c r="N190" s="11">
        <v>1333029.04</v>
      </c>
      <c r="O190" s="11">
        <v>0</v>
      </c>
      <c r="P190" s="11">
        <v>26005934.66</v>
      </c>
      <c r="Q190" s="11">
        <v>23488428.19</v>
      </c>
      <c r="R190" s="11">
        <v>0</v>
      </c>
      <c r="S190" s="11">
        <v>2517506.47</v>
      </c>
      <c r="T190" s="11">
        <v>0</v>
      </c>
      <c r="U190" s="11">
        <v>3039001.4</v>
      </c>
      <c r="V190" s="505">
        <v>0</v>
      </c>
      <c r="W190" s="497">
        <v>135.52</v>
      </c>
      <c r="X190" s="67">
        <v>15.83</v>
      </c>
    </row>
    <row r="191" spans="1:24" ht="12.75">
      <c r="A191" s="227">
        <v>2</v>
      </c>
      <c r="B191" s="228">
        <v>8</v>
      </c>
      <c r="C191" s="228">
        <v>12</v>
      </c>
      <c r="D191" s="16">
        <v>3</v>
      </c>
      <c r="E191" s="16">
        <v>0</v>
      </c>
      <c r="F191" s="19"/>
      <c r="G191" s="54" t="s">
        <v>450</v>
      </c>
      <c r="H191" s="11">
        <v>11980000</v>
      </c>
      <c r="I191" s="11">
        <v>400000</v>
      </c>
      <c r="J191" s="11">
        <v>11580000</v>
      </c>
      <c r="K191" s="11">
        <v>0</v>
      </c>
      <c r="L191" s="11">
        <v>0</v>
      </c>
      <c r="M191" s="11">
        <v>10816163.74</v>
      </c>
      <c r="N191" s="11">
        <v>10262154.65</v>
      </c>
      <c r="O191" s="11">
        <v>210000</v>
      </c>
      <c r="P191" s="11">
        <v>15657908.12</v>
      </c>
      <c r="Q191" s="11">
        <v>15320000</v>
      </c>
      <c r="R191" s="11">
        <v>0</v>
      </c>
      <c r="S191" s="11">
        <v>337908.12</v>
      </c>
      <c r="T191" s="11">
        <v>0</v>
      </c>
      <c r="U191" s="11">
        <v>11044069.21</v>
      </c>
      <c r="V191" s="505">
        <v>499983.72</v>
      </c>
      <c r="W191" s="497">
        <v>60.55</v>
      </c>
      <c r="X191" s="67">
        <v>40.77</v>
      </c>
    </row>
    <row r="192" spans="1:24" ht="12.75">
      <c r="A192" s="227">
        <v>2</v>
      </c>
      <c r="B192" s="228">
        <v>23</v>
      </c>
      <c r="C192" s="228">
        <v>8</v>
      </c>
      <c r="D192" s="16">
        <v>3</v>
      </c>
      <c r="E192" s="16">
        <v>0</v>
      </c>
      <c r="F192" s="19"/>
      <c r="G192" s="54" t="s">
        <v>451</v>
      </c>
      <c r="H192" s="11">
        <v>11155993.94</v>
      </c>
      <c r="I192" s="11">
        <v>9378611.63</v>
      </c>
      <c r="J192" s="11">
        <v>0</v>
      </c>
      <c r="K192" s="11">
        <v>0</v>
      </c>
      <c r="L192" s="11">
        <v>1777382.31</v>
      </c>
      <c r="M192" s="11">
        <v>2758268.49</v>
      </c>
      <c r="N192" s="11">
        <v>2758268.49</v>
      </c>
      <c r="O192" s="11">
        <v>0</v>
      </c>
      <c r="P192" s="11">
        <v>37643320.39</v>
      </c>
      <c r="Q192" s="11">
        <v>37643320.39</v>
      </c>
      <c r="R192" s="11">
        <v>0</v>
      </c>
      <c r="S192" s="11">
        <v>0</v>
      </c>
      <c r="T192" s="11">
        <v>0</v>
      </c>
      <c r="U192" s="11">
        <v>3954753.59</v>
      </c>
      <c r="V192" s="505">
        <v>0</v>
      </c>
      <c r="W192" s="497">
        <v>81.02</v>
      </c>
      <c r="X192" s="67">
        <v>8.51</v>
      </c>
    </row>
    <row r="193" spans="1:24" ht="12.75">
      <c r="A193" s="227">
        <v>2</v>
      </c>
      <c r="B193" s="228">
        <v>23</v>
      </c>
      <c r="C193" s="228">
        <v>7</v>
      </c>
      <c r="D193" s="16">
        <v>3</v>
      </c>
      <c r="E193" s="16">
        <v>0</v>
      </c>
      <c r="F193" s="19"/>
      <c r="G193" s="54" t="s">
        <v>452</v>
      </c>
      <c r="H193" s="11">
        <v>744834.67</v>
      </c>
      <c r="I193" s="11">
        <v>387619</v>
      </c>
      <c r="J193" s="11">
        <v>0</v>
      </c>
      <c r="K193" s="11">
        <v>0</v>
      </c>
      <c r="L193" s="11">
        <v>357215.67</v>
      </c>
      <c r="M193" s="11">
        <v>581000</v>
      </c>
      <c r="N193" s="11">
        <v>581000</v>
      </c>
      <c r="O193" s="11">
        <v>0</v>
      </c>
      <c r="P193" s="11">
        <v>3969323.85</v>
      </c>
      <c r="Q193" s="11">
        <v>3847799.53</v>
      </c>
      <c r="R193" s="11">
        <v>0</v>
      </c>
      <c r="S193" s="11">
        <v>121524.32</v>
      </c>
      <c r="T193" s="11">
        <v>0</v>
      </c>
      <c r="U193" s="11">
        <v>593753.84</v>
      </c>
      <c r="V193" s="505">
        <v>0</v>
      </c>
      <c r="W193" s="497">
        <v>15.32</v>
      </c>
      <c r="X193" s="67">
        <v>2.29</v>
      </c>
    </row>
    <row r="194" spans="1:24" ht="12.75">
      <c r="A194" s="227">
        <v>2</v>
      </c>
      <c r="B194" s="228">
        <v>8</v>
      </c>
      <c r="C194" s="228">
        <v>13</v>
      </c>
      <c r="D194" s="16">
        <v>3</v>
      </c>
      <c r="E194" s="16">
        <v>0</v>
      </c>
      <c r="F194" s="19"/>
      <c r="G194" s="54" t="s">
        <v>453</v>
      </c>
      <c r="H194" s="11">
        <v>973635.01</v>
      </c>
      <c r="I194" s="11">
        <v>490921.63</v>
      </c>
      <c r="J194" s="11">
        <v>0</v>
      </c>
      <c r="K194" s="11">
        <v>0</v>
      </c>
      <c r="L194" s="11">
        <v>482713.38</v>
      </c>
      <c r="M194" s="11">
        <v>1781200</v>
      </c>
      <c r="N194" s="11">
        <v>1781200</v>
      </c>
      <c r="O194" s="11">
        <v>0</v>
      </c>
      <c r="P194" s="11">
        <v>12180979.63</v>
      </c>
      <c r="Q194" s="11">
        <v>12136521.63</v>
      </c>
      <c r="R194" s="11">
        <v>0</v>
      </c>
      <c r="S194" s="11">
        <v>44458</v>
      </c>
      <c r="T194" s="11">
        <v>0</v>
      </c>
      <c r="U194" s="11">
        <v>2197055.12</v>
      </c>
      <c r="V194" s="505">
        <v>0</v>
      </c>
      <c r="W194" s="497">
        <v>74.43</v>
      </c>
      <c r="X194" s="67">
        <v>13.42</v>
      </c>
    </row>
    <row r="195" spans="1:24" ht="12.75">
      <c r="A195" s="227">
        <v>2</v>
      </c>
      <c r="B195" s="228">
        <v>19</v>
      </c>
      <c r="C195" s="228">
        <v>6</v>
      </c>
      <c r="D195" s="16">
        <v>3</v>
      </c>
      <c r="E195" s="16">
        <v>0</v>
      </c>
      <c r="F195" s="19"/>
      <c r="G195" s="54" t="s">
        <v>454</v>
      </c>
      <c r="H195" s="11">
        <v>5032841.42</v>
      </c>
      <c r="I195" s="11">
        <v>1473418.63</v>
      </c>
      <c r="J195" s="11">
        <v>2000000</v>
      </c>
      <c r="K195" s="11">
        <v>0</v>
      </c>
      <c r="L195" s="11">
        <v>1559422.79</v>
      </c>
      <c r="M195" s="11">
        <v>214780.86</v>
      </c>
      <c r="N195" s="11">
        <v>214780.86</v>
      </c>
      <c r="O195" s="11">
        <v>0</v>
      </c>
      <c r="P195" s="11">
        <v>43947818.34</v>
      </c>
      <c r="Q195" s="11">
        <v>43560084.32</v>
      </c>
      <c r="R195" s="11">
        <v>0</v>
      </c>
      <c r="S195" s="11">
        <v>387734.02</v>
      </c>
      <c r="T195" s="11">
        <v>925707.75</v>
      </c>
      <c r="U195" s="11">
        <v>1180063.32</v>
      </c>
      <c r="V195" s="505">
        <v>0</v>
      </c>
      <c r="W195" s="497">
        <v>74.6</v>
      </c>
      <c r="X195" s="67">
        <v>2.04</v>
      </c>
    </row>
    <row r="196" spans="1:24" ht="12.75">
      <c r="A196" s="227">
        <v>2</v>
      </c>
      <c r="B196" s="228">
        <v>17</v>
      </c>
      <c r="C196" s="228">
        <v>4</v>
      </c>
      <c r="D196" s="16">
        <v>3</v>
      </c>
      <c r="E196" s="16">
        <v>0</v>
      </c>
      <c r="F196" s="19"/>
      <c r="G196" s="54" t="s">
        <v>455</v>
      </c>
      <c r="H196" s="11">
        <v>5246415.27</v>
      </c>
      <c r="I196" s="11">
        <v>0</v>
      </c>
      <c r="J196" s="11">
        <v>4500000</v>
      </c>
      <c r="K196" s="11">
        <v>0</v>
      </c>
      <c r="L196" s="11">
        <v>387283.27</v>
      </c>
      <c r="M196" s="11">
        <v>2924715.09</v>
      </c>
      <c r="N196" s="11">
        <v>1941870</v>
      </c>
      <c r="O196" s="11">
        <v>500000</v>
      </c>
      <c r="P196" s="11">
        <v>38815330</v>
      </c>
      <c r="Q196" s="11">
        <v>38815330</v>
      </c>
      <c r="R196" s="11">
        <v>0</v>
      </c>
      <c r="S196" s="11">
        <v>0</v>
      </c>
      <c r="T196" s="11">
        <v>0</v>
      </c>
      <c r="U196" s="11">
        <v>3832404.54</v>
      </c>
      <c r="V196" s="505">
        <v>0</v>
      </c>
      <c r="W196" s="497">
        <v>77.89</v>
      </c>
      <c r="X196" s="67">
        <v>7.69</v>
      </c>
    </row>
    <row r="197" spans="1:24" ht="12.75">
      <c r="A197" s="227">
        <v>2</v>
      </c>
      <c r="B197" s="228">
        <v>14</v>
      </c>
      <c r="C197" s="228">
        <v>7</v>
      </c>
      <c r="D197" s="16">
        <v>3</v>
      </c>
      <c r="E197" s="16">
        <v>0</v>
      </c>
      <c r="F197" s="19"/>
      <c r="G197" s="54" t="s">
        <v>456</v>
      </c>
      <c r="H197" s="11">
        <v>651229.43</v>
      </c>
      <c r="I197" s="11">
        <v>0</v>
      </c>
      <c r="J197" s="11">
        <v>0</v>
      </c>
      <c r="K197" s="11">
        <v>0</v>
      </c>
      <c r="L197" s="11">
        <v>651229.43</v>
      </c>
      <c r="M197" s="11">
        <v>2600000</v>
      </c>
      <c r="N197" s="11">
        <v>2600000</v>
      </c>
      <c r="O197" s="11">
        <v>0</v>
      </c>
      <c r="P197" s="11">
        <v>17106211.75</v>
      </c>
      <c r="Q197" s="11">
        <v>17093300</v>
      </c>
      <c r="R197" s="11">
        <v>0</v>
      </c>
      <c r="S197" s="11">
        <v>12911.75</v>
      </c>
      <c r="T197" s="11">
        <v>0</v>
      </c>
      <c r="U197" s="11">
        <v>3158263.84</v>
      </c>
      <c r="V197" s="505">
        <v>1000000</v>
      </c>
      <c r="W197" s="497">
        <v>52.34</v>
      </c>
      <c r="X197" s="67">
        <v>6.6</v>
      </c>
    </row>
    <row r="198" spans="1:24" ht="12.75">
      <c r="A198" s="227">
        <v>2</v>
      </c>
      <c r="B198" s="228">
        <v>8</v>
      </c>
      <c r="C198" s="228">
        <v>14</v>
      </c>
      <c r="D198" s="16">
        <v>3</v>
      </c>
      <c r="E198" s="16">
        <v>0</v>
      </c>
      <c r="F198" s="19"/>
      <c r="G198" s="54" t="s">
        <v>457</v>
      </c>
      <c r="H198" s="11">
        <v>355207.63</v>
      </c>
      <c r="I198" s="11">
        <v>355207.63</v>
      </c>
      <c r="J198" s="11">
        <v>0</v>
      </c>
      <c r="K198" s="11">
        <v>0</v>
      </c>
      <c r="L198" s="11">
        <v>0</v>
      </c>
      <c r="M198" s="11">
        <v>1669627.49</v>
      </c>
      <c r="N198" s="11">
        <v>1452989</v>
      </c>
      <c r="O198" s="11">
        <v>0</v>
      </c>
      <c r="P198" s="11">
        <v>10989648.5</v>
      </c>
      <c r="Q198" s="11">
        <v>10786987.63</v>
      </c>
      <c r="R198" s="11">
        <v>0</v>
      </c>
      <c r="S198" s="11">
        <v>202660.87</v>
      </c>
      <c r="T198" s="11">
        <v>0</v>
      </c>
      <c r="U198" s="11">
        <v>1853705.73</v>
      </c>
      <c r="V198" s="505">
        <v>468283</v>
      </c>
      <c r="W198" s="497">
        <v>78.49</v>
      </c>
      <c r="X198" s="67">
        <v>9.89</v>
      </c>
    </row>
    <row r="199" spans="1:24" ht="12.75">
      <c r="A199" s="227">
        <v>2</v>
      </c>
      <c r="B199" s="228">
        <v>11</v>
      </c>
      <c r="C199" s="228">
        <v>4</v>
      </c>
      <c r="D199" s="16">
        <v>3</v>
      </c>
      <c r="E199" s="16">
        <v>0</v>
      </c>
      <c r="F199" s="19"/>
      <c r="G199" s="54" t="s">
        <v>458</v>
      </c>
      <c r="H199" s="11">
        <v>3132237.76</v>
      </c>
      <c r="I199" s="11">
        <v>288790.35</v>
      </c>
      <c r="J199" s="11">
        <v>2300000</v>
      </c>
      <c r="K199" s="11">
        <v>0</v>
      </c>
      <c r="L199" s="11">
        <v>543447.41</v>
      </c>
      <c r="M199" s="11">
        <v>3762902.17</v>
      </c>
      <c r="N199" s="11">
        <v>3762902.17</v>
      </c>
      <c r="O199" s="11">
        <v>0</v>
      </c>
      <c r="P199" s="11">
        <v>12264267.13</v>
      </c>
      <c r="Q199" s="11">
        <v>11716276.91</v>
      </c>
      <c r="R199" s="11">
        <v>0</v>
      </c>
      <c r="S199" s="11">
        <v>547990.22</v>
      </c>
      <c r="T199" s="11">
        <v>0</v>
      </c>
      <c r="U199" s="11">
        <v>4208830.86</v>
      </c>
      <c r="V199" s="505">
        <v>0</v>
      </c>
      <c r="W199" s="497">
        <v>59.68</v>
      </c>
      <c r="X199" s="67">
        <v>20.48</v>
      </c>
    </row>
    <row r="200" spans="1:24" ht="12.75">
      <c r="A200" s="227">
        <v>2</v>
      </c>
      <c r="B200" s="228">
        <v>18</v>
      </c>
      <c r="C200" s="228">
        <v>4</v>
      </c>
      <c r="D200" s="16">
        <v>3</v>
      </c>
      <c r="E200" s="16">
        <v>0</v>
      </c>
      <c r="F200" s="19"/>
      <c r="G200" s="54" t="s">
        <v>459</v>
      </c>
      <c r="H200" s="11">
        <v>13336467.44</v>
      </c>
      <c r="I200" s="11">
        <v>0</v>
      </c>
      <c r="J200" s="11">
        <v>0</v>
      </c>
      <c r="K200" s="11">
        <v>0</v>
      </c>
      <c r="L200" s="11">
        <v>13336467.44</v>
      </c>
      <c r="M200" s="11">
        <v>13686434</v>
      </c>
      <c r="N200" s="11">
        <v>636434</v>
      </c>
      <c r="O200" s="11">
        <v>3050000</v>
      </c>
      <c r="P200" s="11">
        <v>20393621</v>
      </c>
      <c r="Q200" s="11">
        <v>20373621</v>
      </c>
      <c r="R200" s="11">
        <v>0</v>
      </c>
      <c r="S200" s="11">
        <v>20000</v>
      </c>
      <c r="T200" s="11">
        <v>0</v>
      </c>
      <c r="U200" s="11">
        <v>4180821.85</v>
      </c>
      <c r="V200" s="505">
        <v>0</v>
      </c>
      <c r="W200" s="497">
        <v>45.79</v>
      </c>
      <c r="X200" s="67">
        <v>9.38</v>
      </c>
    </row>
    <row r="201" spans="1:24" ht="12.75">
      <c r="A201" s="227">
        <v>2</v>
      </c>
      <c r="B201" s="228">
        <v>26</v>
      </c>
      <c r="C201" s="228">
        <v>4</v>
      </c>
      <c r="D201" s="16">
        <v>3</v>
      </c>
      <c r="E201" s="16">
        <v>0</v>
      </c>
      <c r="F201" s="19"/>
      <c r="G201" s="54" t="s">
        <v>460</v>
      </c>
      <c r="H201" s="11">
        <v>478147.58</v>
      </c>
      <c r="I201" s="11">
        <v>0</v>
      </c>
      <c r="J201" s="11">
        <v>0</v>
      </c>
      <c r="K201" s="11">
        <v>0</v>
      </c>
      <c r="L201" s="11">
        <v>478147.58</v>
      </c>
      <c r="M201" s="11">
        <v>2510000</v>
      </c>
      <c r="N201" s="11">
        <v>110000</v>
      </c>
      <c r="O201" s="11">
        <v>1000000</v>
      </c>
      <c r="P201" s="11">
        <v>5446360.92</v>
      </c>
      <c r="Q201" s="11">
        <v>5445822.98</v>
      </c>
      <c r="R201" s="11">
        <v>0</v>
      </c>
      <c r="S201" s="11">
        <v>537.94</v>
      </c>
      <c r="T201" s="11">
        <v>165822.98</v>
      </c>
      <c r="U201" s="11">
        <v>1279242.84</v>
      </c>
      <c r="V201" s="505">
        <v>110000</v>
      </c>
      <c r="W201" s="497">
        <v>28.21</v>
      </c>
      <c r="X201" s="67">
        <v>6.24</v>
      </c>
    </row>
    <row r="202" spans="1:24" ht="12.75">
      <c r="A202" s="227">
        <v>2</v>
      </c>
      <c r="B202" s="228">
        <v>20</v>
      </c>
      <c r="C202" s="228">
        <v>3</v>
      </c>
      <c r="D202" s="16">
        <v>3</v>
      </c>
      <c r="E202" s="16">
        <v>0</v>
      </c>
      <c r="F202" s="19"/>
      <c r="G202" s="54" t="s">
        <v>461</v>
      </c>
      <c r="H202" s="11">
        <v>6608662.23</v>
      </c>
      <c r="I202" s="11">
        <v>0</v>
      </c>
      <c r="J202" s="11">
        <v>6250000</v>
      </c>
      <c r="K202" s="11">
        <v>0</v>
      </c>
      <c r="L202" s="11">
        <v>358662.23</v>
      </c>
      <c r="M202" s="11">
        <v>1250000</v>
      </c>
      <c r="N202" s="11">
        <v>0</v>
      </c>
      <c r="O202" s="11">
        <v>1250000</v>
      </c>
      <c r="P202" s="11">
        <v>36000000</v>
      </c>
      <c r="Q202" s="11">
        <v>36000000</v>
      </c>
      <c r="R202" s="11">
        <v>0</v>
      </c>
      <c r="S202" s="11">
        <v>0</v>
      </c>
      <c r="T202" s="11">
        <v>0</v>
      </c>
      <c r="U202" s="11">
        <v>2311179.18</v>
      </c>
      <c r="V202" s="505">
        <v>0</v>
      </c>
      <c r="W202" s="497">
        <v>74.28</v>
      </c>
      <c r="X202" s="67">
        <v>4.76</v>
      </c>
    </row>
    <row r="203" spans="1:24" ht="12.75">
      <c r="A203" s="227">
        <v>2</v>
      </c>
      <c r="B203" s="228">
        <v>14</v>
      </c>
      <c r="C203" s="228">
        <v>8</v>
      </c>
      <c r="D203" s="16">
        <v>3</v>
      </c>
      <c r="E203" s="16">
        <v>0</v>
      </c>
      <c r="F203" s="19"/>
      <c r="G203" s="54" t="s">
        <v>462</v>
      </c>
      <c r="H203" s="11">
        <v>2729978.96</v>
      </c>
      <c r="I203" s="11">
        <v>333108.96</v>
      </c>
      <c r="J203" s="11">
        <v>0</v>
      </c>
      <c r="K203" s="11">
        <v>0</v>
      </c>
      <c r="L203" s="11">
        <v>2396870</v>
      </c>
      <c r="M203" s="11">
        <v>2876520</v>
      </c>
      <c r="N203" s="11">
        <v>1376520</v>
      </c>
      <c r="O203" s="11">
        <v>1500000</v>
      </c>
      <c r="P203" s="11">
        <v>10822718.96</v>
      </c>
      <c r="Q203" s="11">
        <v>10822718.96</v>
      </c>
      <c r="R203" s="11">
        <v>0</v>
      </c>
      <c r="S203" s="11">
        <v>0</v>
      </c>
      <c r="T203" s="11">
        <v>1229177.05</v>
      </c>
      <c r="U203" s="11">
        <v>3303065.77</v>
      </c>
      <c r="V203" s="505">
        <v>0</v>
      </c>
      <c r="W203" s="497">
        <v>34.29</v>
      </c>
      <c r="X203" s="67">
        <v>11.8</v>
      </c>
    </row>
    <row r="204" spans="1:24" ht="12.75">
      <c r="A204" s="227">
        <v>2</v>
      </c>
      <c r="B204" s="228">
        <v>4</v>
      </c>
      <c r="C204" s="228">
        <v>4</v>
      </c>
      <c r="D204" s="16">
        <v>3</v>
      </c>
      <c r="E204" s="16">
        <v>0</v>
      </c>
      <c r="F204" s="19"/>
      <c r="G204" s="54" t="s">
        <v>463</v>
      </c>
      <c r="H204" s="11">
        <v>4339224.07</v>
      </c>
      <c r="I204" s="11">
        <v>2638600</v>
      </c>
      <c r="J204" s="11">
        <v>1600000</v>
      </c>
      <c r="K204" s="11">
        <v>0</v>
      </c>
      <c r="L204" s="11">
        <v>100624.07</v>
      </c>
      <c r="M204" s="11">
        <v>712647</v>
      </c>
      <c r="N204" s="11">
        <v>462647</v>
      </c>
      <c r="O204" s="11">
        <v>250000</v>
      </c>
      <c r="P204" s="11">
        <v>10179313.6</v>
      </c>
      <c r="Q204" s="11">
        <v>10179313.6</v>
      </c>
      <c r="R204" s="11">
        <v>0</v>
      </c>
      <c r="S204" s="11">
        <v>0</v>
      </c>
      <c r="T204" s="11">
        <v>0</v>
      </c>
      <c r="U204" s="11">
        <v>978594.06</v>
      </c>
      <c r="V204" s="505">
        <v>0</v>
      </c>
      <c r="W204" s="497">
        <v>54.86</v>
      </c>
      <c r="X204" s="67">
        <v>5.27</v>
      </c>
    </row>
    <row r="205" spans="1:24" ht="12.75">
      <c r="A205" s="227">
        <v>2</v>
      </c>
      <c r="B205" s="228">
        <v>25</v>
      </c>
      <c r="C205" s="228">
        <v>6</v>
      </c>
      <c r="D205" s="16">
        <v>3</v>
      </c>
      <c r="E205" s="16">
        <v>0</v>
      </c>
      <c r="F205" s="19"/>
      <c r="G205" s="54" t="s">
        <v>464</v>
      </c>
      <c r="H205" s="11">
        <v>386613.12</v>
      </c>
      <c r="I205" s="11">
        <v>0</v>
      </c>
      <c r="J205" s="11">
        <v>0</v>
      </c>
      <c r="K205" s="11">
        <v>0</v>
      </c>
      <c r="L205" s="11">
        <v>386613.12</v>
      </c>
      <c r="M205" s="11">
        <v>680250</v>
      </c>
      <c r="N205" s="11">
        <v>680250</v>
      </c>
      <c r="O205" s="11">
        <v>0</v>
      </c>
      <c r="P205" s="11">
        <v>7569793.71</v>
      </c>
      <c r="Q205" s="11">
        <v>7565064.95</v>
      </c>
      <c r="R205" s="11">
        <v>0</v>
      </c>
      <c r="S205" s="11">
        <v>4728.76</v>
      </c>
      <c r="T205" s="11">
        <v>0</v>
      </c>
      <c r="U205" s="11">
        <v>919272.99</v>
      </c>
      <c r="V205" s="505">
        <v>0</v>
      </c>
      <c r="W205" s="497">
        <v>38.24</v>
      </c>
      <c r="X205" s="67">
        <v>4.64</v>
      </c>
    </row>
    <row r="206" spans="1:24" ht="12.75">
      <c r="A206" s="227">
        <v>2</v>
      </c>
      <c r="B206" s="228">
        <v>17</v>
      </c>
      <c r="C206" s="228">
        <v>5</v>
      </c>
      <c r="D206" s="16">
        <v>3</v>
      </c>
      <c r="E206" s="16">
        <v>0</v>
      </c>
      <c r="F206" s="19"/>
      <c r="G206" s="54" t="s">
        <v>465</v>
      </c>
      <c r="H206" s="11">
        <v>933383.76</v>
      </c>
      <c r="I206" s="11">
        <v>0</v>
      </c>
      <c r="J206" s="11">
        <v>0</v>
      </c>
      <c r="K206" s="11">
        <v>0</v>
      </c>
      <c r="L206" s="11">
        <v>933383.76</v>
      </c>
      <c r="M206" s="11">
        <v>1995000</v>
      </c>
      <c r="N206" s="11">
        <v>895000</v>
      </c>
      <c r="O206" s="11">
        <v>0</v>
      </c>
      <c r="P206" s="11">
        <v>9249499</v>
      </c>
      <c r="Q206" s="11">
        <v>9249499</v>
      </c>
      <c r="R206" s="11">
        <v>0</v>
      </c>
      <c r="S206" s="11">
        <v>0</v>
      </c>
      <c r="T206" s="11">
        <v>0</v>
      </c>
      <c r="U206" s="11">
        <v>1244573.98</v>
      </c>
      <c r="V206" s="505">
        <v>0</v>
      </c>
      <c r="W206" s="497">
        <v>52.73</v>
      </c>
      <c r="X206" s="67">
        <v>7.09</v>
      </c>
    </row>
    <row r="207" spans="1:24" ht="12.75">
      <c r="A207" s="227">
        <v>2</v>
      </c>
      <c r="B207" s="228">
        <v>12</v>
      </c>
      <c r="C207" s="228">
        <v>5</v>
      </c>
      <c r="D207" s="16">
        <v>3</v>
      </c>
      <c r="E207" s="16">
        <v>0</v>
      </c>
      <c r="F207" s="19"/>
      <c r="G207" s="54" t="s">
        <v>466</v>
      </c>
      <c r="H207" s="11">
        <v>1150466.93</v>
      </c>
      <c r="I207" s="11">
        <v>1100000</v>
      </c>
      <c r="J207" s="11">
        <v>0</v>
      </c>
      <c r="K207" s="11">
        <v>0</v>
      </c>
      <c r="L207" s="11">
        <v>50466.93</v>
      </c>
      <c r="M207" s="11">
        <v>700000</v>
      </c>
      <c r="N207" s="11">
        <v>700000</v>
      </c>
      <c r="O207" s="11">
        <v>0</v>
      </c>
      <c r="P207" s="11">
        <v>3822713.87</v>
      </c>
      <c r="Q207" s="11">
        <v>3600000</v>
      </c>
      <c r="R207" s="11">
        <v>0</v>
      </c>
      <c r="S207" s="11">
        <v>222713.87</v>
      </c>
      <c r="T207" s="11">
        <v>0</v>
      </c>
      <c r="U207" s="11">
        <v>858235.94</v>
      </c>
      <c r="V207" s="505">
        <v>0</v>
      </c>
      <c r="W207" s="497">
        <v>43.33</v>
      </c>
      <c r="X207" s="67">
        <v>9.73</v>
      </c>
    </row>
    <row r="208" spans="1:24" ht="12.75">
      <c r="A208" s="227">
        <v>2</v>
      </c>
      <c r="B208" s="228">
        <v>22</v>
      </c>
      <c r="C208" s="228">
        <v>3</v>
      </c>
      <c r="D208" s="16">
        <v>3</v>
      </c>
      <c r="E208" s="16">
        <v>0</v>
      </c>
      <c r="F208" s="19"/>
      <c r="G208" s="54" t="s">
        <v>467</v>
      </c>
      <c r="H208" s="11">
        <v>2901293.14</v>
      </c>
      <c r="I208" s="11">
        <v>1511664.45</v>
      </c>
      <c r="J208" s="11">
        <v>1000000</v>
      </c>
      <c r="K208" s="11">
        <v>0</v>
      </c>
      <c r="L208" s="11">
        <v>389628.69</v>
      </c>
      <c r="M208" s="11">
        <v>2690873.6</v>
      </c>
      <c r="N208" s="11">
        <v>690873.6</v>
      </c>
      <c r="O208" s="11">
        <v>2000000</v>
      </c>
      <c r="P208" s="11">
        <v>32441403.72</v>
      </c>
      <c r="Q208" s="11">
        <v>32441403.72</v>
      </c>
      <c r="R208" s="11">
        <v>0</v>
      </c>
      <c r="S208" s="11">
        <v>0</v>
      </c>
      <c r="T208" s="11">
        <v>2000000</v>
      </c>
      <c r="U208" s="11">
        <v>4041150.06</v>
      </c>
      <c r="V208" s="505">
        <v>200000</v>
      </c>
      <c r="W208" s="497">
        <v>67.99</v>
      </c>
      <c r="X208" s="67">
        <v>8.57</v>
      </c>
    </row>
    <row r="209" spans="1:24" ht="12.75">
      <c r="A209" s="227">
        <v>2</v>
      </c>
      <c r="B209" s="228">
        <v>24</v>
      </c>
      <c r="C209" s="228">
        <v>5</v>
      </c>
      <c r="D209" s="16">
        <v>3</v>
      </c>
      <c r="E209" s="16">
        <v>0</v>
      </c>
      <c r="F209" s="19"/>
      <c r="G209" s="54" t="s">
        <v>468</v>
      </c>
      <c r="H209" s="11">
        <v>1782157.1</v>
      </c>
      <c r="I209" s="11">
        <v>1347777.47</v>
      </c>
      <c r="J209" s="11">
        <v>0</v>
      </c>
      <c r="K209" s="11">
        <v>0</v>
      </c>
      <c r="L209" s="11">
        <v>434379.63</v>
      </c>
      <c r="M209" s="11">
        <v>1602557.73</v>
      </c>
      <c r="N209" s="11">
        <v>1602557.73</v>
      </c>
      <c r="O209" s="11">
        <v>0</v>
      </c>
      <c r="P209" s="11">
        <v>17842348.54</v>
      </c>
      <c r="Q209" s="11">
        <v>17805567.67</v>
      </c>
      <c r="R209" s="11">
        <v>0</v>
      </c>
      <c r="S209" s="11">
        <v>36780.87</v>
      </c>
      <c r="T209" s="11">
        <v>0</v>
      </c>
      <c r="U209" s="11">
        <v>2241473.26</v>
      </c>
      <c r="V209" s="505">
        <v>0</v>
      </c>
      <c r="W209" s="497">
        <v>38.6</v>
      </c>
      <c r="X209" s="67">
        <v>4.84</v>
      </c>
    </row>
    <row r="210" spans="1:24" ht="12.75">
      <c r="A210" s="227">
        <v>2</v>
      </c>
      <c r="B210" s="228">
        <v>24</v>
      </c>
      <c r="C210" s="228">
        <v>6</v>
      </c>
      <c r="D210" s="16">
        <v>3</v>
      </c>
      <c r="E210" s="16">
        <v>0</v>
      </c>
      <c r="F210" s="19"/>
      <c r="G210" s="54" t="s">
        <v>469</v>
      </c>
      <c r="H210" s="11">
        <v>1763661.81</v>
      </c>
      <c r="I210" s="11">
        <v>0</v>
      </c>
      <c r="J210" s="11">
        <v>0</v>
      </c>
      <c r="K210" s="11">
        <v>0</v>
      </c>
      <c r="L210" s="11">
        <v>1763661.81</v>
      </c>
      <c r="M210" s="11">
        <v>1110327.36</v>
      </c>
      <c r="N210" s="11">
        <v>1110327.36</v>
      </c>
      <c r="O210" s="11">
        <v>0</v>
      </c>
      <c r="P210" s="11">
        <v>22940060.66</v>
      </c>
      <c r="Q210" s="11">
        <v>22940060.66</v>
      </c>
      <c r="R210" s="11">
        <v>0</v>
      </c>
      <c r="S210" s="11">
        <v>0</v>
      </c>
      <c r="T210" s="11">
        <v>9051200</v>
      </c>
      <c r="U210" s="11">
        <v>1894204.57</v>
      </c>
      <c r="V210" s="505">
        <v>0</v>
      </c>
      <c r="W210" s="497">
        <v>41.39</v>
      </c>
      <c r="X210" s="67">
        <v>5.64</v>
      </c>
    </row>
    <row r="211" spans="1:24" ht="12.75">
      <c r="A211" s="227">
        <v>2</v>
      </c>
      <c r="B211" s="228">
        <v>24</v>
      </c>
      <c r="C211" s="228">
        <v>7</v>
      </c>
      <c r="D211" s="16">
        <v>3</v>
      </c>
      <c r="E211" s="16">
        <v>0</v>
      </c>
      <c r="F211" s="19"/>
      <c r="G211" s="54" t="s">
        <v>470</v>
      </c>
      <c r="H211" s="11">
        <v>1995730.51</v>
      </c>
      <c r="I211" s="11">
        <v>0</v>
      </c>
      <c r="J211" s="11">
        <v>0</v>
      </c>
      <c r="K211" s="11">
        <v>0</v>
      </c>
      <c r="L211" s="11">
        <v>1995730.51</v>
      </c>
      <c r="M211" s="11">
        <v>607887</v>
      </c>
      <c r="N211" s="11">
        <v>607887</v>
      </c>
      <c r="O211" s="11">
        <v>0</v>
      </c>
      <c r="P211" s="11">
        <v>4987453</v>
      </c>
      <c r="Q211" s="11">
        <v>4987453</v>
      </c>
      <c r="R211" s="11">
        <v>0</v>
      </c>
      <c r="S211" s="11">
        <v>0</v>
      </c>
      <c r="T211" s="11">
        <v>581597</v>
      </c>
      <c r="U211" s="11">
        <v>811910.38</v>
      </c>
      <c r="V211" s="505">
        <v>225000</v>
      </c>
      <c r="W211" s="497">
        <v>34.84</v>
      </c>
      <c r="X211" s="67">
        <v>4.64</v>
      </c>
    </row>
    <row r="212" spans="1:24" ht="12.75">
      <c r="A212" s="227">
        <v>2</v>
      </c>
      <c r="B212" s="228">
        <v>19</v>
      </c>
      <c r="C212" s="228">
        <v>8</v>
      </c>
      <c r="D212" s="16">
        <v>3</v>
      </c>
      <c r="E212" s="16">
        <v>0</v>
      </c>
      <c r="F212" s="19"/>
      <c r="G212" s="54" t="s">
        <v>471</v>
      </c>
      <c r="H212" s="11">
        <v>2371357.3</v>
      </c>
      <c r="I212" s="11">
        <v>1301357.3</v>
      </c>
      <c r="J212" s="11">
        <v>1070000</v>
      </c>
      <c r="K212" s="11">
        <v>0</v>
      </c>
      <c r="L212" s="11">
        <v>0</v>
      </c>
      <c r="M212" s="11">
        <v>1684300.1</v>
      </c>
      <c r="N212" s="11">
        <v>1281215.1</v>
      </c>
      <c r="O212" s="11">
        <v>0</v>
      </c>
      <c r="P212" s="11">
        <v>13867814.62</v>
      </c>
      <c r="Q212" s="11">
        <v>12904932.01</v>
      </c>
      <c r="R212" s="11">
        <v>0</v>
      </c>
      <c r="S212" s="11">
        <v>962882.61</v>
      </c>
      <c r="T212" s="11">
        <v>0</v>
      </c>
      <c r="U212" s="11">
        <v>2414317.26</v>
      </c>
      <c r="V212" s="505">
        <v>0</v>
      </c>
      <c r="W212" s="497">
        <v>47.01</v>
      </c>
      <c r="X212" s="67">
        <v>8.18</v>
      </c>
    </row>
    <row r="213" spans="1:24" ht="12.75">
      <c r="A213" s="227">
        <v>2</v>
      </c>
      <c r="B213" s="228">
        <v>20</v>
      </c>
      <c r="C213" s="228">
        <v>6</v>
      </c>
      <c r="D213" s="16">
        <v>3</v>
      </c>
      <c r="E213" s="16">
        <v>0</v>
      </c>
      <c r="F213" s="19"/>
      <c r="G213" s="54" t="s">
        <v>472</v>
      </c>
      <c r="H213" s="11">
        <v>5657029.49</v>
      </c>
      <c r="I213" s="11">
        <v>3150419.03</v>
      </c>
      <c r="J213" s="11">
        <v>2200000</v>
      </c>
      <c r="K213" s="11">
        <v>0</v>
      </c>
      <c r="L213" s="11">
        <v>306610.46</v>
      </c>
      <c r="M213" s="11">
        <v>2568958.43</v>
      </c>
      <c r="N213" s="11">
        <v>968958.43</v>
      </c>
      <c r="O213" s="11">
        <v>1600000</v>
      </c>
      <c r="P213" s="11">
        <v>31362001.71</v>
      </c>
      <c r="Q213" s="11">
        <v>29928742.41</v>
      </c>
      <c r="R213" s="11">
        <v>0</v>
      </c>
      <c r="S213" s="11">
        <v>1433259.3</v>
      </c>
      <c r="T213" s="11">
        <v>1037087.68</v>
      </c>
      <c r="U213" s="11">
        <v>3945654.78</v>
      </c>
      <c r="V213" s="505">
        <v>619243</v>
      </c>
      <c r="W213" s="497">
        <v>92.19</v>
      </c>
      <c r="X213" s="67">
        <v>10.11</v>
      </c>
    </row>
    <row r="214" spans="1:24" s="95" customFormat="1" ht="15">
      <c r="A214" s="231"/>
      <c r="B214" s="232"/>
      <c r="C214" s="232"/>
      <c r="D214" s="101"/>
      <c r="E214" s="101"/>
      <c r="F214" s="102" t="s">
        <v>473</v>
      </c>
      <c r="G214" s="291"/>
      <c r="H214" s="103">
        <v>15327327.58</v>
      </c>
      <c r="I214" s="103">
        <v>1852160.36</v>
      </c>
      <c r="J214" s="103">
        <v>0</v>
      </c>
      <c r="K214" s="103">
        <v>13178066.670000002</v>
      </c>
      <c r="L214" s="103">
        <v>297100.55</v>
      </c>
      <c r="M214" s="103">
        <v>8717481</v>
      </c>
      <c r="N214" s="103">
        <v>8413481</v>
      </c>
      <c r="O214" s="103">
        <v>0</v>
      </c>
      <c r="P214" s="103">
        <v>141347076.6</v>
      </c>
      <c r="Q214" s="103">
        <v>141344760.6</v>
      </c>
      <c r="R214" s="103">
        <v>0</v>
      </c>
      <c r="S214" s="103">
        <v>2316</v>
      </c>
      <c r="T214" s="103">
        <v>130985851.24</v>
      </c>
      <c r="U214" s="103">
        <v>13259646.69</v>
      </c>
      <c r="V214" s="507">
        <v>7380431</v>
      </c>
      <c r="W214" s="499">
        <v>12.820363195595434</v>
      </c>
      <c r="X214" s="129">
        <v>7.274591356928386</v>
      </c>
    </row>
    <row r="215" spans="1:24" ht="25.5">
      <c r="A215" s="227">
        <v>2</v>
      </c>
      <c r="B215" s="228">
        <v>15</v>
      </c>
      <c r="C215" s="228">
        <v>1</v>
      </c>
      <c r="D215" s="16" t="s">
        <v>474</v>
      </c>
      <c r="E215" s="16">
        <v>8</v>
      </c>
      <c r="F215" s="19">
        <v>0</v>
      </c>
      <c r="G215" s="54" t="s">
        <v>475</v>
      </c>
      <c r="H215" s="11">
        <v>1092449.64</v>
      </c>
      <c r="I215" s="11">
        <v>0</v>
      </c>
      <c r="J215" s="11">
        <v>0</v>
      </c>
      <c r="K215" s="11">
        <v>1092449.64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505">
        <v>0</v>
      </c>
      <c r="W215" s="497">
        <v>0</v>
      </c>
      <c r="X215" s="67">
        <v>0</v>
      </c>
    </row>
    <row r="216" spans="1:24" ht="25.5">
      <c r="A216" s="227">
        <v>2</v>
      </c>
      <c r="B216" s="228">
        <v>63</v>
      </c>
      <c r="C216" s="228">
        <v>1</v>
      </c>
      <c r="D216" s="16" t="s">
        <v>474</v>
      </c>
      <c r="E216" s="16">
        <v>8</v>
      </c>
      <c r="F216" s="19">
        <v>0</v>
      </c>
      <c r="G216" s="54" t="s">
        <v>476</v>
      </c>
      <c r="H216" s="11">
        <v>2149260.91</v>
      </c>
      <c r="I216" s="11">
        <v>1852160.36</v>
      </c>
      <c r="J216" s="11">
        <v>0</v>
      </c>
      <c r="K216" s="11">
        <v>0</v>
      </c>
      <c r="L216" s="11">
        <v>297100.55</v>
      </c>
      <c r="M216" s="11">
        <v>8413481</v>
      </c>
      <c r="N216" s="11">
        <v>8413481</v>
      </c>
      <c r="O216" s="11">
        <v>0</v>
      </c>
      <c r="P216" s="11">
        <v>141344760.6</v>
      </c>
      <c r="Q216" s="11">
        <v>141344760.6</v>
      </c>
      <c r="R216" s="11">
        <v>0</v>
      </c>
      <c r="S216" s="11">
        <v>0</v>
      </c>
      <c r="T216" s="11">
        <v>130985851.24</v>
      </c>
      <c r="U216" s="11">
        <v>13259646.69</v>
      </c>
      <c r="V216" s="505">
        <v>7380431</v>
      </c>
      <c r="W216" s="497">
        <v>17.74</v>
      </c>
      <c r="X216" s="67">
        <v>10.06</v>
      </c>
    </row>
    <row r="217" spans="1:24" ht="12.75">
      <c r="A217" s="227">
        <v>2</v>
      </c>
      <c r="B217" s="228">
        <v>9</v>
      </c>
      <c r="C217" s="228">
        <v>7</v>
      </c>
      <c r="D217" s="16" t="s">
        <v>474</v>
      </c>
      <c r="E217" s="16">
        <v>8</v>
      </c>
      <c r="F217" s="19">
        <v>0</v>
      </c>
      <c r="G217" s="54" t="s">
        <v>477</v>
      </c>
      <c r="H217" s="11">
        <v>174488.58</v>
      </c>
      <c r="I217" s="11">
        <v>0</v>
      </c>
      <c r="J217" s="11">
        <v>0</v>
      </c>
      <c r="K217" s="11">
        <v>174488.58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505">
        <v>0</v>
      </c>
      <c r="W217" s="497">
        <v>0</v>
      </c>
      <c r="X217" s="67">
        <v>0</v>
      </c>
    </row>
    <row r="218" spans="1:24" ht="12.75">
      <c r="A218" s="227">
        <v>2</v>
      </c>
      <c r="B218" s="228">
        <v>10</v>
      </c>
      <c r="C218" s="228">
        <v>1</v>
      </c>
      <c r="D218" s="16" t="s">
        <v>474</v>
      </c>
      <c r="E218" s="16">
        <v>8</v>
      </c>
      <c r="F218" s="19">
        <v>0</v>
      </c>
      <c r="G218" s="54" t="s">
        <v>478</v>
      </c>
      <c r="H218" s="11">
        <v>28154.82</v>
      </c>
      <c r="I218" s="11">
        <v>0</v>
      </c>
      <c r="J218" s="11">
        <v>0</v>
      </c>
      <c r="K218" s="11">
        <v>28154.82</v>
      </c>
      <c r="L218" s="11">
        <v>0</v>
      </c>
      <c r="M218" s="11">
        <v>160000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505">
        <v>0</v>
      </c>
      <c r="W218" s="497">
        <v>0</v>
      </c>
      <c r="X218" s="67">
        <v>0</v>
      </c>
    </row>
    <row r="219" spans="1:24" ht="12.75">
      <c r="A219" s="227">
        <v>2</v>
      </c>
      <c r="B219" s="228">
        <v>20</v>
      </c>
      <c r="C219" s="228">
        <v>2</v>
      </c>
      <c r="D219" s="16" t="s">
        <v>474</v>
      </c>
      <c r="E219" s="16">
        <v>8</v>
      </c>
      <c r="F219" s="19">
        <v>0</v>
      </c>
      <c r="G219" s="54" t="s">
        <v>479</v>
      </c>
      <c r="H219" s="11">
        <v>74789.89</v>
      </c>
      <c r="I219" s="11">
        <v>0</v>
      </c>
      <c r="J219" s="11">
        <v>0</v>
      </c>
      <c r="K219" s="11">
        <v>74789.89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505">
        <v>0</v>
      </c>
      <c r="W219" s="497">
        <v>0</v>
      </c>
      <c r="X219" s="67">
        <v>0</v>
      </c>
    </row>
    <row r="220" spans="1:24" ht="12.75">
      <c r="A220" s="227">
        <v>2</v>
      </c>
      <c r="B220" s="228">
        <v>61</v>
      </c>
      <c r="C220" s="228">
        <v>1</v>
      </c>
      <c r="D220" s="16" t="s">
        <v>474</v>
      </c>
      <c r="E220" s="16">
        <v>8</v>
      </c>
      <c r="F220" s="19">
        <v>0</v>
      </c>
      <c r="G220" s="54" t="s">
        <v>480</v>
      </c>
      <c r="H220" s="11">
        <v>3211577.77</v>
      </c>
      <c r="I220" s="11">
        <v>0</v>
      </c>
      <c r="J220" s="11">
        <v>0</v>
      </c>
      <c r="K220" s="11">
        <v>3211577.77</v>
      </c>
      <c r="L220" s="11">
        <v>0</v>
      </c>
      <c r="M220" s="11">
        <v>0</v>
      </c>
      <c r="N220" s="11">
        <v>0</v>
      </c>
      <c r="O220" s="11">
        <v>0</v>
      </c>
      <c r="P220" s="11">
        <v>598</v>
      </c>
      <c r="Q220" s="11">
        <v>0</v>
      </c>
      <c r="R220" s="11">
        <v>0</v>
      </c>
      <c r="S220" s="11">
        <v>598</v>
      </c>
      <c r="T220" s="11">
        <v>0</v>
      </c>
      <c r="U220" s="11">
        <v>0</v>
      </c>
      <c r="V220" s="505">
        <v>0</v>
      </c>
      <c r="W220" s="497">
        <v>0.01</v>
      </c>
      <c r="X220" s="67">
        <v>0</v>
      </c>
    </row>
    <row r="221" spans="1:24" ht="38.25">
      <c r="A221" s="227">
        <v>2</v>
      </c>
      <c r="B221" s="228">
        <v>2</v>
      </c>
      <c r="C221" s="228">
        <v>5</v>
      </c>
      <c r="D221" s="16" t="s">
        <v>474</v>
      </c>
      <c r="E221" s="16">
        <v>8</v>
      </c>
      <c r="F221" s="19">
        <v>0</v>
      </c>
      <c r="G221" s="54" t="s">
        <v>481</v>
      </c>
      <c r="H221" s="11">
        <v>41952.07</v>
      </c>
      <c r="I221" s="11">
        <v>0</v>
      </c>
      <c r="J221" s="11">
        <v>0</v>
      </c>
      <c r="K221" s="11">
        <v>41952.07</v>
      </c>
      <c r="L221" s="11">
        <v>0</v>
      </c>
      <c r="M221" s="11">
        <v>0</v>
      </c>
      <c r="N221" s="11">
        <v>0</v>
      </c>
      <c r="O221" s="11">
        <v>0</v>
      </c>
      <c r="P221" s="11">
        <v>1718</v>
      </c>
      <c r="Q221" s="11">
        <v>0</v>
      </c>
      <c r="R221" s="11">
        <v>0</v>
      </c>
      <c r="S221" s="11">
        <v>1718</v>
      </c>
      <c r="T221" s="11">
        <v>0</v>
      </c>
      <c r="U221" s="11">
        <v>0</v>
      </c>
      <c r="V221" s="505">
        <v>0</v>
      </c>
      <c r="W221" s="497">
        <v>0.16</v>
      </c>
      <c r="X221" s="67">
        <v>0</v>
      </c>
    </row>
    <row r="222" spans="1:24" ht="12.75">
      <c r="A222" s="227">
        <v>2</v>
      </c>
      <c r="B222" s="228">
        <v>8</v>
      </c>
      <c r="C222" s="228">
        <v>6</v>
      </c>
      <c r="D222" s="16" t="s">
        <v>474</v>
      </c>
      <c r="E222" s="16">
        <v>8</v>
      </c>
      <c r="F222" s="19">
        <v>0</v>
      </c>
      <c r="G222" s="54" t="s">
        <v>482</v>
      </c>
      <c r="H222" s="11">
        <v>49757.59</v>
      </c>
      <c r="I222" s="11">
        <v>0</v>
      </c>
      <c r="J222" s="11">
        <v>0</v>
      </c>
      <c r="K222" s="11">
        <v>49757.59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505">
        <v>0</v>
      </c>
      <c r="W222" s="497">
        <v>0</v>
      </c>
      <c r="X222" s="67">
        <v>0</v>
      </c>
    </row>
    <row r="223" spans="1:24" ht="12.75">
      <c r="A223" s="227">
        <v>2</v>
      </c>
      <c r="B223" s="228">
        <v>16</v>
      </c>
      <c r="C223" s="228">
        <v>4</v>
      </c>
      <c r="D223" s="16" t="s">
        <v>474</v>
      </c>
      <c r="E223" s="16">
        <v>8</v>
      </c>
      <c r="F223" s="19">
        <v>0</v>
      </c>
      <c r="G223" s="54" t="s">
        <v>483</v>
      </c>
      <c r="H223" s="11">
        <v>7023135.13</v>
      </c>
      <c r="I223" s="11">
        <v>0</v>
      </c>
      <c r="J223" s="11">
        <v>0</v>
      </c>
      <c r="K223" s="11">
        <v>7023135.13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505">
        <v>0</v>
      </c>
      <c r="W223" s="497">
        <v>0</v>
      </c>
      <c r="X223" s="67">
        <v>0</v>
      </c>
    </row>
    <row r="224" spans="1:24" ht="12.75">
      <c r="A224" s="227">
        <v>2</v>
      </c>
      <c r="B224" s="228">
        <v>25</v>
      </c>
      <c r="C224" s="228">
        <v>2</v>
      </c>
      <c r="D224" s="16" t="s">
        <v>474</v>
      </c>
      <c r="E224" s="16">
        <v>8</v>
      </c>
      <c r="F224" s="19">
        <v>0</v>
      </c>
      <c r="G224" s="54" t="s">
        <v>484</v>
      </c>
      <c r="H224" s="11">
        <v>31661.15</v>
      </c>
      <c r="I224" s="11">
        <v>0</v>
      </c>
      <c r="J224" s="11">
        <v>0</v>
      </c>
      <c r="K224" s="11">
        <v>31661.15</v>
      </c>
      <c r="L224" s="11">
        <v>0</v>
      </c>
      <c r="M224" s="11">
        <v>70000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505">
        <v>0</v>
      </c>
      <c r="W224" s="497">
        <v>0</v>
      </c>
      <c r="X224" s="67">
        <v>0</v>
      </c>
    </row>
    <row r="225" spans="1:24" ht="25.5">
      <c r="A225" s="227">
        <v>2</v>
      </c>
      <c r="B225" s="228">
        <v>19</v>
      </c>
      <c r="C225" s="228">
        <v>1</v>
      </c>
      <c r="D225" s="16" t="s">
        <v>474</v>
      </c>
      <c r="E225" s="16">
        <v>8</v>
      </c>
      <c r="F225" s="19">
        <v>0</v>
      </c>
      <c r="G225" s="54" t="s">
        <v>485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505">
        <v>0</v>
      </c>
      <c r="W225" s="497">
        <v>0</v>
      </c>
      <c r="X225" s="67">
        <v>0</v>
      </c>
    </row>
    <row r="226" spans="1:24" ht="12.75">
      <c r="A226" s="227">
        <v>2</v>
      </c>
      <c r="B226" s="228">
        <v>1</v>
      </c>
      <c r="C226" s="228">
        <v>1</v>
      </c>
      <c r="D226" s="16" t="s">
        <v>474</v>
      </c>
      <c r="E226" s="16">
        <v>8</v>
      </c>
      <c r="F226" s="19">
        <v>0</v>
      </c>
      <c r="G226" s="54" t="s">
        <v>486</v>
      </c>
      <c r="H226" s="11">
        <v>50937.63</v>
      </c>
      <c r="I226" s="11">
        <v>0</v>
      </c>
      <c r="J226" s="11">
        <v>0</v>
      </c>
      <c r="K226" s="11">
        <v>50937.63</v>
      </c>
      <c r="L226" s="11">
        <v>0</v>
      </c>
      <c r="M226" s="11">
        <v>74000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505">
        <v>0</v>
      </c>
      <c r="W226" s="497">
        <v>0</v>
      </c>
      <c r="X226" s="67">
        <v>0</v>
      </c>
    </row>
    <row r="227" spans="1:24" ht="25.5">
      <c r="A227" s="227">
        <v>2</v>
      </c>
      <c r="B227" s="228">
        <v>17</v>
      </c>
      <c r="C227" s="228">
        <v>4</v>
      </c>
      <c r="D227" s="16" t="s">
        <v>474</v>
      </c>
      <c r="E227" s="16">
        <v>8</v>
      </c>
      <c r="F227" s="19">
        <v>0</v>
      </c>
      <c r="G227" s="54" t="s">
        <v>487</v>
      </c>
      <c r="H227" s="11">
        <v>1399162.4</v>
      </c>
      <c r="I227" s="11">
        <v>0</v>
      </c>
      <c r="J227" s="11">
        <v>0</v>
      </c>
      <c r="K227" s="11">
        <v>1399162.4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505">
        <v>0</v>
      </c>
      <c r="W227" s="497">
        <v>0</v>
      </c>
      <c r="X227" s="67">
        <v>0</v>
      </c>
    </row>
    <row r="228" spans="1:24" ht="12.75">
      <c r="A228" s="227"/>
      <c r="B228" s="228"/>
      <c r="C228" s="228"/>
      <c r="D228" s="16"/>
      <c r="E228" s="16"/>
      <c r="F228" s="19"/>
      <c r="G228" s="54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505"/>
      <c r="W228" s="497"/>
      <c r="X228" s="67"/>
    </row>
    <row r="229" spans="1:24" ht="12.75">
      <c r="A229" s="227"/>
      <c r="B229" s="228"/>
      <c r="C229" s="228"/>
      <c r="D229" s="16"/>
      <c r="E229" s="16"/>
      <c r="F229" s="19"/>
      <c r="G229" s="54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505"/>
      <c r="W229" s="497"/>
      <c r="X229" s="67"/>
    </row>
    <row r="230" spans="1:24" ht="12.75">
      <c r="A230" s="227"/>
      <c r="B230" s="228"/>
      <c r="C230" s="228"/>
      <c r="D230" s="16"/>
      <c r="E230" s="16"/>
      <c r="F230" s="19"/>
      <c r="G230" s="54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505"/>
      <c r="W230" s="497"/>
      <c r="X230" s="67"/>
    </row>
    <row r="231" spans="1:24" ht="12.75">
      <c r="A231" s="227"/>
      <c r="B231" s="228"/>
      <c r="C231" s="228"/>
      <c r="D231" s="16"/>
      <c r="E231" s="16"/>
      <c r="F231" s="19"/>
      <c r="G231" s="54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505"/>
      <c r="W231" s="497"/>
      <c r="X231" s="67"/>
    </row>
    <row r="232" spans="1:24" ht="12.75">
      <c r="A232" s="227"/>
      <c r="B232" s="228"/>
      <c r="C232" s="228"/>
      <c r="D232" s="16"/>
      <c r="E232" s="16"/>
      <c r="F232" s="19"/>
      <c r="G232" s="54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505"/>
      <c r="W232" s="497"/>
      <c r="X232" s="67"/>
    </row>
    <row r="233" spans="1:24" ht="12.75">
      <c r="A233" s="227"/>
      <c r="B233" s="228"/>
      <c r="C233" s="228"/>
      <c r="D233" s="16"/>
      <c r="E233" s="16"/>
      <c r="F233" s="19"/>
      <c r="G233" s="54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505"/>
      <c r="W233" s="497"/>
      <c r="X233" s="67"/>
    </row>
    <row r="234" spans="1:24" ht="13.5" thickBot="1">
      <c r="A234" s="241"/>
      <c r="B234" s="242"/>
      <c r="C234" s="242"/>
      <c r="D234" s="17"/>
      <c r="E234" s="17"/>
      <c r="F234" s="20"/>
      <c r="G234" s="57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509"/>
      <c r="W234" s="501"/>
      <c r="X234" s="69"/>
    </row>
  </sheetData>
  <sheetProtection/>
  <mergeCells count="28">
    <mergeCell ref="E7:E9"/>
    <mergeCell ref="A7:A9"/>
    <mergeCell ref="A1:N1"/>
    <mergeCell ref="A2:N2"/>
    <mergeCell ref="A3:N3"/>
    <mergeCell ref="O1:P1"/>
    <mergeCell ref="O2:P2"/>
    <mergeCell ref="O3:P3"/>
    <mergeCell ref="B7:B9"/>
    <mergeCell ref="C7:C9"/>
    <mergeCell ref="D7:D9"/>
    <mergeCell ref="F10:G10"/>
    <mergeCell ref="X8:X9"/>
    <mergeCell ref="F7:G9"/>
    <mergeCell ref="W7:X7"/>
    <mergeCell ref="M8:M9"/>
    <mergeCell ref="N8:O8"/>
    <mergeCell ref="P8:P9"/>
    <mergeCell ref="W8:W9"/>
    <mergeCell ref="M7:O7"/>
    <mergeCell ref="V8:V9"/>
    <mergeCell ref="P7:T7"/>
    <mergeCell ref="U7:U9"/>
    <mergeCell ref="H8:H9"/>
    <mergeCell ref="T8:T9"/>
    <mergeCell ref="I8:L8"/>
    <mergeCell ref="H7:L7"/>
    <mergeCell ref="Q8:S8"/>
  </mergeCells>
  <conditionalFormatting sqref="W11:W234">
    <cfRule type="cellIs" priority="1" dxfId="1" operator="between" stopIfTrue="1">
      <formula>50</formula>
      <formula>60</formula>
    </cfRule>
    <cfRule type="cellIs" priority="2" dxfId="0" operator="greaterThan" stopIfTrue="1">
      <formula>60</formula>
    </cfRule>
  </conditionalFormatting>
  <conditionalFormatting sqref="X11:X234">
    <cfRule type="cellIs" priority="3" dxfId="1" operator="between" stopIfTrue="1">
      <formula>10</formula>
      <formula>15</formula>
    </cfRule>
    <cfRule type="cellIs" priority="4" dxfId="0" operator="greaterThan" stopIfTrue="1">
      <formula>15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" sqref="A1:L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7539062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57" t="s">
        <v>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66" t="s">
        <v>88</v>
      </c>
      <c r="N1" s="367"/>
      <c r="O1" s="367"/>
      <c r="P1" s="50" t="str">
        <f>1!P1</f>
        <v>14.11.2011</v>
      </c>
      <c r="Q1" s="47"/>
      <c r="R1" s="46"/>
    </row>
    <row r="2" spans="1:18" ht="21" customHeight="1">
      <c r="A2" s="358" t="s">
        <v>91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66" t="s">
        <v>89</v>
      </c>
      <c r="N2" s="367"/>
      <c r="O2" s="367"/>
      <c r="P2" s="50">
        <f>1!P2</f>
        <v>1</v>
      </c>
      <c r="Q2" s="47"/>
      <c r="R2" s="46"/>
    </row>
    <row r="3" spans="1:18" ht="21" customHeight="1">
      <c r="A3" s="359" t="s">
        <v>84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66" t="s">
        <v>90</v>
      </c>
      <c r="N3" s="367"/>
      <c r="O3" s="367"/>
      <c r="P3" s="50" t="str">
        <f>1!P3</f>
        <v>14.11.2011</v>
      </c>
      <c r="Q3" s="47"/>
      <c r="R3" s="46"/>
    </row>
    <row r="5" spans="1:18" s="29" customFormat="1" ht="18">
      <c r="A5" s="28" t="str">
        <f>'Spis tabel'!B6</f>
        <v>Tabela 3. Struktura i dynamika dochodów ogółem budżetów jst woj. dolnośląskiego wg stanu na koniec III kwartału 2013 roku    (plan)</v>
      </c>
      <c r="P5" s="28"/>
      <c r="Q5" s="28"/>
      <c r="R5" s="30" t="s">
        <v>87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354" t="s">
        <v>0</v>
      </c>
      <c r="B7" s="345" t="s">
        <v>1</v>
      </c>
      <c r="C7" s="345" t="s">
        <v>2</v>
      </c>
      <c r="D7" s="345" t="s">
        <v>3</v>
      </c>
      <c r="E7" s="345" t="s">
        <v>4</v>
      </c>
      <c r="F7" s="360" t="s">
        <v>5</v>
      </c>
      <c r="G7" s="361"/>
      <c r="H7" s="343" t="s">
        <v>6</v>
      </c>
      <c r="I7" s="352"/>
      <c r="J7" s="352"/>
      <c r="K7" s="353"/>
      <c r="L7" s="343" t="s">
        <v>16</v>
      </c>
      <c r="M7" s="352"/>
      <c r="N7" s="353"/>
      <c r="O7" s="352" t="s">
        <v>17</v>
      </c>
      <c r="P7" s="352"/>
      <c r="Q7" s="352"/>
      <c r="R7" s="344"/>
    </row>
    <row r="8" spans="1:18" ht="16.5" customHeight="1">
      <c r="A8" s="355"/>
      <c r="B8" s="346"/>
      <c r="C8" s="346"/>
      <c r="D8" s="346"/>
      <c r="E8" s="346"/>
      <c r="F8" s="362"/>
      <c r="G8" s="363"/>
      <c r="H8" s="387" t="s">
        <v>86</v>
      </c>
      <c r="I8" s="389" t="s">
        <v>19</v>
      </c>
      <c r="J8" s="341"/>
      <c r="K8" s="342"/>
      <c r="L8" s="390" t="s">
        <v>31</v>
      </c>
      <c r="M8" s="390" t="s">
        <v>32</v>
      </c>
      <c r="N8" s="390" t="s">
        <v>33</v>
      </c>
      <c r="O8" s="392" t="s">
        <v>86</v>
      </c>
      <c r="P8" s="393" t="s">
        <v>19</v>
      </c>
      <c r="Q8" s="393"/>
      <c r="R8" s="394"/>
    </row>
    <row r="9" spans="1:18" ht="74.25" customHeight="1" thickBot="1">
      <c r="A9" s="356"/>
      <c r="B9" s="347"/>
      <c r="C9" s="347"/>
      <c r="D9" s="347"/>
      <c r="E9" s="347"/>
      <c r="F9" s="364"/>
      <c r="G9" s="365"/>
      <c r="H9" s="388"/>
      <c r="I9" s="9" t="s">
        <v>34</v>
      </c>
      <c r="J9" s="9" t="s">
        <v>42</v>
      </c>
      <c r="K9" s="9" t="s">
        <v>69</v>
      </c>
      <c r="L9" s="391"/>
      <c r="M9" s="391"/>
      <c r="N9" s="391"/>
      <c r="O9" s="388"/>
      <c r="P9" s="9" t="s">
        <v>34</v>
      </c>
      <c r="Q9" s="9" t="s">
        <v>42</v>
      </c>
      <c r="R9" s="22" t="s">
        <v>69</v>
      </c>
    </row>
    <row r="10" spans="1:18" ht="15" customHeight="1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368">
        <v>6</v>
      </c>
      <c r="G10" s="369"/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7">
        <v>17</v>
      </c>
    </row>
    <row r="11" spans="1:18" s="134" customFormat="1" ht="15" customHeight="1">
      <c r="A11" s="243"/>
      <c r="B11" s="244"/>
      <c r="C11" s="244"/>
      <c r="D11" s="135"/>
      <c r="E11" s="135"/>
      <c r="F11" s="132" t="s">
        <v>284</v>
      </c>
      <c r="G11" s="295"/>
      <c r="H11" s="136">
        <v>15468601307.61</v>
      </c>
      <c r="I11" s="136">
        <v>8932430623.23</v>
      </c>
      <c r="J11" s="136">
        <v>3281843833.38</v>
      </c>
      <c r="K11" s="136">
        <v>3254326851</v>
      </c>
      <c r="L11" s="137">
        <v>57.74556112475122</v>
      </c>
      <c r="M11" s="137">
        <v>21.216164074029432</v>
      </c>
      <c r="N11" s="137">
        <v>21.03827480121934</v>
      </c>
      <c r="O11" s="160">
        <v>101.23048659170202</v>
      </c>
      <c r="P11" s="160">
        <v>103.92736468499841</v>
      </c>
      <c r="Q11" s="160">
        <v>92.8643797578454</v>
      </c>
      <c r="R11" s="161">
        <v>103.25690844810367</v>
      </c>
    </row>
    <row r="12" spans="1:18" s="112" customFormat="1" ht="12.75">
      <c r="A12" s="237">
        <v>2</v>
      </c>
      <c r="B12" s="238">
        <v>0</v>
      </c>
      <c r="C12" s="238">
        <v>0</v>
      </c>
      <c r="D12" s="117">
        <v>0</v>
      </c>
      <c r="E12" s="117">
        <v>0</v>
      </c>
      <c r="F12" s="118"/>
      <c r="G12" s="293" t="s">
        <v>285</v>
      </c>
      <c r="H12" s="119">
        <v>1670112725</v>
      </c>
      <c r="I12" s="130">
        <v>780847086</v>
      </c>
      <c r="J12" s="119">
        <v>703690518</v>
      </c>
      <c r="K12" s="119">
        <v>185575121</v>
      </c>
      <c r="L12" s="131">
        <v>46.75</v>
      </c>
      <c r="M12" s="131">
        <v>42.13</v>
      </c>
      <c r="N12" s="131">
        <v>11.11</v>
      </c>
      <c r="O12" s="162">
        <v>99.38</v>
      </c>
      <c r="P12" s="162">
        <v>97.46</v>
      </c>
      <c r="Q12" s="162">
        <v>95.47</v>
      </c>
      <c r="R12" s="163">
        <v>130.56</v>
      </c>
    </row>
    <row r="13" spans="1:18" s="95" customFormat="1" ht="15">
      <c r="A13" s="225"/>
      <c r="B13" s="226"/>
      <c r="C13" s="226"/>
      <c r="D13" s="96"/>
      <c r="E13" s="96"/>
      <c r="F13" s="97" t="s">
        <v>286</v>
      </c>
      <c r="G13" s="289"/>
      <c r="H13" s="98">
        <v>1946653244.6000001</v>
      </c>
      <c r="I13" s="98">
        <v>663299451.71</v>
      </c>
      <c r="J13" s="98">
        <v>504622348.89</v>
      </c>
      <c r="K13" s="98">
        <v>778731444</v>
      </c>
      <c r="L13" s="138">
        <v>34.07383690700885</v>
      </c>
      <c r="M13" s="138">
        <v>25.922559669515778</v>
      </c>
      <c r="N13" s="138">
        <v>40.00360342347537</v>
      </c>
      <c r="O13" s="164">
        <v>97.85208813371084</v>
      </c>
      <c r="P13" s="164">
        <v>105.31018460269507</v>
      </c>
      <c r="Q13" s="164">
        <v>91.62356725512201</v>
      </c>
      <c r="R13" s="165">
        <v>96.28538467724651</v>
      </c>
    </row>
    <row r="14" spans="1:18" ht="12.75">
      <c r="A14" s="227">
        <v>2</v>
      </c>
      <c r="B14" s="228">
        <v>1</v>
      </c>
      <c r="C14" s="228">
        <v>0</v>
      </c>
      <c r="D14" s="10">
        <v>0</v>
      </c>
      <c r="E14" s="10">
        <v>1</v>
      </c>
      <c r="F14" s="18"/>
      <c r="G14" s="290" t="s">
        <v>287</v>
      </c>
      <c r="H14" s="11">
        <v>72604295</v>
      </c>
      <c r="I14" s="60">
        <v>18866276</v>
      </c>
      <c r="J14" s="11">
        <v>17463307</v>
      </c>
      <c r="K14" s="11">
        <v>36274712</v>
      </c>
      <c r="L14" s="72">
        <v>25.98</v>
      </c>
      <c r="M14" s="72">
        <v>24.05</v>
      </c>
      <c r="N14" s="72">
        <v>49.96</v>
      </c>
      <c r="O14" s="166">
        <v>105.1</v>
      </c>
      <c r="P14" s="166">
        <v>110.22</v>
      </c>
      <c r="Q14" s="166">
        <v>101.64</v>
      </c>
      <c r="R14" s="167">
        <v>104.29</v>
      </c>
    </row>
    <row r="15" spans="1:18" ht="12.75">
      <c r="A15" s="245">
        <v>2</v>
      </c>
      <c r="B15" s="246">
        <v>2</v>
      </c>
      <c r="C15" s="246">
        <v>0</v>
      </c>
      <c r="D15" s="15">
        <v>0</v>
      </c>
      <c r="E15" s="15">
        <v>1</v>
      </c>
      <c r="F15" s="75"/>
      <c r="G15" s="296" t="s">
        <v>288</v>
      </c>
      <c r="H15" s="21">
        <v>87734708</v>
      </c>
      <c r="I15" s="70">
        <v>23211866</v>
      </c>
      <c r="J15" s="21">
        <v>18022780</v>
      </c>
      <c r="K15" s="21">
        <v>46500062</v>
      </c>
      <c r="L15" s="72">
        <v>26.45</v>
      </c>
      <c r="M15" s="72">
        <v>20.54</v>
      </c>
      <c r="N15" s="72">
        <v>53</v>
      </c>
      <c r="O15" s="168">
        <v>100.75</v>
      </c>
      <c r="P15" s="168">
        <v>88.47</v>
      </c>
      <c r="Q15" s="168">
        <v>119.2</v>
      </c>
      <c r="R15" s="169">
        <v>101.7</v>
      </c>
    </row>
    <row r="16" spans="1:18" ht="12.75">
      <c r="A16" s="227">
        <v>2</v>
      </c>
      <c r="B16" s="228">
        <v>3</v>
      </c>
      <c r="C16" s="228">
        <v>0</v>
      </c>
      <c r="D16" s="11">
        <v>0</v>
      </c>
      <c r="E16" s="11">
        <v>1</v>
      </c>
      <c r="F16" s="37"/>
      <c r="G16" s="297" t="s">
        <v>289</v>
      </c>
      <c r="H16" s="11">
        <v>113996711</v>
      </c>
      <c r="I16" s="60">
        <v>48111618</v>
      </c>
      <c r="J16" s="11">
        <v>18844549</v>
      </c>
      <c r="K16" s="11">
        <v>47040544</v>
      </c>
      <c r="L16" s="72">
        <v>42.2</v>
      </c>
      <c r="M16" s="72">
        <v>16.53</v>
      </c>
      <c r="N16" s="72">
        <v>41.26</v>
      </c>
      <c r="O16" s="166">
        <v>112.7</v>
      </c>
      <c r="P16" s="166">
        <v>129.45</v>
      </c>
      <c r="Q16" s="166">
        <v>99.66</v>
      </c>
      <c r="R16" s="167">
        <v>104.37</v>
      </c>
    </row>
    <row r="17" spans="1:18" ht="12.75">
      <c r="A17" s="227">
        <v>2</v>
      </c>
      <c r="B17" s="228">
        <v>4</v>
      </c>
      <c r="C17" s="228">
        <v>0</v>
      </c>
      <c r="D17" s="16">
        <v>0</v>
      </c>
      <c r="E17" s="16">
        <v>1</v>
      </c>
      <c r="F17" s="19"/>
      <c r="G17" s="54" t="s">
        <v>290</v>
      </c>
      <c r="H17" s="11">
        <v>49729642</v>
      </c>
      <c r="I17" s="60">
        <v>12337034</v>
      </c>
      <c r="J17" s="11">
        <v>18680328</v>
      </c>
      <c r="K17" s="11">
        <v>18712280</v>
      </c>
      <c r="L17" s="72">
        <v>24.8</v>
      </c>
      <c r="M17" s="72">
        <v>37.56</v>
      </c>
      <c r="N17" s="72">
        <v>37.62</v>
      </c>
      <c r="O17" s="166">
        <v>104.52</v>
      </c>
      <c r="P17" s="166">
        <v>106.09</v>
      </c>
      <c r="Q17" s="166">
        <v>120.36</v>
      </c>
      <c r="R17" s="167">
        <v>91.59</v>
      </c>
    </row>
    <row r="18" spans="1:18" ht="12.75">
      <c r="A18" s="227">
        <v>2</v>
      </c>
      <c r="B18" s="228">
        <v>5</v>
      </c>
      <c r="C18" s="228">
        <v>0</v>
      </c>
      <c r="D18" s="16">
        <v>0</v>
      </c>
      <c r="E18" s="16">
        <v>1</v>
      </c>
      <c r="F18" s="19"/>
      <c r="G18" s="54" t="s">
        <v>291</v>
      </c>
      <c r="H18" s="11">
        <v>56403440.48</v>
      </c>
      <c r="I18" s="60">
        <v>14675598</v>
      </c>
      <c r="J18" s="11">
        <v>19865783.48</v>
      </c>
      <c r="K18" s="11">
        <v>21862059</v>
      </c>
      <c r="L18" s="72">
        <v>26.01</v>
      </c>
      <c r="M18" s="72">
        <v>35.22</v>
      </c>
      <c r="N18" s="72">
        <v>38.76</v>
      </c>
      <c r="O18" s="166">
        <v>101.47</v>
      </c>
      <c r="P18" s="166">
        <v>142.95</v>
      </c>
      <c r="Q18" s="166">
        <v>85.57</v>
      </c>
      <c r="R18" s="167">
        <v>98.89</v>
      </c>
    </row>
    <row r="19" spans="1:18" ht="12.75">
      <c r="A19" s="227">
        <v>2</v>
      </c>
      <c r="B19" s="228">
        <v>6</v>
      </c>
      <c r="C19" s="228">
        <v>0</v>
      </c>
      <c r="D19" s="16">
        <v>0</v>
      </c>
      <c r="E19" s="16">
        <v>1</v>
      </c>
      <c r="F19" s="19"/>
      <c r="G19" s="54" t="s">
        <v>292</v>
      </c>
      <c r="H19" s="11">
        <v>65184167</v>
      </c>
      <c r="I19" s="60">
        <v>19808261</v>
      </c>
      <c r="J19" s="11">
        <v>24764737</v>
      </c>
      <c r="K19" s="11">
        <v>20611169</v>
      </c>
      <c r="L19" s="72">
        <v>30.38</v>
      </c>
      <c r="M19" s="72">
        <v>37.99</v>
      </c>
      <c r="N19" s="72">
        <v>31.61</v>
      </c>
      <c r="O19" s="166">
        <v>78.3</v>
      </c>
      <c r="P19" s="166">
        <v>94.12</v>
      </c>
      <c r="Q19" s="166">
        <v>61.7</v>
      </c>
      <c r="R19" s="167">
        <v>93.4</v>
      </c>
    </row>
    <row r="20" spans="1:18" ht="12.75">
      <c r="A20" s="227">
        <v>2</v>
      </c>
      <c r="B20" s="228">
        <v>7</v>
      </c>
      <c r="C20" s="228">
        <v>0</v>
      </c>
      <c r="D20" s="16">
        <v>0</v>
      </c>
      <c r="E20" s="16">
        <v>1</v>
      </c>
      <c r="F20" s="19"/>
      <c r="G20" s="54" t="s">
        <v>293</v>
      </c>
      <c r="H20" s="11">
        <v>42476735</v>
      </c>
      <c r="I20" s="60">
        <v>10036797</v>
      </c>
      <c r="J20" s="11">
        <v>16528366</v>
      </c>
      <c r="K20" s="11">
        <v>15911572</v>
      </c>
      <c r="L20" s="72">
        <v>23.62</v>
      </c>
      <c r="M20" s="72">
        <v>38.91</v>
      </c>
      <c r="N20" s="72">
        <v>37.45</v>
      </c>
      <c r="O20" s="166">
        <v>99.34</v>
      </c>
      <c r="P20" s="166">
        <v>109.33</v>
      </c>
      <c r="Q20" s="166">
        <v>93.34</v>
      </c>
      <c r="R20" s="167">
        <v>100.27</v>
      </c>
    </row>
    <row r="21" spans="1:18" ht="12.75">
      <c r="A21" s="227">
        <v>2</v>
      </c>
      <c r="B21" s="228">
        <v>8</v>
      </c>
      <c r="C21" s="228">
        <v>0</v>
      </c>
      <c r="D21" s="16">
        <v>0</v>
      </c>
      <c r="E21" s="16">
        <v>1</v>
      </c>
      <c r="F21" s="19"/>
      <c r="G21" s="54" t="s">
        <v>294</v>
      </c>
      <c r="H21" s="11">
        <v>179879046.61</v>
      </c>
      <c r="I21" s="60">
        <v>50002955</v>
      </c>
      <c r="J21" s="11">
        <v>42101788.61</v>
      </c>
      <c r="K21" s="11">
        <v>87774303</v>
      </c>
      <c r="L21" s="72">
        <v>27.79</v>
      </c>
      <c r="M21" s="72">
        <v>23.4</v>
      </c>
      <c r="N21" s="72">
        <v>48.79</v>
      </c>
      <c r="O21" s="166">
        <v>105.41</v>
      </c>
      <c r="P21" s="166">
        <v>115.11</v>
      </c>
      <c r="Q21" s="166">
        <v>97.7</v>
      </c>
      <c r="R21" s="167">
        <v>104.35</v>
      </c>
    </row>
    <row r="22" spans="1:18" ht="12.75">
      <c r="A22" s="227">
        <v>2</v>
      </c>
      <c r="B22" s="228">
        <v>9</v>
      </c>
      <c r="C22" s="228">
        <v>0</v>
      </c>
      <c r="D22" s="16">
        <v>0</v>
      </c>
      <c r="E22" s="16">
        <v>1</v>
      </c>
      <c r="F22" s="19"/>
      <c r="G22" s="54" t="s">
        <v>295</v>
      </c>
      <c r="H22" s="11">
        <v>61118248.44</v>
      </c>
      <c r="I22" s="60">
        <v>22140552.11</v>
      </c>
      <c r="J22" s="11">
        <v>28494839.33</v>
      </c>
      <c r="K22" s="11">
        <v>10482857</v>
      </c>
      <c r="L22" s="72">
        <v>36.22</v>
      </c>
      <c r="M22" s="72">
        <v>46.62</v>
      </c>
      <c r="N22" s="72">
        <v>17.15</v>
      </c>
      <c r="O22" s="166">
        <v>113.46</v>
      </c>
      <c r="P22" s="166">
        <v>103.55</v>
      </c>
      <c r="Q22" s="166">
        <v>124.64</v>
      </c>
      <c r="R22" s="167">
        <v>108.94</v>
      </c>
    </row>
    <row r="23" spans="1:18" ht="12.75">
      <c r="A23" s="227">
        <v>2</v>
      </c>
      <c r="B23" s="228">
        <v>10</v>
      </c>
      <c r="C23" s="228">
        <v>0</v>
      </c>
      <c r="D23" s="16">
        <v>0</v>
      </c>
      <c r="E23" s="16">
        <v>1</v>
      </c>
      <c r="F23" s="19"/>
      <c r="G23" s="54" t="s">
        <v>296</v>
      </c>
      <c r="H23" s="11">
        <v>58365918</v>
      </c>
      <c r="I23" s="60">
        <v>12042187</v>
      </c>
      <c r="J23" s="11">
        <v>18063853</v>
      </c>
      <c r="K23" s="11">
        <v>28259878</v>
      </c>
      <c r="L23" s="72">
        <v>20.63</v>
      </c>
      <c r="M23" s="72">
        <v>30.94</v>
      </c>
      <c r="N23" s="72">
        <v>48.41</v>
      </c>
      <c r="O23" s="166">
        <v>88.6</v>
      </c>
      <c r="P23" s="166">
        <v>86.99</v>
      </c>
      <c r="Q23" s="166">
        <v>78.03</v>
      </c>
      <c r="R23" s="167">
        <v>97.83</v>
      </c>
    </row>
    <row r="24" spans="1:18" ht="12.75">
      <c r="A24" s="227">
        <v>2</v>
      </c>
      <c r="B24" s="228">
        <v>11</v>
      </c>
      <c r="C24" s="228">
        <v>0</v>
      </c>
      <c r="D24" s="16">
        <v>0</v>
      </c>
      <c r="E24" s="16">
        <v>1</v>
      </c>
      <c r="F24" s="19"/>
      <c r="G24" s="54" t="s">
        <v>297</v>
      </c>
      <c r="H24" s="11">
        <v>92675144.98</v>
      </c>
      <c r="I24" s="60">
        <v>56951247.15</v>
      </c>
      <c r="J24" s="11">
        <v>12993175.83</v>
      </c>
      <c r="K24" s="11">
        <v>22730722</v>
      </c>
      <c r="L24" s="72">
        <v>61.45</v>
      </c>
      <c r="M24" s="72">
        <v>14.02</v>
      </c>
      <c r="N24" s="72">
        <v>24.52</v>
      </c>
      <c r="O24" s="166">
        <v>95.04</v>
      </c>
      <c r="P24" s="166">
        <v>117.84</v>
      </c>
      <c r="Q24" s="166">
        <v>48.59</v>
      </c>
      <c r="R24" s="167">
        <v>101.27</v>
      </c>
    </row>
    <row r="25" spans="1:18" ht="12.75">
      <c r="A25" s="227">
        <v>2</v>
      </c>
      <c r="B25" s="228">
        <v>12</v>
      </c>
      <c r="C25" s="228">
        <v>0</v>
      </c>
      <c r="D25" s="16">
        <v>0</v>
      </c>
      <c r="E25" s="16">
        <v>1</v>
      </c>
      <c r="F25" s="19"/>
      <c r="G25" s="54" t="s">
        <v>298</v>
      </c>
      <c r="H25" s="11">
        <v>61724090</v>
      </c>
      <c r="I25" s="60">
        <v>13580862</v>
      </c>
      <c r="J25" s="11">
        <v>22033935</v>
      </c>
      <c r="K25" s="11">
        <v>26109293</v>
      </c>
      <c r="L25" s="72">
        <v>22</v>
      </c>
      <c r="M25" s="72">
        <v>35.69</v>
      </c>
      <c r="N25" s="72">
        <v>42.3</v>
      </c>
      <c r="O25" s="166">
        <v>107.15</v>
      </c>
      <c r="P25" s="166">
        <v>106.74</v>
      </c>
      <c r="Q25" s="166">
        <v>107.89</v>
      </c>
      <c r="R25" s="167">
        <v>106.74</v>
      </c>
    </row>
    <row r="26" spans="1:18" ht="12.75">
      <c r="A26" s="227">
        <v>2</v>
      </c>
      <c r="B26" s="228">
        <v>13</v>
      </c>
      <c r="C26" s="228">
        <v>0</v>
      </c>
      <c r="D26" s="16">
        <v>0</v>
      </c>
      <c r="E26" s="16">
        <v>1</v>
      </c>
      <c r="F26" s="19"/>
      <c r="G26" s="54" t="s">
        <v>299</v>
      </c>
      <c r="H26" s="11">
        <v>52524505.58</v>
      </c>
      <c r="I26" s="60">
        <v>18304374.75</v>
      </c>
      <c r="J26" s="11">
        <v>13760443.83</v>
      </c>
      <c r="K26" s="11">
        <v>20459687</v>
      </c>
      <c r="L26" s="72">
        <v>34.84</v>
      </c>
      <c r="M26" s="72">
        <v>26.19</v>
      </c>
      <c r="N26" s="72">
        <v>38.95</v>
      </c>
      <c r="O26" s="166">
        <v>93.48</v>
      </c>
      <c r="P26" s="166">
        <v>85.88</v>
      </c>
      <c r="Q26" s="166">
        <v>96.92</v>
      </c>
      <c r="R26" s="167">
        <v>98.94</v>
      </c>
    </row>
    <row r="27" spans="1:18" ht="12.75">
      <c r="A27" s="227">
        <v>2</v>
      </c>
      <c r="B27" s="228">
        <v>14</v>
      </c>
      <c r="C27" s="228">
        <v>0</v>
      </c>
      <c r="D27" s="16">
        <v>0</v>
      </c>
      <c r="E27" s="16">
        <v>1</v>
      </c>
      <c r="F27" s="19"/>
      <c r="G27" s="54" t="s">
        <v>300</v>
      </c>
      <c r="H27" s="11">
        <v>99133174</v>
      </c>
      <c r="I27" s="60">
        <v>32193729</v>
      </c>
      <c r="J27" s="11">
        <v>24720848</v>
      </c>
      <c r="K27" s="11">
        <v>42218597</v>
      </c>
      <c r="L27" s="72">
        <v>32.47</v>
      </c>
      <c r="M27" s="72">
        <v>24.93</v>
      </c>
      <c r="N27" s="72">
        <v>42.58</v>
      </c>
      <c r="O27" s="166">
        <v>101.15</v>
      </c>
      <c r="P27" s="166">
        <v>102.56</v>
      </c>
      <c r="Q27" s="166">
        <v>104.4</v>
      </c>
      <c r="R27" s="167">
        <v>98.33</v>
      </c>
    </row>
    <row r="28" spans="1:18" ht="12.75">
      <c r="A28" s="227">
        <v>2</v>
      </c>
      <c r="B28" s="228">
        <v>15</v>
      </c>
      <c r="C28" s="228">
        <v>0</v>
      </c>
      <c r="D28" s="16">
        <v>0</v>
      </c>
      <c r="E28" s="16">
        <v>1</v>
      </c>
      <c r="F28" s="19"/>
      <c r="G28" s="54" t="s">
        <v>301</v>
      </c>
      <c r="H28" s="11">
        <v>56511428</v>
      </c>
      <c r="I28" s="60">
        <v>22044904</v>
      </c>
      <c r="J28" s="11">
        <v>11460010</v>
      </c>
      <c r="K28" s="11">
        <v>23006514</v>
      </c>
      <c r="L28" s="72">
        <v>39</v>
      </c>
      <c r="M28" s="72">
        <v>20.27</v>
      </c>
      <c r="N28" s="72">
        <v>40.71</v>
      </c>
      <c r="O28" s="166">
        <v>105.84</v>
      </c>
      <c r="P28" s="166">
        <v>107.09</v>
      </c>
      <c r="Q28" s="166">
        <v>98.95</v>
      </c>
      <c r="R28" s="167">
        <v>108.38</v>
      </c>
    </row>
    <row r="29" spans="1:18" ht="12.75">
      <c r="A29" s="227">
        <v>2</v>
      </c>
      <c r="B29" s="228">
        <v>16</v>
      </c>
      <c r="C29" s="228">
        <v>0</v>
      </c>
      <c r="D29" s="16">
        <v>0</v>
      </c>
      <c r="E29" s="16">
        <v>1</v>
      </c>
      <c r="F29" s="19"/>
      <c r="G29" s="54" t="s">
        <v>302</v>
      </c>
      <c r="H29" s="11">
        <v>56167860</v>
      </c>
      <c r="I29" s="60">
        <v>27865666</v>
      </c>
      <c r="J29" s="11">
        <v>13178687</v>
      </c>
      <c r="K29" s="11">
        <v>15123507</v>
      </c>
      <c r="L29" s="72">
        <v>49.61</v>
      </c>
      <c r="M29" s="72">
        <v>23.46</v>
      </c>
      <c r="N29" s="72">
        <v>26.92</v>
      </c>
      <c r="O29" s="166">
        <v>116.12</v>
      </c>
      <c r="P29" s="166">
        <v>117.76</v>
      </c>
      <c r="Q29" s="166">
        <v>108.53</v>
      </c>
      <c r="R29" s="167">
        <v>120.35</v>
      </c>
    </row>
    <row r="30" spans="1:18" ht="12.75">
      <c r="A30" s="227">
        <v>2</v>
      </c>
      <c r="B30" s="228">
        <v>17</v>
      </c>
      <c r="C30" s="228">
        <v>0</v>
      </c>
      <c r="D30" s="16">
        <v>0</v>
      </c>
      <c r="E30" s="16">
        <v>1</v>
      </c>
      <c r="F30" s="19"/>
      <c r="G30" s="54" t="s">
        <v>303</v>
      </c>
      <c r="H30" s="11">
        <v>47450373</v>
      </c>
      <c r="I30" s="60">
        <v>9845826</v>
      </c>
      <c r="J30" s="11">
        <v>10615977</v>
      </c>
      <c r="K30" s="11">
        <v>26988570</v>
      </c>
      <c r="L30" s="72">
        <v>20.74</v>
      </c>
      <c r="M30" s="72">
        <v>22.37</v>
      </c>
      <c r="N30" s="72">
        <v>56.87</v>
      </c>
      <c r="O30" s="166">
        <v>101.91</v>
      </c>
      <c r="P30" s="166">
        <v>99.77</v>
      </c>
      <c r="Q30" s="166">
        <v>104.62</v>
      </c>
      <c r="R30" s="167">
        <v>101.67</v>
      </c>
    </row>
    <row r="31" spans="1:18" ht="12.75">
      <c r="A31" s="227">
        <v>2</v>
      </c>
      <c r="B31" s="228">
        <v>18</v>
      </c>
      <c r="C31" s="228">
        <v>0</v>
      </c>
      <c r="D31" s="16">
        <v>0</v>
      </c>
      <c r="E31" s="16">
        <v>1</v>
      </c>
      <c r="F31" s="19"/>
      <c r="G31" s="54" t="s">
        <v>304</v>
      </c>
      <c r="H31" s="11">
        <v>38357972</v>
      </c>
      <c r="I31" s="60">
        <v>12908543.68</v>
      </c>
      <c r="J31" s="11">
        <v>11795078.32</v>
      </c>
      <c r="K31" s="11">
        <v>13654350</v>
      </c>
      <c r="L31" s="72">
        <v>33.65</v>
      </c>
      <c r="M31" s="72">
        <v>30.75</v>
      </c>
      <c r="N31" s="72">
        <v>35.59</v>
      </c>
      <c r="O31" s="166">
        <v>113.64</v>
      </c>
      <c r="P31" s="166">
        <v>111.67</v>
      </c>
      <c r="Q31" s="166">
        <v>127.49</v>
      </c>
      <c r="R31" s="167">
        <v>105.5</v>
      </c>
    </row>
    <row r="32" spans="1:18" ht="12.75">
      <c r="A32" s="227">
        <v>2</v>
      </c>
      <c r="B32" s="228">
        <v>19</v>
      </c>
      <c r="C32" s="228">
        <v>0</v>
      </c>
      <c r="D32" s="16">
        <v>0</v>
      </c>
      <c r="E32" s="16">
        <v>1</v>
      </c>
      <c r="F32" s="19"/>
      <c r="G32" s="54" t="s">
        <v>305</v>
      </c>
      <c r="H32" s="11">
        <v>139128342.29</v>
      </c>
      <c r="I32" s="60">
        <v>41787546.04</v>
      </c>
      <c r="J32" s="11">
        <v>25805324.25</v>
      </c>
      <c r="K32" s="11">
        <v>71535472</v>
      </c>
      <c r="L32" s="72">
        <v>30.03</v>
      </c>
      <c r="M32" s="72">
        <v>18.54</v>
      </c>
      <c r="N32" s="72">
        <v>51.41</v>
      </c>
      <c r="O32" s="166">
        <v>94.65</v>
      </c>
      <c r="P32" s="166">
        <v>105.77</v>
      </c>
      <c r="Q32" s="166">
        <v>64.03</v>
      </c>
      <c r="R32" s="167">
        <v>106.47</v>
      </c>
    </row>
    <row r="33" spans="1:18" ht="12.75">
      <c r="A33" s="227">
        <v>2</v>
      </c>
      <c r="B33" s="228">
        <v>20</v>
      </c>
      <c r="C33" s="228">
        <v>0</v>
      </c>
      <c r="D33" s="16">
        <v>0</v>
      </c>
      <c r="E33" s="16">
        <v>1</v>
      </c>
      <c r="F33" s="19"/>
      <c r="G33" s="54" t="s">
        <v>306</v>
      </c>
      <c r="H33" s="11">
        <v>65019302</v>
      </c>
      <c r="I33" s="60">
        <v>25478089</v>
      </c>
      <c r="J33" s="11">
        <v>13179275</v>
      </c>
      <c r="K33" s="11">
        <v>26361938</v>
      </c>
      <c r="L33" s="72">
        <v>39.18</v>
      </c>
      <c r="M33" s="72">
        <v>20.26</v>
      </c>
      <c r="N33" s="72">
        <v>40.54</v>
      </c>
      <c r="O33" s="166">
        <v>98.87</v>
      </c>
      <c r="P33" s="166">
        <v>103.51</v>
      </c>
      <c r="Q33" s="166">
        <v>83.86</v>
      </c>
      <c r="R33" s="167">
        <v>103.67</v>
      </c>
    </row>
    <row r="34" spans="1:18" ht="12.75">
      <c r="A34" s="227">
        <v>2</v>
      </c>
      <c r="B34" s="228">
        <v>21</v>
      </c>
      <c r="C34" s="228">
        <v>0</v>
      </c>
      <c r="D34" s="16">
        <v>0</v>
      </c>
      <c r="E34" s="16">
        <v>1</v>
      </c>
      <c r="F34" s="19"/>
      <c r="G34" s="54" t="s">
        <v>307</v>
      </c>
      <c r="H34" s="11">
        <v>47273643</v>
      </c>
      <c r="I34" s="60">
        <v>16476483</v>
      </c>
      <c r="J34" s="11">
        <v>18125697</v>
      </c>
      <c r="K34" s="11">
        <v>12671463</v>
      </c>
      <c r="L34" s="72">
        <v>34.85</v>
      </c>
      <c r="M34" s="72">
        <v>38.34</v>
      </c>
      <c r="N34" s="72">
        <v>26.8</v>
      </c>
      <c r="O34" s="166">
        <v>33.54</v>
      </c>
      <c r="P34" s="166">
        <v>40.91</v>
      </c>
      <c r="Q34" s="166">
        <v>49.6</v>
      </c>
      <c r="R34" s="167">
        <v>19.75</v>
      </c>
    </row>
    <row r="35" spans="1:18" ht="12.75">
      <c r="A35" s="227">
        <v>2</v>
      </c>
      <c r="B35" s="228">
        <v>22</v>
      </c>
      <c r="C35" s="228">
        <v>0</v>
      </c>
      <c r="D35" s="16">
        <v>0</v>
      </c>
      <c r="E35" s="16">
        <v>1</v>
      </c>
      <c r="F35" s="19"/>
      <c r="G35" s="54" t="s">
        <v>308</v>
      </c>
      <c r="H35" s="11">
        <v>62328674.95</v>
      </c>
      <c r="I35" s="60">
        <v>11855527</v>
      </c>
      <c r="J35" s="11">
        <v>20426952.95</v>
      </c>
      <c r="K35" s="11">
        <v>30046195</v>
      </c>
      <c r="L35" s="72">
        <v>19.02</v>
      </c>
      <c r="M35" s="72">
        <v>32.77</v>
      </c>
      <c r="N35" s="72">
        <v>48.2</v>
      </c>
      <c r="O35" s="166">
        <v>114.18</v>
      </c>
      <c r="P35" s="166">
        <v>104.19</v>
      </c>
      <c r="Q35" s="166">
        <v>124.75</v>
      </c>
      <c r="R35" s="167">
        <v>111.98</v>
      </c>
    </row>
    <row r="36" spans="1:18" ht="12.75">
      <c r="A36" s="227">
        <v>2</v>
      </c>
      <c r="B36" s="228">
        <v>23</v>
      </c>
      <c r="C36" s="228">
        <v>0</v>
      </c>
      <c r="D36" s="16">
        <v>0</v>
      </c>
      <c r="E36" s="16">
        <v>1</v>
      </c>
      <c r="F36" s="19"/>
      <c r="G36" s="54" t="s">
        <v>309</v>
      </c>
      <c r="H36" s="11">
        <v>107493923</v>
      </c>
      <c r="I36" s="60">
        <v>64894818</v>
      </c>
      <c r="J36" s="11">
        <v>17601214</v>
      </c>
      <c r="K36" s="11">
        <v>24997891</v>
      </c>
      <c r="L36" s="72">
        <v>60.37</v>
      </c>
      <c r="M36" s="72">
        <v>16.37</v>
      </c>
      <c r="N36" s="72">
        <v>23.25</v>
      </c>
      <c r="O36" s="166">
        <v>119.38</v>
      </c>
      <c r="P36" s="166">
        <v>133.72</v>
      </c>
      <c r="Q36" s="166">
        <v>105.17</v>
      </c>
      <c r="R36" s="167">
        <v>100.88</v>
      </c>
    </row>
    <row r="37" spans="1:18" ht="12.75">
      <c r="A37" s="227">
        <v>2</v>
      </c>
      <c r="B37" s="228">
        <v>24</v>
      </c>
      <c r="C37" s="228">
        <v>0</v>
      </c>
      <c r="D37" s="16">
        <v>0</v>
      </c>
      <c r="E37" s="16">
        <v>1</v>
      </c>
      <c r="F37" s="19"/>
      <c r="G37" s="54" t="s">
        <v>310</v>
      </c>
      <c r="H37" s="11">
        <v>82976141.21</v>
      </c>
      <c r="I37" s="60">
        <v>27152628.63</v>
      </c>
      <c r="J37" s="11">
        <v>22010827.58</v>
      </c>
      <c r="K37" s="11">
        <v>33812685</v>
      </c>
      <c r="L37" s="72">
        <v>32.72</v>
      </c>
      <c r="M37" s="72">
        <v>26.52</v>
      </c>
      <c r="N37" s="72">
        <v>40.74</v>
      </c>
      <c r="O37" s="166">
        <v>99.89</v>
      </c>
      <c r="P37" s="166">
        <v>108.63</v>
      </c>
      <c r="Q37" s="166">
        <v>91.36</v>
      </c>
      <c r="R37" s="167">
        <v>99.52</v>
      </c>
    </row>
    <row r="38" spans="1:18" ht="12.75">
      <c r="A38" s="227">
        <v>2</v>
      </c>
      <c r="B38" s="228">
        <v>25</v>
      </c>
      <c r="C38" s="228">
        <v>0</v>
      </c>
      <c r="D38" s="16">
        <v>0</v>
      </c>
      <c r="E38" s="16">
        <v>1</v>
      </c>
      <c r="F38" s="19"/>
      <c r="G38" s="54" t="s">
        <v>311</v>
      </c>
      <c r="H38" s="11">
        <v>99704860.06</v>
      </c>
      <c r="I38" s="60">
        <v>40951326.35</v>
      </c>
      <c r="J38" s="11">
        <v>24452128.71</v>
      </c>
      <c r="K38" s="11">
        <v>34301405</v>
      </c>
      <c r="L38" s="72">
        <v>41.07</v>
      </c>
      <c r="M38" s="72">
        <v>24.52</v>
      </c>
      <c r="N38" s="72">
        <v>34.4</v>
      </c>
      <c r="O38" s="166">
        <v>107.2</v>
      </c>
      <c r="P38" s="166">
        <v>99.26</v>
      </c>
      <c r="Q38" s="166">
        <v>128.64</v>
      </c>
      <c r="R38" s="167">
        <v>104.75</v>
      </c>
    </row>
    <row r="39" spans="1:18" ht="12.75">
      <c r="A39" s="227">
        <v>2</v>
      </c>
      <c r="B39" s="228">
        <v>26</v>
      </c>
      <c r="C39" s="228">
        <v>0</v>
      </c>
      <c r="D39" s="16">
        <v>0</v>
      </c>
      <c r="E39" s="16">
        <v>1</v>
      </c>
      <c r="F39" s="19"/>
      <c r="G39" s="54" t="s">
        <v>312</v>
      </c>
      <c r="H39" s="11">
        <v>50690899</v>
      </c>
      <c r="I39" s="60">
        <v>9774737</v>
      </c>
      <c r="J39" s="11">
        <v>19632443</v>
      </c>
      <c r="K39" s="11">
        <v>21283719</v>
      </c>
      <c r="L39" s="72">
        <v>19.28</v>
      </c>
      <c r="M39" s="72">
        <v>38.72</v>
      </c>
      <c r="N39" s="72">
        <v>41.98</v>
      </c>
      <c r="O39" s="166">
        <v>108.34</v>
      </c>
      <c r="P39" s="166">
        <v>113.85</v>
      </c>
      <c r="Q39" s="166">
        <v>115.79</v>
      </c>
      <c r="R39" s="167">
        <v>100.17</v>
      </c>
    </row>
    <row r="40" spans="1:18" s="95" customFormat="1" ht="15">
      <c r="A40" s="231"/>
      <c r="B40" s="232"/>
      <c r="C40" s="232"/>
      <c r="D40" s="101"/>
      <c r="E40" s="101"/>
      <c r="F40" s="102" t="s">
        <v>313</v>
      </c>
      <c r="G40" s="291"/>
      <c r="H40" s="103">
        <v>5082870856.37</v>
      </c>
      <c r="I40" s="103">
        <v>3456061052.59</v>
      </c>
      <c r="J40" s="103">
        <v>788582420.78</v>
      </c>
      <c r="K40" s="103">
        <v>838227383</v>
      </c>
      <c r="L40" s="133">
        <v>67.99427233644477</v>
      </c>
      <c r="M40" s="133">
        <v>15.51450829783971</v>
      </c>
      <c r="N40" s="133">
        <v>16.491219365715526</v>
      </c>
      <c r="O40" s="170">
        <v>100.62021837423674</v>
      </c>
      <c r="P40" s="170">
        <v>103.44033252374021</v>
      </c>
      <c r="Q40" s="170">
        <v>85.32512924569723</v>
      </c>
      <c r="R40" s="171">
        <v>106.61542951458433</v>
      </c>
    </row>
    <row r="41" spans="1:18" ht="12.75">
      <c r="A41" s="227">
        <v>2</v>
      </c>
      <c r="B41" s="228">
        <v>61</v>
      </c>
      <c r="C41" s="228">
        <v>0</v>
      </c>
      <c r="D41" s="16">
        <v>0</v>
      </c>
      <c r="E41" s="16">
        <v>2</v>
      </c>
      <c r="F41" s="19"/>
      <c r="G41" s="54" t="s">
        <v>314</v>
      </c>
      <c r="H41" s="11">
        <v>361031261.32</v>
      </c>
      <c r="I41" s="60">
        <v>184897825</v>
      </c>
      <c r="J41" s="11">
        <v>81772627.32</v>
      </c>
      <c r="K41" s="11">
        <v>94360809</v>
      </c>
      <c r="L41" s="72">
        <v>51.21</v>
      </c>
      <c r="M41" s="72">
        <v>22.64</v>
      </c>
      <c r="N41" s="72">
        <v>26.13</v>
      </c>
      <c r="O41" s="166">
        <v>92.98</v>
      </c>
      <c r="P41" s="166">
        <v>93.18</v>
      </c>
      <c r="Q41" s="166">
        <v>88.45</v>
      </c>
      <c r="R41" s="167">
        <v>96.88</v>
      </c>
    </row>
    <row r="42" spans="1:18" ht="12.75">
      <c r="A42" s="227">
        <v>2</v>
      </c>
      <c r="B42" s="228">
        <v>62</v>
      </c>
      <c r="C42" s="228">
        <v>0</v>
      </c>
      <c r="D42" s="16">
        <v>0</v>
      </c>
      <c r="E42" s="16">
        <v>2</v>
      </c>
      <c r="F42" s="19"/>
      <c r="G42" s="54" t="s">
        <v>315</v>
      </c>
      <c r="H42" s="11">
        <v>410781459.51</v>
      </c>
      <c r="I42" s="60">
        <v>230000254.59</v>
      </c>
      <c r="J42" s="11">
        <v>57535625.92</v>
      </c>
      <c r="K42" s="11">
        <v>123245579</v>
      </c>
      <c r="L42" s="72">
        <v>55.99</v>
      </c>
      <c r="M42" s="72">
        <v>14</v>
      </c>
      <c r="N42" s="72">
        <v>30</v>
      </c>
      <c r="O42" s="166">
        <v>102.78</v>
      </c>
      <c r="P42" s="166">
        <v>109.48</v>
      </c>
      <c r="Q42" s="166">
        <v>89.87</v>
      </c>
      <c r="R42" s="167">
        <v>98.16</v>
      </c>
    </row>
    <row r="43" spans="1:18" ht="12.75">
      <c r="A43" s="227">
        <v>2</v>
      </c>
      <c r="B43" s="228">
        <v>65</v>
      </c>
      <c r="C43" s="228">
        <v>0</v>
      </c>
      <c r="D43" s="16">
        <v>0</v>
      </c>
      <c r="E43" s="16">
        <v>2</v>
      </c>
      <c r="F43" s="19"/>
      <c r="G43" s="54" t="s">
        <v>316</v>
      </c>
      <c r="H43" s="11">
        <v>569338860.6</v>
      </c>
      <c r="I43" s="60">
        <v>329800707</v>
      </c>
      <c r="J43" s="11">
        <v>128268048.6</v>
      </c>
      <c r="K43" s="11">
        <v>111270105</v>
      </c>
      <c r="L43" s="72">
        <v>57.92</v>
      </c>
      <c r="M43" s="72">
        <v>22.52</v>
      </c>
      <c r="N43" s="72">
        <v>19.54</v>
      </c>
      <c r="O43" s="166">
        <v>149.02</v>
      </c>
      <c r="P43" s="166">
        <v>140.55</v>
      </c>
      <c r="Q43" s="166">
        <v>140.6</v>
      </c>
      <c r="R43" s="167">
        <v>198.08</v>
      </c>
    </row>
    <row r="44" spans="1:18" s="286" customFormat="1" ht="12.75">
      <c r="A44" s="278">
        <v>2</v>
      </c>
      <c r="B44" s="279">
        <v>64</v>
      </c>
      <c r="C44" s="279">
        <v>0</v>
      </c>
      <c r="D44" s="280">
        <v>0</v>
      </c>
      <c r="E44" s="280">
        <v>2</v>
      </c>
      <c r="F44" s="281"/>
      <c r="G44" s="292" t="s">
        <v>317</v>
      </c>
      <c r="H44" s="282">
        <v>3741719274.94</v>
      </c>
      <c r="I44" s="282">
        <v>2711362266</v>
      </c>
      <c r="J44" s="282">
        <v>521006118.94</v>
      </c>
      <c r="K44" s="282">
        <v>509350890</v>
      </c>
      <c r="L44" s="304">
        <v>72.46</v>
      </c>
      <c r="M44" s="304">
        <v>13.92</v>
      </c>
      <c r="N44" s="304">
        <v>13.61</v>
      </c>
      <c r="O44" s="305">
        <v>96.39</v>
      </c>
      <c r="P44" s="305">
        <v>100.49</v>
      </c>
      <c r="Q44" s="305">
        <v>77.01</v>
      </c>
      <c r="R44" s="306">
        <v>100.44</v>
      </c>
    </row>
    <row r="45" spans="1:18" s="95" customFormat="1" ht="15">
      <c r="A45" s="231"/>
      <c r="B45" s="232"/>
      <c r="C45" s="232"/>
      <c r="D45" s="101"/>
      <c r="E45" s="101"/>
      <c r="F45" s="102" t="s">
        <v>318</v>
      </c>
      <c r="G45" s="291"/>
      <c r="H45" s="103">
        <v>6768964481.639999</v>
      </c>
      <c r="I45" s="103">
        <v>4032223032.9300003</v>
      </c>
      <c r="J45" s="103">
        <v>1284948545.71</v>
      </c>
      <c r="K45" s="103">
        <v>1451792903</v>
      </c>
      <c r="L45" s="138">
        <v>59.56927450080318</v>
      </c>
      <c r="M45" s="138">
        <v>18.982941175053707</v>
      </c>
      <c r="N45" s="138">
        <v>21.44778432414313</v>
      </c>
      <c r="O45" s="170">
        <v>103.19679361739095</v>
      </c>
      <c r="P45" s="170">
        <v>105.4801816683779</v>
      </c>
      <c r="Q45" s="170">
        <v>97.19830311659847</v>
      </c>
      <c r="R45" s="171">
        <v>102.6320579429697</v>
      </c>
    </row>
    <row r="46" spans="1:18" s="95" customFormat="1" ht="15">
      <c r="A46" s="231"/>
      <c r="B46" s="232"/>
      <c r="C46" s="232"/>
      <c r="D46" s="101"/>
      <c r="E46" s="101"/>
      <c r="F46" s="102" t="s">
        <v>319</v>
      </c>
      <c r="G46" s="291"/>
      <c r="H46" s="103">
        <v>2270157641.3700004</v>
      </c>
      <c r="I46" s="104">
        <v>1451642386.4300003</v>
      </c>
      <c r="J46" s="103">
        <v>406575733.94</v>
      </c>
      <c r="K46" s="103">
        <v>411939521</v>
      </c>
      <c r="L46" s="138">
        <v>63.944563142934854</v>
      </c>
      <c r="M46" s="138">
        <v>17.909581543184757</v>
      </c>
      <c r="N46" s="138">
        <v>18.145855313880393</v>
      </c>
      <c r="O46" s="170">
        <v>103.32989869303253</v>
      </c>
      <c r="P46" s="170">
        <v>104.63626390119703</v>
      </c>
      <c r="Q46" s="170">
        <v>98.96749288157112</v>
      </c>
      <c r="R46" s="171">
        <v>103.27926100060229</v>
      </c>
    </row>
    <row r="47" spans="1:18" ht="12.75">
      <c r="A47" s="227">
        <v>2</v>
      </c>
      <c r="B47" s="228">
        <v>2</v>
      </c>
      <c r="C47" s="228">
        <v>1</v>
      </c>
      <c r="D47" s="16">
        <v>1</v>
      </c>
      <c r="E47" s="16">
        <v>0</v>
      </c>
      <c r="F47" s="19"/>
      <c r="G47" s="54" t="s">
        <v>320</v>
      </c>
      <c r="H47" s="11">
        <v>101424109</v>
      </c>
      <c r="I47" s="60">
        <v>51789931</v>
      </c>
      <c r="J47" s="11">
        <v>25168854</v>
      </c>
      <c r="K47" s="11">
        <v>24465324</v>
      </c>
      <c r="L47" s="72">
        <v>51.06</v>
      </c>
      <c r="M47" s="72">
        <v>24.81</v>
      </c>
      <c r="N47" s="72">
        <v>24.12</v>
      </c>
      <c r="O47" s="166">
        <v>102.87</v>
      </c>
      <c r="P47" s="166">
        <v>111.53</v>
      </c>
      <c r="Q47" s="166">
        <v>87.78</v>
      </c>
      <c r="R47" s="167">
        <v>104.14</v>
      </c>
    </row>
    <row r="48" spans="1:18" ht="12.75">
      <c r="A48" s="227">
        <v>2</v>
      </c>
      <c r="B48" s="228">
        <v>21</v>
      </c>
      <c r="C48" s="228">
        <v>1</v>
      </c>
      <c r="D48" s="16">
        <v>1</v>
      </c>
      <c r="E48" s="16">
        <v>0</v>
      </c>
      <c r="F48" s="19"/>
      <c r="G48" s="54" t="s">
        <v>321</v>
      </c>
      <c r="H48" s="11">
        <v>52452598.2</v>
      </c>
      <c r="I48" s="60">
        <v>23539164</v>
      </c>
      <c r="J48" s="11">
        <v>15094097.2</v>
      </c>
      <c r="K48" s="11">
        <v>13819337</v>
      </c>
      <c r="L48" s="72">
        <v>44.87</v>
      </c>
      <c r="M48" s="72">
        <v>28.77</v>
      </c>
      <c r="N48" s="72">
        <v>26.34</v>
      </c>
      <c r="O48" s="166">
        <v>99.5</v>
      </c>
      <c r="P48" s="166">
        <v>108.68</v>
      </c>
      <c r="Q48" s="166">
        <v>84.39</v>
      </c>
      <c r="R48" s="167">
        <v>104.92</v>
      </c>
    </row>
    <row r="49" spans="1:18" ht="12.75">
      <c r="A49" s="227">
        <v>2</v>
      </c>
      <c r="B49" s="228">
        <v>1</v>
      </c>
      <c r="C49" s="228">
        <v>1</v>
      </c>
      <c r="D49" s="16">
        <v>1</v>
      </c>
      <c r="E49" s="16">
        <v>0</v>
      </c>
      <c r="F49" s="19"/>
      <c r="G49" s="54" t="s">
        <v>322</v>
      </c>
      <c r="H49" s="11">
        <v>142207792</v>
      </c>
      <c r="I49" s="60">
        <v>87480420</v>
      </c>
      <c r="J49" s="11">
        <v>33010940</v>
      </c>
      <c r="K49" s="11">
        <v>21716432</v>
      </c>
      <c r="L49" s="72">
        <v>61.51</v>
      </c>
      <c r="M49" s="72">
        <v>23.21</v>
      </c>
      <c r="N49" s="72">
        <v>15.27</v>
      </c>
      <c r="O49" s="166">
        <v>108.07</v>
      </c>
      <c r="P49" s="166">
        <v>105.84</v>
      </c>
      <c r="Q49" s="166">
        <v>118.62</v>
      </c>
      <c r="R49" s="167">
        <v>102.87</v>
      </c>
    </row>
    <row r="50" spans="1:18" ht="12.75">
      <c r="A50" s="227">
        <v>2</v>
      </c>
      <c r="B50" s="228">
        <v>9</v>
      </c>
      <c r="C50" s="228">
        <v>1</v>
      </c>
      <c r="D50" s="16">
        <v>1</v>
      </c>
      <c r="E50" s="16">
        <v>0</v>
      </c>
      <c r="F50" s="19"/>
      <c r="G50" s="54" t="s">
        <v>323</v>
      </c>
      <c r="H50" s="11">
        <v>38496852.74</v>
      </c>
      <c r="I50" s="60">
        <v>19573675</v>
      </c>
      <c r="J50" s="11">
        <v>7063828.74</v>
      </c>
      <c r="K50" s="11">
        <v>11859349</v>
      </c>
      <c r="L50" s="72">
        <v>50.84</v>
      </c>
      <c r="M50" s="72">
        <v>18.34</v>
      </c>
      <c r="N50" s="72">
        <v>30.8</v>
      </c>
      <c r="O50" s="166">
        <v>100.54</v>
      </c>
      <c r="P50" s="166">
        <v>105.9</v>
      </c>
      <c r="Q50" s="166">
        <v>90.97</v>
      </c>
      <c r="R50" s="167">
        <v>98.48</v>
      </c>
    </row>
    <row r="51" spans="1:18" ht="12.75">
      <c r="A51" s="227">
        <v>2</v>
      </c>
      <c r="B51" s="228">
        <v>8</v>
      </c>
      <c r="C51" s="228">
        <v>1</v>
      </c>
      <c r="D51" s="16">
        <v>1</v>
      </c>
      <c r="E51" s="16">
        <v>0</v>
      </c>
      <c r="F51" s="19"/>
      <c r="G51" s="54" t="s">
        <v>324</v>
      </c>
      <c r="H51" s="11">
        <v>20266934.41</v>
      </c>
      <c r="I51" s="60">
        <v>14093673.06</v>
      </c>
      <c r="J51" s="11">
        <v>2583829.35</v>
      </c>
      <c r="K51" s="11">
        <v>3589432</v>
      </c>
      <c r="L51" s="72">
        <v>69.54</v>
      </c>
      <c r="M51" s="72">
        <v>12.74</v>
      </c>
      <c r="N51" s="72">
        <v>17.71</v>
      </c>
      <c r="O51" s="166">
        <v>97.06</v>
      </c>
      <c r="P51" s="166">
        <v>99.15</v>
      </c>
      <c r="Q51" s="166">
        <v>88.65</v>
      </c>
      <c r="R51" s="167">
        <v>95.67</v>
      </c>
    </row>
    <row r="52" spans="1:18" ht="12.75">
      <c r="A52" s="227">
        <v>2</v>
      </c>
      <c r="B52" s="228">
        <v>2</v>
      </c>
      <c r="C52" s="228">
        <v>2</v>
      </c>
      <c r="D52" s="16">
        <v>1</v>
      </c>
      <c r="E52" s="16">
        <v>0</v>
      </c>
      <c r="F52" s="19"/>
      <c r="G52" s="54" t="s">
        <v>325</v>
      </c>
      <c r="H52" s="11">
        <v>93083933</v>
      </c>
      <c r="I52" s="60">
        <v>59507270</v>
      </c>
      <c r="J52" s="11">
        <v>14882504</v>
      </c>
      <c r="K52" s="11">
        <v>18694159</v>
      </c>
      <c r="L52" s="72">
        <v>63.92</v>
      </c>
      <c r="M52" s="72">
        <v>15.98</v>
      </c>
      <c r="N52" s="72">
        <v>20.08</v>
      </c>
      <c r="O52" s="166">
        <v>83.46</v>
      </c>
      <c r="P52" s="166">
        <v>88.21</v>
      </c>
      <c r="Q52" s="166">
        <v>54.6</v>
      </c>
      <c r="R52" s="167">
        <v>111.17</v>
      </c>
    </row>
    <row r="53" spans="1:18" ht="12.75">
      <c r="A53" s="227">
        <v>2</v>
      </c>
      <c r="B53" s="228">
        <v>3</v>
      </c>
      <c r="C53" s="228">
        <v>1</v>
      </c>
      <c r="D53" s="16">
        <v>1</v>
      </c>
      <c r="E53" s="16">
        <v>0</v>
      </c>
      <c r="F53" s="19"/>
      <c r="G53" s="54" t="s">
        <v>326</v>
      </c>
      <c r="H53" s="11">
        <v>239133659.02</v>
      </c>
      <c r="I53" s="60">
        <v>176243556.79</v>
      </c>
      <c r="J53" s="11">
        <v>28647471.23</v>
      </c>
      <c r="K53" s="11">
        <v>34242631</v>
      </c>
      <c r="L53" s="72">
        <v>73.7</v>
      </c>
      <c r="M53" s="72">
        <v>11.97</v>
      </c>
      <c r="N53" s="72">
        <v>14.31</v>
      </c>
      <c r="O53" s="166">
        <v>104.08</v>
      </c>
      <c r="P53" s="166">
        <v>104.04</v>
      </c>
      <c r="Q53" s="166">
        <v>105.13</v>
      </c>
      <c r="R53" s="167">
        <v>103.44</v>
      </c>
    </row>
    <row r="54" spans="1:18" ht="12.75">
      <c r="A54" s="227">
        <v>2</v>
      </c>
      <c r="B54" s="228">
        <v>5</v>
      </c>
      <c r="C54" s="228">
        <v>1</v>
      </c>
      <c r="D54" s="16">
        <v>1</v>
      </c>
      <c r="E54" s="16">
        <v>0</v>
      </c>
      <c r="F54" s="19"/>
      <c r="G54" s="54" t="s">
        <v>327</v>
      </c>
      <c r="H54" s="11">
        <v>69092662.03</v>
      </c>
      <c r="I54" s="60">
        <v>43626521.23</v>
      </c>
      <c r="J54" s="11">
        <v>12498280.8</v>
      </c>
      <c r="K54" s="11">
        <v>12967860</v>
      </c>
      <c r="L54" s="72">
        <v>63.14</v>
      </c>
      <c r="M54" s="72">
        <v>18.08</v>
      </c>
      <c r="N54" s="72">
        <v>18.76</v>
      </c>
      <c r="O54" s="166">
        <v>105.72</v>
      </c>
      <c r="P54" s="166">
        <v>108.71</v>
      </c>
      <c r="Q54" s="166">
        <v>111.49</v>
      </c>
      <c r="R54" s="167">
        <v>92.52</v>
      </c>
    </row>
    <row r="55" spans="1:18" ht="12.75">
      <c r="A55" s="227">
        <v>2</v>
      </c>
      <c r="B55" s="228">
        <v>21</v>
      </c>
      <c r="C55" s="228">
        <v>2</v>
      </c>
      <c r="D55" s="16">
        <v>1</v>
      </c>
      <c r="E55" s="16">
        <v>0</v>
      </c>
      <c r="F55" s="19"/>
      <c r="G55" s="54" t="s">
        <v>328</v>
      </c>
      <c r="H55" s="11">
        <v>17837317.88</v>
      </c>
      <c r="I55" s="60">
        <v>9459255</v>
      </c>
      <c r="J55" s="11">
        <v>3747454.88</v>
      </c>
      <c r="K55" s="11">
        <v>4630608</v>
      </c>
      <c r="L55" s="72">
        <v>53.03</v>
      </c>
      <c r="M55" s="72">
        <v>21</v>
      </c>
      <c r="N55" s="72">
        <v>25.96</v>
      </c>
      <c r="O55" s="166">
        <v>94.74</v>
      </c>
      <c r="P55" s="166">
        <v>96.4</v>
      </c>
      <c r="Q55" s="166">
        <v>81.92</v>
      </c>
      <c r="R55" s="167">
        <v>104.27</v>
      </c>
    </row>
    <row r="56" spans="1:18" ht="12.75">
      <c r="A56" s="227">
        <v>2</v>
      </c>
      <c r="B56" s="228">
        <v>7</v>
      </c>
      <c r="C56" s="228">
        <v>1</v>
      </c>
      <c r="D56" s="16">
        <v>1</v>
      </c>
      <c r="E56" s="16">
        <v>0</v>
      </c>
      <c r="F56" s="19"/>
      <c r="G56" s="54" t="s">
        <v>329</v>
      </c>
      <c r="H56" s="11">
        <v>60945542.27</v>
      </c>
      <c r="I56" s="60">
        <v>35841991</v>
      </c>
      <c r="J56" s="11">
        <v>11011469.27</v>
      </c>
      <c r="K56" s="11">
        <v>14092082</v>
      </c>
      <c r="L56" s="72">
        <v>58.8</v>
      </c>
      <c r="M56" s="72">
        <v>18.06</v>
      </c>
      <c r="N56" s="72">
        <v>23.12</v>
      </c>
      <c r="O56" s="166">
        <v>116.41</v>
      </c>
      <c r="P56" s="166">
        <v>113.32</v>
      </c>
      <c r="Q56" s="166">
        <v>136.36</v>
      </c>
      <c r="R56" s="167">
        <v>111.39</v>
      </c>
    </row>
    <row r="57" spans="1:18" ht="12.75">
      <c r="A57" s="227">
        <v>2</v>
      </c>
      <c r="B57" s="228">
        <v>6</v>
      </c>
      <c r="C57" s="228">
        <v>1</v>
      </c>
      <c r="D57" s="16">
        <v>1</v>
      </c>
      <c r="E57" s="16">
        <v>0</v>
      </c>
      <c r="F57" s="19"/>
      <c r="G57" s="54" t="s">
        <v>330</v>
      </c>
      <c r="H57" s="11">
        <v>38063598</v>
      </c>
      <c r="I57" s="60">
        <v>24560478</v>
      </c>
      <c r="J57" s="11">
        <v>9966752</v>
      </c>
      <c r="K57" s="11">
        <v>3536368</v>
      </c>
      <c r="L57" s="72">
        <v>64.52</v>
      </c>
      <c r="M57" s="72">
        <v>26.18</v>
      </c>
      <c r="N57" s="72">
        <v>9.29</v>
      </c>
      <c r="O57" s="166">
        <v>102.6</v>
      </c>
      <c r="P57" s="166">
        <v>80.16</v>
      </c>
      <c r="Q57" s="166">
        <v>333.02</v>
      </c>
      <c r="R57" s="167">
        <v>102.04</v>
      </c>
    </row>
    <row r="58" spans="1:18" ht="12.75">
      <c r="A58" s="227">
        <v>2</v>
      </c>
      <c r="B58" s="228">
        <v>8</v>
      </c>
      <c r="C58" s="228">
        <v>2</v>
      </c>
      <c r="D58" s="16">
        <v>1</v>
      </c>
      <c r="E58" s="16">
        <v>0</v>
      </c>
      <c r="F58" s="19"/>
      <c r="G58" s="54" t="s">
        <v>331</v>
      </c>
      <c r="H58" s="11">
        <v>84898145.19</v>
      </c>
      <c r="I58" s="60">
        <v>57916253</v>
      </c>
      <c r="J58" s="11">
        <v>13202673.19</v>
      </c>
      <c r="K58" s="11">
        <v>13779219</v>
      </c>
      <c r="L58" s="72">
        <v>68.21</v>
      </c>
      <c r="M58" s="72">
        <v>15.55</v>
      </c>
      <c r="N58" s="72">
        <v>16.23</v>
      </c>
      <c r="O58" s="166">
        <v>97.16</v>
      </c>
      <c r="P58" s="166">
        <v>101.24</v>
      </c>
      <c r="Q58" s="166">
        <v>77.85</v>
      </c>
      <c r="R58" s="167">
        <v>104.25</v>
      </c>
    </row>
    <row r="59" spans="1:18" ht="12.75">
      <c r="A59" s="227">
        <v>2</v>
      </c>
      <c r="B59" s="228">
        <v>6</v>
      </c>
      <c r="C59" s="228">
        <v>2</v>
      </c>
      <c r="D59" s="16">
        <v>1</v>
      </c>
      <c r="E59" s="16">
        <v>0</v>
      </c>
      <c r="F59" s="19"/>
      <c r="G59" s="54" t="s">
        <v>332</v>
      </c>
      <c r="H59" s="11">
        <v>32631877.38</v>
      </c>
      <c r="I59" s="60">
        <v>17709967.65</v>
      </c>
      <c r="J59" s="11">
        <v>7814184.73</v>
      </c>
      <c r="K59" s="11">
        <v>7107725</v>
      </c>
      <c r="L59" s="72">
        <v>54.27</v>
      </c>
      <c r="M59" s="72">
        <v>23.94</v>
      </c>
      <c r="N59" s="72">
        <v>21.78</v>
      </c>
      <c r="O59" s="166">
        <v>99.88</v>
      </c>
      <c r="P59" s="166">
        <v>106.63</v>
      </c>
      <c r="Q59" s="166">
        <v>86.23</v>
      </c>
      <c r="R59" s="167">
        <v>101.54</v>
      </c>
    </row>
    <row r="60" spans="1:18" ht="12.75">
      <c r="A60" s="227">
        <v>2</v>
      </c>
      <c r="B60" s="228">
        <v>8</v>
      </c>
      <c r="C60" s="228">
        <v>3</v>
      </c>
      <c r="D60" s="16">
        <v>1</v>
      </c>
      <c r="E60" s="16">
        <v>0</v>
      </c>
      <c r="F60" s="19"/>
      <c r="G60" s="54" t="s">
        <v>333</v>
      </c>
      <c r="H60" s="11">
        <v>35263602.72</v>
      </c>
      <c r="I60" s="60">
        <v>20605548</v>
      </c>
      <c r="J60" s="11">
        <v>8466621.72</v>
      </c>
      <c r="K60" s="11">
        <v>6191433</v>
      </c>
      <c r="L60" s="72">
        <v>58.43</v>
      </c>
      <c r="M60" s="72">
        <v>24</v>
      </c>
      <c r="N60" s="72">
        <v>17.55</v>
      </c>
      <c r="O60" s="166">
        <v>105.16</v>
      </c>
      <c r="P60" s="166">
        <v>108.85</v>
      </c>
      <c r="Q60" s="166">
        <v>97.61</v>
      </c>
      <c r="R60" s="167">
        <v>104.47</v>
      </c>
    </row>
    <row r="61" spans="1:18" ht="12.75">
      <c r="A61" s="227">
        <v>2</v>
      </c>
      <c r="B61" s="228">
        <v>10</v>
      </c>
      <c r="C61" s="228">
        <v>1</v>
      </c>
      <c r="D61" s="16">
        <v>1</v>
      </c>
      <c r="E61" s="16">
        <v>0</v>
      </c>
      <c r="F61" s="19"/>
      <c r="G61" s="54" t="s">
        <v>334</v>
      </c>
      <c r="H61" s="11">
        <v>58629864.42</v>
      </c>
      <c r="I61" s="60">
        <v>35594736.22</v>
      </c>
      <c r="J61" s="11">
        <v>10588631.2</v>
      </c>
      <c r="K61" s="11">
        <v>12446497</v>
      </c>
      <c r="L61" s="72">
        <v>60.71</v>
      </c>
      <c r="M61" s="72">
        <v>18.06</v>
      </c>
      <c r="N61" s="72">
        <v>21.22</v>
      </c>
      <c r="O61" s="166">
        <v>98.12</v>
      </c>
      <c r="P61" s="166">
        <v>96.42</v>
      </c>
      <c r="Q61" s="166">
        <v>90.38</v>
      </c>
      <c r="R61" s="167">
        <v>111.89</v>
      </c>
    </row>
    <row r="62" spans="1:18" ht="12.75">
      <c r="A62" s="227">
        <v>2</v>
      </c>
      <c r="B62" s="228">
        <v>11</v>
      </c>
      <c r="C62" s="228">
        <v>1</v>
      </c>
      <c r="D62" s="16">
        <v>1</v>
      </c>
      <c r="E62" s="16">
        <v>0</v>
      </c>
      <c r="F62" s="19"/>
      <c r="G62" s="54" t="s">
        <v>335</v>
      </c>
      <c r="H62" s="11">
        <v>303704792.52</v>
      </c>
      <c r="I62" s="60">
        <v>207572537.85</v>
      </c>
      <c r="J62" s="11">
        <v>30419492.67</v>
      </c>
      <c r="K62" s="11">
        <v>65712762</v>
      </c>
      <c r="L62" s="72">
        <v>68.34</v>
      </c>
      <c r="M62" s="72">
        <v>10.01</v>
      </c>
      <c r="N62" s="72">
        <v>21.63</v>
      </c>
      <c r="O62" s="166">
        <v>100.23</v>
      </c>
      <c r="P62" s="166">
        <v>100.13</v>
      </c>
      <c r="Q62" s="166">
        <v>100.31</v>
      </c>
      <c r="R62" s="167">
        <v>100.52</v>
      </c>
    </row>
    <row r="63" spans="1:18" ht="12.75">
      <c r="A63" s="227">
        <v>2</v>
      </c>
      <c r="B63" s="228">
        <v>8</v>
      </c>
      <c r="C63" s="228">
        <v>4</v>
      </c>
      <c r="D63" s="16">
        <v>1</v>
      </c>
      <c r="E63" s="16">
        <v>0</v>
      </c>
      <c r="F63" s="19"/>
      <c r="G63" s="54" t="s">
        <v>336</v>
      </c>
      <c r="H63" s="11">
        <v>57867389</v>
      </c>
      <c r="I63" s="60">
        <v>33354077</v>
      </c>
      <c r="J63" s="11">
        <v>10152436</v>
      </c>
      <c r="K63" s="11">
        <v>14360876</v>
      </c>
      <c r="L63" s="72">
        <v>57.63</v>
      </c>
      <c r="M63" s="72">
        <v>17.54</v>
      </c>
      <c r="N63" s="72">
        <v>24.81</v>
      </c>
      <c r="O63" s="166">
        <v>105.16</v>
      </c>
      <c r="P63" s="166">
        <v>115.57</v>
      </c>
      <c r="Q63" s="166">
        <v>85.92</v>
      </c>
      <c r="R63" s="167">
        <v>100.05</v>
      </c>
    </row>
    <row r="64" spans="1:18" ht="12.75">
      <c r="A64" s="227">
        <v>2</v>
      </c>
      <c r="B64" s="228">
        <v>14</v>
      </c>
      <c r="C64" s="228">
        <v>1</v>
      </c>
      <c r="D64" s="16">
        <v>1</v>
      </c>
      <c r="E64" s="16">
        <v>0</v>
      </c>
      <c r="F64" s="19"/>
      <c r="G64" s="54" t="s">
        <v>337</v>
      </c>
      <c r="H64" s="11">
        <v>108381039</v>
      </c>
      <c r="I64" s="60">
        <v>73227802</v>
      </c>
      <c r="J64" s="11">
        <v>16299998</v>
      </c>
      <c r="K64" s="11">
        <v>18853239</v>
      </c>
      <c r="L64" s="72">
        <v>67.56</v>
      </c>
      <c r="M64" s="72">
        <v>15.03</v>
      </c>
      <c r="N64" s="72">
        <v>17.39</v>
      </c>
      <c r="O64" s="166">
        <v>102.98</v>
      </c>
      <c r="P64" s="166">
        <v>105.77</v>
      </c>
      <c r="Q64" s="166">
        <v>91.38</v>
      </c>
      <c r="R64" s="167">
        <v>103.72</v>
      </c>
    </row>
    <row r="65" spans="1:18" ht="12.75">
      <c r="A65" s="227">
        <v>2</v>
      </c>
      <c r="B65" s="228">
        <v>15</v>
      </c>
      <c r="C65" s="228">
        <v>1</v>
      </c>
      <c r="D65" s="16">
        <v>1</v>
      </c>
      <c r="E65" s="16">
        <v>0</v>
      </c>
      <c r="F65" s="19"/>
      <c r="G65" s="54" t="s">
        <v>338</v>
      </c>
      <c r="H65" s="11">
        <v>90910695</v>
      </c>
      <c r="I65" s="60">
        <v>63649328</v>
      </c>
      <c r="J65" s="11">
        <v>12288162</v>
      </c>
      <c r="K65" s="11">
        <v>14973205</v>
      </c>
      <c r="L65" s="72">
        <v>70.01</v>
      </c>
      <c r="M65" s="72">
        <v>13.51</v>
      </c>
      <c r="N65" s="72">
        <v>16.47</v>
      </c>
      <c r="O65" s="166">
        <v>99.65</v>
      </c>
      <c r="P65" s="166">
        <v>103.01</v>
      </c>
      <c r="Q65" s="166">
        <v>79.86</v>
      </c>
      <c r="R65" s="167">
        <v>106.56</v>
      </c>
    </row>
    <row r="66" spans="1:18" ht="12.75">
      <c r="A66" s="227">
        <v>2</v>
      </c>
      <c r="B66" s="228">
        <v>6</v>
      </c>
      <c r="C66" s="228">
        <v>3</v>
      </c>
      <c r="D66" s="16">
        <v>1</v>
      </c>
      <c r="E66" s="16">
        <v>0</v>
      </c>
      <c r="F66" s="19"/>
      <c r="G66" s="54" t="s">
        <v>339</v>
      </c>
      <c r="H66" s="11">
        <v>19544672.26</v>
      </c>
      <c r="I66" s="60">
        <v>13061627</v>
      </c>
      <c r="J66" s="11">
        <v>4384946.26</v>
      </c>
      <c r="K66" s="11">
        <v>2098099</v>
      </c>
      <c r="L66" s="72">
        <v>66.82</v>
      </c>
      <c r="M66" s="72">
        <v>22.43</v>
      </c>
      <c r="N66" s="72">
        <v>10.73</v>
      </c>
      <c r="O66" s="166">
        <v>102.01</v>
      </c>
      <c r="P66" s="166">
        <v>103.81</v>
      </c>
      <c r="Q66" s="166">
        <v>99.49</v>
      </c>
      <c r="R66" s="167">
        <v>96.71</v>
      </c>
    </row>
    <row r="67" spans="1:18" ht="12.75">
      <c r="A67" s="227">
        <v>2</v>
      </c>
      <c r="B67" s="228">
        <v>2</v>
      </c>
      <c r="C67" s="228">
        <v>3</v>
      </c>
      <c r="D67" s="16">
        <v>1</v>
      </c>
      <c r="E67" s="16">
        <v>0</v>
      </c>
      <c r="F67" s="19"/>
      <c r="G67" s="54" t="s">
        <v>340</v>
      </c>
      <c r="H67" s="11">
        <v>24460101</v>
      </c>
      <c r="I67" s="60">
        <v>10939478</v>
      </c>
      <c r="J67" s="11">
        <v>7299748</v>
      </c>
      <c r="K67" s="11">
        <v>6220875</v>
      </c>
      <c r="L67" s="72">
        <v>44.72</v>
      </c>
      <c r="M67" s="72">
        <v>29.84</v>
      </c>
      <c r="N67" s="72">
        <v>25.43</v>
      </c>
      <c r="O67" s="166">
        <v>117.67</v>
      </c>
      <c r="P67" s="166">
        <v>115.72</v>
      </c>
      <c r="Q67" s="166">
        <v>130.31</v>
      </c>
      <c r="R67" s="167">
        <v>108.53</v>
      </c>
    </row>
    <row r="68" spans="1:18" ht="12.75">
      <c r="A68" s="227">
        <v>2</v>
      </c>
      <c r="B68" s="228">
        <v>2</v>
      </c>
      <c r="C68" s="228">
        <v>4</v>
      </c>
      <c r="D68" s="16">
        <v>1</v>
      </c>
      <c r="E68" s="16">
        <v>0</v>
      </c>
      <c r="F68" s="19"/>
      <c r="G68" s="54" t="s">
        <v>341</v>
      </c>
      <c r="H68" s="11">
        <v>16244805.23</v>
      </c>
      <c r="I68" s="60">
        <v>9018902.38</v>
      </c>
      <c r="J68" s="11">
        <v>3171043.85</v>
      </c>
      <c r="K68" s="11">
        <v>4054859</v>
      </c>
      <c r="L68" s="72">
        <v>55.51</v>
      </c>
      <c r="M68" s="72">
        <v>19.52</v>
      </c>
      <c r="N68" s="72">
        <v>24.96</v>
      </c>
      <c r="O68" s="166">
        <v>106.64</v>
      </c>
      <c r="P68" s="166">
        <v>108</v>
      </c>
      <c r="Q68" s="166">
        <v>98.6</v>
      </c>
      <c r="R68" s="167">
        <v>110.61</v>
      </c>
    </row>
    <row r="69" spans="1:18" ht="12.75">
      <c r="A69" s="227">
        <v>2</v>
      </c>
      <c r="B69" s="228">
        <v>8</v>
      </c>
      <c r="C69" s="228">
        <v>5</v>
      </c>
      <c r="D69" s="16">
        <v>1</v>
      </c>
      <c r="E69" s="16">
        <v>0</v>
      </c>
      <c r="F69" s="19"/>
      <c r="G69" s="54" t="s">
        <v>342</v>
      </c>
      <c r="H69" s="11">
        <v>29967065.72</v>
      </c>
      <c r="I69" s="60">
        <v>21718837</v>
      </c>
      <c r="J69" s="11">
        <v>5168311.72</v>
      </c>
      <c r="K69" s="11">
        <v>3079917</v>
      </c>
      <c r="L69" s="72">
        <v>72.47</v>
      </c>
      <c r="M69" s="72">
        <v>17.24</v>
      </c>
      <c r="N69" s="72">
        <v>10.27</v>
      </c>
      <c r="O69" s="166">
        <v>128.93</v>
      </c>
      <c r="P69" s="166">
        <v>147.26</v>
      </c>
      <c r="Q69" s="166">
        <v>97.54</v>
      </c>
      <c r="R69" s="167">
        <v>96.4</v>
      </c>
    </row>
    <row r="70" spans="1:18" ht="12.75">
      <c r="A70" s="227">
        <v>2</v>
      </c>
      <c r="B70" s="228">
        <v>21</v>
      </c>
      <c r="C70" s="228">
        <v>3</v>
      </c>
      <c r="D70" s="16">
        <v>1</v>
      </c>
      <c r="E70" s="16">
        <v>0</v>
      </c>
      <c r="F70" s="19"/>
      <c r="G70" s="54" t="s">
        <v>343</v>
      </c>
      <c r="H70" s="11">
        <v>25429633.83</v>
      </c>
      <c r="I70" s="60">
        <v>20761678</v>
      </c>
      <c r="J70" s="11">
        <v>2939947.83</v>
      </c>
      <c r="K70" s="11">
        <v>1728008</v>
      </c>
      <c r="L70" s="72">
        <v>81.64</v>
      </c>
      <c r="M70" s="72">
        <v>11.56</v>
      </c>
      <c r="N70" s="72">
        <v>6.79</v>
      </c>
      <c r="O70" s="166">
        <v>124.38</v>
      </c>
      <c r="P70" s="166">
        <v>134.61</v>
      </c>
      <c r="Q70" s="166">
        <v>82.24</v>
      </c>
      <c r="R70" s="167">
        <v>119.42</v>
      </c>
    </row>
    <row r="71" spans="1:18" ht="12.75">
      <c r="A71" s="227">
        <v>2</v>
      </c>
      <c r="B71" s="228">
        <v>6</v>
      </c>
      <c r="C71" s="228">
        <v>4</v>
      </c>
      <c r="D71" s="16">
        <v>1</v>
      </c>
      <c r="E71" s="16">
        <v>0</v>
      </c>
      <c r="F71" s="19"/>
      <c r="G71" s="54" t="s">
        <v>344</v>
      </c>
      <c r="H71" s="11">
        <v>36740458.97</v>
      </c>
      <c r="I71" s="60">
        <v>27741652.97</v>
      </c>
      <c r="J71" s="11">
        <v>6441187</v>
      </c>
      <c r="K71" s="11">
        <v>2557619</v>
      </c>
      <c r="L71" s="72">
        <v>75.5</v>
      </c>
      <c r="M71" s="72">
        <v>17.53</v>
      </c>
      <c r="N71" s="72">
        <v>6.96</v>
      </c>
      <c r="O71" s="166">
        <v>107.73</v>
      </c>
      <c r="P71" s="166">
        <v>108.69</v>
      </c>
      <c r="Q71" s="166">
        <v>109.63</v>
      </c>
      <c r="R71" s="167">
        <v>94.55</v>
      </c>
    </row>
    <row r="72" spans="1:18" ht="12.75">
      <c r="A72" s="227">
        <v>2</v>
      </c>
      <c r="B72" s="228">
        <v>19</v>
      </c>
      <c r="C72" s="228">
        <v>1</v>
      </c>
      <c r="D72" s="16">
        <v>1</v>
      </c>
      <c r="E72" s="16">
        <v>0</v>
      </c>
      <c r="F72" s="19"/>
      <c r="G72" s="54" t="s">
        <v>345</v>
      </c>
      <c r="H72" s="11">
        <v>178742638.65</v>
      </c>
      <c r="I72" s="60">
        <v>115803157</v>
      </c>
      <c r="J72" s="11">
        <v>33689687.65</v>
      </c>
      <c r="K72" s="11">
        <v>29249794</v>
      </c>
      <c r="L72" s="72">
        <v>64.78</v>
      </c>
      <c r="M72" s="72">
        <v>18.84</v>
      </c>
      <c r="N72" s="72">
        <v>16.36</v>
      </c>
      <c r="O72" s="166">
        <v>108.93</v>
      </c>
      <c r="P72" s="166">
        <v>109.46</v>
      </c>
      <c r="Q72" s="166">
        <v>113.82</v>
      </c>
      <c r="R72" s="167">
        <v>101.96</v>
      </c>
    </row>
    <row r="73" spans="1:18" ht="12.75">
      <c r="A73" s="227">
        <v>2</v>
      </c>
      <c r="B73" s="228">
        <v>19</v>
      </c>
      <c r="C73" s="228">
        <v>2</v>
      </c>
      <c r="D73" s="16">
        <v>1</v>
      </c>
      <c r="E73" s="16">
        <v>0</v>
      </c>
      <c r="F73" s="19"/>
      <c r="G73" s="54" t="s">
        <v>346</v>
      </c>
      <c r="H73" s="11">
        <v>72949427</v>
      </c>
      <c r="I73" s="60">
        <v>51031343</v>
      </c>
      <c r="J73" s="11">
        <v>10381248</v>
      </c>
      <c r="K73" s="11">
        <v>11536836</v>
      </c>
      <c r="L73" s="72">
        <v>69.95</v>
      </c>
      <c r="M73" s="72">
        <v>14.23</v>
      </c>
      <c r="N73" s="72">
        <v>15.81</v>
      </c>
      <c r="O73" s="166">
        <v>105.71</v>
      </c>
      <c r="P73" s="166">
        <v>105.1</v>
      </c>
      <c r="Q73" s="166">
        <v>100.85</v>
      </c>
      <c r="R73" s="167">
        <v>113.52</v>
      </c>
    </row>
    <row r="74" spans="1:18" ht="12.75">
      <c r="A74" s="227">
        <v>2</v>
      </c>
      <c r="B74" s="228">
        <v>10</v>
      </c>
      <c r="C74" s="228">
        <v>2</v>
      </c>
      <c r="D74" s="16">
        <v>1</v>
      </c>
      <c r="E74" s="16">
        <v>0</v>
      </c>
      <c r="F74" s="19"/>
      <c r="G74" s="54" t="s">
        <v>347</v>
      </c>
      <c r="H74" s="11">
        <v>29156747</v>
      </c>
      <c r="I74" s="60">
        <v>17111913</v>
      </c>
      <c r="J74" s="11">
        <v>8631424</v>
      </c>
      <c r="K74" s="11">
        <v>3413410</v>
      </c>
      <c r="L74" s="72">
        <v>58.68</v>
      </c>
      <c r="M74" s="72">
        <v>29.6</v>
      </c>
      <c r="N74" s="72">
        <v>11.7</v>
      </c>
      <c r="O74" s="166">
        <v>108.54</v>
      </c>
      <c r="P74" s="166">
        <v>109.23</v>
      </c>
      <c r="Q74" s="166">
        <v>107.79</v>
      </c>
      <c r="R74" s="167">
        <v>107.04</v>
      </c>
    </row>
    <row r="75" spans="1:18" ht="12.75">
      <c r="A75" s="227">
        <v>2</v>
      </c>
      <c r="B75" s="228">
        <v>26</v>
      </c>
      <c r="C75" s="228">
        <v>1</v>
      </c>
      <c r="D75" s="16">
        <v>1</v>
      </c>
      <c r="E75" s="16">
        <v>0</v>
      </c>
      <c r="F75" s="19"/>
      <c r="G75" s="54" t="s">
        <v>348</v>
      </c>
      <c r="H75" s="11">
        <v>17227815.66</v>
      </c>
      <c r="I75" s="60">
        <v>7093313</v>
      </c>
      <c r="J75" s="11">
        <v>6699064.66</v>
      </c>
      <c r="K75" s="11">
        <v>3435438</v>
      </c>
      <c r="L75" s="72">
        <v>41.17</v>
      </c>
      <c r="M75" s="72">
        <v>38.88</v>
      </c>
      <c r="N75" s="72">
        <v>19.94</v>
      </c>
      <c r="O75" s="166">
        <v>122.24</v>
      </c>
      <c r="P75" s="166">
        <v>119.65</v>
      </c>
      <c r="Q75" s="166">
        <v>137.59</v>
      </c>
      <c r="R75" s="167">
        <v>104.25</v>
      </c>
    </row>
    <row r="76" spans="1:18" ht="12.75">
      <c r="A76" s="227">
        <v>2</v>
      </c>
      <c r="B76" s="228">
        <v>25</v>
      </c>
      <c r="C76" s="228">
        <v>1</v>
      </c>
      <c r="D76" s="16">
        <v>1</v>
      </c>
      <c r="E76" s="16">
        <v>0</v>
      </c>
      <c r="F76" s="19"/>
      <c r="G76" s="54" t="s">
        <v>349</v>
      </c>
      <c r="H76" s="11">
        <v>12429574</v>
      </c>
      <c r="I76" s="60">
        <v>6073572</v>
      </c>
      <c r="J76" s="11">
        <v>2466790</v>
      </c>
      <c r="K76" s="11">
        <v>3889212</v>
      </c>
      <c r="L76" s="72">
        <v>48.86</v>
      </c>
      <c r="M76" s="72">
        <v>19.84</v>
      </c>
      <c r="N76" s="72">
        <v>31.28</v>
      </c>
      <c r="O76" s="166">
        <v>114.36</v>
      </c>
      <c r="P76" s="166">
        <v>116.27</v>
      </c>
      <c r="Q76" s="166">
        <v>129.02</v>
      </c>
      <c r="R76" s="167">
        <v>104.18</v>
      </c>
    </row>
    <row r="77" spans="1:18" ht="12.75">
      <c r="A77" s="227">
        <v>2</v>
      </c>
      <c r="B77" s="228">
        <v>25</v>
      </c>
      <c r="C77" s="228">
        <v>2</v>
      </c>
      <c r="D77" s="16">
        <v>1</v>
      </c>
      <c r="E77" s="16">
        <v>0</v>
      </c>
      <c r="F77" s="19"/>
      <c r="G77" s="54" t="s">
        <v>350</v>
      </c>
      <c r="H77" s="11">
        <v>111271458</v>
      </c>
      <c r="I77" s="60">
        <v>64569842</v>
      </c>
      <c r="J77" s="11">
        <v>31391789</v>
      </c>
      <c r="K77" s="11">
        <v>15309827</v>
      </c>
      <c r="L77" s="72">
        <v>58.02</v>
      </c>
      <c r="M77" s="72">
        <v>28.21</v>
      </c>
      <c r="N77" s="72">
        <v>13.75</v>
      </c>
      <c r="O77" s="166">
        <v>105.1</v>
      </c>
      <c r="P77" s="166">
        <v>106.36</v>
      </c>
      <c r="Q77" s="166">
        <v>103.38</v>
      </c>
      <c r="R77" s="167">
        <v>103.45</v>
      </c>
    </row>
    <row r="78" spans="1:18" ht="12.75">
      <c r="A78" s="227">
        <v>2</v>
      </c>
      <c r="B78" s="228">
        <v>26</v>
      </c>
      <c r="C78" s="228">
        <v>2</v>
      </c>
      <c r="D78" s="16">
        <v>1</v>
      </c>
      <c r="E78" s="16">
        <v>0</v>
      </c>
      <c r="F78" s="19"/>
      <c r="G78" s="54" t="s">
        <v>351</v>
      </c>
      <c r="H78" s="11">
        <v>50700840.27</v>
      </c>
      <c r="I78" s="60">
        <v>31370886.28</v>
      </c>
      <c r="J78" s="11">
        <v>11002864.99</v>
      </c>
      <c r="K78" s="11">
        <v>8327089</v>
      </c>
      <c r="L78" s="72">
        <v>61.87</v>
      </c>
      <c r="M78" s="72">
        <v>21.7</v>
      </c>
      <c r="N78" s="72">
        <v>16.42</v>
      </c>
      <c r="O78" s="166">
        <v>104.57</v>
      </c>
      <c r="P78" s="166">
        <v>104.37</v>
      </c>
      <c r="Q78" s="166">
        <v>114.43</v>
      </c>
      <c r="R78" s="167">
        <v>94.51</v>
      </c>
    </row>
    <row r="79" spans="1:18" s="95" customFormat="1" ht="15">
      <c r="A79" s="231"/>
      <c r="B79" s="232"/>
      <c r="C79" s="232"/>
      <c r="D79" s="101"/>
      <c r="E79" s="101"/>
      <c r="F79" s="102" t="s">
        <v>352</v>
      </c>
      <c r="G79" s="291"/>
      <c r="H79" s="103">
        <v>1953312292.85</v>
      </c>
      <c r="I79" s="103">
        <v>1101469851.4499998</v>
      </c>
      <c r="J79" s="103">
        <v>375343510.40000015</v>
      </c>
      <c r="K79" s="103">
        <v>476498931</v>
      </c>
      <c r="L79" s="133">
        <v>56.389848949493334</v>
      </c>
      <c r="M79" s="133">
        <v>19.21574505899164</v>
      </c>
      <c r="N79" s="133">
        <v>24.39440599151503</v>
      </c>
      <c r="O79" s="170">
        <v>105.83048254236651</v>
      </c>
      <c r="P79" s="170">
        <v>111.26526461803157</v>
      </c>
      <c r="Q79" s="170">
        <v>97.03736347489912</v>
      </c>
      <c r="R79" s="171">
        <v>101.61048436943736</v>
      </c>
    </row>
    <row r="80" spans="1:18" ht="12.75">
      <c r="A80" s="227">
        <v>2</v>
      </c>
      <c r="B80" s="228">
        <v>1</v>
      </c>
      <c r="C80" s="228">
        <v>2</v>
      </c>
      <c r="D80" s="16">
        <v>2</v>
      </c>
      <c r="E80" s="16">
        <v>0</v>
      </c>
      <c r="F80" s="19"/>
      <c r="G80" s="54" t="s">
        <v>322</v>
      </c>
      <c r="H80" s="11">
        <v>38859332</v>
      </c>
      <c r="I80" s="60">
        <v>26961651</v>
      </c>
      <c r="J80" s="11">
        <v>5042744</v>
      </c>
      <c r="K80" s="11">
        <v>6854937</v>
      </c>
      <c r="L80" s="72">
        <v>69.38</v>
      </c>
      <c r="M80" s="72">
        <v>12.97</v>
      </c>
      <c r="N80" s="72">
        <v>17.64</v>
      </c>
      <c r="O80" s="166">
        <v>122.38</v>
      </c>
      <c r="P80" s="166">
        <v>131.93</v>
      </c>
      <c r="Q80" s="166">
        <v>109.13</v>
      </c>
      <c r="R80" s="167">
        <v>102.4</v>
      </c>
    </row>
    <row r="81" spans="1:18" ht="12.75">
      <c r="A81" s="227">
        <v>2</v>
      </c>
      <c r="B81" s="228">
        <v>17</v>
      </c>
      <c r="C81" s="228">
        <v>1</v>
      </c>
      <c r="D81" s="16">
        <v>2</v>
      </c>
      <c r="E81" s="16">
        <v>0</v>
      </c>
      <c r="F81" s="19"/>
      <c r="G81" s="54" t="s">
        <v>353</v>
      </c>
      <c r="H81" s="11">
        <v>15362445.2</v>
      </c>
      <c r="I81" s="60">
        <v>7012145.09</v>
      </c>
      <c r="J81" s="11">
        <v>2796875.11</v>
      </c>
      <c r="K81" s="11">
        <v>5553425</v>
      </c>
      <c r="L81" s="72">
        <v>45.64</v>
      </c>
      <c r="M81" s="72">
        <v>18.2</v>
      </c>
      <c r="N81" s="72">
        <v>36.14</v>
      </c>
      <c r="O81" s="166">
        <v>101.76</v>
      </c>
      <c r="P81" s="166">
        <v>100.33</v>
      </c>
      <c r="Q81" s="166">
        <v>95.26</v>
      </c>
      <c r="R81" s="167">
        <v>107.39</v>
      </c>
    </row>
    <row r="82" spans="1:18" ht="12.75">
      <c r="A82" s="227">
        <v>2</v>
      </c>
      <c r="B82" s="228">
        <v>9</v>
      </c>
      <c r="C82" s="228">
        <v>2</v>
      </c>
      <c r="D82" s="16">
        <v>2</v>
      </c>
      <c r="E82" s="16">
        <v>0</v>
      </c>
      <c r="F82" s="19"/>
      <c r="G82" s="54" t="s">
        <v>323</v>
      </c>
      <c r="H82" s="11">
        <v>32510083.84</v>
      </c>
      <c r="I82" s="60">
        <v>15653398</v>
      </c>
      <c r="J82" s="11">
        <v>10233171.84</v>
      </c>
      <c r="K82" s="11">
        <v>6623514</v>
      </c>
      <c r="L82" s="72">
        <v>48.14</v>
      </c>
      <c r="M82" s="72">
        <v>31.47</v>
      </c>
      <c r="N82" s="72">
        <v>20.37</v>
      </c>
      <c r="O82" s="166">
        <v>128.61</v>
      </c>
      <c r="P82" s="166">
        <v>122.25</v>
      </c>
      <c r="Q82" s="166">
        <v>171.36</v>
      </c>
      <c r="R82" s="167">
        <v>101.88</v>
      </c>
    </row>
    <row r="83" spans="1:18" ht="12.75">
      <c r="A83" s="227">
        <v>2</v>
      </c>
      <c r="B83" s="228">
        <v>24</v>
      </c>
      <c r="C83" s="228">
        <v>2</v>
      </c>
      <c r="D83" s="16">
        <v>2</v>
      </c>
      <c r="E83" s="16">
        <v>0</v>
      </c>
      <c r="F83" s="19"/>
      <c r="G83" s="54" t="s">
        <v>354</v>
      </c>
      <c r="H83" s="11">
        <v>8741600.04</v>
      </c>
      <c r="I83" s="60">
        <v>4679922</v>
      </c>
      <c r="J83" s="11">
        <v>1599579.04</v>
      </c>
      <c r="K83" s="11">
        <v>2462099</v>
      </c>
      <c r="L83" s="72">
        <v>53.53</v>
      </c>
      <c r="M83" s="72">
        <v>18.29</v>
      </c>
      <c r="N83" s="72">
        <v>28.16</v>
      </c>
      <c r="O83" s="166">
        <v>91.58</v>
      </c>
      <c r="P83" s="166">
        <v>101.47</v>
      </c>
      <c r="Q83" s="166">
        <v>75.23</v>
      </c>
      <c r="R83" s="167">
        <v>87.71</v>
      </c>
    </row>
    <row r="84" spans="1:18" ht="12.75">
      <c r="A84" s="227">
        <v>2</v>
      </c>
      <c r="B84" s="228">
        <v>13</v>
      </c>
      <c r="C84" s="228">
        <v>1</v>
      </c>
      <c r="D84" s="16">
        <v>2</v>
      </c>
      <c r="E84" s="16">
        <v>0</v>
      </c>
      <c r="F84" s="19"/>
      <c r="G84" s="54" t="s">
        <v>355</v>
      </c>
      <c r="H84" s="11">
        <v>14493647.75</v>
      </c>
      <c r="I84" s="60">
        <v>4870570</v>
      </c>
      <c r="J84" s="11">
        <v>3269385.75</v>
      </c>
      <c r="K84" s="11">
        <v>6353692</v>
      </c>
      <c r="L84" s="72">
        <v>33.6</v>
      </c>
      <c r="M84" s="72">
        <v>22.55</v>
      </c>
      <c r="N84" s="72">
        <v>43.83</v>
      </c>
      <c r="O84" s="166">
        <v>106.75</v>
      </c>
      <c r="P84" s="166">
        <v>115.84</v>
      </c>
      <c r="Q84" s="166">
        <v>100.06</v>
      </c>
      <c r="R84" s="167">
        <v>104.08</v>
      </c>
    </row>
    <row r="85" spans="1:18" ht="12.75">
      <c r="A85" s="227">
        <v>2</v>
      </c>
      <c r="B85" s="228">
        <v>21</v>
      </c>
      <c r="C85" s="228">
        <v>4</v>
      </c>
      <c r="D85" s="16">
        <v>2</v>
      </c>
      <c r="E85" s="16">
        <v>0</v>
      </c>
      <c r="F85" s="19"/>
      <c r="G85" s="54" t="s">
        <v>356</v>
      </c>
      <c r="H85" s="11">
        <v>20704223.5</v>
      </c>
      <c r="I85" s="60">
        <v>12011124</v>
      </c>
      <c r="J85" s="11">
        <v>3662521.5</v>
      </c>
      <c r="K85" s="11">
        <v>5030578</v>
      </c>
      <c r="L85" s="72">
        <v>58.01</v>
      </c>
      <c r="M85" s="72">
        <v>17.68</v>
      </c>
      <c r="N85" s="72">
        <v>24.29</v>
      </c>
      <c r="O85" s="166">
        <v>110.18</v>
      </c>
      <c r="P85" s="166">
        <v>103.53</v>
      </c>
      <c r="Q85" s="166">
        <v>155.81</v>
      </c>
      <c r="R85" s="167">
        <v>103.95</v>
      </c>
    </row>
    <row r="86" spans="1:18" ht="12.75">
      <c r="A86" s="227">
        <v>2</v>
      </c>
      <c r="B86" s="228">
        <v>23</v>
      </c>
      <c r="C86" s="228">
        <v>1</v>
      </c>
      <c r="D86" s="16">
        <v>2</v>
      </c>
      <c r="E86" s="16">
        <v>0</v>
      </c>
      <c r="F86" s="19"/>
      <c r="G86" s="54" t="s">
        <v>357</v>
      </c>
      <c r="H86" s="11">
        <v>41426815.18</v>
      </c>
      <c r="I86" s="60">
        <v>24931589</v>
      </c>
      <c r="J86" s="11">
        <v>6716220.18</v>
      </c>
      <c r="K86" s="11">
        <v>9779006</v>
      </c>
      <c r="L86" s="72">
        <v>60.18</v>
      </c>
      <c r="M86" s="72">
        <v>16.21</v>
      </c>
      <c r="N86" s="72">
        <v>23.6</v>
      </c>
      <c r="O86" s="166">
        <v>111.64</v>
      </c>
      <c r="P86" s="166">
        <v>103.47</v>
      </c>
      <c r="Q86" s="166">
        <v>166.04</v>
      </c>
      <c r="R86" s="167">
        <v>109.04</v>
      </c>
    </row>
    <row r="87" spans="1:18" ht="12.75">
      <c r="A87" s="227">
        <v>2</v>
      </c>
      <c r="B87" s="228">
        <v>23</v>
      </c>
      <c r="C87" s="228">
        <v>2</v>
      </c>
      <c r="D87" s="16">
        <v>2</v>
      </c>
      <c r="E87" s="16">
        <v>0</v>
      </c>
      <c r="F87" s="19"/>
      <c r="G87" s="54" t="s">
        <v>358</v>
      </c>
      <c r="H87" s="11">
        <v>94731713</v>
      </c>
      <c r="I87" s="60">
        <v>67238417</v>
      </c>
      <c r="J87" s="11">
        <v>6528110</v>
      </c>
      <c r="K87" s="11">
        <v>20965186</v>
      </c>
      <c r="L87" s="72">
        <v>70.97</v>
      </c>
      <c r="M87" s="72">
        <v>6.89</v>
      </c>
      <c r="N87" s="72">
        <v>22.13</v>
      </c>
      <c r="O87" s="166">
        <v>110.46</v>
      </c>
      <c r="P87" s="166">
        <v>118.54</v>
      </c>
      <c r="Q87" s="166">
        <v>75.31</v>
      </c>
      <c r="R87" s="167">
        <v>102.92</v>
      </c>
    </row>
    <row r="88" spans="1:18" ht="12.75">
      <c r="A88" s="227">
        <v>2</v>
      </c>
      <c r="B88" s="228">
        <v>19</v>
      </c>
      <c r="C88" s="228">
        <v>3</v>
      </c>
      <c r="D88" s="16">
        <v>2</v>
      </c>
      <c r="E88" s="16">
        <v>0</v>
      </c>
      <c r="F88" s="19"/>
      <c r="G88" s="54" t="s">
        <v>359</v>
      </c>
      <c r="H88" s="11">
        <v>21164394.13</v>
      </c>
      <c r="I88" s="60">
        <v>11060637.92</v>
      </c>
      <c r="J88" s="11">
        <v>5361964.21</v>
      </c>
      <c r="K88" s="11">
        <v>4741792</v>
      </c>
      <c r="L88" s="72">
        <v>52.26</v>
      </c>
      <c r="M88" s="72">
        <v>25.33</v>
      </c>
      <c r="N88" s="72">
        <v>22.4</v>
      </c>
      <c r="O88" s="166">
        <v>95.06</v>
      </c>
      <c r="P88" s="166">
        <v>96.01</v>
      </c>
      <c r="Q88" s="166">
        <v>91.94</v>
      </c>
      <c r="R88" s="167">
        <v>96.53</v>
      </c>
    </row>
    <row r="89" spans="1:18" ht="12.75">
      <c r="A89" s="227">
        <v>2</v>
      </c>
      <c r="B89" s="228">
        <v>14</v>
      </c>
      <c r="C89" s="228">
        <v>3</v>
      </c>
      <c r="D89" s="16">
        <v>2</v>
      </c>
      <c r="E89" s="16">
        <v>0</v>
      </c>
      <c r="F89" s="19"/>
      <c r="G89" s="54" t="s">
        <v>360</v>
      </c>
      <c r="H89" s="11">
        <v>27984548</v>
      </c>
      <c r="I89" s="60">
        <v>13271921</v>
      </c>
      <c r="J89" s="11">
        <v>8054811</v>
      </c>
      <c r="K89" s="11">
        <v>6657816</v>
      </c>
      <c r="L89" s="72">
        <v>47.42</v>
      </c>
      <c r="M89" s="72">
        <v>28.78</v>
      </c>
      <c r="N89" s="72">
        <v>23.79</v>
      </c>
      <c r="O89" s="166">
        <v>110.88</v>
      </c>
      <c r="P89" s="166">
        <v>134.29</v>
      </c>
      <c r="Q89" s="166">
        <v>93.11</v>
      </c>
      <c r="R89" s="167">
        <v>99.3</v>
      </c>
    </row>
    <row r="90" spans="1:18" ht="12.75">
      <c r="A90" s="227">
        <v>2</v>
      </c>
      <c r="B90" s="228">
        <v>15</v>
      </c>
      <c r="C90" s="228">
        <v>2</v>
      </c>
      <c r="D90" s="16">
        <v>2</v>
      </c>
      <c r="E90" s="16">
        <v>0</v>
      </c>
      <c r="F90" s="19"/>
      <c r="G90" s="54" t="s">
        <v>361</v>
      </c>
      <c r="H90" s="11">
        <v>16483599.92</v>
      </c>
      <c r="I90" s="60">
        <v>6663201</v>
      </c>
      <c r="J90" s="11">
        <v>3503167.92</v>
      </c>
      <c r="K90" s="11">
        <v>6317231</v>
      </c>
      <c r="L90" s="72">
        <v>40.42</v>
      </c>
      <c r="M90" s="72">
        <v>21.25</v>
      </c>
      <c r="N90" s="72">
        <v>38.32</v>
      </c>
      <c r="O90" s="166">
        <v>108.24</v>
      </c>
      <c r="P90" s="166">
        <v>104.81</v>
      </c>
      <c r="Q90" s="166">
        <v>138.87</v>
      </c>
      <c r="R90" s="167">
        <v>99.5</v>
      </c>
    </row>
    <row r="91" spans="1:18" ht="12.75">
      <c r="A91" s="227">
        <v>2</v>
      </c>
      <c r="B91" s="228">
        <v>14</v>
      </c>
      <c r="C91" s="228">
        <v>4</v>
      </c>
      <c r="D91" s="16">
        <v>2</v>
      </c>
      <c r="E91" s="16">
        <v>0</v>
      </c>
      <c r="F91" s="19"/>
      <c r="G91" s="54" t="s">
        <v>362</v>
      </c>
      <c r="H91" s="11">
        <v>14876080.35</v>
      </c>
      <c r="I91" s="60">
        <v>4903469</v>
      </c>
      <c r="J91" s="11">
        <v>2560108.35</v>
      </c>
      <c r="K91" s="11">
        <v>7412503</v>
      </c>
      <c r="L91" s="72">
        <v>32.96</v>
      </c>
      <c r="M91" s="72">
        <v>17.2</v>
      </c>
      <c r="N91" s="72">
        <v>49.82</v>
      </c>
      <c r="O91" s="166">
        <v>105.6</v>
      </c>
      <c r="P91" s="166">
        <v>113.26</v>
      </c>
      <c r="Q91" s="166">
        <v>98.99</v>
      </c>
      <c r="R91" s="167">
        <v>103.35</v>
      </c>
    </row>
    <row r="92" spans="1:18" ht="12.75">
      <c r="A92" s="227">
        <v>2</v>
      </c>
      <c r="B92" s="228">
        <v>2</v>
      </c>
      <c r="C92" s="228">
        <v>5</v>
      </c>
      <c r="D92" s="16">
        <v>2</v>
      </c>
      <c r="E92" s="16">
        <v>0</v>
      </c>
      <c r="F92" s="19"/>
      <c r="G92" s="54" t="s">
        <v>325</v>
      </c>
      <c r="H92" s="11">
        <v>26120760.54</v>
      </c>
      <c r="I92" s="60">
        <v>12820350</v>
      </c>
      <c r="J92" s="11">
        <v>6394838.54</v>
      </c>
      <c r="K92" s="11">
        <v>6905572</v>
      </c>
      <c r="L92" s="72">
        <v>49.08</v>
      </c>
      <c r="M92" s="72">
        <v>24.48</v>
      </c>
      <c r="N92" s="72">
        <v>26.43</v>
      </c>
      <c r="O92" s="166">
        <v>101.77</v>
      </c>
      <c r="P92" s="166">
        <v>100.04</v>
      </c>
      <c r="Q92" s="166">
        <v>103.84</v>
      </c>
      <c r="R92" s="167">
        <v>103.18</v>
      </c>
    </row>
    <row r="93" spans="1:18" ht="12.75">
      <c r="A93" s="227">
        <v>2</v>
      </c>
      <c r="B93" s="228">
        <v>16</v>
      </c>
      <c r="C93" s="228">
        <v>2</v>
      </c>
      <c r="D93" s="16">
        <v>2</v>
      </c>
      <c r="E93" s="16">
        <v>0</v>
      </c>
      <c r="F93" s="19"/>
      <c r="G93" s="54" t="s">
        <v>363</v>
      </c>
      <c r="H93" s="11">
        <v>12455572.63</v>
      </c>
      <c r="I93" s="60">
        <v>4647870.76</v>
      </c>
      <c r="J93" s="11">
        <v>2815963.87</v>
      </c>
      <c r="K93" s="11">
        <v>4991738</v>
      </c>
      <c r="L93" s="72">
        <v>37.31</v>
      </c>
      <c r="M93" s="72">
        <v>22.6</v>
      </c>
      <c r="N93" s="72">
        <v>40.07</v>
      </c>
      <c r="O93" s="166">
        <v>104.56</v>
      </c>
      <c r="P93" s="166">
        <v>98.56</v>
      </c>
      <c r="Q93" s="166">
        <v>117.02</v>
      </c>
      <c r="R93" s="167">
        <v>104.21</v>
      </c>
    </row>
    <row r="94" spans="1:18" ht="12.75">
      <c r="A94" s="227">
        <v>2</v>
      </c>
      <c r="B94" s="228">
        <v>3</v>
      </c>
      <c r="C94" s="228">
        <v>2</v>
      </c>
      <c r="D94" s="16">
        <v>2</v>
      </c>
      <c r="E94" s="16">
        <v>0</v>
      </c>
      <c r="F94" s="19"/>
      <c r="G94" s="54" t="s">
        <v>326</v>
      </c>
      <c r="H94" s="11">
        <v>19505525.45</v>
      </c>
      <c r="I94" s="60">
        <v>12646160</v>
      </c>
      <c r="J94" s="11">
        <v>3004667.45</v>
      </c>
      <c r="K94" s="11">
        <v>3854698</v>
      </c>
      <c r="L94" s="72">
        <v>64.83</v>
      </c>
      <c r="M94" s="72">
        <v>15.4</v>
      </c>
      <c r="N94" s="72">
        <v>19.76</v>
      </c>
      <c r="O94" s="166">
        <v>98.66</v>
      </c>
      <c r="P94" s="166">
        <v>110.37</v>
      </c>
      <c r="Q94" s="166">
        <v>68.38</v>
      </c>
      <c r="R94" s="167">
        <v>98.35</v>
      </c>
    </row>
    <row r="95" spans="1:18" ht="12.75">
      <c r="A95" s="227">
        <v>2</v>
      </c>
      <c r="B95" s="228">
        <v>16</v>
      </c>
      <c r="C95" s="228">
        <v>3</v>
      </c>
      <c r="D95" s="16">
        <v>2</v>
      </c>
      <c r="E95" s="16">
        <v>0</v>
      </c>
      <c r="F95" s="19"/>
      <c r="G95" s="54" t="s">
        <v>364</v>
      </c>
      <c r="H95" s="11">
        <v>28079098.51</v>
      </c>
      <c r="I95" s="60">
        <v>19426856.98</v>
      </c>
      <c r="J95" s="11">
        <v>3860059.53</v>
      </c>
      <c r="K95" s="11">
        <v>4792182</v>
      </c>
      <c r="L95" s="72">
        <v>69.18</v>
      </c>
      <c r="M95" s="72">
        <v>13.74</v>
      </c>
      <c r="N95" s="72">
        <v>17.06</v>
      </c>
      <c r="O95" s="166">
        <v>93.68</v>
      </c>
      <c r="P95" s="166">
        <v>89.55</v>
      </c>
      <c r="Q95" s="166">
        <v>107.61</v>
      </c>
      <c r="R95" s="167">
        <v>102.1</v>
      </c>
    </row>
    <row r="96" spans="1:18" ht="12.75">
      <c r="A96" s="227">
        <v>2</v>
      </c>
      <c r="B96" s="228">
        <v>1</v>
      </c>
      <c r="C96" s="228">
        <v>3</v>
      </c>
      <c r="D96" s="16">
        <v>2</v>
      </c>
      <c r="E96" s="16">
        <v>0</v>
      </c>
      <c r="F96" s="19"/>
      <c r="G96" s="54" t="s">
        <v>365</v>
      </c>
      <c r="H96" s="11">
        <v>24878273.59</v>
      </c>
      <c r="I96" s="60">
        <v>16803259.12</v>
      </c>
      <c r="J96" s="11">
        <v>3253686.47</v>
      </c>
      <c r="K96" s="11">
        <v>4821328</v>
      </c>
      <c r="L96" s="72">
        <v>67.54</v>
      </c>
      <c r="M96" s="72">
        <v>13.07</v>
      </c>
      <c r="N96" s="72">
        <v>19.37</v>
      </c>
      <c r="O96" s="166">
        <v>127.97</v>
      </c>
      <c r="P96" s="166">
        <v>146.62</v>
      </c>
      <c r="Q96" s="166">
        <v>105.33</v>
      </c>
      <c r="R96" s="167">
        <v>98.56</v>
      </c>
    </row>
    <row r="97" spans="1:18" ht="12.75">
      <c r="A97" s="227">
        <v>2</v>
      </c>
      <c r="B97" s="228">
        <v>6</v>
      </c>
      <c r="C97" s="228">
        <v>5</v>
      </c>
      <c r="D97" s="16">
        <v>2</v>
      </c>
      <c r="E97" s="16">
        <v>0</v>
      </c>
      <c r="F97" s="19"/>
      <c r="G97" s="54" t="s">
        <v>366</v>
      </c>
      <c r="H97" s="11">
        <v>17895073.12</v>
      </c>
      <c r="I97" s="60">
        <v>7047083.2</v>
      </c>
      <c r="J97" s="11">
        <v>7013838.92</v>
      </c>
      <c r="K97" s="11">
        <v>3834151</v>
      </c>
      <c r="L97" s="72">
        <v>39.38</v>
      </c>
      <c r="M97" s="72">
        <v>39.19</v>
      </c>
      <c r="N97" s="72">
        <v>21.42</v>
      </c>
      <c r="O97" s="166">
        <v>121.38</v>
      </c>
      <c r="P97" s="166">
        <v>75.52</v>
      </c>
      <c r="Q97" s="166">
        <v>389.54</v>
      </c>
      <c r="R97" s="167">
        <v>106.18</v>
      </c>
    </row>
    <row r="98" spans="1:18" ht="12.75">
      <c r="A98" s="227">
        <v>2</v>
      </c>
      <c r="B98" s="228">
        <v>4</v>
      </c>
      <c r="C98" s="228">
        <v>2</v>
      </c>
      <c r="D98" s="16">
        <v>2</v>
      </c>
      <c r="E98" s="16">
        <v>0</v>
      </c>
      <c r="F98" s="19"/>
      <c r="G98" s="54" t="s">
        <v>367</v>
      </c>
      <c r="H98" s="11">
        <v>11713623.89</v>
      </c>
      <c r="I98" s="60">
        <v>4627788</v>
      </c>
      <c r="J98" s="11">
        <v>2982812.89</v>
      </c>
      <c r="K98" s="11">
        <v>4103023</v>
      </c>
      <c r="L98" s="72">
        <v>39.5</v>
      </c>
      <c r="M98" s="72">
        <v>25.46</v>
      </c>
      <c r="N98" s="72">
        <v>35.02</v>
      </c>
      <c r="O98" s="166">
        <v>99.22</v>
      </c>
      <c r="P98" s="166">
        <v>94.42</v>
      </c>
      <c r="Q98" s="166">
        <v>108.66</v>
      </c>
      <c r="R98" s="167">
        <v>98.65</v>
      </c>
    </row>
    <row r="99" spans="1:18" ht="12.75">
      <c r="A99" s="227">
        <v>2</v>
      </c>
      <c r="B99" s="228">
        <v>3</v>
      </c>
      <c r="C99" s="228">
        <v>3</v>
      </c>
      <c r="D99" s="16">
        <v>2</v>
      </c>
      <c r="E99" s="16">
        <v>0</v>
      </c>
      <c r="F99" s="19"/>
      <c r="G99" s="54" t="s">
        <v>368</v>
      </c>
      <c r="H99" s="11">
        <v>30175717</v>
      </c>
      <c r="I99" s="60">
        <v>25183426</v>
      </c>
      <c r="J99" s="11">
        <v>1511124</v>
      </c>
      <c r="K99" s="11">
        <v>3481167</v>
      </c>
      <c r="L99" s="72">
        <v>83.45</v>
      </c>
      <c r="M99" s="72">
        <v>5</v>
      </c>
      <c r="N99" s="72">
        <v>11.53</v>
      </c>
      <c r="O99" s="166">
        <v>118.9</v>
      </c>
      <c r="P99" s="166">
        <v>128.75</v>
      </c>
      <c r="Q99" s="166">
        <v>62.1</v>
      </c>
      <c r="R99" s="167">
        <v>102.81</v>
      </c>
    </row>
    <row r="100" spans="1:18" ht="12.75">
      <c r="A100" s="227">
        <v>2</v>
      </c>
      <c r="B100" s="228">
        <v>6</v>
      </c>
      <c r="C100" s="228">
        <v>6</v>
      </c>
      <c r="D100" s="16">
        <v>2</v>
      </c>
      <c r="E100" s="16">
        <v>0</v>
      </c>
      <c r="F100" s="19"/>
      <c r="G100" s="54" t="s">
        <v>369</v>
      </c>
      <c r="H100" s="11">
        <v>23924632</v>
      </c>
      <c r="I100" s="60">
        <v>14677801</v>
      </c>
      <c r="J100" s="11">
        <v>4331014</v>
      </c>
      <c r="K100" s="11">
        <v>4915817</v>
      </c>
      <c r="L100" s="72">
        <v>61.35</v>
      </c>
      <c r="M100" s="72">
        <v>18.1</v>
      </c>
      <c r="N100" s="72">
        <v>20.54</v>
      </c>
      <c r="O100" s="166">
        <v>115.96</v>
      </c>
      <c r="P100" s="166">
        <v>148.66</v>
      </c>
      <c r="Q100" s="166">
        <v>70.94</v>
      </c>
      <c r="R100" s="167">
        <v>105.66</v>
      </c>
    </row>
    <row r="101" spans="1:18" ht="12.75">
      <c r="A101" s="227">
        <v>2</v>
      </c>
      <c r="B101" s="228">
        <v>23</v>
      </c>
      <c r="C101" s="228">
        <v>3</v>
      </c>
      <c r="D101" s="16">
        <v>2</v>
      </c>
      <c r="E101" s="16">
        <v>0</v>
      </c>
      <c r="F101" s="19"/>
      <c r="G101" s="54" t="s">
        <v>370</v>
      </c>
      <c r="H101" s="11">
        <v>8836312.42</v>
      </c>
      <c r="I101" s="60">
        <v>4398024.88</v>
      </c>
      <c r="J101" s="11">
        <v>1206740.54</v>
      </c>
      <c r="K101" s="11">
        <v>3231547</v>
      </c>
      <c r="L101" s="72">
        <v>49.77</v>
      </c>
      <c r="M101" s="72">
        <v>13.65</v>
      </c>
      <c r="N101" s="72">
        <v>36.57</v>
      </c>
      <c r="O101" s="166">
        <v>104.62</v>
      </c>
      <c r="P101" s="166">
        <v>106.36</v>
      </c>
      <c r="Q101" s="166">
        <v>123.21</v>
      </c>
      <c r="R101" s="167">
        <v>96.99</v>
      </c>
    </row>
    <row r="102" spans="1:18" ht="12.75">
      <c r="A102" s="227">
        <v>2</v>
      </c>
      <c r="B102" s="228">
        <v>24</v>
      </c>
      <c r="C102" s="228">
        <v>3</v>
      </c>
      <c r="D102" s="16">
        <v>2</v>
      </c>
      <c r="E102" s="16">
        <v>0</v>
      </c>
      <c r="F102" s="19"/>
      <c r="G102" s="54" t="s">
        <v>371</v>
      </c>
      <c r="H102" s="11">
        <v>24045793</v>
      </c>
      <c r="I102" s="60">
        <v>13164032</v>
      </c>
      <c r="J102" s="11">
        <v>4455385</v>
      </c>
      <c r="K102" s="11">
        <v>6426376</v>
      </c>
      <c r="L102" s="72">
        <v>54.74</v>
      </c>
      <c r="M102" s="72">
        <v>18.52</v>
      </c>
      <c r="N102" s="72">
        <v>26.72</v>
      </c>
      <c r="O102" s="166">
        <v>100.96</v>
      </c>
      <c r="P102" s="166">
        <v>110.54</v>
      </c>
      <c r="Q102" s="166">
        <v>87.79</v>
      </c>
      <c r="R102" s="167">
        <v>94.06</v>
      </c>
    </row>
    <row r="103" spans="1:18" ht="12.75">
      <c r="A103" s="227">
        <v>2</v>
      </c>
      <c r="B103" s="228">
        <v>7</v>
      </c>
      <c r="C103" s="228">
        <v>2</v>
      </c>
      <c r="D103" s="16">
        <v>2</v>
      </c>
      <c r="E103" s="16">
        <v>0</v>
      </c>
      <c r="F103" s="19"/>
      <c r="G103" s="54" t="s">
        <v>329</v>
      </c>
      <c r="H103" s="11">
        <v>28519045.07</v>
      </c>
      <c r="I103" s="60">
        <v>14089054.6</v>
      </c>
      <c r="J103" s="11">
        <v>5226694.47</v>
      </c>
      <c r="K103" s="11">
        <v>9203296</v>
      </c>
      <c r="L103" s="72">
        <v>49.4</v>
      </c>
      <c r="M103" s="72">
        <v>18.32</v>
      </c>
      <c r="N103" s="72">
        <v>32.27</v>
      </c>
      <c r="O103" s="166">
        <v>102.45</v>
      </c>
      <c r="P103" s="166">
        <v>103.37</v>
      </c>
      <c r="Q103" s="166">
        <v>109.09</v>
      </c>
      <c r="R103" s="167">
        <v>97.75</v>
      </c>
    </row>
    <row r="104" spans="1:18" ht="12.75">
      <c r="A104" s="227">
        <v>2</v>
      </c>
      <c r="B104" s="228">
        <v>8</v>
      </c>
      <c r="C104" s="228">
        <v>7</v>
      </c>
      <c r="D104" s="16">
        <v>2</v>
      </c>
      <c r="E104" s="16">
        <v>0</v>
      </c>
      <c r="F104" s="19"/>
      <c r="G104" s="54" t="s">
        <v>331</v>
      </c>
      <c r="H104" s="11">
        <v>49448179.4</v>
      </c>
      <c r="I104" s="60">
        <v>21462318</v>
      </c>
      <c r="J104" s="11">
        <v>12535057.4</v>
      </c>
      <c r="K104" s="11">
        <v>15450804</v>
      </c>
      <c r="L104" s="72">
        <v>43.4</v>
      </c>
      <c r="M104" s="72">
        <v>25.34</v>
      </c>
      <c r="N104" s="72">
        <v>31.24</v>
      </c>
      <c r="O104" s="166">
        <v>102.82</v>
      </c>
      <c r="P104" s="166">
        <v>106.14</v>
      </c>
      <c r="Q104" s="166">
        <v>97.82</v>
      </c>
      <c r="R104" s="167">
        <v>102.62</v>
      </c>
    </row>
    <row r="105" spans="1:18" ht="12.75">
      <c r="A105" s="227">
        <v>2</v>
      </c>
      <c r="B105" s="228">
        <v>23</v>
      </c>
      <c r="C105" s="228">
        <v>5</v>
      </c>
      <c r="D105" s="16">
        <v>2</v>
      </c>
      <c r="E105" s="16">
        <v>0</v>
      </c>
      <c r="F105" s="19"/>
      <c r="G105" s="54" t="s">
        <v>372</v>
      </c>
      <c r="H105" s="11">
        <v>107416061.8</v>
      </c>
      <c r="I105" s="60">
        <v>90718810.74</v>
      </c>
      <c r="J105" s="11">
        <v>5221964.06</v>
      </c>
      <c r="K105" s="11">
        <v>11475287</v>
      </c>
      <c r="L105" s="72">
        <v>84.45</v>
      </c>
      <c r="M105" s="72">
        <v>4.86</v>
      </c>
      <c r="N105" s="72">
        <v>10.68</v>
      </c>
      <c r="O105" s="166">
        <v>108.58</v>
      </c>
      <c r="P105" s="166">
        <v>108.34</v>
      </c>
      <c r="Q105" s="166">
        <v>120.23</v>
      </c>
      <c r="R105" s="167">
        <v>105.81</v>
      </c>
    </row>
    <row r="106" spans="1:18" ht="12.75">
      <c r="A106" s="227">
        <v>2</v>
      </c>
      <c r="B106" s="228">
        <v>17</v>
      </c>
      <c r="C106" s="228">
        <v>2</v>
      </c>
      <c r="D106" s="16">
        <v>2</v>
      </c>
      <c r="E106" s="16">
        <v>0</v>
      </c>
      <c r="F106" s="19"/>
      <c r="G106" s="54" t="s">
        <v>373</v>
      </c>
      <c r="H106" s="11">
        <v>17885910.56</v>
      </c>
      <c r="I106" s="60">
        <v>7522093.86</v>
      </c>
      <c r="J106" s="11">
        <v>6428394.7</v>
      </c>
      <c r="K106" s="11">
        <v>3935422</v>
      </c>
      <c r="L106" s="72">
        <v>42.05</v>
      </c>
      <c r="M106" s="72">
        <v>35.94</v>
      </c>
      <c r="N106" s="72">
        <v>22</v>
      </c>
      <c r="O106" s="166">
        <v>89.19</v>
      </c>
      <c r="P106" s="166">
        <v>108.8</v>
      </c>
      <c r="Q106" s="166">
        <v>72.34</v>
      </c>
      <c r="R106" s="167">
        <v>92.51</v>
      </c>
    </row>
    <row r="107" spans="1:18" ht="12.75">
      <c r="A107" s="227">
        <v>2</v>
      </c>
      <c r="B107" s="228">
        <v>18</v>
      </c>
      <c r="C107" s="228">
        <v>1</v>
      </c>
      <c r="D107" s="16">
        <v>2</v>
      </c>
      <c r="E107" s="16">
        <v>0</v>
      </c>
      <c r="F107" s="19"/>
      <c r="G107" s="54" t="s">
        <v>374</v>
      </c>
      <c r="H107" s="11">
        <v>21314473.01</v>
      </c>
      <c r="I107" s="60">
        <v>9778644.4</v>
      </c>
      <c r="J107" s="11">
        <v>4944984.61</v>
      </c>
      <c r="K107" s="11">
        <v>6590844</v>
      </c>
      <c r="L107" s="72">
        <v>45.87</v>
      </c>
      <c r="M107" s="72">
        <v>23.2</v>
      </c>
      <c r="N107" s="72">
        <v>30.92</v>
      </c>
      <c r="O107" s="166">
        <v>104.59</v>
      </c>
      <c r="P107" s="166">
        <v>112.32</v>
      </c>
      <c r="Q107" s="166">
        <v>92.47</v>
      </c>
      <c r="R107" s="167">
        <v>104.22</v>
      </c>
    </row>
    <row r="108" spans="1:18" ht="12.75">
      <c r="A108" s="227">
        <v>2</v>
      </c>
      <c r="B108" s="228">
        <v>3</v>
      </c>
      <c r="C108" s="228">
        <v>4</v>
      </c>
      <c r="D108" s="16">
        <v>2</v>
      </c>
      <c r="E108" s="16">
        <v>0</v>
      </c>
      <c r="F108" s="19"/>
      <c r="G108" s="54" t="s">
        <v>375</v>
      </c>
      <c r="H108" s="11">
        <v>14399668.14</v>
      </c>
      <c r="I108" s="60">
        <v>6643876.05</v>
      </c>
      <c r="J108" s="11">
        <v>3248557.09</v>
      </c>
      <c r="K108" s="11">
        <v>4507235</v>
      </c>
      <c r="L108" s="72">
        <v>46.13</v>
      </c>
      <c r="M108" s="72">
        <v>22.55</v>
      </c>
      <c r="N108" s="72">
        <v>31.3</v>
      </c>
      <c r="O108" s="166">
        <v>106.82</v>
      </c>
      <c r="P108" s="166">
        <v>111.56</v>
      </c>
      <c r="Q108" s="166">
        <v>107.39</v>
      </c>
      <c r="R108" s="167">
        <v>100.15</v>
      </c>
    </row>
    <row r="109" spans="1:18" ht="12.75">
      <c r="A109" s="227">
        <v>2</v>
      </c>
      <c r="B109" s="228">
        <v>13</v>
      </c>
      <c r="C109" s="228">
        <v>2</v>
      </c>
      <c r="D109" s="16">
        <v>2</v>
      </c>
      <c r="E109" s="16">
        <v>0</v>
      </c>
      <c r="F109" s="19"/>
      <c r="G109" s="54" t="s">
        <v>376</v>
      </c>
      <c r="H109" s="11">
        <v>41517794</v>
      </c>
      <c r="I109" s="60">
        <v>18298750</v>
      </c>
      <c r="J109" s="11">
        <v>15088885</v>
      </c>
      <c r="K109" s="11">
        <v>8130159</v>
      </c>
      <c r="L109" s="72">
        <v>44.07</v>
      </c>
      <c r="M109" s="72">
        <v>36.34</v>
      </c>
      <c r="N109" s="72">
        <v>19.58</v>
      </c>
      <c r="O109" s="166">
        <v>100.22</v>
      </c>
      <c r="P109" s="166">
        <v>97.14</v>
      </c>
      <c r="Q109" s="166">
        <v>101.84</v>
      </c>
      <c r="R109" s="167">
        <v>104.63</v>
      </c>
    </row>
    <row r="110" spans="1:18" ht="12.75">
      <c r="A110" s="227">
        <v>2</v>
      </c>
      <c r="B110" s="228">
        <v>9</v>
      </c>
      <c r="C110" s="228">
        <v>3</v>
      </c>
      <c r="D110" s="16">
        <v>2</v>
      </c>
      <c r="E110" s="16">
        <v>0</v>
      </c>
      <c r="F110" s="19"/>
      <c r="G110" s="54" t="s">
        <v>377</v>
      </c>
      <c r="H110" s="11">
        <v>12893128.93</v>
      </c>
      <c r="I110" s="60">
        <v>7451222</v>
      </c>
      <c r="J110" s="11">
        <v>3058974.93</v>
      </c>
      <c r="K110" s="11">
        <v>2382932</v>
      </c>
      <c r="L110" s="72">
        <v>57.79</v>
      </c>
      <c r="M110" s="72">
        <v>23.72</v>
      </c>
      <c r="N110" s="72">
        <v>18.48</v>
      </c>
      <c r="O110" s="166">
        <v>104.5</v>
      </c>
      <c r="P110" s="166">
        <v>111.98</v>
      </c>
      <c r="Q110" s="166">
        <v>90.18</v>
      </c>
      <c r="R110" s="167">
        <v>103.97</v>
      </c>
    </row>
    <row r="111" spans="1:18" ht="12.75">
      <c r="A111" s="227">
        <v>2</v>
      </c>
      <c r="B111" s="228">
        <v>9</v>
      </c>
      <c r="C111" s="228">
        <v>4</v>
      </c>
      <c r="D111" s="16">
        <v>2</v>
      </c>
      <c r="E111" s="16">
        <v>0</v>
      </c>
      <c r="F111" s="19"/>
      <c r="G111" s="54" t="s">
        <v>378</v>
      </c>
      <c r="H111" s="11">
        <v>21025092.48</v>
      </c>
      <c r="I111" s="60">
        <v>13387550.38</v>
      </c>
      <c r="J111" s="11">
        <v>3160545.1</v>
      </c>
      <c r="K111" s="11">
        <v>4476997</v>
      </c>
      <c r="L111" s="72">
        <v>63.67</v>
      </c>
      <c r="M111" s="72">
        <v>15.03</v>
      </c>
      <c r="N111" s="72">
        <v>21.29</v>
      </c>
      <c r="O111" s="166">
        <v>107.09</v>
      </c>
      <c r="P111" s="166">
        <v>113.37</v>
      </c>
      <c r="Q111" s="166">
        <v>80.45</v>
      </c>
      <c r="R111" s="167">
        <v>114.95</v>
      </c>
    </row>
    <row r="112" spans="1:18" ht="12.75">
      <c r="A112" s="227">
        <v>2</v>
      </c>
      <c r="B112" s="228">
        <v>9</v>
      </c>
      <c r="C112" s="228">
        <v>5</v>
      </c>
      <c r="D112" s="16">
        <v>2</v>
      </c>
      <c r="E112" s="16">
        <v>0</v>
      </c>
      <c r="F112" s="19"/>
      <c r="G112" s="54" t="s">
        <v>379</v>
      </c>
      <c r="H112" s="11">
        <v>21180559.78</v>
      </c>
      <c r="I112" s="60">
        <v>14787975</v>
      </c>
      <c r="J112" s="11">
        <v>2739354.78</v>
      </c>
      <c r="K112" s="11">
        <v>3653230</v>
      </c>
      <c r="L112" s="72">
        <v>69.81</v>
      </c>
      <c r="M112" s="72">
        <v>12.93</v>
      </c>
      <c r="N112" s="72">
        <v>17.24</v>
      </c>
      <c r="O112" s="166">
        <v>105.58</v>
      </c>
      <c r="P112" s="166">
        <v>109.16</v>
      </c>
      <c r="Q112" s="166">
        <v>96.76</v>
      </c>
      <c r="R112" s="167">
        <v>99.16</v>
      </c>
    </row>
    <row r="113" spans="1:18" ht="12.75">
      <c r="A113" s="227">
        <v>2</v>
      </c>
      <c r="B113" s="228">
        <v>8</v>
      </c>
      <c r="C113" s="228">
        <v>9</v>
      </c>
      <c r="D113" s="16">
        <v>2</v>
      </c>
      <c r="E113" s="16">
        <v>0</v>
      </c>
      <c r="F113" s="19"/>
      <c r="G113" s="54" t="s">
        <v>380</v>
      </c>
      <c r="H113" s="11">
        <v>11100824.7</v>
      </c>
      <c r="I113" s="60">
        <v>4773623.31</v>
      </c>
      <c r="J113" s="11">
        <v>4309338.39</v>
      </c>
      <c r="K113" s="11">
        <v>2017863</v>
      </c>
      <c r="L113" s="72">
        <v>43</v>
      </c>
      <c r="M113" s="72">
        <v>38.81</v>
      </c>
      <c r="N113" s="72">
        <v>18.17</v>
      </c>
      <c r="O113" s="166">
        <v>92.19</v>
      </c>
      <c r="P113" s="166">
        <v>99.23</v>
      </c>
      <c r="Q113" s="166">
        <v>78.38</v>
      </c>
      <c r="R113" s="167">
        <v>116.5</v>
      </c>
    </row>
    <row r="114" spans="1:18" ht="12.75">
      <c r="A114" s="227">
        <v>2</v>
      </c>
      <c r="B114" s="228">
        <v>10</v>
      </c>
      <c r="C114" s="228">
        <v>4</v>
      </c>
      <c r="D114" s="16">
        <v>2</v>
      </c>
      <c r="E114" s="16">
        <v>0</v>
      </c>
      <c r="F114" s="19"/>
      <c r="G114" s="54" t="s">
        <v>334</v>
      </c>
      <c r="H114" s="11">
        <v>19937089</v>
      </c>
      <c r="I114" s="60">
        <v>8686994</v>
      </c>
      <c r="J114" s="11">
        <v>4118850</v>
      </c>
      <c r="K114" s="11">
        <v>7131245</v>
      </c>
      <c r="L114" s="72">
        <v>43.57</v>
      </c>
      <c r="M114" s="72">
        <v>20.65</v>
      </c>
      <c r="N114" s="72">
        <v>35.76</v>
      </c>
      <c r="O114" s="166">
        <v>82.35</v>
      </c>
      <c r="P114" s="166">
        <v>105.63</v>
      </c>
      <c r="Q114" s="166">
        <v>45.55</v>
      </c>
      <c r="R114" s="167">
        <v>102.69</v>
      </c>
    </row>
    <row r="115" spans="1:18" ht="12.75">
      <c r="A115" s="227">
        <v>2</v>
      </c>
      <c r="B115" s="228">
        <v>11</v>
      </c>
      <c r="C115" s="228">
        <v>2</v>
      </c>
      <c r="D115" s="16">
        <v>2</v>
      </c>
      <c r="E115" s="16">
        <v>0</v>
      </c>
      <c r="F115" s="19"/>
      <c r="G115" s="54" t="s">
        <v>335</v>
      </c>
      <c r="H115" s="11">
        <v>53624719.21</v>
      </c>
      <c r="I115" s="60">
        <v>42619030</v>
      </c>
      <c r="J115" s="11">
        <v>6401344.21</v>
      </c>
      <c r="K115" s="11">
        <v>4604345</v>
      </c>
      <c r="L115" s="72">
        <v>79.47</v>
      </c>
      <c r="M115" s="72">
        <v>11.93</v>
      </c>
      <c r="N115" s="72">
        <v>8.58</v>
      </c>
      <c r="O115" s="166">
        <v>112.91</v>
      </c>
      <c r="P115" s="166">
        <v>115.35</v>
      </c>
      <c r="Q115" s="166">
        <v>101.76</v>
      </c>
      <c r="R115" s="167">
        <v>108.2</v>
      </c>
    </row>
    <row r="116" spans="1:18" ht="12.75">
      <c r="A116" s="227">
        <v>2</v>
      </c>
      <c r="B116" s="228">
        <v>2</v>
      </c>
      <c r="C116" s="228">
        <v>6</v>
      </c>
      <c r="D116" s="16">
        <v>2</v>
      </c>
      <c r="E116" s="16">
        <v>0</v>
      </c>
      <c r="F116" s="19"/>
      <c r="G116" s="54" t="s">
        <v>381</v>
      </c>
      <c r="H116" s="11">
        <v>26416067.06</v>
      </c>
      <c r="I116" s="60">
        <v>9284304.9</v>
      </c>
      <c r="J116" s="11">
        <v>8878072.16</v>
      </c>
      <c r="K116" s="11">
        <v>8253690</v>
      </c>
      <c r="L116" s="72">
        <v>35.14</v>
      </c>
      <c r="M116" s="72">
        <v>33.6</v>
      </c>
      <c r="N116" s="72">
        <v>31.24</v>
      </c>
      <c r="O116" s="166">
        <v>118.61</v>
      </c>
      <c r="P116" s="166">
        <v>105.55</v>
      </c>
      <c r="Q116" s="166">
        <v>160.06</v>
      </c>
      <c r="R116" s="167">
        <v>104.1</v>
      </c>
    </row>
    <row r="117" spans="1:18" ht="12.75">
      <c r="A117" s="227">
        <v>2</v>
      </c>
      <c r="B117" s="228">
        <v>18</v>
      </c>
      <c r="C117" s="228">
        <v>2</v>
      </c>
      <c r="D117" s="16">
        <v>2</v>
      </c>
      <c r="E117" s="16">
        <v>0</v>
      </c>
      <c r="F117" s="19"/>
      <c r="G117" s="54" t="s">
        <v>382</v>
      </c>
      <c r="H117" s="11">
        <v>17488455.58</v>
      </c>
      <c r="I117" s="60">
        <v>5834230</v>
      </c>
      <c r="J117" s="11">
        <v>6151773.58</v>
      </c>
      <c r="K117" s="11">
        <v>5502452</v>
      </c>
      <c r="L117" s="72">
        <v>33.36</v>
      </c>
      <c r="M117" s="72">
        <v>35.17</v>
      </c>
      <c r="N117" s="72">
        <v>31.46</v>
      </c>
      <c r="O117" s="166">
        <v>121.56</v>
      </c>
      <c r="P117" s="166">
        <v>100.16</v>
      </c>
      <c r="Q117" s="166">
        <v>226.52</v>
      </c>
      <c r="R117" s="167">
        <v>94.13</v>
      </c>
    </row>
    <row r="118" spans="1:18" ht="12.75">
      <c r="A118" s="227">
        <v>2</v>
      </c>
      <c r="B118" s="228">
        <v>19</v>
      </c>
      <c r="C118" s="228">
        <v>5</v>
      </c>
      <c r="D118" s="16">
        <v>2</v>
      </c>
      <c r="E118" s="16">
        <v>0</v>
      </c>
      <c r="F118" s="19"/>
      <c r="G118" s="54" t="s">
        <v>383</v>
      </c>
      <c r="H118" s="11">
        <v>22594650.26</v>
      </c>
      <c r="I118" s="60">
        <v>9982648</v>
      </c>
      <c r="J118" s="11">
        <v>5857268.26</v>
      </c>
      <c r="K118" s="11">
        <v>6754734</v>
      </c>
      <c r="L118" s="72">
        <v>44.18</v>
      </c>
      <c r="M118" s="72">
        <v>25.92</v>
      </c>
      <c r="N118" s="72">
        <v>29.89</v>
      </c>
      <c r="O118" s="166">
        <v>111.25</v>
      </c>
      <c r="P118" s="166">
        <v>120.08</v>
      </c>
      <c r="Q118" s="166">
        <v>114.74</v>
      </c>
      <c r="R118" s="167">
        <v>98.02</v>
      </c>
    </row>
    <row r="119" spans="1:18" ht="12.75">
      <c r="A119" s="227">
        <v>2</v>
      </c>
      <c r="B119" s="228">
        <v>7</v>
      </c>
      <c r="C119" s="228">
        <v>4</v>
      </c>
      <c r="D119" s="16">
        <v>2</v>
      </c>
      <c r="E119" s="16">
        <v>0</v>
      </c>
      <c r="F119" s="19"/>
      <c r="G119" s="54" t="s">
        <v>384</v>
      </c>
      <c r="H119" s="11">
        <v>13957120.4</v>
      </c>
      <c r="I119" s="60">
        <v>5873909</v>
      </c>
      <c r="J119" s="11">
        <v>2854949.4</v>
      </c>
      <c r="K119" s="11">
        <v>5228262</v>
      </c>
      <c r="L119" s="72">
        <v>42.08</v>
      </c>
      <c r="M119" s="72">
        <v>20.45</v>
      </c>
      <c r="N119" s="72">
        <v>37.45</v>
      </c>
      <c r="O119" s="166">
        <v>95.96</v>
      </c>
      <c r="P119" s="166">
        <v>86.39</v>
      </c>
      <c r="Q119" s="166">
        <v>91.05</v>
      </c>
      <c r="R119" s="167">
        <v>113.43</v>
      </c>
    </row>
    <row r="120" spans="1:18" ht="12.75">
      <c r="A120" s="227">
        <v>2</v>
      </c>
      <c r="B120" s="228">
        <v>5</v>
      </c>
      <c r="C120" s="228">
        <v>3</v>
      </c>
      <c r="D120" s="16">
        <v>2</v>
      </c>
      <c r="E120" s="16">
        <v>0</v>
      </c>
      <c r="F120" s="19"/>
      <c r="G120" s="54" t="s">
        <v>385</v>
      </c>
      <c r="H120" s="11">
        <v>17607490.26</v>
      </c>
      <c r="I120" s="60">
        <v>8001582</v>
      </c>
      <c r="J120" s="11">
        <v>5174649.26</v>
      </c>
      <c r="K120" s="11">
        <v>4431259</v>
      </c>
      <c r="L120" s="72">
        <v>45.44</v>
      </c>
      <c r="M120" s="72">
        <v>29.38</v>
      </c>
      <c r="N120" s="72">
        <v>25.16</v>
      </c>
      <c r="O120" s="166">
        <v>99.62</v>
      </c>
      <c r="P120" s="166">
        <v>106.27</v>
      </c>
      <c r="Q120" s="166">
        <v>90.27</v>
      </c>
      <c r="R120" s="167">
        <v>100.44</v>
      </c>
    </row>
    <row r="121" spans="1:18" ht="12.75">
      <c r="A121" s="227">
        <v>2</v>
      </c>
      <c r="B121" s="228">
        <v>23</v>
      </c>
      <c r="C121" s="228">
        <v>6</v>
      </c>
      <c r="D121" s="16">
        <v>2</v>
      </c>
      <c r="E121" s="16">
        <v>0</v>
      </c>
      <c r="F121" s="19"/>
      <c r="G121" s="54" t="s">
        <v>386</v>
      </c>
      <c r="H121" s="11">
        <v>12144186.48</v>
      </c>
      <c r="I121" s="60">
        <v>7954352.09</v>
      </c>
      <c r="J121" s="11">
        <v>1313091.39</v>
      </c>
      <c r="K121" s="11">
        <v>2876743</v>
      </c>
      <c r="L121" s="72">
        <v>65.49</v>
      </c>
      <c r="M121" s="72">
        <v>10.81</v>
      </c>
      <c r="N121" s="72">
        <v>23.68</v>
      </c>
      <c r="O121" s="166">
        <v>93.43</v>
      </c>
      <c r="P121" s="166">
        <v>93.97</v>
      </c>
      <c r="Q121" s="166">
        <v>78.58</v>
      </c>
      <c r="R121" s="167">
        <v>100.52</v>
      </c>
    </row>
    <row r="122" spans="1:18" ht="12.75">
      <c r="A122" s="227">
        <v>2</v>
      </c>
      <c r="B122" s="228">
        <v>18</v>
      </c>
      <c r="C122" s="228">
        <v>3</v>
      </c>
      <c r="D122" s="16">
        <v>2</v>
      </c>
      <c r="E122" s="16">
        <v>0</v>
      </c>
      <c r="F122" s="19"/>
      <c r="G122" s="54" t="s">
        <v>387</v>
      </c>
      <c r="H122" s="11">
        <v>42514963.09</v>
      </c>
      <c r="I122" s="60">
        <v>27927697.65</v>
      </c>
      <c r="J122" s="11">
        <v>5017710.44</v>
      </c>
      <c r="K122" s="11">
        <v>9569555</v>
      </c>
      <c r="L122" s="72">
        <v>65.68</v>
      </c>
      <c r="M122" s="72">
        <v>11.8</v>
      </c>
      <c r="N122" s="72">
        <v>22.5</v>
      </c>
      <c r="O122" s="166">
        <v>95.53</v>
      </c>
      <c r="P122" s="166">
        <v>115.31</v>
      </c>
      <c r="Q122" s="166">
        <v>44.98</v>
      </c>
      <c r="R122" s="167">
        <v>104.82</v>
      </c>
    </row>
    <row r="123" spans="1:18" ht="12.75">
      <c r="A123" s="227">
        <v>2</v>
      </c>
      <c r="B123" s="228">
        <v>9</v>
      </c>
      <c r="C123" s="228">
        <v>6</v>
      </c>
      <c r="D123" s="16">
        <v>2</v>
      </c>
      <c r="E123" s="16">
        <v>0</v>
      </c>
      <c r="F123" s="19"/>
      <c r="G123" s="54" t="s">
        <v>388</v>
      </c>
      <c r="H123" s="11">
        <v>17157898.88</v>
      </c>
      <c r="I123" s="60">
        <v>8256583</v>
      </c>
      <c r="J123" s="11">
        <v>3263538.88</v>
      </c>
      <c r="K123" s="11">
        <v>5637777</v>
      </c>
      <c r="L123" s="72">
        <v>48.12</v>
      </c>
      <c r="M123" s="72">
        <v>19.02</v>
      </c>
      <c r="N123" s="72">
        <v>32.85</v>
      </c>
      <c r="O123" s="166">
        <v>101.08</v>
      </c>
      <c r="P123" s="166">
        <v>103.71</v>
      </c>
      <c r="Q123" s="166">
        <v>99.79</v>
      </c>
      <c r="R123" s="167">
        <v>98.17</v>
      </c>
    </row>
    <row r="124" spans="1:18" ht="12.75">
      <c r="A124" s="227">
        <v>2</v>
      </c>
      <c r="B124" s="228">
        <v>5</v>
      </c>
      <c r="C124" s="228">
        <v>4</v>
      </c>
      <c r="D124" s="16">
        <v>2</v>
      </c>
      <c r="E124" s="16">
        <v>0</v>
      </c>
      <c r="F124" s="19"/>
      <c r="G124" s="54" t="s">
        <v>389</v>
      </c>
      <c r="H124" s="11">
        <v>19222530</v>
      </c>
      <c r="I124" s="60">
        <v>8076200</v>
      </c>
      <c r="J124" s="11">
        <v>8005328</v>
      </c>
      <c r="K124" s="11">
        <v>3141002</v>
      </c>
      <c r="L124" s="72">
        <v>42.01</v>
      </c>
      <c r="M124" s="72">
        <v>41.64</v>
      </c>
      <c r="N124" s="72">
        <v>16.34</v>
      </c>
      <c r="O124" s="166">
        <v>125.85</v>
      </c>
      <c r="P124" s="166">
        <v>108.12</v>
      </c>
      <c r="Q124" s="166">
        <v>194.51</v>
      </c>
      <c r="R124" s="167">
        <v>85.13</v>
      </c>
    </row>
    <row r="125" spans="1:18" ht="12.75">
      <c r="A125" s="227">
        <v>2</v>
      </c>
      <c r="B125" s="228">
        <v>6</v>
      </c>
      <c r="C125" s="228">
        <v>7</v>
      </c>
      <c r="D125" s="16">
        <v>2</v>
      </c>
      <c r="E125" s="16">
        <v>0</v>
      </c>
      <c r="F125" s="19"/>
      <c r="G125" s="54" t="s">
        <v>390</v>
      </c>
      <c r="H125" s="11">
        <v>32743036</v>
      </c>
      <c r="I125" s="60">
        <v>19305205</v>
      </c>
      <c r="J125" s="11">
        <v>6540028</v>
      </c>
      <c r="K125" s="11">
        <v>6897803</v>
      </c>
      <c r="L125" s="72">
        <v>58.95</v>
      </c>
      <c r="M125" s="72">
        <v>19.97</v>
      </c>
      <c r="N125" s="72">
        <v>21.06</v>
      </c>
      <c r="O125" s="166">
        <v>97</v>
      </c>
      <c r="P125" s="166">
        <v>100.56</v>
      </c>
      <c r="Q125" s="166">
        <v>97.43</v>
      </c>
      <c r="R125" s="167">
        <v>87.94</v>
      </c>
    </row>
    <row r="126" spans="1:18" ht="12.75">
      <c r="A126" s="227">
        <v>2</v>
      </c>
      <c r="B126" s="228">
        <v>4</v>
      </c>
      <c r="C126" s="228">
        <v>3</v>
      </c>
      <c r="D126" s="16">
        <v>2</v>
      </c>
      <c r="E126" s="16">
        <v>0</v>
      </c>
      <c r="F126" s="19"/>
      <c r="G126" s="54" t="s">
        <v>391</v>
      </c>
      <c r="H126" s="11">
        <v>16058102.11</v>
      </c>
      <c r="I126" s="60">
        <v>5688613</v>
      </c>
      <c r="J126" s="11">
        <v>3947304.11</v>
      </c>
      <c r="K126" s="11">
        <v>6422185</v>
      </c>
      <c r="L126" s="72">
        <v>35.42</v>
      </c>
      <c r="M126" s="72">
        <v>24.58</v>
      </c>
      <c r="N126" s="72">
        <v>39.99</v>
      </c>
      <c r="O126" s="166">
        <v>108.1</v>
      </c>
      <c r="P126" s="166">
        <v>111.93</v>
      </c>
      <c r="Q126" s="166">
        <v>118.14</v>
      </c>
      <c r="R126" s="167">
        <v>99.87</v>
      </c>
    </row>
    <row r="127" spans="1:18" ht="12.75">
      <c r="A127" s="227">
        <v>2</v>
      </c>
      <c r="B127" s="228">
        <v>8</v>
      </c>
      <c r="C127" s="228">
        <v>11</v>
      </c>
      <c r="D127" s="16">
        <v>2</v>
      </c>
      <c r="E127" s="16">
        <v>0</v>
      </c>
      <c r="F127" s="19"/>
      <c r="G127" s="54" t="s">
        <v>336</v>
      </c>
      <c r="H127" s="11">
        <v>35938429.55</v>
      </c>
      <c r="I127" s="60">
        <v>18906651.33</v>
      </c>
      <c r="J127" s="11">
        <v>5927519.22</v>
      </c>
      <c r="K127" s="11">
        <v>11104259</v>
      </c>
      <c r="L127" s="72">
        <v>52.6</v>
      </c>
      <c r="M127" s="72">
        <v>16.49</v>
      </c>
      <c r="N127" s="72">
        <v>30.89</v>
      </c>
      <c r="O127" s="166">
        <v>100.05</v>
      </c>
      <c r="P127" s="166">
        <v>124.01</v>
      </c>
      <c r="Q127" s="166">
        <v>69.71</v>
      </c>
      <c r="R127" s="167">
        <v>91.24</v>
      </c>
    </row>
    <row r="128" spans="1:18" ht="12.75">
      <c r="A128" s="227">
        <v>2</v>
      </c>
      <c r="B128" s="228">
        <v>14</v>
      </c>
      <c r="C128" s="228">
        <v>6</v>
      </c>
      <c r="D128" s="16">
        <v>2</v>
      </c>
      <c r="E128" s="16">
        <v>0</v>
      </c>
      <c r="F128" s="19"/>
      <c r="G128" s="54" t="s">
        <v>337</v>
      </c>
      <c r="H128" s="11">
        <v>36907952.74</v>
      </c>
      <c r="I128" s="60">
        <v>22504637.4</v>
      </c>
      <c r="J128" s="11">
        <v>6359945.34</v>
      </c>
      <c r="K128" s="11">
        <v>8043370</v>
      </c>
      <c r="L128" s="72">
        <v>60.97</v>
      </c>
      <c r="M128" s="72">
        <v>17.23</v>
      </c>
      <c r="N128" s="72">
        <v>21.79</v>
      </c>
      <c r="O128" s="166">
        <v>109.61</v>
      </c>
      <c r="P128" s="166">
        <v>117.63</v>
      </c>
      <c r="Q128" s="166">
        <v>104.46</v>
      </c>
      <c r="R128" s="167">
        <v>95.16</v>
      </c>
    </row>
    <row r="129" spans="1:18" ht="12.75">
      <c r="A129" s="227">
        <v>2</v>
      </c>
      <c r="B129" s="228">
        <v>15</v>
      </c>
      <c r="C129" s="228">
        <v>4</v>
      </c>
      <c r="D129" s="16">
        <v>2</v>
      </c>
      <c r="E129" s="16">
        <v>0</v>
      </c>
      <c r="F129" s="19"/>
      <c r="G129" s="54" t="s">
        <v>338</v>
      </c>
      <c r="H129" s="11">
        <v>55257101.65</v>
      </c>
      <c r="I129" s="60">
        <v>34822328.92</v>
      </c>
      <c r="J129" s="11">
        <v>8571766.73</v>
      </c>
      <c r="K129" s="11">
        <v>11863006</v>
      </c>
      <c r="L129" s="72">
        <v>63.01</v>
      </c>
      <c r="M129" s="72">
        <v>15.51</v>
      </c>
      <c r="N129" s="72">
        <v>21.46</v>
      </c>
      <c r="O129" s="166">
        <v>95.74</v>
      </c>
      <c r="P129" s="166">
        <v>105.06</v>
      </c>
      <c r="Q129" s="166">
        <v>64.32</v>
      </c>
      <c r="R129" s="167">
        <v>105.49</v>
      </c>
    </row>
    <row r="130" spans="1:18" ht="12.75">
      <c r="A130" s="227">
        <v>2</v>
      </c>
      <c r="B130" s="228">
        <v>1</v>
      </c>
      <c r="C130" s="228">
        <v>5</v>
      </c>
      <c r="D130" s="16">
        <v>2</v>
      </c>
      <c r="E130" s="16">
        <v>0</v>
      </c>
      <c r="F130" s="19"/>
      <c r="G130" s="54" t="s">
        <v>392</v>
      </c>
      <c r="H130" s="11">
        <v>27189821.82</v>
      </c>
      <c r="I130" s="60">
        <v>14205454.11</v>
      </c>
      <c r="J130" s="11">
        <v>4207578.71</v>
      </c>
      <c r="K130" s="11">
        <v>8776789</v>
      </c>
      <c r="L130" s="72">
        <v>52.24</v>
      </c>
      <c r="M130" s="72">
        <v>15.47</v>
      </c>
      <c r="N130" s="72">
        <v>32.27</v>
      </c>
      <c r="O130" s="166">
        <v>103.92</v>
      </c>
      <c r="P130" s="166">
        <v>103.89</v>
      </c>
      <c r="Q130" s="166">
        <v>104.59</v>
      </c>
      <c r="R130" s="167">
        <v>103.64</v>
      </c>
    </row>
    <row r="131" spans="1:18" ht="12.75">
      <c r="A131" s="227">
        <v>2</v>
      </c>
      <c r="B131" s="228">
        <v>5</v>
      </c>
      <c r="C131" s="228">
        <v>5</v>
      </c>
      <c r="D131" s="16">
        <v>2</v>
      </c>
      <c r="E131" s="16">
        <v>0</v>
      </c>
      <c r="F131" s="19"/>
      <c r="G131" s="54" t="s">
        <v>393</v>
      </c>
      <c r="H131" s="11">
        <v>13514227.07</v>
      </c>
      <c r="I131" s="60">
        <v>5397974</v>
      </c>
      <c r="J131" s="11">
        <v>3710237.07</v>
      </c>
      <c r="K131" s="11">
        <v>4406016</v>
      </c>
      <c r="L131" s="72">
        <v>39.94</v>
      </c>
      <c r="M131" s="72">
        <v>27.45</v>
      </c>
      <c r="N131" s="72">
        <v>32.6</v>
      </c>
      <c r="O131" s="166">
        <v>125.97</v>
      </c>
      <c r="P131" s="166">
        <v>118.78</v>
      </c>
      <c r="Q131" s="166">
        <v>186.34</v>
      </c>
      <c r="R131" s="167">
        <v>105.09</v>
      </c>
    </row>
    <row r="132" spans="1:18" ht="12.75">
      <c r="A132" s="227">
        <v>2</v>
      </c>
      <c r="B132" s="228">
        <v>3</v>
      </c>
      <c r="C132" s="228">
        <v>5</v>
      </c>
      <c r="D132" s="16">
        <v>2</v>
      </c>
      <c r="E132" s="16">
        <v>0</v>
      </c>
      <c r="F132" s="19"/>
      <c r="G132" s="54" t="s">
        <v>394</v>
      </c>
      <c r="H132" s="11">
        <v>9316221.14</v>
      </c>
      <c r="I132" s="60">
        <v>3681231.27</v>
      </c>
      <c r="J132" s="11">
        <v>2631098.87</v>
      </c>
      <c r="K132" s="11">
        <v>3003891</v>
      </c>
      <c r="L132" s="72">
        <v>39.51</v>
      </c>
      <c r="M132" s="72">
        <v>28.24</v>
      </c>
      <c r="N132" s="72">
        <v>32.24</v>
      </c>
      <c r="O132" s="166">
        <v>100.14</v>
      </c>
      <c r="P132" s="166">
        <v>105.77</v>
      </c>
      <c r="Q132" s="166">
        <v>77.83</v>
      </c>
      <c r="R132" s="167">
        <v>123.01</v>
      </c>
    </row>
    <row r="133" spans="1:18" ht="12.75">
      <c r="A133" s="227">
        <v>2</v>
      </c>
      <c r="B133" s="228">
        <v>26</v>
      </c>
      <c r="C133" s="228">
        <v>3</v>
      </c>
      <c r="D133" s="16">
        <v>2</v>
      </c>
      <c r="E133" s="16">
        <v>0</v>
      </c>
      <c r="F133" s="19"/>
      <c r="G133" s="54" t="s">
        <v>395</v>
      </c>
      <c r="H133" s="11">
        <v>18828509.26</v>
      </c>
      <c r="I133" s="60">
        <v>7300992</v>
      </c>
      <c r="J133" s="11">
        <v>5743643.26</v>
      </c>
      <c r="K133" s="11">
        <v>5783874</v>
      </c>
      <c r="L133" s="72">
        <v>38.77</v>
      </c>
      <c r="M133" s="72">
        <v>30.5</v>
      </c>
      <c r="N133" s="72">
        <v>30.71</v>
      </c>
      <c r="O133" s="166">
        <v>105.78</v>
      </c>
      <c r="P133" s="166">
        <v>128.27</v>
      </c>
      <c r="Q133" s="166">
        <v>89.84</v>
      </c>
      <c r="R133" s="167">
        <v>101.22</v>
      </c>
    </row>
    <row r="134" spans="1:18" ht="12.75">
      <c r="A134" s="227">
        <v>2</v>
      </c>
      <c r="B134" s="228">
        <v>10</v>
      </c>
      <c r="C134" s="228">
        <v>6</v>
      </c>
      <c r="D134" s="16">
        <v>2</v>
      </c>
      <c r="E134" s="16">
        <v>0</v>
      </c>
      <c r="F134" s="19"/>
      <c r="G134" s="54" t="s">
        <v>396</v>
      </c>
      <c r="H134" s="11">
        <v>4615725.04</v>
      </c>
      <c r="I134" s="60">
        <v>2696653</v>
      </c>
      <c r="J134" s="11">
        <v>870459.04</v>
      </c>
      <c r="K134" s="11">
        <v>1048613</v>
      </c>
      <c r="L134" s="72">
        <v>58.42</v>
      </c>
      <c r="M134" s="72">
        <v>18.85</v>
      </c>
      <c r="N134" s="72">
        <v>22.71</v>
      </c>
      <c r="O134" s="166">
        <v>78.06</v>
      </c>
      <c r="P134" s="166">
        <v>84.02</v>
      </c>
      <c r="Q134" s="166">
        <v>52.49</v>
      </c>
      <c r="R134" s="167">
        <v>100.36</v>
      </c>
    </row>
    <row r="135" spans="1:18" ht="12.75">
      <c r="A135" s="227">
        <v>2</v>
      </c>
      <c r="B135" s="228">
        <v>6</v>
      </c>
      <c r="C135" s="228">
        <v>8</v>
      </c>
      <c r="D135" s="16">
        <v>2</v>
      </c>
      <c r="E135" s="16">
        <v>0</v>
      </c>
      <c r="F135" s="19"/>
      <c r="G135" s="54" t="s">
        <v>397</v>
      </c>
      <c r="H135" s="11">
        <v>27457618.08</v>
      </c>
      <c r="I135" s="60">
        <v>15400151.71</v>
      </c>
      <c r="J135" s="11">
        <v>7544500.37</v>
      </c>
      <c r="K135" s="11">
        <v>4512966</v>
      </c>
      <c r="L135" s="72">
        <v>56.08</v>
      </c>
      <c r="M135" s="72">
        <v>27.47</v>
      </c>
      <c r="N135" s="72">
        <v>16.43</v>
      </c>
      <c r="O135" s="166">
        <v>113.44</v>
      </c>
      <c r="P135" s="166">
        <v>117.7</v>
      </c>
      <c r="Q135" s="166">
        <v>108.13</v>
      </c>
      <c r="R135" s="167">
        <v>108.94</v>
      </c>
    </row>
    <row r="136" spans="1:18" ht="12.75">
      <c r="A136" s="227">
        <v>2</v>
      </c>
      <c r="B136" s="228">
        <v>17</v>
      </c>
      <c r="C136" s="228">
        <v>3</v>
      </c>
      <c r="D136" s="16">
        <v>2</v>
      </c>
      <c r="E136" s="16">
        <v>0</v>
      </c>
      <c r="F136" s="19"/>
      <c r="G136" s="54" t="s">
        <v>398</v>
      </c>
      <c r="H136" s="11">
        <v>13713652.88</v>
      </c>
      <c r="I136" s="60">
        <v>4870901</v>
      </c>
      <c r="J136" s="11">
        <v>2804027.88</v>
      </c>
      <c r="K136" s="11">
        <v>6038724</v>
      </c>
      <c r="L136" s="72">
        <v>35.51</v>
      </c>
      <c r="M136" s="72">
        <v>20.44</v>
      </c>
      <c r="N136" s="72">
        <v>44.03</v>
      </c>
      <c r="O136" s="166">
        <v>95.56</v>
      </c>
      <c r="P136" s="166">
        <v>108.68</v>
      </c>
      <c r="Q136" s="166">
        <v>70.24</v>
      </c>
      <c r="R136" s="167">
        <v>102.74</v>
      </c>
    </row>
    <row r="137" spans="1:18" ht="12.75">
      <c r="A137" s="227">
        <v>2</v>
      </c>
      <c r="B137" s="228">
        <v>16</v>
      </c>
      <c r="C137" s="228">
        <v>6</v>
      </c>
      <c r="D137" s="16">
        <v>2</v>
      </c>
      <c r="E137" s="16">
        <v>0</v>
      </c>
      <c r="F137" s="19"/>
      <c r="G137" s="54" t="s">
        <v>399</v>
      </c>
      <c r="H137" s="11">
        <v>20701248.55</v>
      </c>
      <c r="I137" s="60">
        <v>12346012.08</v>
      </c>
      <c r="J137" s="11">
        <v>4635786.47</v>
      </c>
      <c r="K137" s="11">
        <v>3719450</v>
      </c>
      <c r="L137" s="72">
        <v>59.63</v>
      </c>
      <c r="M137" s="72">
        <v>22.39</v>
      </c>
      <c r="N137" s="72">
        <v>17.96</v>
      </c>
      <c r="O137" s="166">
        <v>127.6</v>
      </c>
      <c r="P137" s="166">
        <v>140.12</v>
      </c>
      <c r="Q137" s="166">
        <v>139.52</v>
      </c>
      <c r="R137" s="167">
        <v>90.95</v>
      </c>
    </row>
    <row r="138" spans="1:18" ht="12.75">
      <c r="A138" s="227">
        <v>2</v>
      </c>
      <c r="B138" s="228">
        <v>11</v>
      </c>
      <c r="C138" s="228">
        <v>3</v>
      </c>
      <c r="D138" s="16">
        <v>2</v>
      </c>
      <c r="E138" s="16">
        <v>0</v>
      </c>
      <c r="F138" s="19"/>
      <c r="G138" s="54" t="s">
        <v>400</v>
      </c>
      <c r="H138" s="11">
        <v>46114101</v>
      </c>
      <c r="I138" s="60">
        <v>36022375</v>
      </c>
      <c r="J138" s="11">
        <v>4306724</v>
      </c>
      <c r="K138" s="11">
        <v>5785002</v>
      </c>
      <c r="L138" s="72">
        <v>78.11</v>
      </c>
      <c r="M138" s="72">
        <v>9.33</v>
      </c>
      <c r="N138" s="72">
        <v>12.54</v>
      </c>
      <c r="O138" s="166">
        <v>109.6</v>
      </c>
      <c r="P138" s="166">
        <v>106.18</v>
      </c>
      <c r="Q138" s="166">
        <v>168.46</v>
      </c>
      <c r="R138" s="167">
        <v>103.41</v>
      </c>
    </row>
    <row r="139" spans="1:18" ht="12.75">
      <c r="A139" s="227">
        <v>2</v>
      </c>
      <c r="B139" s="228">
        <v>9</v>
      </c>
      <c r="C139" s="228">
        <v>8</v>
      </c>
      <c r="D139" s="16">
        <v>2</v>
      </c>
      <c r="E139" s="16">
        <v>0</v>
      </c>
      <c r="F139" s="19"/>
      <c r="G139" s="54" t="s">
        <v>401</v>
      </c>
      <c r="H139" s="11">
        <v>8790739.51</v>
      </c>
      <c r="I139" s="60">
        <v>3582635</v>
      </c>
      <c r="J139" s="11">
        <v>2058759.51</v>
      </c>
      <c r="K139" s="11">
        <v>3149345</v>
      </c>
      <c r="L139" s="72">
        <v>40.75</v>
      </c>
      <c r="M139" s="72">
        <v>23.41</v>
      </c>
      <c r="N139" s="72">
        <v>35.82</v>
      </c>
      <c r="O139" s="166">
        <v>100.63</v>
      </c>
      <c r="P139" s="166">
        <v>94.27</v>
      </c>
      <c r="Q139" s="166">
        <v>116.81</v>
      </c>
      <c r="R139" s="167">
        <v>99.25</v>
      </c>
    </row>
    <row r="140" spans="1:18" ht="12.75">
      <c r="A140" s="227">
        <v>2</v>
      </c>
      <c r="B140" s="228">
        <v>10</v>
      </c>
      <c r="C140" s="228">
        <v>7</v>
      </c>
      <c r="D140" s="16">
        <v>2</v>
      </c>
      <c r="E140" s="16">
        <v>0</v>
      </c>
      <c r="F140" s="19"/>
      <c r="G140" s="54" t="s">
        <v>402</v>
      </c>
      <c r="H140" s="11">
        <v>15227169.8</v>
      </c>
      <c r="I140" s="60">
        <v>7838362</v>
      </c>
      <c r="J140" s="11">
        <v>3246916.8</v>
      </c>
      <c r="K140" s="11">
        <v>4141891</v>
      </c>
      <c r="L140" s="72">
        <v>51.47</v>
      </c>
      <c r="M140" s="72">
        <v>21.32</v>
      </c>
      <c r="N140" s="72">
        <v>27.2</v>
      </c>
      <c r="O140" s="166">
        <v>103.44</v>
      </c>
      <c r="P140" s="166">
        <v>101.09</v>
      </c>
      <c r="Q140" s="166">
        <v>113.88</v>
      </c>
      <c r="R140" s="167">
        <v>100.65</v>
      </c>
    </row>
    <row r="141" spans="1:18" ht="12.75">
      <c r="A141" s="227">
        <v>2</v>
      </c>
      <c r="B141" s="228">
        <v>6</v>
      </c>
      <c r="C141" s="228">
        <v>9</v>
      </c>
      <c r="D141" s="16">
        <v>2</v>
      </c>
      <c r="E141" s="16">
        <v>0</v>
      </c>
      <c r="F141" s="19"/>
      <c r="G141" s="54" t="s">
        <v>403</v>
      </c>
      <c r="H141" s="11">
        <v>19241927.43</v>
      </c>
      <c r="I141" s="60">
        <v>9538506.52</v>
      </c>
      <c r="J141" s="11">
        <v>3725891.91</v>
      </c>
      <c r="K141" s="11">
        <v>5977529</v>
      </c>
      <c r="L141" s="72">
        <v>49.57</v>
      </c>
      <c r="M141" s="72">
        <v>19.36</v>
      </c>
      <c r="N141" s="72">
        <v>31.06</v>
      </c>
      <c r="O141" s="166">
        <v>85.45</v>
      </c>
      <c r="P141" s="166">
        <v>134.79</v>
      </c>
      <c r="Q141" s="166">
        <v>37.34</v>
      </c>
      <c r="R141" s="167">
        <v>109.4</v>
      </c>
    </row>
    <row r="142" spans="1:18" ht="12.75">
      <c r="A142" s="227">
        <v>2</v>
      </c>
      <c r="B142" s="228">
        <v>21</v>
      </c>
      <c r="C142" s="228">
        <v>7</v>
      </c>
      <c r="D142" s="16">
        <v>2</v>
      </c>
      <c r="E142" s="16">
        <v>0</v>
      </c>
      <c r="F142" s="19"/>
      <c r="G142" s="54" t="s">
        <v>404</v>
      </c>
      <c r="H142" s="11">
        <v>11789477</v>
      </c>
      <c r="I142" s="60">
        <v>5384648</v>
      </c>
      <c r="J142" s="11">
        <v>2217822</v>
      </c>
      <c r="K142" s="11">
        <v>4187007</v>
      </c>
      <c r="L142" s="72">
        <v>45.67</v>
      </c>
      <c r="M142" s="72">
        <v>18.81</v>
      </c>
      <c r="N142" s="72">
        <v>35.51</v>
      </c>
      <c r="O142" s="166">
        <v>107.92</v>
      </c>
      <c r="P142" s="166">
        <v>115.23</v>
      </c>
      <c r="Q142" s="166">
        <v>90.15</v>
      </c>
      <c r="R142" s="167">
        <v>110.43</v>
      </c>
    </row>
    <row r="143" spans="1:18" ht="12.75">
      <c r="A143" s="227">
        <v>2</v>
      </c>
      <c r="B143" s="228">
        <v>24</v>
      </c>
      <c r="C143" s="228">
        <v>4</v>
      </c>
      <c r="D143" s="16">
        <v>2</v>
      </c>
      <c r="E143" s="16">
        <v>0</v>
      </c>
      <c r="F143" s="19"/>
      <c r="G143" s="54" t="s">
        <v>405</v>
      </c>
      <c r="H143" s="11">
        <v>17118590.42</v>
      </c>
      <c r="I143" s="60">
        <v>6863007</v>
      </c>
      <c r="J143" s="11">
        <v>4408668.42</v>
      </c>
      <c r="K143" s="11">
        <v>5846915</v>
      </c>
      <c r="L143" s="72">
        <v>40.09</v>
      </c>
      <c r="M143" s="72">
        <v>25.75</v>
      </c>
      <c r="N143" s="72">
        <v>34.15</v>
      </c>
      <c r="O143" s="166">
        <v>103.22</v>
      </c>
      <c r="P143" s="166">
        <v>118.27</v>
      </c>
      <c r="Q143" s="166">
        <v>88.21</v>
      </c>
      <c r="R143" s="167">
        <v>101.09</v>
      </c>
    </row>
    <row r="144" spans="1:18" ht="12.75">
      <c r="A144" s="227">
        <v>2</v>
      </c>
      <c r="B144" s="228">
        <v>25</v>
      </c>
      <c r="C144" s="228">
        <v>5</v>
      </c>
      <c r="D144" s="16">
        <v>2</v>
      </c>
      <c r="E144" s="16">
        <v>0</v>
      </c>
      <c r="F144" s="19"/>
      <c r="G144" s="54" t="s">
        <v>406</v>
      </c>
      <c r="H144" s="11">
        <v>20872996.27</v>
      </c>
      <c r="I144" s="60">
        <v>12249223.65</v>
      </c>
      <c r="J144" s="11">
        <v>3869958.62</v>
      </c>
      <c r="K144" s="11">
        <v>4753814</v>
      </c>
      <c r="L144" s="72">
        <v>58.68</v>
      </c>
      <c r="M144" s="72">
        <v>18.54</v>
      </c>
      <c r="N144" s="72">
        <v>22.77</v>
      </c>
      <c r="O144" s="166">
        <v>103.38</v>
      </c>
      <c r="P144" s="166">
        <v>118.93</v>
      </c>
      <c r="Q144" s="166">
        <v>72.79</v>
      </c>
      <c r="R144" s="167">
        <v>103.92</v>
      </c>
    </row>
    <row r="145" spans="1:18" ht="12.75">
      <c r="A145" s="227">
        <v>2</v>
      </c>
      <c r="B145" s="228">
        <v>19</v>
      </c>
      <c r="C145" s="228">
        <v>7</v>
      </c>
      <c r="D145" s="16">
        <v>2</v>
      </c>
      <c r="E145" s="16">
        <v>0</v>
      </c>
      <c r="F145" s="19"/>
      <c r="G145" s="54" t="s">
        <v>345</v>
      </c>
      <c r="H145" s="11">
        <v>49680067.22</v>
      </c>
      <c r="I145" s="60">
        <v>27481422</v>
      </c>
      <c r="J145" s="11">
        <v>7078178.22</v>
      </c>
      <c r="K145" s="11">
        <v>15120467</v>
      </c>
      <c r="L145" s="72">
        <v>55.31</v>
      </c>
      <c r="M145" s="72">
        <v>14.24</v>
      </c>
      <c r="N145" s="72">
        <v>30.43</v>
      </c>
      <c r="O145" s="166">
        <v>97.29</v>
      </c>
      <c r="P145" s="166">
        <v>112.67</v>
      </c>
      <c r="Q145" s="166">
        <v>62.62</v>
      </c>
      <c r="R145" s="167">
        <v>98.37</v>
      </c>
    </row>
    <row r="146" spans="1:18" ht="12.75">
      <c r="A146" s="227">
        <v>2</v>
      </c>
      <c r="B146" s="228">
        <v>18</v>
      </c>
      <c r="C146" s="228">
        <v>5</v>
      </c>
      <c r="D146" s="16">
        <v>2</v>
      </c>
      <c r="E146" s="16">
        <v>0</v>
      </c>
      <c r="F146" s="19"/>
      <c r="G146" s="54" t="s">
        <v>407</v>
      </c>
      <c r="H146" s="11">
        <v>18527451.15</v>
      </c>
      <c r="I146" s="60">
        <v>8715022.61</v>
      </c>
      <c r="J146" s="11">
        <v>4319119.54</v>
      </c>
      <c r="K146" s="11">
        <v>5493309</v>
      </c>
      <c r="L146" s="72">
        <v>47.03</v>
      </c>
      <c r="M146" s="72">
        <v>23.31</v>
      </c>
      <c r="N146" s="72">
        <v>29.64</v>
      </c>
      <c r="O146" s="166">
        <v>103.64</v>
      </c>
      <c r="P146" s="166">
        <v>126.24</v>
      </c>
      <c r="Q146" s="166">
        <v>81.04</v>
      </c>
      <c r="R146" s="167">
        <v>97.34</v>
      </c>
    </row>
    <row r="147" spans="1:18" ht="12.75">
      <c r="A147" s="227">
        <v>2</v>
      </c>
      <c r="B147" s="228">
        <v>21</v>
      </c>
      <c r="C147" s="228">
        <v>8</v>
      </c>
      <c r="D147" s="16">
        <v>2</v>
      </c>
      <c r="E147" s="16">
        <v>0</v>
      </c>
      <c r="F147" s="19"/>
      <c r="G147" s="54" t="s">
        <v>408</v>
      </c>
      <c r="H147" s="11">
        <v>19209612.7</v>
      </c>
      <c r="I147" s="60">
        <v>9494381.1</v>
      </c>
      <c r="J147" s="11">
        <v>4727415.6</v>
      </c>
      <c r="K147" s="11">
        <v>4987816</v>
      </c>
      <c r="L147" s="72">
        <v>49.42</v>
      </c>
      <c r="M147" s="72">
        <v>24.6</v>
      </c>
      <c r="N147" s="72">
        <v>25.96</v>
      </c>
      <c r="O147" s="166">
        <v>106.29</v>
      </c>
      <c r="P147" s="166">
        <v>109.36</v>
      </c>
      <c r="Q147" s="166">
        <v>96.01</v>
      </c>
      <c r="R147" s="167">
        <v>111.67</v>
      </c>
    </row>
    <row r="148" spans="1:18" ht="12.75">
      <c r="A148" s="227">
        <v>2</v>
      </c>
      <c r="B148" s="228">
        <v>1</v>
      </c>
      <c r="C148" s="228">
        <v>6</v>
      </c>
      <c r="D148" s="16">
        <v>2</v>
      </c>
      <c r="E148" s="16">
        <v>0</v>
      </c>
      <c r="F148" s="19"/>
      <c r="G148" s="54" t="s">
        <v>409</v>
      </c>
      <c r="H148" s="11">
        <v>24936044.44</v>
      </c>
      <c r="I148" s="60">
        <v>13527462.98</v>
      </c>
      <c r="J148" s="11">
        <v>4737637.46</v>
      </c>
      <c r="K148" s="11">
        <v>6670944</v>
      </c>
      <c r="L148" s="72">
        <v>54.24</v>
      </c>
      <c r="M148" s="72">
        <v>18.99</v>
      </c>
      <c r="N148" s="72">
        <v>26.75</v>
      </c>
      <c r="O148" s="166">
        <v>105.08</v>
      </c>
      <c r="P148" s="166">
        <v>113.06</v>
      </c>
      <c r="Q148" s="166">
        <v>93.08</v>
      </c>
      <c r="R148" s="167">
        <v>99.93</v>
      </c>
    </row>
    <row r="149" spans="1:18" ht="12.75">
      <c r="A149" s="227">
        <v>2</v>
      </c>
      <c r="B149" s="228">
        <v>5</v>
      </c>
      <c r="C149" s="228">
        <v>6</v>
      </c>
      <c r="D149" s="16">
        <v>2</v>
      </c>
      <c r="E149" s="16">
        <v>0</v>
      </c>
      <c r="F149" s="19"/>
      <c r="G149" s="54" t="s">
        <v>410</v>
      </c>
      <c r="H149" s="11">
        <v>12331419.75</v>
      </c>
      <c r="I149" s="60">
        <v>5317302.03</v>
      </c>
      <c r="J149" s="11">
        <v>2700114.72</v>
      </c>
      <c r="K149" s="11">
        <v>4314003</v>
      </c>
      <c r="L149" s="72">
        <v>43.11</v>
      </c>
      <c r="M149" s="72">
        <v>21.89</v>
      </c>
      <c r="N149" s="72">
        <v>34.98</v>
      </c>
      <c r="O149" s="166">
        <v>95.76</v>
      </c>
      <c r="P149" s="166">
        <v>107.25</v>
      </c>
      <c r="Q149" s="166">
        <v>71.92</v>
      </c>
      <c r="R149" s="167">
        <v>103.57</v>
      </c>
    </row>
    <row r="150" spans="1:18" ht="12.75">
      <c r="A150" s="227">
        <v>2</v>
      </c>
      <c r="B150" s="228">
        <v>22</v>
      </c>
      <c r="C150" s="228">
        <v>2</v>
      </c>
      <c r="D150" s="16">
        <v>2</v>
      </c>
      <c r="E150" s="16">
        <v>0</v>
      </c>
      <c r="F150" s="19"/>
      <c r="G150" s="54" t="s">
        <v>411</v>
      </c>
      <c r="H150" s="11">
        <v>23262190.77</v>
      </c>
      <c r="I150" s="60">
        <v>9153227</v>
      </c>
      <c r="J150" s="11">
        <v>4181626.77</v>
      </c>
      <c r="K150" s="11">
        <v>9927337</v>
      </c>
      <c r="L150" s="72">
        <v>39.34</v>
      </c>
      <c r="M150" s="72">
        <v>17.97</v>
      </c>
      <c r="N150" s="72">
        <v>42.67</v>
      </c>
      <c r="O150" s="166">
        <v>95.37</v>
      </c>
      <c r="P150" s="166">
        <v>102.28</v>
      </c>
      <c r="Q150" s="166">
        <v>74.43</v>
      </c>
      <c r="R150" s="167">
        <v>101.04</v>
      </c>
    </row>
    <row r="151" spans="1:18" ht="12.75">
      <c r="A151" s="227">
        <v>2</v>
      </c>
      <c r="B151" s="228">
        <v>20</v>
      </c>
      <c r="C151" s="228">
        <v>4</v>
      </c>
      <c r="D151" s="16">
        <v>2</v>
      </c>
      <c r="E151" s="16">
        <v>0</v>
      </c>
      <c r="F151" s="19"/>
      <c r="G151" s="54" t="s">
        <v>412</v>
      </c>
      <c r="H151" s="11">
        <v>26830897</v>
      </c>
      <c r="I151" s="60">
        <v>17580714</v>
      </c>
      <c r="J151" s="11">
        <v>2715290</v>
      </c>
      <c r="K151" s="11">
        <v>6534893</v>
      </c>
      <c r="L151" s="72">
        <v>65.52</v>
      </c>
      <c r="M151" s="72">
        <v>10.12</v>
      </c>
      <c r="N151" s="72">
        <v>24.35</v>
      </c>
      <c r="O151" s="166">
        <v>104.15</v>
      </c>
      <c r="P151" s="166">
        <v>108.65</v>
      </c>
      <c r="Q151" s="166">
        <v>78.14</v>
      </c>
      <c r="R151" s="167">
        <v>107.04</v>
      </c>
    </row>
    <row r="152" spans="1:18" ht="12.75">
      <c r="A152" s="227">
        <v>2</v>
      </c>
      <c r="B152" s="228">
        <v>26</v>
      </c>
      <c r="C152" s="228">
        <v>5</v>
      </c>
      <c r="D152" s="16">
        <v>2</v>
      </c>
      <c r="E152" s="16">
        <v>0</v>
      </c>
      <c r="F152" s="19"/>
      <c r="G152" s="54" t="s">
        <v>413</v>
      </c>
      <c r="H152" s="11">
        <v>20570297.33</v>
      </c>
      <c r="I152" s="60">
        <v>11253480.27</v>
      </c>
      <c r="J152" s="11">
        <v>4109691.06</v>
      </c>
      <c r="K152" s="11">
        <v>5207126</v>
      </c>
      <c r="L152" s="72">
        <v>54.7</v>
      </c>
      <c r="M152" s="72">
        <v>19.97</v>
      </c>
      <c r="N152" s="72">
        <v>25.31</v>
      </c>
      <c r="O152" s="166">
        <v>118.56</v>
      </c>
      <c r="P152" s="166">
        <v>147.26</v>
      </c>
      <c r="Q152" s="166">
        <v>100.45</v>
      </c>
      <c r="R152" s="167">
        <v>92.71</v>
      </c>
    </row>
    <row r="153" spans="1:18" ht="12.75">
      <c r="A153" s="227">
        <v>2</v>
      </c>
      <c r="B153" s="228">
        <v>20</v>
      </c>
      <c r="C153" s="228">
        <v>5</v>
      </c>
      <c r="D153" s="16">
        <v>2</v>
      </c>
      <c r="E153" s="16">
        <v>0</v>
      </c>
      <c r="F153" s="19"/>
      <c r="G153" s="54" t="s">
        <v>414</v>
      </c>
      <c r="H153" s="11">
        <v>17292557.03</v>
      </c>
      <c r="I153" s="60">
        <v>7516057</v>
      </c>
      <c r="J153" s="11">
        <v>3684773.03</v>
      </c>
      <c r="K153" s="11">
        <v>6091727</v>
      </c>
      <c r="L153" s="72">
        <v>43.46</v>
      </c>
      <c r="M153" s="72">
        <v>21.3</v>
      </c>
      <c r="N153" s="72">
        <v>35.22</v>
      </c>
      <c r="O153" s="166">
        <v>105.31</v>
      </c>
      <c r="P153" s="166">
        <v>111.18</v>
      </c>
      <c r="Q153" s="166">
        <v>99.93</v>
      </c>
      <c r="R153" s="167">
        <v>101.99</v>
      </c>
    </row>
    <row r="154" spans="1:18" ht="12.75">
      <c r="A154" s="227">
        <v>2</v>
      </c>
      <c r="B154" s="228">
        <v>25</v>
      </c>
      <c r="C154" s="228">
        <v>7</v>
      </c>
      <c r="D154" s="16">
        <v>2</v>
      </c>
      <c r="E154" s="16">
        <v>0</v>
      </c>
      <c r="F154" s="19"/>
      <c r="G154" s="54" t="s">
        <v>350</v>
      </c>
      <c r="H154" s="11">
        <v>35057131.1</v>
      </c>
      <c r="I154" s="60">
        <v>18354609.01</v>
      </c>
      <c r="J154" s="11">
        <v>11339855.09</v>
      </c>
      <c r="K154" s="11">
        <v>5362667</v>
      </c>
      <c r="L154" s="72">
        <v>52.35</v>
      </c>
      <c r="M154" s="72">
        <v>32.34</v>
      </c>
      <c r="N154" s="72">
        <v>15.29</v>
      </c>
      <c r="O154" s="166">
        <v>115.83</v>
      </c>
      <c r="P154" s="166">
        <v>108.8</v>
      </c>
      <c r="Q154" s="166">
        <v>138.21</v>
      </c>
      <c r="R154" s="167">
        <v>103.31</v>
      </c>
    </row>
    <row r="155" spans="1:18" ht="12.75">
      <c r="A155" s="227">
        <v>2</v>
      </c>
      <c r="B155" s="228">
        <v>26</v>
      </c>
      <c r="C155" s="228">
        <v>6</v>
      </c>
      <c r="D155" s="16">
        <v>2</v>
      </c>
      <c r="E155" s="16">
        <v>0</v>
      </c>
      <c r="F155" s="19"/>
      <c r="G155" s="54" t="s">
        <v>351</v>
      </c>
      <c r="H155" s="11">
        <v>26802537.6</v>
      </c>
      <c r="I155" s="60">
        <v>12500600.16</v>
      </c>
      <c r="J155" s="11">
        <v>8268163.44</v>
      </c>
      <c r="K155" s="11">
        <v>6033774</v>
      </c>
      <c r="L155" s="72">
        <v>46.63</v>
      </c>
      <c r="M155" s="72">
        <v>30.84</v>
      </c>
      <c r="N155" s="72">
        <v>22.51</v>
      </c>
      <c r="O155" s="166">
        <v>113.25</v>
      </c>
      <c r="P155" s="166">
        <v>106.48</v>
      </c>
      <c r="Q155" s="166">
        <v>149.56</v>
      </c>
      <c r="R155" s="167">
        <v>94.32</v>
      </c>
    </row>
    <row r="156" spans="1:18" ht="12.75">
      <c r="A156" s="227">
        <v>2</v>
      </c>
      <c r="B156" s="228">
        <v>23</v>
      </c>
      <c r="C156" s="228">
        <v>9</v>
      </c>
      <c r="D156" s="16">
        <v>2</v>
      </c>
      <c r="E156" s="16">
        <v>0</v>
      </c>
      <c r="F156" s="19"/>
      <c r="G156" s="54" t="s">
        <v>415</v>
      </c>
      <c r="H156" s="11">
        <v>29869178.79</v>
      </c>
      <c r="I156" s="60">
        <v>19179907</v>
      </c>
      <c r="J156" s="11">
        <v>4412495.79</v>
      </c>
      <c r="K156" s="11">
        <v>6276776</v>
      </c>
      <c r="L156" s="72">
        <v>64.21</v>
      </c>
      <c r="M156" s="72">
        <v>14.77</v>
      </c>
      <c r="N156" s="72">
        <v>21.01</v>
      </c>
      <c r="O156" s="166">
        <v>110.89</v>
      </c>
      <c r="P156" s="166">
        <v>112.82</v>
      </c>
      <c r="Q156" s="166">
        <v>112.96</v>
      </c>
      <c r="R156" s="167">
        <v>104.11</v>
      </c>
    </row>
    <row r="157" spans="1:18" ht="12.75">
      <c r="A157" s="227">
        <v>2</v>
      </c>
      <c r="B157" s="228">
        <v>3</v>
      </c>
      <c r="C157" s="228">
        <v>6</v>
      </c>
      <c r="D157" s="16">
        <v>2</v>
      </c>
      <c r="E157" s="16">
        <v>0</v>
      </c>
      <c r="F157" s="19"/>
      <c r="G157" s="54" t="s">
        <v>416</v>
      </c>
      <c r="H157" s="11">
        <v>13211487.5</v>
      </c>
      <c r="I157" s="60">
        <v>6677958.37</v>
      </c>
      <c r="J157" s="11">
        <v>2582397.13</v>
      </c>
      <c r="K157" s="11">
        <v>3951132</v>
      </c>
      <c r="L157" s="72">
        <v>50.54</v>
      </c>
      <c r="M157" s="72">
        <v>19.54</v>
      </c>
      <c r="N157" s="72">
        <v>29.9</v>
      </c>
      <c r="O157" s="166">
        <v>122.39</v>
      </c>
      <c r="P157" s="166">
        <v>132.01</v>
      </c>
      <c r="Q157" s="166">
        <v>104.54</v>
      </c>
      <c r="R157" s="167">
        <v>120.98</v>
      </c>
    </row>
    <row r="158" spans="1:18" s="95" customFormat="1" ht="15">
      <c r="A158" s="231"/>
      <c r="B158" s="232"/>
      <c r="C158" s="232"/>
      <c r="D158" s="101"/>
      <c r="E158" s="101"/>
      <c r="F158" s="102" t="s">
        <v>417</v>
      </c>
      <c r="G158" s="291"/>
      <c r="H158" s="103">
        <v>2545494547.4199996</v>
      </c>
      <c r="I158" s="103">
        <v>1479110795.05</v>
      </c>
      <c r="J158" s="103">
        <v>503029301.36999995</v>
      </c>
      <c r="K158" s="103">
        <v>563354451</v>
      </c>
      <c r="L158" s="133">
        <v>58.10701093621123</v>
      </c>
      <c r="M158" s="133">
        <v>19.761554856986365</v>
      </c>
      <c r="N158" s="133">
        <v>22.13143420680241</v>
      </c>
      <c r="O158" s="170">
        <v>101.14900208475439</v>
      </c>
      <c r="P158" s="170">
        <v>102.32813457899037</v>
      </c>
      <c r="Q158" s="170">
        <v>95.93094025180567</v>
      </c>
      <c r="R158" s="171">
        <v>103.03611535182313</v>
      </c>
    </row>
    <row r="159" spans="1:18" ht="12.75">
      <c r="A159" s="227">
        <v>2</v>
      </c>
      <c r="B159" s="228">
        <v>24</v>
      </c>
      <c r="C159" s="228">
        <v>1</v>
      </c>
      <c r="D159" s="16">
        <v>3</v>
      </c>
      <c r="E159" s="16">
        <v>0</v>
      </c>
      <c r="F159" s="19"/>
      <c r="G159" s="54" t="s">
        <v>418</v>
      </c>
      <c r="H159" s="11">
        <v>16363501.86</v>
      </c>
      <c r="I159" s="60">
        <v>7662777</v>
      </c>
      <c r="J159" s="11">
        <v>4174278.86</v>
      </c>
      <c r="K159" s="11">
        <v>4526446</v>
      </c>
      <c r="L159" s="72">
        <v>46.82</v>
      </c>
      <c r="M159" s="72">
        <v>25.5</v>
      </c>
      <c r="N159" s="72">
        <v>27.66</v>
      </c>
      <c r="O159" s="166">
        <v>86.88</v>
      </c>
      <c r="P159" s="166">
        <v>112.48</v>
      </c>
      <c r="Q159" s="166">
        <v>54.63</v>
      </c>
      <c r="R159" s="167">
        <v>103.33</v>
      </c>
    </row>
    <row r="160" spans="1:18" ht="12.75">
      <c r="A160" s="227">
        <v>2</v>
      </c>
      <c r="B160" s="228">
        <v>14</v>
      </c>
      <c r="C160" s="228">
        <v>2</v>
      </c>
      <c r="D160" s="16">
        <v>3</v>
      </c>
      <c r="E160" s="16">
        <v>0</v>
      </c>
      <c r="F160" s="19"/>
      <c r="G160" s="54" t="s">
        <v>419</v>
      </c>
      <c r="H160" s="11">
        <v>30935958.12</v>
      </c>
      <c r="I160" s="60">
        <v>13922255</v>
      </c>
      <c r="J160" s="11">
        <v>5811452.12</v>
      </c>
      <c r="K160" s="11">
        <v>11202251</v>
      </c>
      <c r="L160" s="72">
        <v>45</v>
      </c>
      <c r="M160" s="72">
        <v>18.78</v>
      </c>
      <c r="N160" s="72">
        <v>36.21</v>
      </c>
      <c r="O160" s="166">
        <v>97.97</v>
      </c>
      <c r="P160" s="166">
        <v>99.28</v>
      </c>
      <c r="Q160" s="166">
        <v>74.58</v>
      </c>
      <c r="R160" s="167">
        <v>114.78</v>
      </c>
    </row>
    <row r="161" spans="1:18" ht="12.75">
      <c r="A161" s="227">
        <v>2</v>
      </c>
      <c r="B161" s="228">
        <v>25</v>
      </c>
      <c r="C161" s="228">
        <v>3</v>
      </c>
      <c r="D161" s="16">
        <v>3</v>
      </c>
      <c r="E161" s="16">
        <v>0</v>
      </c>
      <c r="F161" s="19"/>
      <c r="G161" s="54" t="s">
        <v>420</v>
      </c>
      <c r="H161" s="11">
        <v>159087264.38</v>
      </c>
      <c r="I161" s="60">
        <v>126712530.19</v>
      </c>
      <c r="J161" s="11">
        <v>17384146.19</v>
      </c>
      <c r="K161" s="11">
        <v>14990588</v>
      </c>
      <c r="L161" s="72">
        <v>79.64</v>
      </c>
      <c r="M161" s="72">
        <v>10.92</v>
      </c>
      <c r="N161" s="72">
        <v>9.42</v>
      </c>
      <c r="O161" s="166">
        <v>93.07</v>
      </c>
      <c r="P161" s="166">
        <v>98.62</v>
      </c>
      <c r="Q161" s="166">
        <v>67.02</v>
      </c>
      <c r="R161" s="167">
        <v>90.79</v>
      </c>
    </row>
    <row r="162" spans="1:18" ht="12.75">
      <c r="A162" s="227">
        <v>2</v>
      </c>
      <c r="B162" s="228">
        <v>5</v>
      </c>
      <c r="C162" s="228">
        <v>2</v>
      </c>
      <c r="D162" s="16">
        <v>3</v>
      </c>
      <c r="E162" s="16">
        <v>0</v>
      </c>
      <c r="F162" s="19"/>
      <c r="G162" s="54" t="s">
        <v>421</v>
      </c>
      <c r="H162" s="11">
        <v>28560664</v>
      </c>
      <c r="I162" s="60">
        <v>10578111.08</v>
      </c>
      <c r="J162" s="11">
        <v>7274225.92</v>
      </c>
      <c r="K162" s="11">
        <v>10708327</v>
      </c>
      <c r="L162" s="72">
        <v>37.03</v>
      </c>
      <c r="M162" s="72">
        <v>25.46</v>
      </c>
      <c r="N162" s="72">
        <v>37.49</v>
      </c>
      <c r="O162" s="166">
        <v>105.64</v>
      </c>
      <c r="P162" s="166">
        <v>120.33</v>
      </c>
      <c r="Q162" s="166">
        <v>98.15</v>
      </c>
      <c r="R162" s="167">
        <v>98.85</v>
      </c>
    </row>
    <row r="163" spans="1:18" ht="12.75">
      <c r="A163" s="227">
        <v>2</v>
      </c>
      <c r="B163" s="228">
        <v>22</v>
      </c>
      <c r="C163" s="228">
        <v>1</v>
      </c>
      <c r="D163" s="16">
        <v>3</v>
      </c>
      <c r="E163" s="16">
        <v>0</v>
      </c>
      <c r="F163" s="19"/>
      <c r="G163" s="54" t="s">
        <v>422</v>
      </c>
      <c r="H163" s="11">
        <v>50827055</v>
      </c>
      <c r="I163" s="60">
        <v>38406074</v>
      </c>
      <c r="J163" s="11">
        <v>5708759</v>
      </c>
      <c r="K163" s="11">
        <v>6712222</v>
      </c>
      <c r="L163" s="72">
        <v>75.56</v>
      </c>
      <c r="M163" s="72">
        <v>11.23</v>
      </c>
      <c r="N163" s="72">
        <v>13.2</v>
      </c>
      <c r="O163" s="166">
        <v>92.72</v>
      </c>
      <c r="P163" s="166">
        <v>101.92</v>
      </c>
      <c r="Q163" s="166">
        <v>53.15</v>
      </c>
      <c r="R163" s="167">
        <v>104.99</v>
      </c>
    </row>
    <row r="164" spans="1:18" ht="12.75">
      <c r="A164" s="227">
        <v>2</v>
      </c>
      <c r="B164" s="228">
        <v>8</v>
      </c>
      <c r="C164" s="228">
        <v>6</v>
      </c>
      <c r="D164" s="16">
        <v>3</v>
      </c>
      <c r="E164" s="16">
        <v>0</v>
      </c>
      <c r="F164" s="19"/>
      <c r="G164" s="54" t="s">
        <v>423</v>
      </c>
      <c r="H164" s="11">
        <v>70155747.3</v>
      </c>
      <c r="I164" s="60">
        <v>28308432</v>
      </c>
      <c r="J164" s="11">
        <v>25604130.3</v>
      </c>
      <c r="K164" s="11">
        <v>16243185</v>
      </c>
      <c r="L164" s="72">
        <v>40.35</v>
      </c>
      <c r="M164" s="72">
        <v>36.49</v>
      </c>
      <c r="N164" s="72">
        <v>23.15</v>
      </c>
      <c r="O164" s="166">
        <v>127.36</v>
      </c>
      <c r="P164" s="166">
        <v>105.44</v>
      </c>
      <c r="Q164" s="166">
        <v>196.94</v>
      </c>
      <c r="R164" s="167">
        <v>106.62</v>
      </c>
    </row>
    <row r="165" spans="1:18" ht="12.75">
      <c r="A165" s="227">
        <v>2</v>
      </c>
      <c r="B165" s="228">
        <v>16</v>
      </c>
      <c r="C165" s="228">
        <v>1</v>
      </c>
      <c r="D165" s="16">
        <v>3</v>
      </c>
      <c r="E165" s="16">
        <v>0</v>
      </c>
      <c r="F165" s="19"/>
      <c r="G165" s="54" t="s">
        <v>424</v>
      </c>
      <c r="H165" s="11">
        <v>36354150.34</v>
      </c>
      <c r="I165" s="60">
        <v>19096015</v>
      </c>
      <c r="J165" s="11">
        <v>8516155.34</v>
      </c>
      <c r="K165" s="11">
        <v>8741980</v>
      </c>
      <c r="L165" s="72">
        <v>52.52</v>
      </c>
      <c r="M165" s="72">
        <v>23.42</v>
      </c>
      <c r="N165" s="72">
        <v>24.04</v>
      </c>
      <c r="O165" s="166">
        <v>105.85</v>
      </c>
      <c r="P165" s="166">
        <v>105.64</v>
      </c>
      <c r="Q165" s="166">
        <v>104.57</v>
      </c>
      <c r="R165" s="167">
        <v>107.59</v>
      </c>
    </row>
    <row r="166" spans="1:18" ht="12.75">
      <c r="A166" s="227">
        <v>2</v>
      </c>
      <c r="B166" s="228">
        <v>21</v>
      </c>
      <c r="C166" s="228">
        <v>5</v>
      </c>
      <c r="D166" s="16">
        <v>3</v>
      </c>
      <c r="E166" s="16">
        <v>0</v>
      </c>
      <c r="F166" s="19"/>
      <c r="G166" s="54" t="s">
        <v>425</v>
      </c>
      <c r="H166" s="11">
        <v>31245250.86</v>
      </c>
      <c r="I166" s="60">
        <v>15456780.86</v>
      </c>
      <c r="J166" s="11">
        <v>7154939</v>
      </c>
      <c r="K166" s="11">
        <v>8633531</v>
      </c>
      <c r="L166" s="72">
        <v>49.46</v>
      </c>
      <c r="M166" s="72">
        <v>22.89</v>
      </c>
      <c r="N166" s="72">
        <v>27.63</v>
      </c>
      <c r="O166" s="166">
        <v>108.84</v>
      </c>
      <c r="P166" s="166">
        <v>109.68</v>
      </c>
      <c r="Q166" s="166">
        <v>119.83</v>
      </c>
      <c r="R166" s="167">
        <v>99.89</v>
      </c>
    </row>
    <row r="167" spans="1:18" ht="12.75">
      <c r="A167" s="227">
        <v>2</v>
      </c>
      <c r="B167" s="228">
        <v>4</v>
      </c>
      <c r="C167" s="228">
        <v>1</v>
      </c>
      <c r="D167" s="16">
        <v>3</v>
      </c>
      <c r="E167" s="16">
        <v>0</v>
      </c>
      <c r="F167" s="19"/>
      <c r="G167" s="54" t="s">
        <v>426</v>
      </c>
      <c r="H167" s="11">
        <v>71646218.48</v>
      </c>
      <c r="I167" s="60">
        <v>29474872</v>
      </c>
      <c r="J167" s="11">
        <v>23275985.48</v>
      </c>
      <c r="K167" s="11">
        <v>18895361</v>
      </c>
      <c r="L167" s="72">
        <v>41.13</v>
      </c>
      <c r="M167" s="72">
        <v>32.48</v>
      </c>
      <c r="N167" s="72">
        <v>26.37</v>
      </c>
      <c r="O167" s="166">
        <v>104.44</v>
      </c>
      <c r="P167" s="166">
        <v>107.66</v>
      </c>
      <c r="Q167" s="166">
        <v>100.4</v>
      </c>
      <c r="R167" s="167">
        <v>104.74</v>
      </c>
    </row>
    <row r="168" spans="1:18" ht="12.75">
      <c r="A168" s="227">
        <v>2</v>
      </c>
      <c r="B168" s="228">
        <v>12</v>
      </c>
      <c r="C168" s="228">
        <v>1</v>
      </c>
      <c r="D168" s="16">
        <v>3</v>
      </c>
      <c r="E168" s="16">
        <v>0</v>
      </c>
      <c r="F168" s="19"/>
      <c r="G168" s="54" t="s">
        <v>427</v>
      </c>
      <c r="H168" s="11">
        <v>24901521.44</v>
      </c>
      <c r="I168" s="60">
        <v>9978873</v>
      </c>
      <c r="J168" s="11">
        <v>7052067.44</v>
      </c>
      <c r="K168" s="11">
        <v>7870581</v>
      </c>
      <c r="L168" s="72">
        <v>40.07</v>
      </c>
      <c r="M168" s="72">
        <v>28.31</v>
      </c>
      <c r="N168" s="72">
        <v>31.6</v>
      </c>
      <c r="O168" s="166">
        <v>95.97</v>
      </c>
      <c r="P168" s="166">
        <v>99.9</v>
      </c>
      <c r="Q168" s="166">
        <v>80.7</v>
      </c>
      <c r="R168" s="167">
        <v>109.03</v>
      </c>
    </row>
    <row r="169" spans="1:18" ht="12.75">
      <c r="A169" s="227">
        <v>2</v>
      </c>
      <c r="B169" s="228">
        <v>19</v>
      </c>
      <c r="C169" s="228">
        <v>4</v>
      </c>
      <c r="D169" s="16">
        <v>3</v>
      </c>
      <c r="E169" s="16">
        <v>0</v>
      </c>
      <c r="F169" s="19"/>
      <c r="G169" s="54" t="s">
        <v>428</v>
      </c>
      <c r="H169" s="11">
        <v>28223905.28</v>
      </c>
      <c r="I169" s="60">
        <v>13473105.85</v>
      </c>
      <c r="J169" s="11">
        <v>7052220.43</v>
      </c>
      <c r="K169" s="11">
        <v>7698579</v>
      </c>
      <c r="L169" s="72">
        <v>47.73</v>
      </c>
      <c r="M169" s="72">
        <v>24.98</v>
      </c>
      <c r="N169" s="72">
        <v>27.27</v>
      </c>
      <c r="O169" s="166">
        <v>109.48</v>
      </c>
      <c r="P169" s="166">
        <v>102.2</v>
      </c>
      <c r="Q169" s="166">
        <v>142.62</v>
      </c>
      <c r="R169" s="167">
        <v>100.6</v>
      </c>
    </row>
    <row r="170" spans="1:18" ht="12.75">
      <c r="A170" s="227">
        <v>2</v>
      </c>
      <c r="B170" s="228">
        <v>15</v>
      </c>
      <c r="C170" s="228">
        <v>3</v>
      </c>
      <c r="D170" s="16">
        <v>3</v>
      </c>
      <c r="E170" s="16">
        <v>0</v>
      </c>
      <c r="F170" s="19"/>
      <c r="G170" s="54" t="s">
        <v>429</v>
      </c>
      <c r="H170" s="11">
        <v>62248844.12</v>
      </c>
      <c r="I170" s="60">
        <v>39970362</v>
      </c>
      <c r="J170" s="11">
        <v>10050966.12</v>
      </c>
      <c r="K170" s="11">
        <v>12227516</v>
      </c>
      <c r="L170" s="72">
        <v>64.21</v>
      </c>
      <c r="M170" s="72">
        <v>16.14</v>
      </c>
      <c r="N170" s="72">
        <v>19.64</v>
      </c>
      <c r="O170" s="166">
        <v>80.8</v>
      </c>
      <c r="P170" s="166">
        <v>75.41</v>
      </c>
      <c r="Q170" s="166">
        <v>86.14</v>
      </c>
      <c r="R170" s="167">
        <v>98.81</v>
      </c>
    </row>
    <row r="171" spans="1:18" ht="12.75">
      <c r="A171" s="227">
        <v>2</v>
      </c>
      <c r="B171" s="228">
        <v>23</v>
      </c>
      <c r="C171" s="228">
        <v>4</v>
      </c>
      <c r="D171" s="16">
        <v>3</v>
      </c>
      <c r="E171" s="16">
        <v>0</v>
      </c>
      <c r="F171" s="19"/>
      <c r="G171" s="54" t="s">
        <v>430</v>
      </c>
      <c r="H171" s="11">
        <v>78899052.05</v>
      </c>
      <c r="I171" s="60">
        <v>58809181.36</v>
      </c>
      <c r="J171" s="11">
        <v>7912272.69</v>
      </c>
      <c r="K171" s="11">
        <v>12177598</v>
      </c>
      <c r="L171" s="72">
        <v>74.53</v>
      </c>
      <c r="M171" s="72">
        <v>10.02</v>
      </c>
      <c r="N171" s="72">
        <v>15.43</v>
      </c>
      <c r="O171" s="166">
        <v>101.37</v>
      </c>
      <c r="P171" s="166">
        <v>109.78</v>
      </c>
      <c r="Q171" s="166">
        <v>62.18</v>
      </c>
      <c r="R171" s="167">
        <v>105.5</v>
      </c>
    </row>
    <row r="172" spans="1:18" ht="12.75">
      <c r="A172" s="227">
        <v>2</v>
      </c>
      <c r="B172" s="228">
        <v>8</v>
      </c>
      <c r="C172" s="228">
        <v>8</v>
      </c>
      <c r="D172" s="16">
        <v>3</v>
      </c>
      <c r="E172" s="16">
        <v>0</v>
      </c>
      <c r="F172" s="19"/>
      <c r="G172" s="54" t="s">
        <v>431</v>
      </c>
      <c r="H172" s="11">
        <v>25857154.03</v>
      </c>
      <c r="I172" s="60">
        <v>14118309</v>
      </c>
      <c r="J172" s="11">
        <v>6475866.03</v>
      </c>
      <c r="K172" s="11">
        <v>5262979</v>
      </c>
      <c r="L172" s="72">
        <v>54.6</v>
      </c>
      <c r="M172" s="72">
        <v>25.04</v>
      </c>
      <c r="N172" s="72">
        <v>20.35</v>
      </c>
      <c r="O172" s="166">
        <v>100.69</v>
      </c>
      <c r="P172" s="166">
        <v>124.78</v>
      </c>
      <c r="Q172" s="166">
        <v>79.53</v>
      </c>
      <c r="R172" s="167">
        <v>84.57</v>
      </c>
    </row>
    <row r="173" spans="1:18" ht="12.75">
      <c r="A173" s="227">
        <v>2</v>
      </c>
      <c r="B173" s="228">
        <v>10</v>
      </c>
      <c r="C173" s="228">
        <v>3</v>
      </c>
      <c r="D173" s="16">
        <v>3</v>
      </c>
      <c r="E173" s="16">
        <v>0</v>
      </c>
      <c r="F173" s="19"/>
      <c r="G173" s="54" t="s">
        <v>432</v>
      </c>
      <c r="H173" s="11">
        <v>37829106.1</v>
      </c>
      <c r="I173" s="60">
        <v>12960812.27</v>
      </c>
      <c r="J173" s="11">
        <v>14715723.83</v>
      </c>
      <c r="K173" s="11">
        <v>10152570</v>
      </c>
      <c r="L173" s="72">
        <v>34.26</v>
      </c>
      <c r="M173" s="72">
        <v>38.9</v>
      </c>
      <c r="N173" s="72">
        <v>26.83</v>
      </c>
      <c r="O173" s="166">
        <v>124.71</v>
      </c>
      <c r="P173" s="166">
        <v>116.01</v>
      </c>
      <c r="Q173" s="166">
        <v>159.27</v>
      </c>
      <c r="R173" s="167">
        <v>102.31</v>
      </c>
    </row>
    <row r="174" spans="1:18" ht="12.75">
      <c r="A174" s="227">
        <v>2</v>
      </c>
      <c r="B174" s="228">
        <v>7</v>
      </c>
      <c r="C174" s="228">
        <v>3</v>
      </c>
      <c r="D174" s="16">
        <v>3</v>
      </c>
      <c r="E174" s="16">
        <v>0</v>
      </c>
      <c r="F174" s="19"/>
      <c r="G174" s="54" t="s">
        <v>433</v>
      </c>
      <c r="H174" s="11">
        <v>33064545.08</v>
      </c>
      <c r="I174" s="60">
        <v>12697384.59</v>
      </c>
      <c r="J174" s="11">
        <v>9076157.49</v>
      </c>
      <c r="K174" s="11">
        <v>11291003</v>
      </c>
      <c r="L174" s="72">
        <v>38.4</v>
      </c>
      <c r="M174" s="72">
        <v>27.44</v>
      </c>
      <c r="N174" s="72">
        <v>34.14</v>
      </c>
      <c r="O174" s="166">
        <v>118.38</v>
      </c>
      <c r="P174" s="166">
        <v>110.17</v>
      </c>
      <c r="Q174" s="166">
        <v>154.01</v>
      </c>
      <c r="R174" s="167">
        <v>107.4</v>
      </c>
    </row>
    <row r="175" spans="1:18" ht="12.75">
      <c r="A175" s="227">
        <v>2</v>
      </c>
      <c r="B175" s="228">
        <v>12</v>
      </c>
      <c r="C175" s="228">
        <v>2</v>
      </c>
      <c r="D175" s="16">
        <v>3</v>
      </c>
      <c r="E175" s="16">
        <v>0</v>
      </c>
      <c r="F175" s="19"/>
      <c r="G175" s="54" t="s">
        <v>434</v>
      </c>
      <c r="H175" s="11">
        <v>21638390.5</v>
      </c>
      <c r="I175" s="60">
        <v>6051808.39</v>
      </c>
      <c r="J175" s="11">
        <v>5385311.11</v>
      </c>
      <c r="K175" s="11">
        <v>10201271</v>
      </c>
      <c r="L175" s="72">
        <v>27.96</v>
      </c>
      <c r="M175" s="72">
        <v>24.88</v>
      </c>
      <c r="N175" s="72">
        <v>47.14</v>
      </c>
      <c r="O175" s="166">
        <v>103.14</v>
      </c>
      <c r="P175" s="166">
        <v>92.54</v>
      </c>
      <c r="Q175" s="166">
        <v>107.06</v>
      </c>
      <c r="R175" s="167">
        <v>108.41</v>
      </c>
    </row>
    <row r="176" spans="1:18" ht="12.75">
      <c r="A176" s="227">
        <v>2</v>
      </c>
      <c r="B176" s="228">
        <v>12</v>
      </c>
      <c r="C176" s="228">
        <v>3</v>
      </c>
      <c r="D176" s="16">
        <v>3</v>
      </c>
      <c r="E176" s="16">
        <v>0</v>
      </c>
      <c r="F176" s="19"/>
      <c r="G176" s="54" t="s">
        <v>435</v>
      </c>
      <c r="H176" s="11">
        <v>55715847.37</v>
      </c>
      <c r="I176" s="60">
        <v>31478593.51</v>
      </c>
      <c r="J176" s="11">
        <v>11110951.86</v>
      </c>
      <c r="K176" s="11">
        <v>13126302</v>
      </c>
      <c r="L176" s="72">
        <v>56.49</v>
      </c>
      <c r="M176" s="72">
        <v>19.94</v>
      </c>
      <c r="N176" s="72">
        <v>23.55</v>
      </c>
      <c r="O176" s="166">
        <v>120.17</v>
      </c>
      <c r="P176" s="166">
        <v>125.14</v>
      </c>
      <c r="Q176" s="166">
        <v>124.54</v>
      </c>
      <c r="R176" s="167">
        <v>106.81</v>
      </c>
    </row>
    <row r="177" spans="1:18" ht="12.75">
      <c r="A177" s="227">
        <v>2</v>
      </c>
      <c r="B177" s="228">
        <v>21</v>
      </c>
      <c r="C177" s="228">
        <v>6</v>
      </c>
      <c r="D177" s="16">
        <v>3</v>
      </c>
      <c r="E177" s="16">
        <v>0</v>
      </c>
      <c r="F177" s="19"/>
      <c r="G177" s="54" t="s">
        <v>436</v>
      </c>
      <c r="H177" s="11">
        <v>23826635.1</v>
      </c>
      <c r="I177" s="60">
        <v>14916976</v>
      </c>
      <c r="J177" s="11">
        <v>3518346.1</v>
      </c>
      <c r="K177" s="11">
        <v>5391313</v>
      </c>
      <c r="L177" s="72">
        <v>62.6</v>
      </c>
      <c r="M177" s="72">
        <v>14.76</v>
      </c>
      <c r="N177" s="72">
        <v>22.62</v>
      </c>
      <c r="O177" s="166">
        <v>91.01</v>
      </c>
      <c r="P177" s="166">
        <v>92.49</v>
      </c>
      <c r="Q177" s="166">
        <v>84.23</v>
      </c>
      <c r="R177" s="167">
        <v>91.75</v>
      </c>
    </row>
    <row r="178" spans="1:18" ht="12.75">
      <c r="A178" s="227">
        <v>2</v>
      </c>
      <c r="B178" s="228">
        <v>14</v>
      </c>
      <c r="C178" s="228">
        <v>5</v>
      </c>
      <c r="D178" s="16">
        <v>3</v>
      </c>
      <c r="E178" s="16">
        <v>0</v>
      </c>
      <c r="F178" s="19"/>
      <c r="G178" s="54" t="s">
        <v>437</v>
      </c>
      <c r="H178" s="11">
        <v>19543152.69</v>
      </c>
      <c r="I178" s="60">
        <v>10621862</v>
      </c>
      <c r="J178" s="11">
        <v>3511041.69</v>
      </c>
      <c r="K178" s="11">
        <v>5410249</v>
      </c>
      <c r="L178" s="72">
        <v>54.35</v>
      </c>
      <c r="M178" s="72">
        <v>17.96</v>
      </c>
      <c r="N178" s="72">
        <v>27.68</v>
      </c>
      <c r="O178" s="166">
        <v>100.13</v>
      </c>
      <c r="P178" s="166">
        <v>125.43</v>
      </c>
      <c r="Q178" s="166">
        <v>61.53</v>
      </c>
      <c r="R178" s="167">
        <v>101.25</v>
      </c>
    </row>
    <row r="179" spans="1:18" ht="12.75">
      <c r="A179" s="227">
        <v>2</v>
      </c>
      <c r="B179" s="228">
        <v>8</v>
      </c>
      <c r="C179" s="228">
        <v>10</v>
      </c>
      <c r="D179" s="16">
        <v>3</v>
      </c>
      <c r="E179" s="16">
        <v>0</v>
      </c>
      <c r="F179" s="19"/>
      <c r="G179" s="54" t="s">
        <v>438</v>
      </c>
      <c r="H179" s="11">
        <v>22533845.62</v>
      </c>
      <c r="I179" s="60">
        <v>9213643</v>
      </c>
      <c r="J179" s="11">
        <v>4494274.62</v>
      </c>
      <c r="K179" s="11">
        <v>8825928</v>
      </c>
      <c r="L179" s="72">
        <v>40.88</v>
      </c>
      <c r="M179" s="72">
        <v>19.94</v>
      </c>
      <c r="N179" s="72">
        <v>39.16</v>
      </c>
      <c r="O179" s="166">
        <v>102.86</v>
      </c>
      <c r="P179" s="166">
        <v>132.53</v>
      </c>
      <c r="Q179" s="166">
        <v>72.25</v>
      </c>
      <c r="R179" s="167">
        <v>101.03</v>
      </c>
    </row>
    <row r="180" spans="1:18" ht="12.75">
      <c r="A180" s="227">
        <v>2</v>
      </c>
      <c r="B180" s="228">
        <v>13</v>
      </c>
      <c r="C180" s="228">
        <v>3</v>
      </c>
      <c r="D180" s="16">
        <v>3</v>
      </c>
      <c r="E180" s="16">
        <v>0</v>
      </c>
      <c r="F180" s="19"/>
      <c r="G180" s="54" t="s">
        <v>439</v>
      </c>
      <c r="H180" s="11">
        <v>81323051.69</v>
      </c>
      <c r="I180" s="60">
        <v>40965176.5</v>
      </c>
      <c r="J180" s="11">
        <v>19144301.19</v>
      </c>
      <c r="K180" s="11">
        <v>21213574</v>
      </c>
      <c r="L180" s="72">
        <v>50.37</v>
      </c>
      <c r="M180" s="72">
        <v>23.54</v>
      </c>
      <c r="N180" s="72">
        <v>26.08</v>
      </c>
      <c r="O180" s="166">
        <v>108.22</v>
      </c>
      <c r="P180" s="166">
        <v>123.52</v>
      </c>
      <c r="Q180" s="166">
        <v>92.61</v>
      </c>
      <c r="R180" s="167">
        <v>99.55</v>
      </c>
    </row>
    <row r="181" spans="1:18" ht="12.75">
      <c r="A181" s="227">
        <v>2</v>
      </c>
      <c r="B181" s="228">
        <v>12</v>
      </c>
      <c r="C181" s="228">
        <v>4</v>
      </c>
      <c r="D181" s="16">
        <v>3</v>
      </c>
      <c r="E181" s="16">
        <v>0</v>
      </c>
      <c r="F181" s="19"/>
      <c r="G181" s="54" t="s">
        <v>440</v>
      </c>
      <c r="H181" s="11">
        <v>33135646.16</v>
      </c>
      <c r="I181" s="60">
        <v>16569342.03</v>
      </c>
      <c r="J181" s="11">
        <v>6100880.13</v>
      </c>
      <c r="K181" s="11">
        <v>10465424</v>
      </c>
      <c r="L181" s="72">
        <v>50</v>
      </c>
      <c r="M181" s="72">
        <v>18.41</v>
      </c>
      <c r="N181" s="72">
        <v>31.58</v>
      </c>
      <c r="O181" s="166">
        <v>113.35</v>
      </c>
      <c r="P181" s="166">
        <v>149.5</v>
      </c>
      <c r="Q181" s="166">
        <v>78.94</v>
      </c>
      <c r="R181" s="167">
        <v>100.42</v>
      </c>
    </row>
    <row r="182" spans="1:18" ht="12.75">
      <c r="A182" s="227">
        <v>2</v>
      </c>
      <c r="B182" s="228">
        <v>2</v>
      </c>
      <c r="C182" s="228">
        <v>7</v>
      </c>
      <c r="D182" s="16">
        <v>3</v>
      </c>
      <c r="E182" s="16">
        <v>0</v>
      </c>
      <c r="F182" s="19"/>
      <c r="G182" s="54" t="s">
        <v>441</v>
      </c>
      <c r="H182" s="11">
        <v>15221213</v>
      </c>
      <c r="I182" s="60">
        <v>7758875</v>
      </c>
      <c r="J182" s="11">
        <v>2960600</v>
      </c>
      <c r="K182" s="11">
        <v>4501738</v>
      </c>
      <c r="L182" s="72">
        <v>50.97</v>
      </c>
      <c r="M182" s="72">
        <v>19.45</v>
      </c>
      <c r="N182" s="72">
        <v>29.57</v>
      </c>
      <c r="O182" s="166">
        <v>97.37</v>
      </c>
      <c r="P182" s="166">
        <v>92.98</v>
      </c>
      <c r="Q182" s="166">
        <v>93.49</v>
      </c>
      <c r="R182" s="167">
        <v>109.26</v>
      </c>
    </row>
    <row r="183" spans="1:18" ht="12.75">
      <c r="A183" s="227">
        <v>2</v>
      </c>
      <c r="B183" s="228">
        <v>1</v>
      </c>
      <c r="C183" s="228">
        <v>4</v>
      </c>
      <c r="D183" s="16">
        <v>3</v>
      </c>
      <c r="E183" s="16">
        <v>0</v>
      </c>
      <c r="F183" s="19"/>
      <c r="G183" s="54" t="s">
        <v>442</v>
      </c>
      <c r="H183" s="11">
        <v>40516856.03</v>
      </c>
      <c r="I183" s="60">
        <v>19178519.96</v>
      </c>
      <c r="J183" s="11">
        <v>6146533.07</v>
      </c>
      <c r="K183" s="11">
        <v>15191803</v>
      </c>
      <c r="L183" s="72">
        <v>47.33</v>
      </c>
      <c r="M183" s="72">
        <v>15.17</v>
      </c>
      <c r="N183" s="72">
        <v>37.49</v>
      </c>
      <c r="O183" s="166">
        <v>105.19</v>
      </c>
      <c r="P183" s="166">
        <v>118.76</v>
      </c>
      <c r="Q183" s="166">
        <v>90.24</v>
      </c>
      <c r="R183" s="167">
        <v>97.63</v>
      </c>
    </row>
    <row r="184" spans="1:18" ht="12.75">
      <c r="A184" s="227">
        <v>2</v>
      </c>
      <c r="B184" s="228">
        <v>20</v>
      </c>
      <c r="C184" s="228">
        <v>1</v>
      </c>
      <c r="D184" s="16">
        <v>3</v>
      </c>
      <c r="E184" s="16">
        <v>0</v>
      </c>
      <c r="F184" s="19"/>
      <c r="G184" s="54" t="s">
        <v>443</v>
      </c>
      <c r="H184" s="11">
        <v>52512627.46</v>
      </c>
      <c r="I184" s="60">
        <v>33825733</v>
      </c>
      <c r="J184" s="11">
        <v>7099708.46</v>
      </c>
      <c r="K184" s="11">
        <v>11587186</v>
      </c>
      <c r="L184" s="72">
        <v>64.41</v>
      </c>
      <c r="M184" s="72">
        <v>13.52</v>
      </c>
      <c r="N184" s="72">
        <v>22.06</v>
      </c>
      <c r="O184" s="166">
        <v>103.16</v>
      </c>
      <c r="P184" s="166">
        <v>106.59</v>
      </c>
      <c r="Q184" s="166">
        <v>86.17</v>
      </c>
      <c r="R184" s="167">
        <v>106.01</v>
      </c>
    </row>
    <row r="185" spans="1:18" ht="12.75">
      <c r="A185" s="227">
        <v>2</v>
      </c>
      <c r="B185" s="228">
        <v>10</v>
      </c>
      <c r="C185" s="228">
        <v>5</v>
      </c>
      <c r="D185" s="16">
        <v>3</v>
      </c>
      <c r="E185" s="16">
        <v>0</v>
      </c>
      <c r="F185" s="19"/>
      <c r="G185" s="54" t="s">
        <v>444</v>
      </c>
      <c r="H185" s="11">
        <v>42132554.6</v>
      </c>
      <c r="I185" s="60">
        <v>8732115</v>
      </c>
      <c r="J185" s="11">
        <v>26080550.6</v>
      </c>
      <c r="K185" s="11">
        <v>7319889</v>
      </c>
      <c r="L185" s="72">
        <v>20.72</v>
      </c>
      <c r="M185" s="72">
        <v>61.9</v>
      </c>
      <c r="N185" s="72">
        <v>17.37</v>
      </c>
      <c r="O185" s="166">
        <v>127.78</v>
      </c>
      <c r="P185" s="166">
        <v>84.74</v>
      </c>
      <c r="Q185" s="166">
        <v>160.99</v>
      </c>
      <c r="R185" s="167">
        <v>113.18</v>
      </c>
    </row>
    <row r="186" spans="1:18" ht="12.75">
      <c r="A186" s="227">
        <v>2</v>
      </c>
      <c r="B186" s="228">
        <v>25</v>
      </c>
      <c r="C186" s="228">
        <v>4</v>
      </c>
      <c r="D186" s="16">
        <v>3</v>
      </c>
      <c r="E186" s="16">
        <v>0</v>
      </c>
      <c r="F186" s="19"/>
      <c r="G186" s="54" t="s">
        <v>445</v>
      </c>
      <c r="H186" s="11">
        <v>28150965.75</v>
      </c>
      <c r="I186" s="60">
        <v>15580972</v>
      </c>
      <c r="J186" s="11">
        <v>5040448.75</v>
      </c>
      <c r="K186" s="11">
        <v>7529545</v>
      </c>
      <c r="L186" s="72">
        <v>55.34</v>
      </c>
      <c r="M186" s="72">
        <v>17.9</v>
      </c>
      <c r="N186" s="72">
        <v>26.74</v>
      </c>
      <c r="O186" s="166">
        <v>109.73</v>
      </c>
      <c r="P186" s="166">
        <v>117.93</v>
      </c>
      <c r="Q186" s="166">
        <v>104.8</v>
      </c>
      <c r="R186" s="167">
        <v>98.65</v>
      </c>
    </row>
    <row r="187" spans="1:18" ht="12.75">
      <c r="A187" s="227">
        <v>2</v>
      </c>
      <c r="B187" s="228">
        <v>16</v>
      </c>
      <c r="C187" s="228">
        <v>4</v>
      </c>
      <c r="D187" s="16">
        <v>3</v>
      </c>
      <c r="E187" s="16">
        <v>0</v>
      </c>
      <c r="F187" s="19"/>
      <c r="G187" s="54" t="s">
        <v>446</v>
      </c>
      <c r="H187" s="11">
        <v>238441254.68</v>
      </c>
      <c r="I187" s="60">
        <v>210058962</v>
      </c>
      <c r="J187" s="11">
        <v>11531005.68</v>
      </c>
      <c r="K187" s="11">
        <v>16851287</v>
      </c>
      <c r="L187" s="72">
        <v>88.09</v>
      </c>
      <c r="M187" s="72">
        <v>4.83</v>
      </c>
      <c r="N187" s="72">
        <v>7.06</v>
      </c>
      <c r="O187" s="166">
        <v>89.18</v>
      </c>
      <c r="P187" s="166">
        <v>88.63</v>
      </c>
      <c r="Q187" s="166">
        <v>84.44</v>
      </c>
      <c r="R187" s="167">
        <v>100.92</v>
      </c>
    </row>
    <row r="188" spans="1:18" ht="12.75">
      <c r="A188" s="227">
        <v>2</v>
      </c>
      <c r="B188" s="228">
        <v>9</v>
      </c>
      <c r="C188" s="228">
        <v>7</v>
      </c>
      <c r="D188" s="16">
        <v>3</v>
      </c>
      <c r="E188" s="16">
        <v>0</v>
      </c>
      <c r="F188" s="19"/>
      <c r="G188" s="54" t="s">
        <v>447</v>
      </c>
      <c r="H188" s="11">
        <v>23339252.97</v>
      </c>
      <c r="I188" s="60">
        <v>13870013.88</v>
      </c>
      <c r="J188" s="11">
        <v>3483084.09</v>
      </c>
      <c r="K188" s="11">
        <v>5986155</v>
      </c>
      <c r="L188" s="72">
        <v>59.42</v>
      </c>
      <c r="M188" s="72">
        <v>14.92</v>
      </c>
      <c r="N188" s="72">
        <v>25.64</v>
      </c>
      <c r="O188" s="166">
        <v>99.4</v>
      </c>
      <c r="P188" s="166">
        <v>99.23</v>
      </c>
      <c r="Q188" s="166">
        <v>91.86</v>
      </c>
      <c r="R188" s="167">
        <v>104.84</v>
      </c>
    </row>
    <row r="189" spans="1:18" ht="12.75">
      <c r="A189" s="227">
        <v>2</v>
      </c>
      <c r="B189" s="228">
        <v>20</v>
      </c>
      <c r="C189" s="228">
        <v>2</v>
      </c>
      <c r="D189" s="16">
        <v>3</v>
      </c>
      <c r="E189" s="16">
        <v>0</v>
      </c>
      <c r="F189" s="19"/>
      <c r="G189" s="54" t="s">
        <v>448</v>
      </c>
      <c r="H189" s="11">
        <v>45115663.47</v>
      </c>
      <c r="I189" s="60">
        <v>16667035.25</v>
      </c>
      <c r="J189" s="11">
        <v>17415647.22</v>
      </c>
      <c r="K189" s="11">
        <v>11032981</v>
      </c>
      <c r="L189" s="72">
        <v>36.94</v>
      </c>
      <c r="M189" s="72">
        <v>38.6</v>
      </c>
      <c r="N189" s="72">
        <v>24.45</v>
      </c>
      <c r="O189" s="166">
        <v>135.37</v>
      </c>
      <c r="P189" s="166">
        <v>137.37</v>
      </c>
      <c r="Q189" s="166">
        <v>157.57</v>
      </c>
      <c r="R189" s="167">
        <v>108.78</v>
      </c>
    </row>
    <row r="190" spans="1:18" ht="12.75">
      <c r="A190" s="227">
        <v>2</v>
      </c>
      <c r="B190" s="228">
        <v>16</v>
      </c>
      <c r="C190" s="228">
        <v>5</v>
      </c>
      <c r="D190" s="16">
        <v>3</v>
      </c>
      <c r="E190" s="16">
        <v>0</v>
      </c>
      <c r="F190" s="19"/>
      <c r="G190" s="54" t="s">
        <v>449</v>
      </c>
      <c r="H190" s="11">
        <v>32712960.41</v>
      </c>
      <c r="I190" s="60">
        <v>13586179</v>
      </c>
      <c r="J190" s="11">
        <v>10514765.41</v>
      </c>
      <c r="K190" s="11">
        <v>8612016</v>
      </c>
      <c r="L190" s="72">
        <v>41.53</v>
      </c>
      <c r="M190" s="72">
        <v>32.14</v>
      </c>
      <c r="N190" s="72">
        <v>26.32</v>
      </c>
      <c r="O190" s="166">
        <v>66.91</v>
      </c>
      <c r="P190" s="166">
        <v>63.91</v>
      </c>
      <c r="Q190" s="166">
        <v>54.45</v>
      </c>
      <c r="R190" s="167">
        <v>103.44</v>
      </c>
    </row>
    <row r="191" spans="1:18" ht="12.75">
      <c r="A191" s="227">
        <v>2</v>
      </c>
      <c r="B191" s="228">
        <v>8</v>
      </c>
      <c r="C191" s="228">
        <v>12</v>
      </c>
      <c r="D191" s="16">
        <v>3</v>
      </c>
      <c r="E191" s="16">
        <v>0</v>
      </c>
      <c r="F191" s="19"/>
      <c r="G191" s="54" t="s">
        <v>450</v>
      </c>
      <c r="H191" s="11">
        <v>33800696.9</v>
      </c>
      <c r="I191" s="60">
        <v>14703607</v>
      </c>
      <c r="J191" s="11">
        <v>9912857.9</v>
      </c>
      <c r="K191" s="11">
        <v>9184232</v>
      </c>
      <c r="L191" s="72">
        <v>43.5</v>
      </c>
      <c r="M191" s="72">
        <v>29.32</v>
      </c>
      <c r="N191" s="72">
        <v>27.17</v>
      </c>
      <c r="O191" s="166">
        <v>93.94</v>
      </c>
      <c r="P191" s="166">
        <v>95.64</v>
      </c>
      <c r="Q191" s="166">
        <v>81.59</v>
      </c>
      <c r="R191" s="167">
        <v>108.58</v>
      </c>
    </row>
    <row r="192" spans="1:18" ht="12.75">
      <c r="A192" s="227">
        <v>2</v>
      </c>
      <c r="B192" s="228">
        <v>23</v>
      </c>
      <c r="C192" s="228">
        <v>8</v>
      </c>
      <c r="D192" s="16">
        <v>3</v>
      </c>
      <c r="E192" s="16">
        <v>0</v>
      </c>
      <c r="F192" s="19"/>
      <c r="G192" s="54" t="s">
        <v>451</v>
      </c>
      <c r="H192" s="11">
        <v>73593160.09</v>
      </c>
      <c r="I192" s="60">
        <v>48615635</v>
      </c>
      <c r="J192" s="11">
        <v>13008595.09</v>
      </c>
      <c r="K192" s="11">
        <v>11968930</v>
      </c>
      <c r="L192" s="72">
        <v>66.05</v>
      </c>
      <c r="M192" s="72">
        <v>17.67</v>
      </c>
      <c r="N192" s="72">
        <v>16.26</v>
      </c>
      <c r="O192" s="166">
        <v>94.66</v>
      </c>
      <c r="P192" s="166">
        <v>86.1</v>
      </c>
      <c r="Q192" s="166">
        <v>122.77</v>
      </c>
      <c r="R192" s="167">
        <v>112.01</v>
      </c>
    </row>
    <row r="193" spans="1:18" ht="12.75">
      <c r="A193" s="227">
        <v>2</v>
      </c>
      <c r="B193" s="228">
        <v>23</v>
      </c>
      <c r="C193" s="228">
        <v>7</v>
      </c>
      <c r="D193" s="16">
        <v>3</v>
      </c>
      <c r="E193" s="16">
        <v>0</v>
      </c>
      <c r="F193" s="19"/>
      <c r="G193" s="54" t="s">
        <v>452</v>
      </c>
      <c r="H193" s="11">
        <v>38038813.51</v>
      </c>
      <c r="I193" s="60">
        <v>25239943.97</v>
      </c>
      <c r="J193" s="11">
        <v>6073741.54</v>
      </c>
      <c r="K193" s="11">
        <v>6725128</v>
      </c>
      <c r="L193" s="72">
        <v>66.35</v>
      </c>
      <c r="M193" s="72">
        <v>15.96</v>
      </c>
      <c r="N193" s="72">
        <v>17.67</v>
      </c>
      <c r="O193" s="166">
        <v>108.73</v>
      </c>
      <c r="P193" s="166">
        <v>111.01</v>
      </c>
      <c r="Q193" s="166">
        <v>111.09</v>
      </c>
      <c r="R193" s="167">
        <v>99.17</v>
      </c>
    </row>
    <row r="194" spans="1:18" ht="12.75">
      <c r="A194" s="227">
        <v>2</v>
      </c>
      <c r="B194" s="228">
        <v>8</v>
      </c>
      <c r="C194" s="228">
        <v>13</v>
      </c>
      <c r="D194" s="16">
        <v>3</v>
      </c>
      <c r="E194" s="16">
        <v>0</v>
      </c>
      <c r="F194" s="19"/>
      <c r="G194" s="54" t="s">
        <v>453</v>
      </c>
      <c r="H194" s="11">
        <v>24467242</v>
      </c>
      <c r="I194" s="60">
        <v>12425707.32</v>
      </c>
      <c r="J194" s="11">
        <v>6252091.68</v>
      </c>
      <c r="K194" s="11">
        <v>5789443</v>
      </c>
      <c r="L194" s="72">
        <v>50.78</v>
      </c>
      <c r="M194" s="72">
        <v>25.55</v>
      </c>
      <c r="N194" s="72">
        <v>23.66</v>
      </c>
      <c r="O194" s="166">
        <v>88.83</v>
      </c>
      <c r="P194" s="166">
        <v>100.18</v>
      </c>
      <c r="Q194" s="166">
        <v>63.35</v>
      </c>
      <c r="R194" s="167">
        <v>109.8</v>
      </c>
    </row>
    <row r="195" spans="1:18" ht="12.75">
      <c r="A195" s="227">
        <v>2</v>
      </c>
      <c r="B195" s="228">
        <v>19</v>
      </c>
      <c r="C195" s="228">
        <v>6</v>
      </c>
      <c r="D195" s="16">
        <v>3</v>
      </c>
      <c r="E195" s="16">
        <v>0</v>
      </c>
      <c r="F195" s="19"/>
      <c r="G195" s="54" t="s">
        <v>454</v>
      </c>
      <c r="H195" s="11">
        <v>82012589</v>
      </c>
      <c r="I195" s="60">
        <v>57055955</v>
      </c>
      <c r="J195" s="11">
        <v>11255796</v>
      </c>
      <c r="K195" s="11">
        <v>13700838</v>
      </c>
      <c r="L195" s="72">
        <v>69.56</v>
      </c>
      <c r="M195" s="72">
        <v>13.72</v>
      </c>
      <c r="N195" s="72">
        <v>16.7</v>
      </c>
      <c r="O195" s="166">
        <v>103.02</v>
      </c>
      <c r="P195" s="166">
        <v>100.62</v>
      </c>
      <c r="Q195" s="166">
        <v>115.84</v>
      </c>
      <c r="R195" s="167">
        <v>103.91</v>
      </c>
    </row>
    <row r="196" spans="1:18" ht="12.75">
      <c r="A196" s="227">
        <v>2</v>
      </c>
      <c r="B196" s="228">
        <v>17</v>
      </c>
      <c r="C196" s="228">
        <v>4</v>
      </c>
      <c r="D196" s="16">
        <v>3</v>
      </c>
      <c r="E196" s="16">
        <v>0</v>
      </c>
      <c r="F196" s="19"/>
      <c r="G196" s="54" t="s">
        <v>455</v>
      </c>
      <c r="H196" s="11">
        <v>70218953</v>
      </c>
      <c r="I196" s="60">
        <v>42688945</v>
      </c>
      <c r="J196" s="11">
        <v>15065972</v>
      </c>
      <c r="K196" s="11">
        <v>12464036</v>
      </c>
      <c r="L196" s="72">
        <v>60.79</v>
      </c>
      <c r="M196" s="72">
        <v>21.45</v>
      </c>
      <c r="N196" s="72">
        <v>17.75</v>
      </c>
      <c r="O196" s="166">
        <v>103.02</v>
      </c>
      <c r="P196" s="166">
        <v>107.15</v>
      </c>
      <c r="Q196" s="166">
        <v>93.48</v>
      </c>
      <c r="R196" s="167">
        <v>102.12</v>
      </c>
    </row>
    <row r="197" spans="1:18" ht="12.75">
      <c r="A197" s="227">
        <v>2</v>
      </c>
      <c r="B197" s="228">
        <v>14</v>
      </c>
      <c r="C197" s="228">
        <v>7</v>
      </c>
      <c r="D197" s="16">
        <v>3</v>
      </c>
      <c r="E197" s="16">
        <v>0</v>
      </c>
      <c r="F197" s="19"/>
      <c r="G197" s="54" t="s">
        <v>456</v>
      </c>
      <c r="H197" s="11">
        <v>41447166.33</v>
      </c>
      <c r="I197" s="60">
        <v>20419940</v>
      </c>
      <c r="J197" s="11">
        <v>9099467.33</v>
      </c>
      <c r="K197" s="11">
        <v>11927759</v>
      </c>
      <c r="L197" s="72">
        <v>49.26</v>
      </c>
      <c r="M197" s="72">
        <v>21.95</v>
      </c>
      <c r="N197" s="72">
        <v>28.77</v>
      </c>
      <c r="O197" s="166">
        <v>89.55</v>
      </c>
      <c r="P197" s="166">
        <v>94.67</v>
      </c>
      <c r="Q197" s="166">
        <v>74.82</v>
      </c>
      <c r="R197" s="167">
        <v>95</v>
      </c>
    </row>
    <row r="198" spans="1:18" ht="12.75">
      <c r="A198" s="227">
        <v>2</v>
      </c>
      <c r="B198" s="228">
        <v>8</v>
      </c>
      <c r="C198" s="228">
        <v>14</v>
      </c>
      <c r="D198" s="16">
        <v>3</v>
      </c>
      <c r="E198" s="16">
        <v>0</v>
      </c>
      <c r="F198" s="19"/>
      <c r="G198" s="54" t="s">
        <v>457</v>
      </c>
      <c r="H198" s="11">
        <v>19884177.78</v>
      </c>
      <c r="I198" s="60">
        <v>9877039.53</v>
      </c>
      <c r="J198" s="11">
        <v>3687735.25</v>
      </c>
      <c r="K198" s="11">
        <v>6319403</v>
      </c>
      <c r="L198" s="72">
        <v>49.67</v>
      </c>
      <c r="M198" s="72">
        <v>18.54</v>
      </c>
      <c r="N198" s="72">
        <v>31.78</v>
      </c>
      <c r="O198" s="166">
        <v>96.97</v>
      </c>
      <c r="P198" s="166">
        <v>100.1</v>
      </c>
      <c r="Q198" s="166">
        <v>67.34</v>
      </c>
      <c r="R198" s="167">
        <v>122.44</v>
      </c>
    </row>
    <row r="199" spans="1:18" ht="12.75">
      <c r="A199" s="227">
        <v>2</v>
      </c>
      <c r="B199" s="228">
        <v>11</v>
      </c>
      <c r="C199" s="228">
        <v>4</v>
      </c>
      <c r="D199" s="16">
        <v>3</v>
      </c>
      <c r="E199" s="16">
        <v>0</v>
      </c>
      <c r="F199" s="19"/>
      <c r="G199" s="54" t="s">
        <v>458</v>
      </c>
      <c r="H199" s="11">
        <v>28059505.75</v>
      </c>
      <c r="I199" s="60">
        <v>12812953</v>
      </c>
      <c r="J199" s="11">
        <v>7248233.75</v>
      </c>
      <c r="K199" s="11">
        <v>7998319</v>
      </c>
      <c r="L199" s="72">
        <v>45.66</v>
      </c>
      <c r="M199" s="72">
        <v>25.83</v>
      </c>
      <c r="N199" s="72">
        <v>28.5</v>
      </c>
      <c r="O199" s="166">
        <v>97.97</v>
      </c>
      <c r="P199" s="166">
        <v>95.18</v>
      </c>
      <c r="Q199" s="166">
        <v>95.86</v>
      </c>
      <c r="R199" s="167">
        <v>104.98</v>
      </c>
    </row>
    <row r="200" spans="1:18" ht="12.75">
      <c r="A200" s="227">
        <v>2</v>
      </c>
      <c r="B200" s="228">
        <v>18</v>
      </c>
      <c r="C200" s="228">
        <v>4</v>
      </c>
      <c r="D200" s="16">
        <v>3</v>
      </c>
      <c r="E200" s="16">
        <v>0</v>
      </c>
      <c r="F200" s="19"/>
      <c r="G200" s="54" t="s">
        <v>459</v>
      </c>
      <c r="H200" s="11">
        <v>61851534</v>
      </c>
      <c r="I200" s="60">
        <v>40177566</v>
      </c>
      <c r="J200" s="11">
        <v>9563756</v>
      </c>
      <c r="K200" s="11">
        <v>12110212</v>
      </c>
      <c r="L200" s="72">
        <v>64.95</v>
      </c>
      <c r="M200" s="72">
        <v>15.46</v>
      </c>
      <c r="N200" s="72">
        <v>19.57</v>
      </c>
      <c r="O200" s="166">
        <v>100.69</v>
      </c>
      <c r="P200" s="166">
        <v>103.57</v>
      </c>
      <c r="Q200" s="166">
        <v>90.38</v>
      </c>
      <c r="R200" s="167">
        <v>100.47</v>
      </c>
    </row>
    <row r="201" spans="1:18" ht="12.75">
      <c r="A201" s="227">
        <v>2</v>
      </c>
      <c r="B201" s="228">
        <v>26</v>
      </c>
      <c r="C201" s="228">
        <v>4</v>
      </c>
      <c r="D201" s="16">
        <v>3</v>
      </c>
      <c r="E201" s="16">
        <v>0</v>
      </c>
      <c r="F201" s="19"/>
      <c r="G201" s="54" t="s">
        <v>460</v>
      </c>
      <c r="H201" s="11">
        <v>27824313.89</v>
      </c>
      <c r="I201" s="60">
        <v>11985663</v>
      </c>
      <c r="J201" s="11">
        <v>8133457.89</v>
      </c>
      <c r="K201" s="11">
        <v>7705193</v>
      </c>
      <c r="L201" s="72">
        <v>43.07</v>
      </c>
      <c r="M201" s="72">
        <v>29.23</v>
      </c>
      <c r="N201" s="72">
        <v>27.69</v>
      </c>
      <c r="O201" s="166">
        <v>109.12</v>
      </c>
      <c r="P201" s="166">
        <v>136</v>
      </c>
      <c r="Q201" s="166">
        <v>89.11</v>
      </c>
      <c r="R201" s="167">
        <v>101.95</v>
      </c>
    </row>
    <row r="202" spans="1:18" ht="12.75">
      <c r="A202" s="227">
        <v>2</v>
      </c>
      <c r="B202" s="228">
        <v>20</v>
      </c>
      <c r="C202" s="228">
        <v>3</v>
      </c>
      <c r="D202" s="16">
        <v>3</v>
      </c>
      <c r="E202" s="16">
        <v>0</v>
      </c>
      <c r="F202" s="19"/>
      <c r="G202" s="54" t="s">
        <v>461</v>
      </c>
      <c r="H202" s="11">
        <v>67254286.61</v>
      </c>
      <c r="I202" s="60">
        <v>44089528</v>
      </c>
      <c r="J202" s="11">
        <v>8589499.61</v>
      </c>
      <c r="K202" s="11">
        <v>14575259</v>
      </c>
      <c r="L202" s="72">
        <v>65.55</v>
      </c>
      <c r="M202" s="72">
        <v>12.77</v>
      </c>
      <c r="N202" s="72">
        <v>21.67</v>
      </c>
      <c r="O202" s="166">
        <v>103.88</v>
      </c>
      <c r="P202" s="166">
        <v>114.38</v>
      </c>
      <c r="Q202" s="166">
        <v>72.03</v>
      </c>
      <c r="R202" s="167">
        <v>102.12</v>
      </c>
    </row>
    <row r="203" spans="1:18" ht="12.75">
      <c r="A203" s="227">
        <v>2</v>
      </c>
      <c r="B203" s="228">
        <v>14</v>
      </c>
      <c r="C203" s="228">
        <v>8</v>
      </c>
      <c r="D203" s="16">
        <v>3</v>
      </c>
      <c r="E203" s="16">
        <v>0</v>
      </c>
      <c r="F203" s="19"/>
      <c r="G203" s="54" t="s">
        <v>462</v>
      </c>
      <c r="H203" s="11">
        <v>41742585.91</v>
      </c>
      <c r="I203" s="60">
        <v>22676027</v>
      </c>
      <c r="J203" s="11">
        <v>10147587.91</v>
      </c>
      <c r="K203" s="11">
        <v>8918971</v>
      </c>
      <c r="L203" s="72">
        <v>54.32</v>
      </c>
      <c r="M203" s="72">
        <v>24.3</v>
      </c>
      <c r="N203" s="72">
        <v>21.36</v>
      </c>
      <c r="O203" s="166">
        <v>108.41</v>
      </c>
      <c r="P203" s="166">
        <v>121.85</v>
      </c>
      <c r="Q203" s="166">
        <v>85.57</v>
      </c>
      <c r="R203" s="167">
        <v>110.98</v>
      </c>
    </row>
    <row r="204" spans="1:18" ht="12.75">
      <c r="A204" s="227">
        <v>2</v>
      </c>
      <c r="B204" s="228">
        <v>4</v>
      </c>
      <c r="C204" s="228">
        <v>4</v>
      </c>
      <c r="D204" s="16">
        <v>3</v>
      </c>
      <c r="E204" s="16">
        <v>0</v>
      </c>
      <c r="F204" s="19"/>
      <c r="G204" s="54" t="s">
        <v>463</v>
      </c>
      <c r="H204" s="11">
        <v>23642198.18</v>
      </c>
      <c r="I204" s="60">
        <v>10739069.12</v>
      </c>
      <c r="J204" s="11">
        <v>4425361.06</v>
      </c>
      <c r="K204" s="11">
        <v>8477768</v>
      </c>
      <c r="L204" s="72">
        <v>45.42</v>
      </c>
      <c r="M204" s="72">
        <v>18.71</v>
      </c>
      <c r="N204" s="72">
        <v>35.85</v>
      </c>
      <c r="O204" s="166">
        <v>96.81</v>
      </c>
      <c r="P204" s="166">
        <v>107.34</v>
      </c>
      <c r="Q204" s="166">
        <v>74.96</v>
      </c>
      <c r="R204" s="167">
        <v>99.61</v>
      </c>
    </row>
    <row r="205" spans="1:18" ht="12.75">
      <c r="A205" s="227">
        <v>2</v>
      </c>
      <c r="B205" s="228">
        <v>25</v>
      </c>
      <c r="C205" s="228">
        <v>6</v>
      </c>
      <c r="D205" s="16">
        <v>3</v>
      </c>
      <c r="E205" s="16">
        <v>0</v>
      </c>
      <c r="F205" s="19"/>
      <c r="G205" s="54" t="s">
        <v>464</v>
      </c>
      <c r="H205" s="11">
        <v>26494977.62</v>
      </c>
      <c r="I205" s="60">
        <v>10864276</v>
      </c>
      <c r="J205" s="11">
        <v>5978200.62</v>
      </c>
      <c r="K205" s="11">
        <v>9652501</v>
      </c>
      <c r="L205" s="72">
        <v>41</v>
      </c>
      <c r="M205" s="72">
        <v>22.56</v>
      </c>
      <c r="N205" s="72">
        <v>36.43</v>
      </c>
      <c r="O205" s="166">
        <v>106.87</v>
      </c>
      <c r="P205" s="166">
        <v>115.53</v>
      </c>
      <c r="Q205" s="166">
        <v>99.08</v>
      </c>
      <c r="R205" s="167">
        <v>103.19</v>
      </c>
    </row>
    <row r="206" spans="1:18" ht="12.75">
      <c r="A206" s="227">
        <v>2</v>
      </c>
      <c r="B206" s="228">
        <v>17</v>
      </c>
      <c r="C206" s="228">
        <v>5</v>
      </c>
      <c r="D206" s="16">
        <v>3</v>
      </c>
      <c r="E206" s="16">
        <v>0</v>
      </c>
      <c r="F206" s="19"/>
      <c r="G206" s="54" t="s">
        <v>465</v>
      </c>
      <c r="H206" s="11">
        <v>23528076.32</v>
      </c>
      <c r="I206" s="60">
        <v>10565888</v>
      </c>
      <c r="J206" s="11">
        <v>3762527.32</v>
      </c>
      <c r="K206" s="11">
        <v>9199661</v>
      </c>
      <c r="L206" s="72">
        <v>44.9</v>
      </c>
      <c r="M206" s="72">
        <v>15.99</v>
      </c>
      <c r="N206" s="72">
        <v>39.1</v>
      </c>
      <c r="O206" s="166">
        <v>112.98</v>
      </c>
      <c r="P206" s="166">
        <v>133.57</v>
      </c>
      <c r="Q206" s="166">
        <v>90.99</v>
      </c>
      <c r="R206" s="167">
        <v>104.77</v>
      </c>
    </row>
    <row r="207" spans="1:18" ht="12.75">
      <c r="A207" s="227">
        <v>2</v>
      </c>
      <c r="B207" s="228">
        <v>12</v>
      </c>
      <c r="C207" s="228">
        <v>5</v>
      </c>
      <c r="D207" s="16">
        <v>3</v>
      </c>
      <c r="E207" s="16">
        <v>0</v>
      </c>
      <c r="F207" s="19"/>
      <c r="G207" s="54" t="s">
        <v>466</v>
      </c>
      <c r="H207" s="11">
        <v>13149263.2</v>
      </c>
      <c r="I207" s="60">
        <v>5154906.32</v>
      </c>
      <c r="J207" s="11">
        <v>3644754.88</v>
      </c>
      <c r="K207" s="11">
        <v>4349602</v>
      </c>
      <c r="L207" s="72">
        <v>39.2</v>
      </c>
      <c r="M207" s="72">
        <v>27.71</v>
      </c>
      <c r="N207" s="72">
        <v>33.07</v>
      </c>
      <c r="O207" s="166">
        <v>109.86</v>
      </c>
      <c r="P207" s="166">
        <v>108.7</v>
      </c>
      <c r="Q207" s="166">
        <v>126.53</v>
      </c>
      <c r="R207" s="167">
        <v>100.07</v>
      </c>
    </row>
    <row r="208" spans="1:18" ht="12.75">
      <c r="A208" s="227">
        <v>2</v>
      </c>
      <c r="B208" s="228">
        <v>22</v>
      </c>
      <c r="C208" s="228">
        <v>3</v>
      </c>
      <c r="D208" s="16">
        <v>3</v>
      </c>
      <c r="E208" s="16">
        <v>0</v>
      </c>
      <c r="F208" s="19"/>
      <c r="G208" s="54" t="s">
        <v>467</v>
      </c>
      <c r="H208" s="11">
        <v>64822063.52</v>
      </c>
      <c r="I208" s="60">
        <v>32791538</v>
      </c>
      <c r="J208" s="11">
        <v>14533964.52</v>
      </c>
      <c r="K208" s="11">
        <v>17496561</v>
      </c>
      <c r="L208" s="72">
        <v>50.58</v>
      </c>
      <c r="M208" s="72">
        <v>22.42</v>
      </c>
      <c r="N208" s="72">
        <v>26.99</v>
      </c>
      <c r="O208" s="166">
        <v>111.64</v>
      </c>
      <c r="P208" s="166">
        <v>116.45</v>
      </c>
      <c r="Q208" s="166">
        <v>109.76</v>
      </c>
      <c r="R208" s="167">
        <v>104.99</v>
      </c>
    </row>
    <row r="209" spans="1:18" ht="12.75">
      <c r="A209" s="227">
        <v>2</v>
      </c>
      <c r="B209" s="228">
        <v>24</v>
      </c>
      <c r="C209" s="228">
        <v>5</v>
      </c>
      <c r="D209" s="16">
        <v>3</v>
      </c>
      <c r="E209" s="16">
        <v>0</v>
      </c>
      <c r="F209" s="19"/>
      <c r="G209" s="54" t="s">
        <v>468</v>
      </c>
      <c r="H209" s="11">
        <v>69369656.43</v>
      </c>
      <c r="I209" s="60">
        <v>44080620.67</v>
      </c>
      <c r="J209" s="11">
        <v>13381308.76</v>
      </c>
      <c r="K209" s="11">
        <v>11907727</v>
      </c>
      <c r="L209" s="72">
        <v>63.54</v>
      </c>
      <c r="M209" s="72">
        <v>19.28</v>
      </c>
      <c r="N209" s="72">
        <v>17.16</v>
      </c>
      <c r="O209" s="166">
        <v>102.18</v>
      </c>
      <c r="P209" s="166">
        <v>104.17</v>
      </c>
      <c r="Q209" s="166">
        <v>102.27</v>
      </c>
      <c r="R209" s="167">
        <v>95.36</v>
      </c>
    </row>
    <row r="210" spans="1:18" ht="12.75">
      <c r="A210" s="227">
        <v>2</v>
      </c>
      <c r="B210" s="228">
        <v>24</v>
      </c>
      <c r="C210" s="228">
        <v>6</v>
      </c>
      <c r="D210" s="16">
        <v>3</v>
      </c>
      <c r="E210" s="16">
        <v>0</v>
      </c>
      <c r="F210" s="19"/>
      <c r="G210" s="54" t="s">
        <v>469</v>
      </c>
      <c r="H210" s="11">
        <v>45181774.83</v>
      </c>
      <c r="I210" s="60">
        <v>19252788</v>
      </c>
      <c r="J210" s="11">
        <v>9402779.83</v>
      </c>
      <c r="K210" s="11">
        <v>16526207</v>
      </c>
      <c r="L210" s="72">
        <v>42.61</v>
      </c>
      <c r="M210" s="72">
        <v>20.81</v>
      </c>
      <c r="N210" s="72">
        <v>36.57</v>
      </c>
      <c r="O210" s="166">
        <v>108.02</v>
      </c>
      <c r="P210" s="166">
        <v>107.64</v>
      </c>
      <c r="Q210" s="166">
        <v>107.02</v>
      </c>
      <c r="R210" s="167">
        <v>109.04</v>
      </c>
    </row>
    <row r="211" spans="1:18" ht="12.75">
      <c r="A211" s="227">
        <v>2</v>
      </c>
      <c r="B211" s="228">
        <v>24</v>
      </c>
      <c r="C211" s="228">
        <v>7</v>
      </c>
      <c r="D211" s="16">
        <v>3</v>
      </c>
      <c r="E211" s="16">
        <v>0</v>
      </c>
      <c r="F211" s="19"/>
      <c r="G211" s="54" t="s">
        <v>470</v>
      </c>
      <c r="H211" s="11">
        <v>15425450</v>
      </c>
      <c r="I211" s="60">
        <v>6433531</v>
      </c>
      <c r="J211" s="11">
        <v>3464029</v>
      </c>
      <c r="K211" s="11">
        <v>5527890</v>
      </c>
      <c r="L211" s="72">
        <v>41.7</v>
      </c>
      <c r="M211" s="72">
        <v>22.45</v>
      </c>
      <c r="N211" s="72">
        <v>35.83</v>
      </c>
      <c r="O211" s="166">
        <v>109.97</v>
      </c>
      <c r="P211" s="166">
        <v>125.58</v>
      </c>
      <c r="Q211" s="166">
        <v>87.94</v>
      </c>
      <c r="R211" s="167">
        <v>111.34</v>
      </c>
    </row>
    <row r="212" spans="1:18" ht="12.75">
      <c r="A212" s="227">
        <v>2</v>
      </c>
      <c r="B212" s="228">
        <v>19</v>
      </c>
      <c r="C212" s="228">
        <v>8</v>
      </c>
      <c r="D212" s="16">
        <v>3</v>
      </c>
      <c r="E212" s="16">
        <v>0</v>
      </c>
      <c r="F212" s="19"/>
      <c r="G212" s="54" t="s">
        <v>471</v>
      </c>
      <c r="H212" s="11">
        <v>40678249</v>
      </c>
      <c r="I212" s="60">
        <v>29114613.4</v>
      </c>
      <c r="J212" s="11">
        <v>4744196.6</v>
      </c>
      <c r="K212" s="11">
        <v>6819439</v>
      </c>
      <c r="L212" s="72">
        <v>71.57</v>
      </c>
      <c r="M212" s="72">
        <v>11.66</v>
      </c>
      <c r="N212" s="72">
        <v>16.76</v>
      </c>
      <c r="O212" s="166">
        <v>111.27</v>
      </c>
      <c r="P212" s="166">
        <v>112</v>
      </c>
      <c r="Q212" s="166">
        <v>123.13</v>
      </c>
      <c r="R212" s="167">
        <v>101.65</v>
      </c>
    </row>
    <row r="213" spans="1:18" ht="12.75">
      <c r="A213" s="227">
        <v>2</v>
      </c>
      <c r="B213" s="228">
        <v>20</v>
      </c>
      <c r="C213" s="228">
        <v>6</v>
      </c>
      <c r="D213" s="16">
        <v>3</v>
      </c>
      <c r="E213" s="16">
        <v>0</v>
      </c>
      <c r="F213" s="19"/>
      <c r="G213" s="54" t="s">
        <v>472</v>
      </c>
      <c r="H213" s="11">
        <v>50947957.61</v>
      </c>
      <c r="I213" s="60">
        <v>26643373</v>
      </c>
      <c r="J213" s="11">
        <v>10876590.61</v>
      </c>
      <c r="K213" s="11">
        <v>13427994</v>
      </c>
      <c r="L213" s="72">
        <v>52.29</v>
      </c>
      <c r="M213" s="72">
        <v>21.34</v>
      </c>
      <c r="N213" s="72">
        <v>26.35</v>
      </c>
      <c r="O213" s="166">
        <v>101.65</v>
      </c>
      <c r="P213" s="166">
        <v>114.65</v>
      </c>
      <c r="Q213" s="166">
        <v>82</v>
      </c>
      <c r="R213" s="167">
        <v>98.59</v>
      </c>
    </row>
    <row r="214" spans="1:18" s="95" customFormat="1" ht="15">
      <c r="A214" s="231"/>
      <c r="B214" s="232"/>
      <c r="C214" s="232"/>
      <c r="D214" s="101"/>
      <c r="E214" s="101"/>
      <c r="F214" s="102" t="s">
        <v>473</v>
      </c>
      <c r="G214" s="291"/>
      <c r="H214" s="103">
        <v>163611718.85</v>
      </c>
      <c r="I214" s="103">
        <v>158588338.85</v>
      </c>
      <c r="J214" s="103">
        <v>5023380</v>
      </c>
      <c r="K214" s="103">
        <v>0</v>
      </c>
      <c r="L214" s="133">
        <v>96.92969425704435</v>
      </c>
      <c r="M214" s="133">
        <v>3.070305742955649</v>
      </c>
      <c r="N214" s="133">
        <v>0</v>
      </c>
      <c r="O214" s="170">
        <v>126.20524227202532</v>
      </c>
      <c r="P214" s="170">
        <v>122.43183818372894</v>
      </c>
      <c r="Q214" s="170">
        <v>4674.781540523186</v>
      </c>
      <c r="R214" s="171" t="e">
        <v>#DIV/0!</v>
      </c>
    </row>
    <row r="215" spans="1:18" ht="25.5">
      <c r="A215" s="227">
        <v>2</v>
      </c>
      <c r="B215" s="228">
        <v>15</v>
      </c>
      <c r="C215" s="228">
        <v>1</v>
      </c>
      <c r="D215" s="16" t="s">
        <v>474</v>
      </c>
      <c r="E215" s="16">
        <v>8</v>
      </c>
      <c r="F215" s="19"/>
      <c r="G215" s="54" t="s">
        <v>475</v>
      </c>
      <c r="H215" s="11">
        <v>402033</v>
      </c>
      <c r="I215" s="60">
        <v>402033</v>
      </c>
      <c r="J215" s="11">
        <v>0</v>
      </c>
      <c r="K215" s="11">
        <v>0</v>
      </c>
      <c r="L215" s="72">
        <v>100</v>
      </c>
      <c r="M215" s="72">
        <v>0</v>
      </c>
      <c r="N215" s="72">
        <v>0</v>
      </c>
      <c r="O215" s="166">
        <v>135.21</v>
      </c>
      <c r="P215" s="166">
        <v>135.21</v>
      </c>
      <c r="Q215" s="166">
        <v>0</v>
      </c>
      <c r="R215" s="167">
        <v>0</v>
      </c>
    </row>
    <row r="216" spans="1:18" ht="25.5">
      <c r="A216" s="227">
        <v>2</v>
      </c>
      <c r="B216" s="228">
        <v>63</v>
      </c>
      <c r="C216" s="228">
        <v>1</v>
      </c>
      <c r="D216" s="16" t="s">
        <v>474</v>
      </c>
      <c r="E216" s="16">
        <v>8</v>
      </c>
      <c r="F216" s="19"/>
      <c r="G216" s="54" t="s">
        <v>476</v>
      </c>
      <c r="H216" s="11">
        <v>123177650</v>
      </c>
      <c r="I216" s="60">
        <v>123177650</v>
      </c>
      <c r="J216" s="11">
        <v>0</v>
      </c>
      <c r="K216" s="11">
        <v>0</v>
      </c>
      <c r="L216" s="72">
        <v>100</v>
      </c>
      <c r="M216" s="72">
        <v>0</v>
      </c>
      <c r="N216" s="72">
        <v>0</v>
      </c>
      <c r="O216" s="166">
        <v>114.03</v>
      </c>
      <c r="P216" s="166">
        <v>114.03</v>
      </c>
      <c r="Q216" s="166">
        <v>0</v>
      </c>
      <c r="R216" s="167">
        <v>0</v>
      </c>
    </row>
    <row r="217" spans="1:18" ht="12.75">
      <c r="A217" s="227">
        <v>2</v>
      </c>
      <c r="B217" s="228">
        <v>9</v>
      </c>
      <c r="C217" s="228">
        <v>7</v>
      </c>
      <c r="D217" s="16" t="s">
        <v>474</v>
      </c>
      <c r="E217" s="16">
        <v>8</v>
      </c>
      <c r="F217" s="19"/>
      <c r="G217" s="54" t="s">
        <v>477</v>
      </c>
      <c r="H217" s="11">
        <v>1190700</v>
      </c>
      <c r="I217" s="60">
        <v>1190700</v>
      </c>
      <c r="J217" s="11">
        <v>0</v>
      </c>
      <c r="K217" s="11">
        <v>0</v>
      </c>
      <c r="L217" s="72">
        <v>100</v>
      </c>
      <c r="M217" s="72">
        <v>0</v>
      </c>
      <c r="N217" s="72">
        <v>0</v>
      </c>
      <c r="O217" s="166">
        <v>110.1</v>
      </c>
      <c r="P217" s="166">
        <v>110.1</v>
      </c>
      <c r="Q217" s="166">
        <v>0</v>
      </c>
      <c r="R217" s="167">
        <v>0</v>
      </c>
    </row>
    <row r="218" spans="1:18" ht="12.75">
      <c r="A218" s="227">
        <v>2</v>
      </c>
      <c r="B218" s="228">
        <v>10</v>
      </c>
      <c r="C218" s="228">
        <v>1</v>
      </c>
      <c r="D218" s="16" t="s">
        <v>474</v>
      </c>
      <c r="E218" s="16">
        <v>8</v>
      </c>
      <c r="F218" s="19"/>
      <c r="G218" s="54" t="s">
        <v>478</v>
      </c>
      <c r="H218" s="11">
        <v>857779</v>
      </c>
      <c r="I218" s="60">
        <v>857779</v>
      </c>
      <c r="J218" s="11">
        <v>0</v>
      </c>
      <c r="K218" s="11">
        <v>0</v>
      </c>
      <c r="L218" s="72">
        <v>100</v>
      </c>
      <c r="M218" s="72">
        <v>0</v>
      </c>
      <c r="N218" s="72">
        <v>0</v>
      </c>
      <c r="O218" s="166">
        <v>842.03</v>
      </c>
      <c r="P218" s="166">
        <v>842.03</v>
      </c>
      <c r="Q218" s="166">
        <v>0</v>
      </c>
      <c r="R218" s="167">
        <v>0</v>
      </c>
    </row>
    <row r="219" spans="1:18" ht="12.75">
      <c r="A219" s="227">
        <v>2</v>
      </c>
      <c r="B219" s="228">
        <v>20</v>
      </c>
      <c r="C219" s="228">
        <v>2</v>
      </c>
      <c r="D219" s="16" t="s">
        <v>474</v>
      </c>
      <c r="E219" s="16">
        <v>8</v>
      </c>
      <c r="F219" s="19"/>
      <c r="G219" s="54" t="s">
        <v>479</v>
      </c>
      <c r="H219" s="11">
        <v>763532.85</v>
      </c>
      <c r="I219" s="60">
        <v>763532.85</v>
      </c>
      <c r="J219" s="11">
        <v>0</v>
      </c>
      <c r="K219" s="11">
        <v>0</v>
      </c>
      <c r="L219" s="72">
        <v>100</v>
      </c>
      <c r="M219" s="72">
        <v>0</v>
      </c>
      <c r="N219" s="72">
        <v>0</v>
      </c>
      <c r="O219" s="166">
        <v>166.34</v>
      </c>
      <c r="P219" s="166">
        <v>166.34</v>
      </c>
      <c r="Q219" s="166">
        <v>0</v>
      </c>
      <c r="R219" s="167">
        <v>0</v>
      </c>
    </row>
    <row r="220" spans="1:18" ht="12.75">
      <c r="A220" s="227">
        <v>2</v>
      </c>
      <c r="B220" s="228">
        <v>61</v>
      </c>
      <c r="C220" s="228">
        <v>1</v>
      </c>
      <c r="D220" s="16" t="s">
        <v>474</v>
      </c>
      <c r="E220" s="16">
        <v>8</v>
      </c>
      <c r="F220" s="19"/>
      <c r="G220" s="54" t="s">
        <v>480</v>
      </c>
      <c r="H220" s="11">
        <v>4198204</v>
      </c>
      <c r="I220" s="60">
        <v>3366587</v>
      </c>
      <c r="J220" s="11">
        <v>831617</v>
      </c>
      <c r="K220" s="11">
        <v>0</v>
      </c>
      <c r="L220" s="72">
        <v>80.19</v>
      </c>
      <c r="M220" s="72">
        <v>19.8</v>
      </c>
      <c r="N220" s="72">
        <v>0</v>
      </c>
      <c r="O220" s="166">
        <v>35.34</v>
      </c>
      <c r="P220" s="166">
        <v>28.34</v>
      </c>
      <c r="Q220" s="166">
        <v>0</v>
      </c>
      <c r="R220" s="167">
        <v>0</v>
      </c>
    </row>
    <row r="221" spans="1:18" ht="38.25">
      <c r="A221" s="227">
        <v>2</v>
      </c>
      <c r="B221" s="228">
        <v>2</v>
      </c>
      <c r="C221" s="228">
        <v>5</v>
      </c>
      <c r="D221" s="16" t="s">
        <v>474</v>
      </c>
      <c r="E221" s="16">
        <v>8</v>
      </c>
      <c r="F221" s="19"/>
      <c r="G221" s="54" t="s">
        <v>481</v>
      </c>
      <c r="H221" s="11">
        <v>3382912</v>
      </c>
      <c r="I221" s="60">
        <v>3382912</v>
      </c>
      <c r="J221" s="11">
        <v>0</v>
      </c>
      <c r="K221" s="11">
        <v>0</v>
      </c>
      <c r="L221" s="72">
        <v>100</v>
      </c>
      <c r="M221" s="72">
        <v>0</v>
      </c>
      <c r="N221" s="72">
        <v>0</v>
      </c>
      <c r="O221" s="166">
        <v>1306.81</v>
      </c>
      <c r="P221" s="166">
        <v>1306.81</v>
      </c>
      <c r="Q221" s="166">
        <v>0</v>
      </c>
      <c r="R221" s="167">
        <v>0</v>
      </c>
    </row>
    <row r="222" spans="1:18" ht="12.75">
      <c r="A222" s="227">
        <v>2</v>
      </c>
      <c r="B222" s="228">
        <v>8</v>
      </c>
      <c r="C222" s="228">
        <v>6</v>
      </c>
      <c r="D222" s="16" t="s">
        <v>474</v>
      </c>
      <c r="E222" s="16">
        <v>8</v>
      </c>
      <c r="F222" s="19"/>
      <c r="G222" s="54" t="s">
        <v>482</v>
      </c>
      <c r="H222" s="11">
        <v>144000</v>
      </c>
      <c r="I222" s="60">
        <v>25000</v>
      </c>
      <c r="J222" s="11">
        <v>119000</v>
      </c>
      <c r="K222" s="11">
        <v>0</v>
      </c>
      <c r="L222" s="72">
        <v>17.36</v>
      </c>
      <c r="M222" s="72">
        <v>82.63</v>
      </c>
      <c r="N222" s="72">
        <v>0</v>
      </c>
      <c r="O222" s="166">
        <v>505.26</v>
      </c>
      <c r="P222" s="166">
        <v>87.71</v>
      </c>
      <c r="Q222" s="166">
        <v>0</v>
      </c>
      <c r="R222" s="167">
        <v>0</v>
      </c>
    </row>
    <row r="223" spans="1:18" ht="12.75">
      <c r="A223" s="227">
        <v>2</v>
      </c>
      <c r="B223" s="228">
        <v>16</v>
      </c>
      <c r="C223" s="228">
        <v>4</v>
      </c>
      <c r="D223" s="16" t="s">
        <v>474</v>
      </c>
      <c r="E223" s="16">
        <v>8</v>
      </c>
      <c r="F223" s="19"/>
      <c r="G223" s="54" t="s">
        <v>483</v>
      </c>
      <c r="H223" s="11">
        <v>17023377</v>
      </c>
      <c r="I223" s="60">
        <v>12950614</v>
      </c>
      <c r="J223" s="11">
        <v>4072763</v>
      </c>
      <c r="K223" s="11">
        <v>0</v>
      </c>
      <c r="L223" s="72">
        <v>76.07</v>
      </c>
      <c r="M223" s="72">
        <v>23.92</v>
      </c>
      <c r="N223" s="72">
        <v>0</v>
      </c>
      <c r="O223" s="166">
        <v>307.34</v>
      </c>
      <c r="P223" s="166">
        <v>237.05</v>
      </c>
      <c r="Q223" s="166">
        <v>5387.25</v>
      </c>
      <c r="R223" s="167">
        <v>0</v>
      </c>
    </row>
    <row r="224" spans="1:18" ht="12.75">
      <c r="A224" s="227">
        <v>2</v>
      </c>
      <c r="B224" s="228">
        <v>25</v>
      </c>
      <c r="C224" s="228">
        <v>2</v>
      </c>
      <c r="D224" s="16" t="s">
        <v>474</v>
      </c>
      <c r="E224" s="16">
        <v>8</v>
      </c>
      <c r="F224" s="19"/>
      <c r="G224" s="54" t="s">
        <v>484</v>
      </c>
      <c r="H224" s="11">
        <v>663316</v>
      </c>
      <c r="I224" s="60">
        <v>663316</v>
      </c>
      <c r="J224" s="11">
        <v>0</v>
      </c>
      <c r="K224" s="11">
        <v>0</v>
      </c>
      <c r="L224" s="72">
        <v>100</v>
      </c>
      <c r="M224" s="72">
        <v>0</v>
      </c>
      <c r="N224" s="72">
        <v>0</v>
      </c>
      <c r="O224" s="166">
        <v>104.55</v>
      </c>
      <c r="P224" s="166">
        <v>104.55</v>
      </c>
      <c r="Q224" s="166">
        <v>0</v>
      </c>
      <c r="R224" s="167">
        <v>0</v>
      </c>
    </row>
    <row r="225" spans="1:18" ht="25.5">
      <c r="A225" s="227">
        <v>2</v>
      </c>
      <c r="B225" s="228">
        <v>19</v>
      </c>
      <c r="C225" s="228">
        <v>1</v>
      </c>
      <c r="D225" s="16" t="s">
        <v>474</v>
      </c>
      <c r="E225" s="16">
        <v>8</v>
      </c>
      <c r="F225" s="19"/>
      <c r="G225" s="54" t="s">
        <v>485</v>
      </c>
      <c r="H225" s="11">
        <v>0</v>
      </c>
      <c r="I225" s="60">
        <v>0</v>
      </c>
      <c r="J225" s="11">
        <v>0</v>
      </c>
      <c r="K225" s="11">
        <v>0</v>
      </c>
      <c r="L225" s="72">
        <v>0</v>
      </c>
      <c r="M225" s="72">
        <v>0</v>
      </c>
      <c r="N225" s="72">
        <v>0</v>
      </c>
      <c r="O225" s="166">
        <v>0</v>
      </c>
      <c r="P225" s="166">
        <v>0</v>
      </c>
      <c r="Q225" s="166">
        <v>0</v>
      </c>
      <c r="R225" s="167">
        <v>0</v>
      </c>
    </row>
    <row r="226" spans="1:18" ht="12.75">
      <c r="A226" s="227">
        <v>2</v>
      </c>
      <c r="B226" s="228">
        <v>1</v>
      </c>
      <c r="C226" s="228">
        <v>1</v>
      </c>
      <c r="D226" s="16" t="s">
        <v>474</v>
      </c>
      <c r="E226" s="16">
        <v>8</v>
      </c>
      <c r="F226" s="19"/>
      <c r="G226" s="54" t="s">
        <v>486</v>
      </c>
      <c r="H226" s="11">
        <v>54000</v>
      </c>
      <c r="I226" s="60">
        <v>54000</v>
      </c>
      <c r="J226" s="11">
        <v>0</v>
      </c>
      <c r="K226" s="11">
        <v>0</v>
      </c>
      <c r="L226" s="72">
        <v>100</v>
      </c>
      <c r="M226" s="72">
        <v>0</v>
      </c>
      <c r="N226" s="72">
        <v>0</v>
      </c>
      <c r="O226" s="166">
        <v>98.18</v>
      </c>
      <c r="P226" s="166">
        <v>98.18</v>
      </c>
      <c r="Q226" s="166">
        <v>0</v>
      </c>
      <c r="R226" s="167">
        <v>0</v>
      </c>
    </row>
    <row r="227" spans="1:18" ht="25.5">
      <c r="A227" s="227">
        <v>2</v>
      </c>
      <c r="B227" s="228">
        <v>17</v>
      </c>
      <c r="C227" s="228">
        <v>4</v>
      </c>
      <c r="D227" s="16" t="s">
        <v>474</v>
      </c>
      <c r="E227" s="16">
        <v>8</v>
      </c>
      <c r="F227" s="19"/>
      <c r="G227" s="54" t="s">
        <v>487</v>
      </c>
      <c r="H227" s="11">
        <v>11754215</v>
      </c>
      <c r="I227" s="60">
        <v>11754215</v>
      </c>
      <c r="J227" s="11">
        <v>0</v>
      </c>
      <c r="K227" s="11">
        <v>0</v>
      </c>
      <c r="L227" s="72">
        <v>100</v>
      </c>
      <c r="M227" s="72">
        <v>0</v>
      </c>
      <c r="N227" s="72">
        <v>0</v>
      </c>
      <c r="O227" s="166">
        <v>912.21</v>
      </c>
      <c r="P227" s="166">
        <v>935.34</v>
      </c>
      <c r="Q227" s="166">
        <v>0</v>
      </c>
      <c r="R227" s="167">
        <v>0</v>
      </c>
    </row>
    <row r="228" spans="1:18" ht="12.75">
      <c r="A228" s="227"/>
      <c r="B228" s="228"/>
      <c r="C228" s="228"/>
      <c r="D228" s="16"/>
      <c r="E228" s="16"/>
      <c r="F228" s="19"/>
      <c r="G228" s="54"/>
      <c r="H228" s="11"/>
      <c r="I228" s="60"/>
      <c r="J228" s="11"/>
      <c r="K228" s="11"/>
      <c r="L228" s="73"/>
      <c r="M228" s="73"/>
      <c r="N228" s="73"/>
      <c r="O228" s="166"/>
      <c r="P228" s="166"/>
      <c r="Q228" s="166"/>
      <c r="R228" s="167"/>
    </row>
    <row r="229" spans="1:18" ht="12.75">
      <c r="A229" s="227"/>
      <c r="B229" s="228"/>
      <c r="C229" s="228"/>
      <c r="D229" s="16"/>
      <c r="E229" s="16"/>
      <c r="F229" s="19"/>
      <c r="G229" s="54"/>
      <c r="H229" s="11"/>
      <c r="I229" s="60"/>
      <c r="J229" s="11"/>
      <c r="K229" s="11"/>
      <c r="L229" s="73"/>
      <c r="M229" s="73"/>
      <c r="N229" s="73"/>
      <c r="O229" s="166"/>
      <c r="P229" s="166"/>
      <c r="Q229" s="166"/>
      <c r="R229" s="167"/>
    </row>
    <row r="230" spans="1:18" ht="12.75">
      <c r="A230" s="227"/>
      <c r="B230" s="228"/>
      <c r="C230" s="228"/>
      <c r="D230" s="16"/>
      <c r="E230" s="16"/>
      <c r="F230" s="19"/>
      <c r="G230" s="54"/>
      <c r="H230" s="11"/>
      <c r="I230" s="60"/>
      <c r="J230" s="11"/>
      <c r="K230" s="11"/>
      <c r="L230" s="73"/>
      <c r="M230" s="73"/>
      <c r="N230" s="73"/>
      <c r="O230" s="166"/>
      <c r="P230" s="166"/>
      <c r="Q230" s="166"/>
      <c r="R230" s="167"/>
    </row>
    <row r="231" spans="1:18" ht="12.75">
      <c r="A231" s="227"/>
      <c r="B231" s="228"/>
      <c r="C231" s="228"/>
      <c r="D231" s="16"/>
      <c r="E231" s="16"/>
      <c r="F231" s="19"/>
      <c r="G231" s="54"/>
      <c r="H231" s="11"/>
      <c r="I231" s="60"/>
      <c r="J231" s="11"/>
      <c r="K231" s="11"/>
      <c r="L231" s="73"/>
      <c r="M231" s="73"/>
      <c r="N231" s="73"/>
      <c r="O231" s="166"/>
      <c r="P231" s="166"/>
      <c r="Q231" s="166"/>
      <c r="R231" s="167"/>
    </row>
    <row r="232" spans="1:18" ht="12.75">
      <c r="A232" s="227"/>
      <c r="B232" s="228"/>
      <c r="C232" s="228"/>
      <c r="D232" s="16"/>
      <c r="E232" s="16"/>
      <c r="F232" s="19"/>
      <c r="G232" s="54"/>
      <c r="H232" s="11"/>
      <c r="I232" s="60"/>
      <c r="J232" s="11"/>
      <c r="K232" s="11"/>
      <c r="L232" s="73"/>
      <c r="M232" s="73"/>
      <c r="N232" s="73"/>
      <c r="O232" s="166"/>
      <c r="P232" s="166"/>
      <c r="Q232" s="166"/>
      <c r="R232" s="167"/>
    </row>
    <row r="233" spans="1:18" ht="12.75">
      <c r="A233" s="227"/>
      <c r="B233" s="228"/>
      <c r="C233" s="228"/>
      <c r="D233" s="16"/>
      <c r="E233" s="16"/>
      <c r="F233" s="19"/>
      <c r="G233" s="54"/>
      <c r="H233" s="11"/>
      <c r="I233" s="60"/>
      <c r="J233" s="11"/>
      <c r="K233" s="11"/>
      <c r="L233" s="73"/>
      <c r="M233" s="73"/>
      <c r="N233" s="73"/>
      <c r="O233" s="166"/>
      <c r="P233" s="166"/>
      <c r="Q233" s="166"/>
      <c r="R233" s="167"/>
    </row>
    <row r="234" spans="1:18" ht="13.5" thickBot="1">
      <c r="A234" s="241"/>
      <c r="B234" s="242"/>
      <c r="C234" s="242"/>
      <c r="D234" s="17"/>
      <c r="E234" s="17"/>
      <c r="F234" s="20"/>
      <c r="G234" s="57"/>
      <c r="H234" s="12"/>
      <c r="I234" s="71"/>
      <c r="J234" s="12"/>
      <c r="K234" s="12"/>
      <c r="L234" s="74"/>
      <c r="M234" s="74"/>
      <c r="N234" s="74"/>
      <c r="O234" s="172"/>
      <c r="P234" s="172"/>
      <c r="Q234" s="172"/>
      <c r="R234" s="173"/>
    </row>
  </sheetData>
  <sheetProtection/>
  <mergeCells count="23">
    <mergeCell ref="F10:G10"/>
    <mergeCell ref="O7:R7"/>
    <mergeCell ref="H8:H9"/>
    <mergeCell ref="I8:K8"/>
    <mergeCell ref="L8:L9"/>
    <mergeCell ref="M8:M9"/>
    <mergeCell ref="N8:N9"/>
    <mergeCell ref="O8:O9"/>
    <mergeCell ref="P8:R8"/>
    <mergeCell ref="E7:E9"/>
    <mergeCell ref="H7:K7"/>
    <mergeCell ref="L7:N7"/>
    <mergeCell ref="F7:G9"/>
    <mergeCell ref="A7:A9"/>
    <mergeCell ref="B7:B9"/>
    <mergeCell ref="C7:C9"/>
    <mergeCell ref="D7:D9"/>
    <mergeCell ref="A1:L1"/>
    <mergeCell ref="A2:L2"/>
    <mergeCell ref="A3:L3"/>
    <mergeCell ref="M1:O1"/>
    <mergeCell ref="M2:O2"/>
    <mergeCell ref="M3:O3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87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57" t="s">
        <v>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66" t="s">
        <v>88</v>
      </c>
      <c r="N1" s="367"/>
      <c r="O1" s="367"/>
      <c r="P1" s="50" t="str">
        <f>1!P1</f>
        <v>14.11.2011</v>
      </c>
      <c r="Q1" s="47"/>
      <c r="R1" s="46"/>
    </row>
    <row r="2" spans="1:18" ht="21" customHeight="1">
      <c r="A2" s="358" t="s">
        <v>91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66" t="s">
        <v>89</v>
      </c>
      <c r="N2" s="367"/>
      <c r="O2" s="367"/>
      <c r="P2" s="50">
        <f>1!P2</f>
        <v>1</v>
      </c>
      <c r="Q2" s="47"/>
      <c r="R2" s="46"/>
    </row>
    <row r="3" spans="1:18" ht="21" customHeight="1">
      <c r="A3" s="359" t="s">
        <v>84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66" t="s">
        <v>90</v>
      </c>
      <c r="N3" s="367"/>
      <c r="O3" s="367"/>
      <c r="P3" s="50" t="str">
        <f>1!P3</f>
        <v>14.11.2011</v>
      </c>
      <c r="Q3" s="47"/>
      <c r="R3" s="46"/>
    </row>
    <row r="5" spans="1:18" s="29" customFormat="1" ht="18">
      <c r="A5" s="395" t="str">
        <f>'Spis tabel'!B7</f>
        <v>Tabela 3. Struktura i dynamika dochodów ogółem budżetów jst woj. dolnośląskiego wg stanu na koniec III kwartału 2013 roku    (wykonanie)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0" t="s">
        <v>87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354" t="s">
        <v>0</v>
      </c>
      <c r="B7" s="345" t="s">
        <v>1</v>
      </c>
      <c r="C7" s="345" t="s">
        <v>2</v>
      </c>
      <c r="D7" s="345" t="s">
        <v>3</v>
      </c>
      <c r="E7" s="345" t="s">
        <v>4</v>
      </c>
      <c r="F7" s="360" t="s">
        <v>5</v>
      </c>
      <c r="G7" s="361"/>
      <c r="H7" s="343" t="s">
        <v>6</v>
      </c>
      <c r="I7" s="352"/>
      <c r="J7" s="352"/>
      <c r="K7" s="353"/>
      <c r="L7" s="343" t="s">
        <v>16</v>
      </c>
      <c r="M7" s="352"/>
      <c r="N7" s="353"/>
      <c r="O7" s="352" t="s">
        <v>17</v>
      </c>
      <c r="P7" s="352"/>
      <c r="Q7" s="352"/>
      <c r="R7" s="344"/>
    </row>
    <row r="8" spans="1:18" ht="16.5" customHeight="1">
      <c r="A8" s="355"/>
      <c r="B8" s="346"/>
      <c r="C8" s="346"/>
      <c r="D8" s="346"/>
      <c r="E8" s="346"/>
      <c r="F8" s="362"/>
      <c r="G8" s="363"/>
      <c r="H8" s="387" t="s">
        <v>86</v>
      </c>
      <c r="I8" s="389" t="s">
        <v>19</v>
      </c>
      <c r="J8" s="341"/>
      <c r="K8" s="342"/>
      <c r="L8" s="390" t="s">
        <v>31</v>
      </c>
      <c r="M8" s="390" t="s">
        <v>32</v>
      </c>
      <c r="N8" s="390" t="s">
        <v>33</v>
      </c>
      <c r="O8" s="392" t="s">
        <v>86</v>
      </c>
      <c r="P8" s="393" t="s">
        <v>19</v>
      </c>
      <c r="Q8" s="393"/>
      <c r="R8" s="394"/>
    </row>
    <row r="9" spans="1:18" ht="74.25" customHeight="1" thickBot="1">
      <c r="A9" s="356"/>
      <c r="B9" s="347"/>
      <c r="C9" s="347"/>
      <c r="D9" s="347"/>
      <c r="E9" s="347"/>
      <c r="F9" s="364"/>
      <c r="G9" s="365"/>
      <c r="H9" s="388"/>
      <c r="I9" s="9" t="s">
        <v>34</v>
      </c>
      <c r="J9" s="9" t="s">
        <v>42</v>
      </c>
      <c r="K9" s="9" t="s">
        <v>69</v>
      </c>
      <c r="L9" s="391"/>
      <c r="M9" s="391"/>
      <c r="N9" s="391"/>
      <c r="O9" s="388"/>
      <c r="P9" s="9" t="s">
        <v>34</v>
      </c>
      <c r="Q9" s="9" t="s">
        <v>42</v>
      </c>
      <c r="R9" s="22" t="s">
        <v>69</v>
      </c>
    </row>
    <row r="10" spans="1:18" ht="15" customHeight="1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368">
        <v>6</v>
      </c>
      <c r="G10" s="369"/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7">
        <v>17</v>
      </c>
    </row>
    <row r="11" spans="1:18" s="95" customFormat="1" ht="15" customHeight="1">
      <c r="A11" s="221"/>
      <c r="B11" s="222"/>
      <c r="C11" s="222"/>
      <c r="D11" s="90"/>
      <c r="E11" s="90"/>
      <c r="F11" s="91" t="s">
        <v>284</v>
      </c>
      <c r="G11" s="287"/>
      <c r="H11" s="92">
        <v>10791206457.23</v>
      </c>
      <c r="I11" s="92">
        <v>6107113039.76</v>
      </c>
      <c r="J11" s="92">
        <v>1989022795.4699998</v>
      </c>
      <c r="K11" s="92">
        <v>2695070622</v>
      </c>
      <c r="L11" s="115">
        <v>56.59342228290235</v>
      </c>
      <c r="M11" s="115">
        <v>18.431885288760967</v>
      </c>
      <c r="N11" s="115">
        <v>24.974692428336684</v>
      </c>
      <c r="O11" s="174">
        <v>100.0897918965285</v>
      </c>
      <c r="P11" s="174">
        <v>99.66530765466445</v>
      </c>
      <c r="Q11" s="174">
        <v>97.4300067791289</v>
      </c>
      <c r="R11" s="175">
        <v>103.16395931963453</v>
      </c>
    </row>
    <row r="12" spans="1:18" s="112" customFormat="1" ht="12.75">
      <c r="A12" s="237">
        <v>2</v>
      </c>
      <c r="B12" s="238">
        <v>0</v>
      </c>
      <c r="C12" s="238">
        <v>0</v>
      </c>
      <c r="D12" s="117">
        <v>0</v>
      </c>
      <c r="E12" s="117">
        <v>0</v>
      </c>
      <c r="F12" s="118"/>
      <c r="G12" s="293" t="s">
        <v>285</v>
      </c>
      <c r="H12" s="119">
        <v>1116924226.1</v>
      </c>
      <c r="I12" s="130">
        <v>592210354.44</v>
      </c>
      <c r="J12" s="119">
        <v>378790397.66</v>
      </c>
      <c r="K12" s="119">
        <v>145923474</v>
      </c>
      <c r="L12" s="120">
        <v>53.02</v>
      </c>
      <c r="M12" s="120">
        <v>33.91</v>
      </c>
      <c r="N12" s="120">
        <v>13.06</v>
      </c>
      <c r="O12" s="162">
        <v>89.06</v>
      </c>
      <c r="P12" s="162">
        <v>79.01</v>
      </c>
      <c r="Q12" s="162">
        <v>96.82</v>
      </c>
      <c r="R12" s="163">
        <v>128.68</v>
      </c>
    </row>
    <row r="13" spans="1:18" s="95" customFormat="1" ht="15">
      <c r="A13" s="225"/>
      <c r="B13" s="226"/>
      <c r="C13" s="226"/>
      <c r="D13" s="96"/>
      <c r="E13" s="96"/>
      <c r="F13" s="97" t="s">
        <v>286</v>
      </c>
      <c r="G13" s="289"/>
      <c r="H13" s="98">
        <v>1401705117.79</v>
      </c>
      <c r="I13" s="98">
        <v>422884123.32</v>
      </c>
      <c r="J13" s="98">
        <v>332060372.4699999</v>
      </c>
      <c r="K13" s="98">
        <v>646760622</v>
      </c>
      <c r="L13" s="122">
        <v>30.169264416094933</v>
      </c>
      <c r="M13" s="122">
        <v>23.689745314873594</v>
      </c>
      <c r="N13" s="122">
        <v>46.14099026903148</v>
      </c>
      <c r="O13" s="164">
        <v>98.0771351956253</v>
      </c>
      <c r="P13" s="164">
        <v>95.2707694277943</v>
      </c>
      <c r="Q13" s="164">
        <v>105.6640169406339</v>
      </c>
      <c r="R13" s="165">
        <v>96.38042137728267</v>
      </c>
    </row>
    <row r="14" spans="1:18" ht="12.75">
      <c r="A14" s="237">
        <v>2</v>
      </c>
      <c r="B14" s="238">
        <v>1</v>
      </c>
      <c r="C14" s="238">
        <v>0</v>
      </c>
      <c r="D14" s="117">
        <v>0</v>
      </c>
      <c r="E14" s="117">
        <v>1</v>
      </c>
      <c r="F14" s="139"/>
      <c r="G14" s="290" t="s">
        <v>287</v>
      </c>
      <c r="H14" s="11">
        <v>55843167.44</v>
      </c>
      <c r="I14" s="60">
        <v>13529065.94</v>
      </c>
      <c r="J14" s="11">
        <v>12052171.5</v>
      </c>
      <c r="K14" s="11">
        <v>30261930</v>
      </c>
      <c r="L14" s="66">
        <v>24.22</v>
      </c>
      <c r="M14" s="66">
        <v>21.58</v>
      </c>
      <c r="N14" s="66">
        <v>54.19</v>
      </c>
      <c r="O14" s="166">
        <v>109.53</v>
      </c>
      <c r="P14" s="166">
        <v>105.84</v>
      </c>
      <c r="Q14" s="166">
        <v>131.36</v>
      </c>
      <c r="R14" s="167">
        <v>104.25</v>
      </c>
    </row>
    <row r="15" spans="1:18" s="112" customFormat="1" ht="12.75">
      <c r="A15" s="237">
        <v>2</v>
      </c>
      <c r="B15" s="238">
        <v>2</v>
      </c>
      <c r="C15" s="238">
        <v>0</v>
      </c>
      <c r="D15" s="117">
        <v>0</v>
      </c>
      <c r="E15" s="117">
        <v>1</v>
      </c>
      <c r="F15" s="139"/>
      <c r="G15" s="298" t="s">
        <v>288</v>
      </c>
      <c r="H15" s="109">
        <v>64282927.32</v>
      </c>
      <c r="I15" s="110">
        <v>16157462.57</v>
      </c>
      <c r="J15" s="109">
        <v>9865841.75</v>
      </c>
      <c r="K15" s="109">
        <v>38259623</v>
      </c>
      <c r="L15" s="126">
        <v>25.13</v>
      </c>
      <c r="M15" s="126">
        <v>15.34</v>
      </c>
      <c r="N15" s="126">
        <v>59.51</v>
      </c>
      <c r="O15" s="176">
        <v>93.88</v>
      </c>
      <c r="P15" s="176">
        <v>79.27</v>
      </c>
      <c r="Q15" s="176">
        <v>94.17</v>
      </c>
      <c r="R15" s="177">
        <v>101.73</v>
      </c>
    </row>
    <row r="16" spans="1:18" ht="12.75">
      <c r="A16" s="237">
        <v>2</v>
      </c>
      <c r="B16" s="238">
        <v>3</v>
      </c>
      <c r="C16" s="238">
        <v>0</v>
      </c>
      <c r="D16" s="117">
        <v>0</v>
      </c>
      <c r="E16" s="117">
        <v>1</v>
      </c>
      <c r="F16" s="144"/>
      <c r="G16" s="297" t="s">
        <v>289</v>
      </c>
      <c r="H16" s="11">
        <v>80402120.58</v>
      </c>
      <c r="I16" s="60">
        <v>25553245.66</v>
      </c>
      <c r="J16" s="11">
        <v>15051814.92</v>
      </c>
      <c r="K16" s="11">
        <v>39797060</v>
      </c>
      <c r="L16" s="66">
        <v>31.78</v>
      </c>
      <c r="M16" s="66">
        <v>18.72</v>
      </c>
      <c r="N16" s="66">
        <v>49.49</v>
      </c>
      <c r="O16" s="166">
        <v>106.14</v>
      </c>
      <c r="P16" s="166">
        <v>90.38</v>
      </c>
      <c r="Q16" s="166">
        <v>161.08</v>
      </c>
      <c r="R16" s="167">
        <v>104.37</v>
      </c>
    </row>
    <row r="17" spans="1:18" ht="12.75">
      <c r="A17" s="237">
        <v>2</v>
      </c>
      <c r="B17" s="238">
        <v>4</v>
      </c>
      <c r="C17" s="238">
        <v>0</v>
      </c>
      <c r="D17" s="117">
        <v>0</v>
      </c>
      <c r="E17" s="117">
        <v>1</v>
      </c>
      <c r="F17" s="107"/>
      <c r="G17" s="54" t="s">
        <v>290</v>
      </c>
      <c r="H17" s="11">
        <v>34256751.14</v>
      </c>
      <c r="I17" s="60">
        <v>6191012.33</v>
      </c>
      <c r="J17" s="11">
        <v>12806068.81</v>
      </c>
      <c r="K17" s="11">
        <v>15259670</v>
      </c>
      <c r="L17" s="66">
        <v>18.07</v>
      </c>
      <c r="M17" s="66">
        <v>37.38</v>
      </c>
      <c r="N17" s="66">
        <v>44.54</v>
      </c>
      <c r="O17" s="166">
        <v>114.98</v>
      </c>
      <c r="P17" s="166">
        <v>106.08</v>
      </c>
      <c r="Q17" s="166">
        <v>175.76</v>
      </c>
      <c r="R17" s="167">
        <v>91.53</v>
      </c>
    </row>
    <row r="18" spans="1:18" ht="12.75">
      <c r="A18" s="237">
        <v>2</v>
      </c>
      <c r="B18" s="238">
        <v>5</v>
      </c>
      <c r="C18" s="238">
        <v>0</v>
      </c>
      <c r="D18" s="117">
        <v>0</v>
      </c>
      <c r="E18" s="117">
        <v>1</v>
      </c>
      <c r="F18" s="107"/>
      <c r="G18" s="54" t="s">
        <v>291</v>
      </c>
      <c r="H18" s="11">
        <v>39098571.52</v>
      </c>
      <c r="I18" s="60">
        <v>11492043.39</v>
      </c>
      <c r="J18" s="11">
        <v>9710964.13</v>
      </c>
      <c r="K18" s="11">
        <v>17895564</v>
      </c>
      <c r="L18" s="66">
        <v>29.39</v>
      </c>
      <c r="M18" s="66">
        <v>24.83</v>
      </c>
      <c r="N18" s="66">
        <v>45.77</v>
      </c>
      <c r="O18" s="166">
        <v>98.5</v>
      </c>
      <c r="P18" s="166">
        <v>152.75</v>
      </c>
      <c r="Q18" s="166">
        <v>69.1</v>
      </c>
      <c r="R18" s="167">
        <v>98.77</v>
      </c>
    </row>
    <row r="19" spans="1:18" ht="12.75">
      <c r="A19" s="237">
        <v>2</v>
      </c>
      <c r="B19" s="238">
        <v>6</v>
      </c>
      <c r="C19" s="238">
        <v>0</v>
      </c>
      <c r="D19" s="117">
        <v>0</v>
      </c>
      <c r="E19" s="117">
        <v>1</v>
      </c>
      <c r="F19" s="107"/>
      <c r="G19" s="54" t="s">
        <v>292</v>
      </c>
      <c r="H19" s="11">
        <v>46674539.54</v>
      </c>
      <c r="I19" s="60">
        <v>14819952.79</v>
      </c>
      <c r="J19" s="11">
        <v>14982134.75</v>
      </c>
      <c r="K19" s="11">
        <v>16872452</v>
      </c>
      <c r="L19" s="66">
        <v>31.75</v>
      </c>
      <c r="M19" s="66">
        <v>32.09</v>
      </c>
      <c r="N19" s="66">
        <v>36.14</v>
      </c>
      <c r="O19" s="166">
        <v>96.49</v>
      </c>
      <c r="P19" s="166">
        <v>103.42</v>
      </c>
      <c r="Q19" s="166">
        <v>94.08</v>
      </c>
      <c r="R19" s="167">
        <v>93.13</v>
      </c>
    </row>
    <row r="20" spans="1:18" ht="12.75">
      <c r="A20" s="237">
        <v>2</v>
      </c>
      <c r="B20" s="238">
        <v>7</v>
      </c>
      <c r="C20" s="238">
        <v>0</v>
      </c>
      <c r="D20" s="117">
        <v>0</v>
      </c>
      <c r="E20" s="117">
        <v>1</v>
      </c>
      <c r="F20" s="107"/>
      <c r="G20" s="54" t="s">
        <v>293</v>
      </c>
      <c r="H20" s="11">
        <v>28604634.57</v>
      </c>
      <c r="I20" s="60">
        <v>7228537.14</v>
      </c>
      <c r="J20" s="11">
        <v>8383121.43</v>
      </c>
      <c r="K20" s="11">
        <v>12992976</v>
      </c>
      <c r="L20" s="66">
        <v>25.27</v>
      </c>
      <c r="M20" s="66">
        <v>29.3</v>
      </c>
      <c r="N20" s="66">
        <v>45.42</v>
      </c>
      <c r="O20" s="166">
        <v>94.46</v>
      </c>
      <c r="P20" s="166">
        <v>112.23</v>
      </c>
      <c r="Q20" s="166">
        <v>77.03</v>
      </c>
      <c r="R20" s="167">
        <v>100.26</v>
      </c>
    </row>
    <row r="21" spans="1:18" ht="12.75">
      <c r="A21" s="237">
        <v>2</v>
      </c>
      <c r="B21" s="238">
        <v>8</v>
      </c>
      <c r="C21" s="238">
        <v>0</v>
      </c>
      <c r="D21" s="117">
        <v>0</v>
      </c>
      <c r="E21" s="117">
        <v>1</v>
      </c>
      <c r="F21" s="107"/>
      <c r="G21" s="54" t="s">
        <v>294</v>
      </c>
      <c r="H21" s="11">
        <v>132774344.76</v>
      </c>
      <c r="I21" s="60">
        <v>32722403.49</v>
      </c>
      <c r="J21" s="11">
        <v>27181594.27</v>
      </c>
      <c r="K21" s="11">
        <v>72870347</v>
      </c>
      <c r="L21" s="66">
        <v>24.64</v>
      </c>
      <c r="M21" s="66">
        <v>20.47</v>
      </c>
      <c r="N21" s="66">
        <v>54.88</v>
      </c>
      <c r="O21" s="166">
        <v>103.99</v>
      </c>
      <c r="P21" s="166">
        <v>106.38</v>
      </c>
      <c r="Q21" s="166">
        <v>98.41</v>
      </c>
      <c r="R21" s="167">
        <v>105.14</v>
      </c>
    </row>
    <row r="22" spans="1:18" ht="12.75">
      <c r="A22" s="237">
        <v>2</v>
      </c>
      <c r="B22" s="238">
        <v>9</v>
      </c>
      <c r="C22" s="238">
        <v>0</v>
      </c>
      <c r="D22" s="117">
        <v>0</v>
      </c>
      <c r="E22" s="117">
        <v>1</v>
      </c>
      <c r="F22" s="107"/>
      <c r="G22" s="54" t="s">
        <v>295</v>
      </c>
      <c r="H22" s="11">
        <v>47425947.15</v>
      </c>
      <c r="I22" s="60">
        <v>17003711.3</v>
      </c>
      <c r="J22" s="11">
        <v>22106149.85</v>
      </c>
      <c r="K22" s="11">
        <v>8316086</v>
      </c>
      <c r="L22" s="66">
        <v>35.85</v>
      </c>
      <c r="M22" s="66">
        <v>46.61</v>
      </c>
      <c r="N22" s="66">
        <v>17.53</v>
      </c>
      <c r="O22" s="166">
        <v>116.74</v>
      </c>
      <c r="P22" s="166">
        <v>103.39</v>
      </c>
      <c r="Q22" s="166">
        <v>133.71</v>
      </c>
      <c r="R22" s="167">
        <v>108.76</v>
      </c>
    </row>
    <row r="23" spans="1:18" ht="12.75">
      <c r="A23" s="237">
        <v>2</v>
      </c>
      <c r="B23" s="238">
        <v>10</v>
      </c>
      <c r="C23" s="238">
        <v>0</v>
      </c>
      <c r="D23" s="117">
        <v>0</v>
      </c>
      <c r="E23" s="117">
        <v>1</v>
      </c>
      <c r="F23" s="107"/>
      <c r="G23" s="54" t="s">
        <v>296</v>
      </c>
      <c r="H23" s="11">
        <v>41472882.55</v>
      </c>
      <c r="I23" s="60">
        <v>8267673.08</v>
      </c>
      <c r="J23" s="11">
        <v>9931060.47</v>
      </c>
      <c r="K23" s="11">
        <v>23274149</v>
      </c>
      <c r="L23" s="66">
        <v>19.93</v>
      </c>
      <c r="M23" s="66">
        <v>23.94</v>
      </c>
      <c r="N23" s="66">
        <v>56.11</v>
      </c>
      <c r="O23" s="166">
        <v>91.5</v>
      </c>
      <c r="P23" s="166">
        <v>104.63</v>
      </c>
      <c r="Q23" s="166">
        <v>72.95</v>
      </c>
      <c r="R23" s="167">
        <v>97.75</v>
      </c>
    </row>
    <row r="24" spans="1:18" ht="12.75">
      <c r="A24" s="237">
        <v>2</v>
      </c>
      <c r="B24" s="238">
        <v>11</v>
      </c>
      <c r="C24" s="238">
        <v>0</v>
      </c>
      <c r="D24" s="117">
        <v>0</v>
      </c>
      <c r="E24" s="117">
        <v>1</v>
      </c>
      <c r="F24" s="107"/>
      <c r="G24" s="54" t="s">
        <v>297</v>
      </c>
      <c r="H24" s="11">
        <v>57605787.33</v>
      </c>
      <c r="I24" s="60">
        <v>29639745.97</v>
      </c>
      <c r="J24" s="11">
        <v>8936535.36</v>
      </c>
      <c r="K24" s="11">
        <v>19029506</v>
      </c>
      <c r="L24" s="66">
        <v>51.45</v>
      </c>
      <c r="M24" s="66">
        <v>15.51</v>
      </c>
      <c r="N24" s="66">
        <v>33.03</v>
      </c>
      <c r="O24" s="166">
        <v>87.58</v>
      </c>
      <c r="P24" s="166">
        <v>78.06</v>
      </c>
      <c r="Q24" s="166">
        <v>101.51</v>
      </c>
      <c r="R24" s="167">
        <v>100.14</v>
      </c>
    </row>
    <row r="25" spans="1:18" ht="12.75">
      <c r="A25" s="237">
        <v>2</v>
      </c>
      <c r="B25" s="238">
        <v>12</v>
      </c>
      <c r="C25" s="238">
        <v>0</v>
      </c>
      <c r="D25" s="117">
        <v>0</v>
      </c>
      <c r="E25" s="117">
        <v>1</v>
      </c>
      <c r="F25" s="107"/>
      <c r="G25" s="54" t="s">
        <v>298</v>
      </c>
      <c r="H25" s="11">
        <v>41143609.24</v>
      </c>
      <c r="I25" s="60">
        <v>9452875.7</v>
      </c>
      <c r="J25" s="11">
        <v>10320530.54</v>
      </c>
      <c r="K25" s="11">
        <v>21370203</v>
      </c>
      <c r="L25" s="66">
        <v>22.97</v>
      </c>
      <c r="M25" s="66">
        <v>25.08</v>
      </c>
      <c r="N25" s="66">
        <v>51.94</v>
      </c>
      <c r="O25" s="166">
        <v>108.18</v>
      </c>
      <c r="P25" s="166">
        <v>118.35</v>
      </c>
      <c r="Q25" s="166">
        <v>102.48</v>
      </c>
      <c r="R25" s="167">
        <v>106.98</v>
      </c>
    </row>
    <row r="26" spans="1:18" ht="12.75">
      <c r="A26" s="237">
        <v>2</v>
      </c>
      <c r="B26" s="238">
        <v>13</v>
      </c>
      <c r="C26" s="238">
        <v>0</v>
      </c>
      <c r="D26" s="117">
        <v>0</v>
      </c>
      <c r="E26" s="117">
        <v>1</v>
      </c>
      <c r="F26" s="107"/>
      <c r="G26" s="54" t="s">
        <v>299</v>
      </c>
      <c r="H26" s="11">
        <v>37511482.54</v>
      </c>
      <c r="I26" s="60">
        <v>10560138.43</v>
      </c>
      <c r="J26" s="11">
        <v>10072583.11</v>
      </c>
      <c r="K26" s="11">
        <v>16878761</v>
      </c>
      <c r="L26" s="66">
        <v>28.15</v>
      </c>
      <c r="M26" s="66">
        <v>26.85</v>
      </c>
      <c r="N26" s="66">
        <v>44.99</v>
      </c>
      <c r="O26" s="166">
        <v>96.22</v>
      </c>
      <c r="P26" s="166">
        <v>94.25</v>
      </c>
      <c r="Q26" s="166">
        <v>94.03</v>
      </c>
      <c r="R26" s="167">
        <v>98.9</v>
      </c>
    </row>
    <row r="27" spans="1:18" ht="12.75">
      <c r="A27" s="237">
        <v>2</v>
      </c>
      <c r="B27" s="238">
        <v>14</v>
      </c>
      <c r="C27" s="238">
        <v>0</v>
      </c>
      <c r="D27" s="117">
        <v>0</v>
      </c>
      <c r="E27" s="117">
        <v>1</v>
      </c>
      <c r="F27" s="107"/>
      <c r="G27" s="54" t="s">
        <v>300</v>
      </c>
      <c r="H27" s="11">
        <v>75707042.72</v>
      </c>
      <c r="I27" s="60">
        <v>20724310.82</v>
      </c>
      <c r="J27" s="11">
        <v>19723028.9</v>
      </c>
      <c r="K27" s="11">
        <v>35259703</v>
      </c>
      <c r="L27" s="66">
        <v>27.37</v>
      </c>
      <c r="M27" s="66">
        <v>26.05</v>
      </c>
      <c r="N27" s="66">
        <v>46.57</v>
      </c>
      <c r="O27" s="166">
        <v>106.49</v>
      </c>
      <c r="P27" s="166">
        <v>104.93</v>
      </c>
      <c r="Q27" s="166">
        <v>127.5</v>
      </c>
      <c r="R27" s="167">
        <v>98.29</v>
      </c>
    </row>
    <row r="28" spans="1:18" ht="12.75">
      <c r="A28" s="237">
        <v>2</v>
      </c>
      <c r="B28" s="238">
        <v>15</v>
      </c>
      <c r="C28" s="238">
        <v>0</v>
      </c>
      <c r="D28" s="117">
        <v>0</v>
      </c>
      <c r="E28" s="117">
        <v>1</v>
      </c>
      <c r="F28" s="107"/>
      <c r="G28" s="54" t="s">
        <v>301</v>
      </c>
      <c r="H28" s="11">
        <v>42976236.39</v>
      </c>
      <c r="I28" s="60">
        <v>15494159.41</v>
      </c>
      <c r="J28" s="11">
        <v>8162872.98</v>
      </c>
      <c r="K28" s="11">
        <v>19319204</v>
      </c>
      <c r="L28" s="66">
        <v>36.05</v>
      </c>
      <c r="M28" s="66">
        <v>18.99</v>
      </c>
      <c r="N28" s="66">
        <v>44.95</v>
      </c>
      <c r="O28" s="166">
        <v>103.66</v>
      </c>
      <c r="P28" s="166">
        <v>104.15</v>
      </c>
      <c r="Q28" s="166">
        <v>92.9</v>
      </c>
      <c r="R28" s="167">
        <v>108.56</v>
      </c>
    </row>
    <row r="29" spans="1:18" ht="12.75">
      <c r="A29" s="237">
        <v>2</v>
      </c>
      <c r="B29" s="238">
        <v>16</v>
      </c>
      <c r="C29" s="238">
        <v>0</v>
      </c>
      <c r="D29" s="117">
        <v>0</v>
      </c>
      <c r="E29" s="117">
        <v>1</v>
      </c>
      <c r="F29" s="107"/>
      <c r="G29" s="54" t="s">
        <v>302</v>
      </c>
      <c r="H29" s="11">
        <v>44332065.15</v>
      </c>
      <c r="I29" s="60">
        <v>24547499.43</v>
      </c>
      <c r="J29" s="11">
        <v>7479622.72</v>
      </c>
      <c r="K29" s="11">
        <v>12304943</v>
      </c>
      <c r="L29" s="66">
        <v>55.37</v>
      </c>
      <c r="M29" s="66">
        <v>16.87</v>
      </c>
      <c r="N29" s="66">
        <v>27.75</v>
      </c>
      <c r="O29" s="166">
        <v>90.55</v>
      </c>
      <c r="P29" s="166">
        <v>77.99</v>
      </c>
      <c r="Q29" s="166">
        <v>107.62</v>
      </c>
      <c r="R29" s="167">
        <v>116.77</v>
      </c>
    </row>
    <row r="30" spans="1:18" ht="12.75">
      <c r="A30" s="237">
        <v>2</v>
      </c>
      <c r="B30" s="238">
        <v>17</v>
      </c>
      <c r="C30" s="238">
        <v>0</v>
      </c>
      <c r="D30" s="117">
        <v>0</v>
      </c>
      <c r="E30" s="117">
        <v>1</v>
      </c>
      <c r="F30" s="107"/>
      <c r="G30" s="54" t="s">
        <v>303</v>
      </c>
      <c r="H30" s="11">
        <v>37401434.79</v>
      </c>
      <c r="I30" s="60">
        <v>6536937.61</v>
      </c>
      <c r="J30" s="11">
        <v>8469976.18</v>
      </c>
      <c r="K30" s="11">
        <v>22394521</v>
      </c>
      <c r="L30" s="66">
        <v>17.47</v>
      </c>
      <c r="M30" s="66">
        <v>22.64</v>
      </c>
      <c r="N30" s="66">
        <v>59.87</v>
      </c>
      <c r="O30" s="166">
        <v>103.87</v>
      </c>
      <c r="P30" s="166">
        <v>100.34</v>
      </c>
      <c r="Q30" s="166">
        <v>112.53</v>
      </c>
      <c r="R30" s="167">
        <v>101.95</v>
      </c>
    </row>
    <row r="31" spans="1:18" ht="12.75">
      <c r="A31" s="237">
        <v>2</v>
      </c>
      <c r="B31" s="238">
        <v>18</v>
      </c>
      <c r="C31" s="238">
        <v>0</v>
      </c>
      <c r="D31" s="117">
        <v>0</v>
      </c>
      <c r="E31" s="117">
        <v>1</v>
      </c>
      <c r="F31" s="107"/>
      <c r="G31" s="54" t="s">
        <v>304</v>
      </c>
      <c r="H31" s="11">
        <v>28174516.87</v>
      </c>
      <c r="I31" s="60">
        <v>8156074.69</v>
      </c>
      <c r="J31" s="11">
        <v>8751599.18</v>
      </c>
      <c r="K31" s="11">
        <v>11266843</v>
      </c>
      <c r="L31" s="66">
        <v>28.94</v>
      </c>
      <c r="M31" s="66">
        <v>31.06</v>
      </c>
      <c r="N31" s="66">
        <v>39.98</v>
      </c>
      <c r="O31" s="166">
        <v>107.12</v>
      </c>
      <c r="P31" s="166">
        <v>98.48</v>
      </c>
      <c r="Q31" s="166">
        <v>118.1</v>
      </c>
      <c r="R31" s="167">
        <v>106.18</v>
      </c>
    </row>
    <row r="32" spans="1:18" ht="12.75">
      <c r="A32" s="237">
        <v>2</v>
      </c>
      <c r="B32" s="238">
        <v>19</v>
      </c>
      <c r="C32" s="238">
        <v>0</v>
      </c>
      <c r="D32" s="117">
        <v>0</v>
      </c>
      <c r="E32" s="117">
        <v>1</v>
      </c>
      <c r="F32" s="107"/>
      <c r="G32" s="54" t="s">
        <v>305</v>
      </c>
      <c r="H32" s="11">
        <v>110410800.69</v>
      </c>
      <c r="I32" s="60">
        <v>26963261.71</v>
      </c>
      <c r="J32" s="11">
        <v>23356157.98</v>
      </c>
      <c r="K32" s="11">
        <v>60091381</v>
      </c>
      <c r="L32" s="66">
        <v>24.42</v>
      </c>
      <c r="M32" s="66">
        <v>21.15</v>
      </c>
      <c r="N32" s="66">
        <v>54.42</v>
      </c>
      <c r="O32" s="166">
        <v>106.96</v>
      </c>
      <c r="P32" s="166">
        <v>90.95</v>
      </c>
      <c r="Q32" s="166">
        <v>135.63</v>
      </c>
      <c r="R32" s="167">
        <v>106.63</v>
      </c>
    </row>
    <row r="33" spans="1:18" ht="12.75">
      <c r="A33" s="237">
        <v>2</v>
      </c>
      <c r="B33" s="238">
        <v>20</v>
      </c>
      <c r="C33" s="238">
        <v>0</v>
      </c>
      <c r="D33" s="117">
        <v>0</v>
      </c>
      <c r="E33" s="117">
        <v>1</v>
      </c>
      <c r="F33" s="107"/>
      <c r="G33" s="54" t="s">
        <v>306</v>
      </c>
      <c r="H33" s="11">
        <v>49999796.83</v>
      </c>
      <c r="I33" s="60">
        <v>17489273.83</v>
      </c>
      <c r="J33" s="11">
        <v>10633302</v>
      </c>
      <c r="K33" s="11">
        <v>21877221</v>
      </c>
      <c r="L33" s="66">
        <v>34.97</v>
      </c>
      <c r="M33" s="66">
        <v>21.26</v>
      </c>
      <c r="N33" s="66">
        <v>43.75</v>
      </c>
      <c r="O33" s="166">
        <v>104.4</v>
      </c>
      <c r="P33" s="166">
        <v>107.3</v>
      </c>
      <c r="Q33" s="166">
        <v>101.26</v>
      </c>
      <c r="R33" s="167">
        <v>103.72</v>
      </c>
    </row>
    <row r="34" spans="1:18" ht="12.75">
      <c r="A34" s="237">
        <v>2</v>
      </c>
      <c r="B34" s="238">
        <v>21</v>
      </c>
      <c r="C34" s="238">
        <v>0</v>
      </c>
      <c r="D34" s="117">
        <v>0</v>
      </c>
      <c r="E34" s="117">
        <v>1</v>
      </c>
      <c r="F34" s="107"/>
      <c r="G34" s="54" t="s">
        <v>307</v>
      </c>
      <c r="H34" s="11">
        <v>34444833.93</v>
      </c>
      <c r="I34" s="60">
        <v>11222542.17</v>
      </c>
      <c r="J34" s="11">
        <v>12751859.76</v>
      </c>
      <c r="K34" s="11">
        <v>10470432</v>
      </c>
      <c r="L34" s="66">
        <v>32.58</v>
      </c>
      <c r="M34" s="66">
        <v>37.02</v>
      </c>
      <c r="N34" s="66">
        <v>30.39</v>
      </c>
      <c r="O34" s="166">
        <v>33.53</v>
      </c>
      <c r="P34" s="166">
        <v>42.07</v>
      </c>
      <c r="Q34" s="166">
        <v>56.62</v>
      </c>
      <c r="R34" s="167">
        <v>19.56</v>
      </c>
    </row>
    <row r="35" spans="1:18" ht="12.75">
      <c r="A35" s="237">
        <v>2</v>
      </c>
      <c r="B35" s="238">
        <v>22</v>
      </c>
      <c r="C35" s="238">
        <v>0</v>
      </c>
      <c r="D35" s="117">
        <v>0</v>
      </c>
      <c r="E35" s="117">
        <v>1</v>
      </c>
      <c r="F35" s="107"/>
      <c r="G35" s="54" t="s">
        <v>308</v>
      </c>
      <c r="H35" s="11">
        <v>44798805.26</v>
      </c>
      <c r="I35" s="60">
        <v>8069739.42</v>
      </c>
      <c r="J35" s="11">
        <v>11532483.84</v>
      </c>
      <c r="K35" s="11">
        <v>25196582</v>
      </c>
      <c r="L35" s="66">
        <v>18.01</v>
      </c>
      <c r="M35" s="66">
        <v>25.74</v>
      </c>
      <c r="N35" s="66">
        <v>56.24</v>
      </c>
      <c r="O35" s="166">
        <v>114.6</v>
      </c>
      <c r="P35" s="166">
        <v>102.38</v>
      </c>
      <c r="Q35" s="166">
        <v>130.11</v>
      </c>
      <c r="R35" s="167">
        <v>112.75</v>
      </c>
    </row>
    <row r="36" spans="1:18" ht="12.75">
      <c r="A36" s="237">
        <v>2</v>
      </c>
      <c r="B36" s="238">
        <v>23</v>
      </c>
      <c r="C36" s="238">
        <v>0</v>
      </c>
      <c r="D36" s="117">
        <v>0</v>
      </c>
      <c r="E36" s="117">
        <v>1</v>
      </c>
      <c r="F36" s="107"/>
      <c r="G36" s="54" t="s">
        <v>309</v>
      </c>
      <c r="H36" s="11">
        <v>67732794.9</v>
      </c>
      <c r="I36" s="60">
        <v>34382257.14</v>
      </c>
      <c r="J36" s="11">
        <v>12619318.76</v>
      </c>
      <c r="K36" s="11">
        <v>20731219</v>
      </c>
      <c r="L36" s="66">
        <v>50.76</v>
      </c>
      <c r="M36" s="66">
        <v>18.63</v>
      </c>
      <c r="N36" s="66">
        <v>30.6</v>
      </c>
      <c r="O36" s="166">
        <v>115.18</v>
      </c>
      <c r="P36" s="166">
        <v>125.89</v>
      </c>
      <c r="Q36" s="166">
        <v>114.64</v>
      </c>
      <c r="R36" s="167">
        <v>101.18</v>
      </c>
    </row>
    <row r="37" spans="1:18" ht="12.75">
      <c r="A37" s="237">
        <v>2</v>
      </c>
      <c r="B37" s="238">
        <v>24</v>
      </c>
      <c r="C37" s="238">
        <v>0</v>
      </c>
      <c r="D37" s="117">
        <v>0</v>
      </c>
      <c r="E37" s="117">
        <v>1</v>
      </c>
      <c r="F37" s="107"/>
      <c r="G37" s="54" t="s">
        <v>310</v>
      </c>
      <c r="H37" s="11">
        <v>59190971.1</v>
      </c>
      <c r="I37" s="60">
        <v>15674574.65</v>
      </c>
      <c r="J37" s="11">
        <v>15555387.45</v>
      </c>
      <c r="K37" s="11">
        <v>27961009</v>
      </c>
      <c r="L37" s="66">
        <v>26.48</v>
      </c>
      <c r="M37" s="66">
        <v>26.28</v>
      </c>
      <c r="N37" s="66">
        <v>47.23</v>
      </c>
      <c r="O37" s="166">
        <v>102.97</v>
      </c>
      <c r="P37" s="166">
        <v>104.23</v>
      </c>
      <c r="Q37" s="166">
        <v>107.89</v>
      </c>
      <c r="R37" s="167">
        <v>99.77</v>
      </c>
    </row>
    <row r="38" spans="1:18" ht="12.75">
      <c r="A38" s="237">
        <v>2</v>
      </c>
      <c r="B38" s="238">
        <v>25</v>
      </c>
      <c r="C38" s="238">
        <v>0</v>
      </c>
      <c r="D38" s="117">
        <v>0</v>
      </c>
      <c r="E38" s="117">
        <v>1</v>
      </c>
      <c r="F38" s="107"/>
      <c r="G38" s="54" t="s">
        <v>311</v>
      </c>
      <c r="H38" s="11">
        <v>66198937.91</v>
      </c>
      <c r="I38" s="60">
        <v>23899889.42</v>
      </c>
      <c r="J38" s="11">
        <v>12894666.49</v>
      </c>
      <c r="K38" s="11">
        <v>29404382</v>
      </c>
      <c r="L38" s="66">
        <v>36.1</v>
      </c>
      <c r="M38" s="66">
        <v>19.47</v>
      </c>
      <c r="N38" s="66">
        <v>44.41</v>
      </c>
      <c r="O38" s="166">
        <v>99.34</v>
      </c>
      <c r="P38" s="166">
        <v>90.31</v>
      </c>
      <c r="Q38" s="166">
        <v>102.84</v>
      </c>
      <c r="R38" s="167">
        <v>106.39</v>
      </c>
    </row>
    <row r="39" spans="1:18" ht="12.75">
      <c r="A39" s="237">
        <v>2</v>
      </c>
      <c r="B39" s="238">
        <v>26</v>
      </c>
      <c r="C39" s="238">
        <v>0</v>
      </c>
      <c r="D39" s="117">
        <v>0</v>
      </c>
      <c r="E39" s="117">
        <v>1</v>
      </c>
      <c r="F39" s="107"/>
      <c r="G39" s="54" t="s">
        <v>312</v>
      </c>
      <c r="H39" s="11">
        <v>33240115.57</v>
      </c>
      <c r="I39" s="60">
        <v>7105735.23</v>
      </c>
      <c r="J39" s="11">
        <v>8729525.34</v>
      </c>
      <c r="K39" s="11">
        <v>17404855</v>
      </c>
      <c r="L39" s="66">
        <v>21.37</v>
      </c>
      <c r="M39" s="66">
        <v>26.26</v>
      </c>
      <c r="N39" s="66">
        <v>52.36</v>
      </c>
      <c r="O39" s="166">
        <v>111.59</v>
      </c>
      <c r="P39" s="166">
        <v>121.56</v>
      </c>
      <c r="Q39" s="166">
        <v>132.96</v>
      </c>
      <c r="R39" s="167">
        <v>100.16</v>
      </c>
    </row>
    <row r="40" spans="1:18" s="95" customFormat="1" ht="15">
      <c r="A40" s="225"/>
      <c r="B40" s="226"/>
      <c r="C40" s="226"/>
      <c r="D40" s="96"/>
      <c r="E40" s="96"/>
      <c r="F40" s="102" t="s">
        <v>313</v>
      </c>
      <c r="G40" s="291"/>
      <c r="H40" s="103">
        <v>3463996726.61</v>
      </c>
      <c r="I40" s="103">
        <v>2312147449</v>
      </c>
      <c r="J40" s="103">
        <v>446195050.61</v>
      </c>
      <c r="K40" s="103">
        <v>705654227</v>
      </c>
      <c r="L40" s="128">
        <v>66.7479686466897</v>
      </c>
      <c r="M40" s="128">
        <v>12.880931647030266</v>
      </c>
      <c r="N40" s="128">
        <v>20.37109970628004</v>
      </c>
      <c r="O40" s="170">
        <v>100.90873052004648</v>
      </c>
      <c r="P40" s="170">
        <v>101.86064994700136</v>
      </c>
      <c r="Q40" s="170">
        <v>89.03702493334528</v>
      </c>
      <c r="R40" s="171">
        <v>106.63372506962945</v>
      </c>
    </row>
    <row r="41" spans="1:18" ht="12.75">
      <c r="A41" s="237">
        <v>2</v>
      </c>
      <c r="B41" s="238">
        <v>61</v>
      </c>
      <c r="C41" s="238">
        <v>0</v>
      </c>
      <c r="D41" s="117">
        <v>0</v>
      </c>
      <c r="E41" s="117">
        <v>2</v>
      </c>
      <c r="F41" s="19"/>
      <c r="G41" s="54" t="s">
        <v>314</v>
      </c>
      <c r="H41" s="11">
        <v>283359870.8</v>
      </c>
      <c r="I41" s="60">
        <v>143374219.44</v>
      </c>
      <c r="J41" s="11">
        <v>60790216.36</v>
      </c>
      <c r="K41" s="11">
        <v>79195435</v>
      </c>
      <c r="L41" s="66">
        <v>50.59</v>
      </c>
      <c r="M41" s="66">
        <v>21.45</v>
      </c>
      <c r="N41" s="66">
        <v>27.94</v>
      </c>
      <c r="O41" s="166">
        <v>104.57</v>
      </c>
      <c r="P41" s="166">
        <v>113.62</v>
      </c>
      <c r="Q41" s="166">
        <v>97.76</v>
      </c>
      <c r="R41" s="167">
        <v>95.87</v>
      </c>
    </row>
    <row r="42" spans="1:18" ht="12.75">
      <c r="A42" s="237">
        <v>2</v>
      </c>
      <c r="B42" s="238">
        <v>62</v>
      </c>
      <c r="C42" s="238">
        <v>0</v>
      </c>
      <c r="D42" s="117">
        <v>0</v>
      </c>
      <c r="E42" s="117">
        <v>2</v>
      </c>
      <c r="F42" s="19"/>
      <c r="G42" s="54" t="s">
        <v>315</v>
      </c>
      <c r="H42" s="11">
        <v>315292120.04</v>
      </c>
      <c r="I42" s="60">
        <v>166149354.25</v>
      </c>
      <c r="J42" s="11">
        <v>45728401.79</v>
      </c>
      <c r="K42" s="11">
        <v>103414364</v>
      </c>
      <c r="L42" s="66">
        <v>52.69</v>
      </c>
      <c r="M42" s="66">
        <v>14.5</v>
      </c>
      <c r="N42" s="66">
        <v>32.79</v>
      </c>
      <c r="O42" s="166">
        <v>103.18</v>
      </c>
      <c r="P42" s="166">
        <v>106.25</v>
      </c>
      <c r="Q42" s="166">
        <v>105.11</v>
      </c>
      <c r="R42" s="167">
        <v>97.83</v>
      </c>
    </row>
    <row r="43" spans="1:18" ht="12.75">
      <c r="A43" s="237">
        <v>2</v>
      </c>
      <c r="B43" s="238">
        <v>65</v>
      </c>
      <c r="C43" s="238">
        <v>0</v>
      </c>
      <c r="D43" s="117">
        <v>0</v>
      </c>
      <c r="E43" s="117">
        <v>2</v>
      </c>
      <c r="F43" s="19"/>
      <c r="G43" s="54" t="s">
        <v>316</v>
      </c>
      <c r="H43" s="11">
        <v>351731896.89</v>
      </c>
      <c r="I43" s="60">
        <v>177785602.64</v>
      </c>
      <c r="J43" s="11">
        <v>80030719.25</v>
      </c>
      <c r="K43" s="11">
        <v>93915575</v>
      </c>
      <c r="L43" s="66">
        <v>50.54</v>
      </c>
      <c r="M43" s="66">
        <v>22.75</v>
      </c>
      <c r="N43" s="66">
        <v>26.7</v>
      </c>
      <c r="O43" s="166">
        <v>139.92</v>
      </c>
      <c r="P43" s="166">
        <v>118.65</v>
      </c>
      <c r="Q43" s="166">
        <v>145.76</v>
      </c>
      <c r="R43" s="167">
        <v>201.37</v>
      </c>
    </row>
    <row r="44" spans="1:18" s="286" customFormat="1" ht="12.75">
      <c r="A44" s="307">
        <v>2</v>
      </c>
      <c r="B44" s="308">
        <v>64</v>
      </c>
      <c r="C44" s="308">
        <v>0</v>
      </c>
      <c r="D44" s="309">
        <v>0</v>
      </c>
      <c r="E44" s="309">
        <v>2</v>
      </c>
      <c r="F44" s="281"/>
      <c r="G44" s="292" t="s">
        <v>317</v>
      </c>
      <c r="H44" s="282">
        <v>2513612838.88</v>
      </c>
      <c r="I44" s="282">
        <v>1824838272.67</v>
      </c>
      <c r="J44" s="282">
        <v>259645713.21</v>
      </c>
      <c r="K44" s="282">
        <v>429128853</v>
      </c>
      <c r="L44" s="302">
        <v>72.59</v>
      </c>
      <c r="M44" s="302">
        <v>10.32</v>
      </c>
      <c r="N44" s="302">
        <v>17.07</v>
      </c>
      <c r="O44" s="305">
        <v>96.49</v>
      </c>
      <c r="P44" s="305">
        <v>99.3</v>
      </c>
      <c r="Q44" s="305">
        <v>76.24</v>
      </c>
      <c r="R44" s="306">
        <v>100.54</v>
      </c>
    </row>
    <row r="45" spans="1:18" s="95" customFormat="1" ht="15">
      <c r="A45" s="225"/>
      <c r="B45" s="226"/>
      <c r="C45" s="226"/>
      <c r="D45" s="96"/>
      <c r="E45" s="96"/>
      <c r="F45" s="102" t="s">
        <v>318</v>
      </c>
      <c r="G45" s="291"/>
      <c r="H45" s="103">
        <v>4808580386.7300005</v>
      </c>
      <c r="I45" s="103">
        <v>2779871113</v>
      </c>
      <c r="J45" s="103">
        <v>831976974.73</v>
      </c>
      <c r="K45" s="103">
        <v>1196732299</v>
      </c>
      <c r="L45" s="128">
        <v>57.810640343488316</v>
      </c>
      <c r="M45" s="128">
        <v>17.301925055177726</v>
      </c>
      <c r="N45" s="128">
        <v>24.88743460133395</v>
      </c>
      <c r="O45" s="170">
        <v>103.0685693543506</v>
      </c>
      <c r="P45" s="170">
        <v>104.33682215345192</v>
      </c>
      <c r="Q45" s="170">
        <v>99.65216961177308</v>
      </c>
      <c r="R45" s="171">
        <v>102.61689444697211</v>
      </c>
    </row>
    <row r="46" spans="1:18" s="95" customFormat="1" ht="15">
      <c r="A46" s="225"/>
      <c r="B46" s="226"/>
      <c r="C46" s="226"/>
      <c r="D46" s="96"/>
      <c r="E46" s="96"/>
      <c r="F46" s="102" t="s">
        <v>319</v>
      </c>
      <c r="G46" s="291"/>
      <c r="H46" s="103">
        <v>1588585847.9800003</v>
      </c>
      <c r="I46" s="104">
        <v>978284192.8199998</v>
      </c>
      <c r="J46" s="103">
        <v>267108361.16</v>
      </c>
      <c r="K46" s="103">
        <v>343193294</v>
      </c>
      <c r="L46" s="128">
        <v>61.582079058803</v>
      </c>
      <c r="M46" s="128">
        <v>16.814222630753463</v>
      </c>
      <c r="N46" s="128">
        <v>21.60369831044351</v>
      </c>
      <c r="O46" s="170">
        <v>102.55711312487857</v>
      </c>
      <c r="P46" s="170">
        <v>101.38701095216032</v>
      </c>
      <c r="Q46" s="170">
        <v>106.14331425536389</v>
      </c>
      <c r="R46" s="171">
        <v>103.2386746442482</v>
      </c>
    </row>
    <row r="47" spans="1:18" ht="12.75">
      <c r="A47" s="237">
        <v>2</v>
      </c>
      <c r="B47" s="238">
        <v>2</v>
      </c>
      <c r="C47" s="238">
        <v>1</v>
      </c>
      <c r="D47" s="117">
        <v>1</v>
      </c>
      <c r="E47" s="117">
        <v>0</v>
      </c>
      <c r="F47" s="107"/>
      <c r="G47" s="54" t="s">
        <v>320</v>
      </c>
      <c r="H47" s="11">
        <v>70905353.69</v>
      </c>
      <c r="I47" s="60">
        <v>34065523.57</v>
      </c>
      <c r="J47" s="11">
        <v>16985172.12</v>
      </c>
      <c r="K47" s="11">
        <v>19854658</v>
      </c>
      <c r="L47" s="66">
        <v>48.04</v>
      </c>
      <c r="M47" s="66">
        <v>23.95</v>
      </c>
      <c r="N47" s="66">
        <v>28</v>
      </c>
      <c r="O47" s="166">
        <v>109.92</v>
      </c>
      <c r="P47" s="166">
        <v>107.24</v>
      </c>
      <c r="Q47" s="166">
        <v>123.85</v>
      </c>
      <c r="R47" s="167">
        <v>104.35</v>
      </c>
    </row>
    <row r="48" spans="1:18" ht="12.75">
      <c r="A48" s="237">
        <v>2</v>
      </c>
      <c r="B48" s="238">
        <v>21</v>
      </c>
      <c r="C48" s="238">
        <v>1</v>
      </c>
      <c r="D48" s="117">
        <v>1</v>
      </c>
      <c r="E48" s="117">
        <v>0</v>
      </c>
      <c r="F48" s="107"/>
      <c r="G48" s="54" t="s">
        <v>321</v>
      </c>
      <c r="H48" s="11">
        <v>36300204.54</v>
      </c>
      <c r="I48" s="60">
        <v>16208355.56</v>
      </c>
      <c r="J48" s="11">
        <v>9101065.98</v>
      </c>
      <c r="K48" s="11">
        <v>10990783</v>
      </c>
      <c r="L48" s="66">
        <v>44.65</v>
      </c>
      <c r="M48" s="66">
        <v>25.07</v>
      </c>
      <c r="N48" s="66">
        <v>30.27</v>
      </c>
      <c r="O48" s="166">
        <v>98.59</v>
      </c>
      <c r="P48" s="166">
        <v>109.78</v>
      </c>
      <c r="Q48" s="166">
        <v>78.85</v>
      </c>
      <c r="R48" s="167">
        <v>104.53</v>
      </c>
    </row>
    <row r="49" spans="1:18" ht="12.75">
      <c r="A49" s="237">
        <v>2</v>
      </c>
      <c r="B49" s="238">
        <v>1</v>
      </c>
      <c r="C49" s="238">
        <v>1</v>
      </c>
      <c r="D49" s="117">
        <v>1</v>
      </c>
      <c r="E49" s="117">
        <v>0</v>
      </c>
      <c r="F49" s="107"/>
      <c r="G49" s="54" t="s">
        <v>322</v>
      </c>
      <c r="H49" s="11">
        <v>99796032.12</v>
      </c>
      <c r="I49" s="60">
        <v>63050748.81</v>
      </c>
      <c r="J49" s="11">
        <v>18355922.31</v>
      </c>
      <c r="K49" s="11">
        <v>18389361</v>
      </c>
      <c r="L49" s="66">
        <v>63.17</v>
      </c>
      <c r="M49" s="66">
        <v>18.39</v>
      </c>
      <c r="N49" s="66">
        <v>18.42</v>
      </c>
      <c r="O49" s="166">
        <v>112.13</v>
      </c>
      <c r="P49" s="166">
        <v>107.07</v>
      </c>
      <c r="Q49" s="166">
        <v>149.46</v>
      </c>
      <c r="R49" s="167">
        <v>103.11</v>
      </c>
    </row>
    <row r="50" spans="1:18" ht="12.75">
      <c r="A50" s="237">
        <v>2</v>
      </c>
      <c r="B50" s="238">
        <v>9</v>
      </c>
      <c r="C50" s="238">
        <v>1</v>
      </c>
      <c r="D50" s="117">
        <v>1</v>
      </c>
      <c r="E50" s="117">
        <v>0</v>
      </c>
      <c r="F50" s="107"/>
      <c r="G50" s="54" t="s">
        <v>323</v>
      </c>
      <c r="H50" s="11">
        <v>29060830.61</v>
      </c>
      <c r="I50" s="60">
        <v>13398900.59</v>
      </c>
      <c r="J50" s="11">
        <v>5970175.02</v>
      </c>
      <c r="K50" s="11">
        <v>9691755</v>
      </c>
      <c r="L50" s="66">
        <v>46.1</v>
      </c>
      <c r="M50" s="66">
        <v>20.54</v>
      </c>
      <c r="N50" s="66">
        <v>33.34</v>
      </c>
      <c r="O50" s="166">
        <v>101.44</v>
      </c>
      <c r="P50" s="166">
        <v>107.4</v>
      </c>
      <c r="Q50" s="166">
        <v>94.48</v>
      </c>
      <c r="R50" s="167">
        <v>98.35</v>
      </c>
    </row>
    <row r="51" spans="1:18" ht="12.75">
      <c r="A51" s="237">
        <v>2</v>
      </c>
      <c r="B51" s="238">
        <v>8</v>
      </c>
      <c r="C51" s="238">
        <v>1</v>
      </c>
      <c r="D51" s="117">
        <v>1</v>
      </c>
      <c r="E51" s="117">
        <v>0</v>
      </c>
      <c r="F51" s="107"/>
      <c r="G51" s="54" t="s">
        <v>324</v>
      </c>
      <c r="H51" s="11">
        <v>13149115.41</v>
      </c>
      <c r="I51" s="60">
        <v>8122149.79</v>
      </c>
      <c r="J51" s="11">
        <v>1998185.62</v>
      </c>
      <c r="K51" s="11">
        <v>3028780</v>
      </c>
      <c r="L51" s="66">
        <v>61.76</v>
      </c>
      <c r="M51" s="66">
        <v>15.19</v>
      </c>
      <c r="N51" s="66">
        <v>23.03</v>
      </c>
      <c r="O51" s="166">
        <v>92.42</v>
      </c>
      <c r="P51" s="166">
        <v>90.77</v>
      </c>
      <c r="Q51" s="166">
        <v>94.19</v>
      </c>
      <c r="R51" s="167">
        <v>95.91</v>
      </c>
    </row>
    <row r="52" spans="1:18" ht="12.75">
      <c r="A52" s="237">
        <v>2</v>
      </c>
      <c r="B52" s="238">
        <v>2</v>
      </c>
      <c r="C52" s="238">
        <v>2</v>
      </c>
      <c r="D52" s="117">
        <v>1</v>
      </c>
      <c r="E52" s="117">
        <v>0</v>
      </c>
      <c r="F52" s="107"/>
      <c r="G52" s="54" t="s">
        <v>325</v>
      </c>
      <c r="H52" s="11">
        <v>73156817.04</v>
      </c>
      <c r="I52" s="60">
        <v>47039728.66</v>
      </c>
      <c r="J52" s="11">
        <v>10564194.38</v>
      </c>
      <c r="K52" s="11">
        <v>15552894</v>
      </c>
      <c r="L52" s="66">
        <v>64.29</v>
      </c>
      <c r="M52" s="66">
        <v>14.44</v>
      </c>
      <c r="N52" s="66">
        <v>21.25</v>
      </c>
      <c r="O52" s="166">
        <v>99.29</v>
      </c>
      <c r="P52" s="166">
        <v>104.49</v>
      </c>
      <c r="Q52" s="166">
        <v>72.73</v>
      </c>
      <c r="R52" s="167">
        <v>110.01</v>
      </c>
    </row>
    <row r="53" spans="1:18" ht="12.75">
      <c r="A53" s="237">
        <v>2</v>
      </c>
      <c r="B53" s="238">
        <v>3</v>
      </c>
      <c r="C53" s="238">
        <v>1</v>
      </c>
      <c r="D53" s="117">
        <v>1</v>
      </c>
      <c r="E53" s="117">
        <v>0</v>
      </c>
      <c r="F53" s="107"/>
      <c r="G53" s="54" t="s">
        <v>326</v>
      </c>
      <c r="H53" s="11">
        <v>171438502.24</v>
      </c>
      <c r="I53" s="60">
        <v>122707189.22</v>
      </c>
      <c r="J53" s="11">
        <v>19801664.02</v>
      </c>
      <c r="K53" s="11">
        <v>28929649</v>
      </c>
      <c r="L53" s="66">
        <v>71.57</v>
      </c>
      <c r="M53" s="66">
        <v>11.55</v>
      </c>
      <c r="N53" s="66">
        <v>16.87</v>
      </c>
      <c r="O53" s="166">
        <v>97.33</v>
      </c>
      <c r="P53" s="166">
        <v>93.3</v>
      </c>
      <c r="Q53" s="166">
        <v>118.81</v>
      </c>
      <c r="R53" s="167">
        <v>103.45</v>
      </c>
    </row>
    <row r="54" spans="1:18" ht="12.75">
      <c r="A54" s="237">
        <v>2</v>
      </c>
      <c r="B54" s="238">
        <v>5</v>
      </c>
      <c r="C54" s="238">
        <v>1</v>
      </c>
      <c r="D54" s="117">
        <v>1</v>
      </c>
      <c r="E54" s="117">
        <v>0</v>
      </c>
      <c r="F54" s="107"/>
      <c r="G54" s="54" t="s">
        <v>327</v>
      </c>
      <c r="H54" s="11">
        <v>47610834.18</v>
      </c>
      <c r="I54" s="60">
        <v>28297484.21</v>
      </c>
      <c r="J54" s="11">
        <v>8536921.97</v>
      </c>
      <c r="K54" s="11">
        <v>10776428</v>
      </c>
      <c r="L54" s="66">
        <v>59.43</v>
      </c>
      <c r="M54" s="66">
        <v>17.93</v>
      </c>
      <c r="N54" s="66">
        <v>22.63</v>
      </c>
      <c r="O54" s="166">
        <v>103.72</v>
      </c>
      <c r="P54" s="166">
        <v>101.51</v>
      </c>
      <c r="Q54" s="166">
        <v>132.08</v>
      </c>
      <c r="R54" s="167">
        <v>93.18</v>
      </c>
    </row>
    <row r="55" spans="1:18" ht="12.75">
      <c r="A55" s="237">
        <v>2</v>
      </c>
      <c r="B55" s="238">
        <v>21</v>
      </c>
      <c r="C55" s="238">
        <v>2</v>
      </c>
      <c r="D55" s="117">
        <v>1</v>
      </c>
      <c r="E55" s="117">
        <v>0</v>
      </c>
      <c r="F55" s="107"/>
      <c r="G55" s="54" t="s">
        <v>328</v>
      </c>
      <c r="H55" s="11">
        <v>11810469.79</v>
      </c>
      <c r="I55" s="60">
        <v>5561811.12</v>
      </c>
      <c r="J55" s="11">
        <v>2453702.67</v>
      </c>
      <c r="K55" s="11">
        <v>3794956</v>
      </c>
      <c r="L55" s="66">
        <v>47.09</v>
      </c>
      <c r="M55" s="66">
        <v>20.77</v>
      </c>
      <c r="N55" s="66">
        <v>32.13</v>
      </c>
      <c r="O55" s="166">
        <v>90.44</v>
      </c>
      <c r="P55" s="166">
        <v>100.73</v>
      </c>
      <c r="Q55" s="166">
        <v>63.15</v>
      </c>
      <c r="R55" s="167">
        <v>103.91</v>
      </c>
    </row>
    <row r="56" spans="1:18" ht="12.75">
      <c r="A56" s="237">
        <v>2</v>
      </c>
      <c r="B56" s="238">
        <v>7</v>
      </c>
      <c r="C56" s="238">
        <v>1</v>
      </c>
      <c r="D56" s="117">
        <v>1</v>
      </c>
      <c r="E56" s="117">
        <v>0</v>
      </c>
      <c r="F56" s="107"/>
      <c r="G56" s="54" t="s">
        <v>329</v>
      </c>
      <c r="H56" s="11">
        <v>40001876.72</v>
      </c>
      <c r="I56" s="60">
        <v>21825292.27</v>
      </c>
      <c r="J56" s="11">
        <v>6636446.45</v>
      </c>
      <c r="K56" s="11">
        <v>11540138</v>
      </c>
      <c r="L56" s="66">
        <v>54.56</v>
      </c>
      <c r="M56" s="66">
        <v>16.59</v>
      </c>
      <c r="N56" s="66">
        <v>28.84</v>
      </c>
      <c r="O56" s="166">
        <v>107.33</v>
      </c>
      <c r="P56" s="166">
        <v>105.33</v>
      </c>
      <c r="Q56" s="166">
        <v>108.76</v>
      </c>
      <c r="R56" s="167">
        <v>110.48</v>
      </c>
    </row>
    <row r="57" spans="1:18" ht="12.75">
      <c r="A57" s="237">
        <v>2</v>
      </c>
      <c r="B57" s="238">
        <v>6</v>
      </c>
      <c r="C57" s="238">
        <v>1</v>
      </c>
      <c r="D57" s="117">
        <v>1</v>
      </c>
      <c r="E57" s="117">
        <v>0</v>
      </c>
      <c r="F57" s="107"/>
      <c r="G57" s="54" t="s">
        <v>330</v>
      </c>
      <c r="H57" s="11">
        <v>27294123.93</v>
      </c>
      <c r="I57" s="60">
        <v>16969103.13</v>
      </c>
      <c r="J57" s="11">
        <v>7348815.8</v>
      </c>
      <c r="K57" s="11">
        <v>2976205</v>
      </c>
      <c r="L57" s="66">
        <v>62.17</v>
      </c>
      <c r="M57" s="66">
        <v>26.92</v>
      </c>
      <c r="N57" s="66">
        <v>10.9</v>
      </c>
      <c r="O57" s="166">
        <v>120.17</v>
      </c>
      <c r="P57" s="166">
        <v>91.89</v>
      </c>
      <c r="Q57" s="166">
        <v>555.05</v>
      </c>
      <c r="R57" s="167">
        <v>101.86</v>
      </c>
    </row>
    <row r="58" spans="1:18" ht="12.75">
      <c r="A58" s="237">
        <v>2</v>
      </c>
      <c r="B58" s="238">
        <v>8</v>
      </c>
      <c r="C58" s="238">
        <v>2</v>
      </c>
      <c r="D58" s="117">
        <v>1</v>
      </c>
      <c r="E58" s="117">
        <v>0</v>
      </c>
      <c r="F58" s="107"/>
      <c r="G58" s="54" t="s">
        <v>331</v>
      </c>
      <c r="H58" s="11">
        <v>56012703.38</v>
      </c>
      <c r="I58" s="60">
        <v>34603922.89</v>
      </c>
      <c r="J58" s="11">
        <v>10309828.49</v>
      </c>
      <c r="K58" s="11">
        <v>11098952</v>
      </c>
      <c r="L58" s="66">
        <v>61.77</v>
      </c>
      <c r="M58" s="66">
        <v>18.4</v>
      </c>
      <c r="N58" s="66">
        <v>19.81</v>
      </c>
      <c r="O58" s="166">
        <v>103.28</v>
      </c>
      <c r="P58" s="166">
        <v>103.49</v>
      </c>
      <c r="Q58" s="166">
        <v>101.09</v>
      </c>
      <c r="R58" s="167">
        <v>104.74</v>
      </c>
    </row>
    <row r="59" spans="1:18" ht="12.75">
      <c r="A59" s="237">
        <v>2</v>
      </c>
      <c r="B59" s="238">
        <v>6</v>
      </c>
      <c r="C59" s="238">
        <v>2</v>
      </c>
      <c r="D59" s="117">
        <v>1</v>
      </c>
      <c r="E59" s="117">
        <v>0</v>
      </c>
      <c r="F59" s="107"/>
      <c r="G59" s="54" t="s">
        <v>332</v>
      </c>
      <c r="H59" s="11">
        <v>22759366.57</v>
      </c>
      <c r="I59" s="60">
        <v>11662064.29</v>
      </c>
      <c r="J59" s="11">
        <v>5305620.28</v>
      </c>
      <c r="K59" s="11">
        <v>5791682</v>
      </c>
      <c r="L59" s="66">
        <v>51.24</v>
      </c>
      <c r="M59" s="66">
        <v>23.31</v>
      </c>
      <c r="N59" s="66">
        <v>25.44</v>
      </c>
      <c r="O59" s="166">
        <v>101.84</v>
      </c>
      <c r="P59" s="166">
        <v>109.98</v>
      </c>
      <c r="Q59" s="166">
        <v>88.07</v>
      </c>
      <c r="R59" s="167">
        <v>101.25</v>
      </c>
    </row>
    <row r="60" spans="1:18" ht="12.75">
      <c r="A60" s="237">
        <v>2</v>
      </c>
      <c r="B60" s="238">
        <v>8</v>
      </c>
      <c r="C60" s="238">
        <v>3</v>
      </c>
      <c r="D60" s="117">
        <v>1</v>
      </c>
      <c r="E60" s="117">
        <v>0</v>
      </c>
      <c r="F60" s="107"/>
      <c r="G60" s="54" t="s">
        <v>333</v>
      </c>
      <c r="H60" s="11">
        <v>24027356.53</v>
      </c>
      <c r="I60" s="60">
        <v>13554392.34</v>
      </c>
      <c r="J60" s="11">
        <v>5383122.19</v>
      </c>
      <c r="K60" s="11">
        <v>5089842</v>
      </c>
      <c r="L60" s="66">
        <v>56.41</v>
      </c>
      <c r="M60" s="66">
        <v>22.4</v>
      </c>
      <c r="N60" s="66">
        <v>21.18</v>
      </c>
      <c r="O60" s="166">
        <v>97.71</v>
      </c>
      <c r="P60" s="166">
        <v>108.21</v>
      </c>
      <c r="Q60" s="166">
        <v>74.74</v>
      </c>
      <c r="R60" s="167">
        <v>104.65</v>
      </c>
    </row>
    <row r="61" spans="1:18" ht="12.75">
      <c r="A61" s="237">
        <v>2</v>
      </c>
      <c r="B61" s="238">
        <v>10</v>
      </c>
      <c r="C61" s="238">
        <v>1</v>
      </c>
      <c r="D61" s="117">
        <v>1</v>
      </c>
      <c r="E61" s="117">
        <v>0</v>
      </c>
      <c r="F61" s="107"/>
      <c r="G61" s="54" t="s">
        <v>334</v>
      </c>
      <c r="H61" s="11">
        <v>44126759.6</v>
      </c>
      <c r="I61" s="60">
        <v>25235856.78</v>
      </c>
      <c r="J61" s="11">
        <v>8497183.82</v>
      </c>
      <c r="K61" s="11">
        <v>10393719</v>
      </c>
      <c r="L61" s="66">
        <v>57.18</v>
      </c>
      <c r="M61" s="66">
        <v>19.25</v>
      </c>
      <c r="N61" s="66">
        <v>23.55</v>
      </c>
      <c r="O61" s="166">
        <v>96.49</v>
      </c>
      <c r="P61" s="166">
        <v>95.12</v>
      </c>
      <c r="Q61" s="166">
        <v>86.14</v>
      </c>
      <c r="R61" s="167">
        <v>111.28</v>
      </c>
    </row>
    <row r="62" spans="1:18" ht="12.75">
      <c r="A62" s="237">
        <v>2</v>
      </c>
      <c r="B62" s="238">
        <v>11</v>
      </c>
      <c r="C62" s="238">
        <v>1</v>
      </c>
      <c r="D62" s="117">
        <v>1</v>
      </c>
      <c r="E62" s="117">
        <v>0</v>
      </c>
      <c r="F62" s="107"/>
      <c r="G62" s="54" t="s">
        <v>335</v>
      </c>
      <c r="H62" s="11">
        <v>213979715.18</v>
      </c>
      <c r="I62" s="60">
        <v>137797889.98</v>
      </c>
      <c r="J62" s="11">
        <v>20532717.2</v>
      </c>
      <c r="K62" s="11">
        <v>55649108</v>
      </c>
      <c r="L62" s="66">
        <v>64.39</v>
      </c>
      <c r="M62" s="66">
        <v>9.59</v>
      </c>
      <c r="N62" s="66">
        <v>26</v>
      </c>
      <c r="O62" s="166">
        <v>93.49</v>
      </c>
      <c r="P62" s="166">
        <v>89.8</v>
      </c>
      <c r="Q62" s="166">
        <v>102.02</v>
      </c>
      <c r="R62" s="167">
        <v>100.6</v>
      </c>
    </row>
    <row r="63" spans="1:18" ht="12.75">
      <c r="A63" s="237">
        <v>2</v>
      </c>
      <c r="B63" s="238">
        <v>8</v>
      </c>
      <c r="C63" s="238">
        <v>4</v>
      </c>
      <c r="D63" s="117">
        <v>1</v>
      </c>
      <c r="E63" s="117">
        <v>0</v>
      </c>
      <c r="F63" s="107"/>
      <c r="G63" s="54" t="s">
        <v>336</v>
      </c>
      <c r="H63" s="11">
        <v>37538364.52</v>
      </c>
      <c r="I63" s="60">
        <v>19012655.4</v>
      </c>
      <c r="J63" s="11">
        <v>6900593.12</v>
      </c>
      <c r="K63" s="11">
        <v>11625116</v>
      </c>
      <c r="L63" s="66">
        <v>50.64</v>
      </c>
      <c r="M63" s="66">
        <v>18.38</v>
      </c>
      <c r="N63" s="66">
        <v>30.96</v>
      </c>
      <c r="O63" s="166">
        <v>94.81</v>
      </c>
      <c r="P63" s="166">
        <v>96.5</v>
      </c>
      <c r="Q63" s="166">
        <v>83.18</v>
      </c>
      <c r="R63" s="167">
        <v>100.24</v>
      </c>
    </row>
    <row r="64" spans="1:18" ht="12.75">
      <c r="A64" s="237">
        <v>2</v>
      </c>
      <c r="B64" s="238">
        <v>14</v>
      </c>
      <c r="C64" s="238">
        <v>1</v>
      </c>
      <c r="D64" s="117">
        <v>1</v>
      </c>
      <c r="E64" s="117">
        <v>0</v>
      </c>
      <c r="F64" s="107"/>
      <c r="G64" s="54" t="s">
        <v>337</v>
      </c>
      <c r="H64" s="11">
        <v>80916770.46</v>
      </c>
      <c r="I64" s="60">
        <v>49542718.21</v>
      </c>
      <c r="J64" s="11">
        <v>15434201.25</v>
      </c>
      <c r="K64" s="11">
        <v>15939851</v>
      </c>
      <c r="L64" s="66">
        <v>61.22</v>
      </c>
      <c r="M64" s="66">
        <v>19.07</v>
      </c>
      <c r="N64" s="66">
        <v>19.69</v>
      </c>
      <c r="O64" s="166">
        <v>106.48</v>
      </c>
      <c r="P64" s="166">
        <v>108.4</v>
      </c>
      <c r="Q64" s="166">
        <v>103.47</v>
      </c>
      <c r="R64" s="167">
        <v>103.72</v>
      </c>
    </row>
    <row r="65" spans="1:18" ht="12.75">
      <c r="A65" s="237">
        <v>2</v>
      </c>
      <c r="B65" s="238">
        <v>15</v>
      </c>
      <c r="C65" s="238">
        <v>1</v>
      </c>
      <c r="D65" s="117">
        <v>1</v>
      </c>
      <c r="E65" s="117">
        <v>0</v>
      </c>
      <c r="F65" s="107"/>
      <c r="G65" s="54" t="s">
        <v>338</v>
      </c>
      <c r="H65" s="11">
        <v>65459142.85</v>
      </c>
      <c r="I65" s="60">
        <v>45845101.97</v>
      </c>
      <c r="J65" s="11">
        <v>6938230.88</v>
      </c>
      <c r="K65" s="11">
        <v>12675810</v>
      </c>
      <c r="L65" s="66">
        <v>70.03</v>
      </c>
      <c r="M65" s="66">
        <v>10.59</v>
      </c>
      <c r="N65" s="66">
        <v>19.36</v>
      </c>
      <c r="O65" s="166">
        <v>103.23</v>
      </c>
      <c r="P65" s="166">
        <v>108.92</v>
      </c>
      <c r="Q65" s="166">
        <v>73.55</v>
      </c>
      <c r="R65" s="167">
        <v>106.62</v>
      </c>
    </row>
    <row r="66" spans="1:18" ht="12.75">
      <c r="A66" s="237">
        <v>2</v>
      </c>
      <c r="B66" s="238">
        <v>6</v>
      </c>
      <c r="C66" s="238">
        <v>3</v>
      </c>
      <c r="D66" s="117">
        <v>1</v>
      </c>
      <c r="E66" s="117">
        <v>0</v>
      </c>
      <c r="F66" s="107"/>
      <c r="G66" s="54" t="s">
        <v>339</v>
      </c>
      <c r="H66" s="11">
        <v>13347894.39</v>
      </c>
      <c r="I66" s="60">
        <v>8738352.51</v>
      </c>
      <c r="J66" s="11">
        <v>2834229.88</v>
      </c>
      <c r="K66" s="11">
        <v>1775312</v>
      </c>
      <c r="L66" s="66">
        <v>65.46</v>
      </c>
      <c r="M66" s="66">
        <v>21.23</v>
      </c>
      <c r="N66" s="66">
        <v>13.3</v>
      </c>
      <c r="O66" s="166">
        <v>106.2</v>
      </c>
      <c r="P66" s="166">
        <v>105.8</v>
      </c>
      <c r="Q66" s="166">
        <v>114.56</v>
      </c>
      <c r="R66" s="167">
        <v>96.71</v>
      </c>
    </row>
    <row r="67" spans="1:18" ht="12.75">
      <c r="A67" s="237">
        <v>2</v>
      </c>
      <c r="B67" s="238">
        <v>2</v>
      </c>
      <c r="C67" s="238">
        <v>3</v>
      </c>
      <c r="D67" s="117">
        <v>1</v>
      </c>
      <c r="E67" s="117">
        <v>0</v>
      </c>
      <c r="F67" s="107"/>
      <c r="G67" s="54" t="s">
        <v>340</v>
      </c>
      <c r="H67" s="11">
        <v>15852688.72</v>
      </c>
      <c r="I67" s="60">
        <v>7182555.29</v>
      </c>
      <c r="J67" s="11">
        <v>3716501.43</v>
      </c>
      <c r="K67" s="11">
        <v>4953632</v>
      </c>
      <c r="L67" s="66">
        <v>45.3</v>
      </c>
      <c r="M67" s="66">
        <v>23.44</v>
      </c>
      <c r="N67" s="66">
        <v>31.24</v>
      </c>
      <c r="O67" s="166">
        <v>109.53</v>
      </c>
      <c r="P67" s="166">
        <v>111.58</v>
      </c>
      <c r="Q67" s="166">
        <v>107.72</v>
      </c>
      <c r="R67" s="167">
        <v>108.03</v>
      </c>
    </row>
    <row r="68" spans="1:18" ht="12.75">
      <c r="A68" s="237">
        <v>2</v>
      </c>
      <c r="B68" s="238">
        <v>2</v>
      </c>
      <c r="C68" s="238">
        <v>4</v>
      </c>
      <c r="D68" s="117">
        <v>1</v>
      </c>
      <c r="E68" s="117">
        <v>0</v>
      </c>
      <c r="F68" s="107"/>
      <c r="G68" s="54" t="s">
        <v>341</v>
      </c>
      <c r="H68" s="11">
        <v>11861186.29</v>
      </c>
      <c r="I68" s="60">
        <v>6131100.23</v>
      </c>
      <c r="J68" s="11">
        <v>2428907.06</v>
      </c>
      <c r="K68" s="11">
        <v>3301179</v>
      </c>
      <c r="L68" s="66">
        <v>51.69</v>
      </c>
      <c r="M68" s="66">
        <v>20.47</v>
      </c>
      <c r="N68" s="66">
        <v>27.83</v>
      </c>
      <c r="O68" s="166">
        <v>110.64</v>
      </c>
      <c r="P68" s="166">
        <v>118.53</v>
      </c>
      <c r="Q68" s="166">
        <v>96</v>
      </c>
      <c r="R68" s="167">
        <v>109.39</v>
      </c>
    </row>
    <row r="69" spans="1:18" ht="12.75">
      <c r="A69" s="237">
        <v>2</v>
      </c>
      <c r="B69" s="238">
        <v>8</v>
      </c>
      <c r="C69" s="238">
        <v>5</v>
      </c>
      <c r="D69" s="117">
        <v>1</v>
      </c>
      <c r="E69" s="117">
        <v>0</v>
      </c>
      <c r="F69" s="107"/>
      <c r="G69" s="54" t="s">
        <v>342</v>
      </c>
      <c r="H69" s="11">
        <v>22722051.95</v>
      </c>
      <c r="I69" s="60">
        <v>16510357.8</v>
      </c>
      <c r="J69" s="11">
        <v>3610665.15</v>
      </c>
      <c r="K69" s="11">
        <v>2601029</v>
      </c>
      <c r="L69" s="66">
        <v>72.66</v>
      </c>
      <c r="M69" s="66">
        <v>15.89</v>
      </c>
      <c r="N69" s="66">
        <v>11.44</v>
      </c>
      <c r="O69" s="166">
        <v>136.98</v>
      </c>
      <c r="P69" s="166">
        <v>161.9</v>
      </c>
      <c r="Q69" s="166">
        <v>97.81</v>
      </c>
      <c r="R69" s="167">
        <v>96.37</v>
      </c>
    </row>
    <row r="70" spans="1:18" ht="12.75">
      <c r="A70" s="237">
        <v>2</v>
      </c>
      <c r="B70" s="238">
        <v>21</v>
      </c>
      <c r="C70" s="238">
        <v>3</v>
      </c>
      <c r="D70" s="117">
        <v>1</v>
      </c>
      <c r="E70" s="117">
        <v>0</v>
      </c>
      <c r="F70" s="107"/>
      <c r="G70" s="54" t="s">
        <v>343</v>
      </c>
      <c r="H70" s="11">
        <v>18392572.13</v>
      </c>
      <c r="I70" s="60">
        <v>14571731.41</v>
      </c>
      <c r="J70" s="11">
        <v>2359563.72</v>
      </c>
      <c r="K70" s="11">
        <v>1461277</v>
      </c>
      <c r="L70" s="66">
        <v>79.22</v>
      </c>
      <c r="M70" s="66">
        <v>12.82</v>
      </c>
      <c r="N70" s="66">
        <v>7.94</v>
      </c>
      <c r="O70" s="166">
        <v>120.1</v>
      </c>
      <c r="P70" s="166">
        <v>131.44</v>
      </c>
      <c r="Q70" s="166">
        <v>78.54</v>
      </c>
      <c r="R70" s="167">
        <v>119.43</v>
      </c>
    </row>
    <row r="71" spans="1:18" ht="12.75">
      <c r="A71" s="237">
        <v>2</v>
      </c>
      <c r="B71" s="238">
        <v>6</v>
      </c>
      <c r="C71" s="238">
        <v>4</v>
      </c>
      <c r="D71" s="117">
        <v>1</v>
      </c>
      <c r="E71" s="117">
        <v>0</v>
      </c>
      <c r="F71" s="107"/>
      <c r="G71" s="54" t="s">
        <v>344</v>
      </c>
      <c r="H71" s="11">
        <v>23077281.67</v>
      </c>
      <c r="I71" s="60">
        <v>17968043.35</v>
      </c>
      <c r="J71" s="11">
        <v>2945098.32</v>
      </c>
      <c r="K71" s="11">
        <v>2164140</v>
      </c>
      <c r="L71" s="66">
        <v>77.86</v>
      </c>
      <c r="M71" s="66">
        <v>12.76</v>
      </c>
      <c r="N71" s="66">
        <v>9.37</v>
      </c>
      <c r="O71" s="166">
        <v>107.48</v>
      </c>
      <c r="P71" s="166">
        <v>110.25</v>
      </c>
      <c r="Q71" s="166">
        <v>100.94</v>
      </c>
      <c r="R71" s="167">
        <v>95.99</v>
      </c>
    </row>
    <row r="72" spans="1:18" ht="12.75">
      <c r="A72" s="237">
        <v>2</v>
      </c>
      <c r="B72" s="238">
        <v>19</v>
      </c>
      <c r="C72" s="238">
        <v>1</v>
      </c>
      <c r="D72" s="117">
        <v>1</v>
      </c>
      <c r="E72" s="117">
        <v>0</v>
      </c>
      <c r="F72" s="107"/>
      <c r="G72" s="54" t="s">
        <v>345</v>
      </c>
      <c r="H72" s="11">
        <v>129660616.66</v>
      </c>
      <c r="I72" s="60">
        <v>81061609.49</v>
      </c>
      <c r="J72" s="11">
        <v>23849183.17</v>
      </c>
      <c r="K72" s="11">
        <v>24749824</v>
      </c>
      <c r="L72" s="66">
        <v>62.51</v>
      </c>
      <c r="M72" s="66">
        <v>18.39</v>
      </c>
      <c r="N72" s="66">
        <v>19.08</v>
      </c>
      <c r="O72" s="166">
        <v>114.07</v>
      </c>
      <c r="P72" s="166">
        <v>109.95</v>
      </c>
      <c r="Q72" s="166">
        <v>152.24</v>
      </c>
      <c r="R72" s="167">
        <v>101.96</v>
      </c>
    </row>
    <row r="73" spans="1:18" ht="12.75">
      <c r="A73" s="237">
        <v>2</v>
      </c>
      <c r="B73" s="238">
        <v>19</v>
      </c>
      <c r="C73" s="238">
        <v>2</v>
      </c>
      <c r="D73" s="117">
        <v>1</v>
      </c>
      <c r="E73" s="117">
        <v>0</v>
      </c>
      <c r="F73" s="107"/>
      <c r="G73" s="54" t="s">
        <v>346</v>
      </c>
      <c r="H73" s="11">
        <v>49358089.57</v>
      </c>
      <c r="I73" s="60">
        <v>32505050.92</v>
      </c>
      <c r="J73" s="11">
        <v>7174558.65</v>
      </c>
      <c r="K73" s="11">
        <v>9678480</v>
      </c>
      <c r="L73" s="66">
        <v>65.85</v>
      </c>
      <c r="M73" s="66">
        <v>14.53</v>
      </c>
      <c r="N73" s="66">
        <v>19.6</v>
      </c>
      <c r="O73" s="166">
        <v>92.91</v>
      </c>
      <c r="P73" s="166">
        <v>85.3</v>
      </c>
      <c r="Q73" s="166">
        <v>111.19</v>
      </c>
      <c r="R73" s="167">
        <v>113</v>
      </c>
    </row>
    <row r="74" spans="1:18" ht="12.75">
      <c r="A74" s="237">
        <v>2</v>
      </c>
      <c r="B74" s="238">
        <v>10</v>
      </c>
      <c r="C74" s="238">
        <v>2</v>
      </c>
      <c r="D74" s="117">
        <v>1</v>
      </c>
      <c r="E74" s="117">
        <v>0</v>
      </c>
      <c r="F74" s="107"/>
      <c r="G74" s="54" t="s">
        <v>347</v>
      </c>
      <c r="H74" s="11">
        <v>18094656.86</v>
      </c>
      <c r="I74" s="60">
        <v>10954596.18</v>
      </c>
      <c r="J74" s="11">
        <v>4258447.68</v>
      </c>
      <c r="K74" s="11">
        <v>2881613</v>
      </c>
      <c r="L74" s="66">
        <v>60.54</v>
      </c>
      <c r="M74" s="66">
        <v>23.53</v>
      </c>
      <c r="N74" s="66">
        <v>15.92</v>
      </c>
      <c r="O74" s="166">
        <v>95.65</v>
      </c>
      <c r="P74" s="166">
        <v>109.45</v>
      </c>
      <c r="Q74" s="166">
        <v>68.47</v>
      </c>
      <c r="R74" s="167">
        <v>107.11</v>
      </c>
    </row>
    <row r="75" spans="1:18" ht="12.75">
      <c r="A75" s="237">
        <v>2</v>
      </c>
      <c r="B75" s="238">
        <v>26</v>
      </c>
      <c r="C75" s="238">
        <v>1</v>
      </c>
      <c r="D75" s="117">
        <v>1</v>
      </c>
      <c r="E75" s="117">
        <v>0</v>
      </c>
      <c r="F75" s="107"/>
      <c r="G75" s="54" t="s">
        <v>348</v>
      </c>
      <c r="H75" s="11">
        <v>10977950.94</v>
      </c>
      <c r="I75" s="60">
        <v>5213488.11</v>
      </c>
      <c r="J75" s="11">
        <v>2959049.83</v>
      </c>
      <c r="K75" s="11">
        <v>2805413</v>
      </c>
      <c r="L75" s="66">
        <v>47.49</v>
      </c>
      <c r="M75" s="66">
        <v>26.95</v>
      </c>
      <c r="N75" s="66">
        <v>25.55</v>
      </c>
      <c r="O75" s="166">
        <v>105.12</v>
      </c>
      <c r="P75" s="166">
        <v>124.87</v>
      </c>
      <c r="Q75" s="166">
        <v>82.98</v>
      </c>
      <c r="R75" s="167">
        <v>103.8</v>
      </c>
    </row>
    <row r="76" spans="1:18" ht="12.75">
      <c r="A76" s="237">
        <v>2</v>
      </c>
      <c r="B76" s="238">
        <v>25</v>
      </c>
      <c r="C76" s="238">
        <v>1</v>
      </c>
      <c r="D76" s="117">
        <v>1</v>
      </c>
      <c r="E76" s="117">
        <v>0</v>
      </c>
      <c r="F76" s="107"/>
      <c r="G76" s="54" t="s">
        <v>349</v>
      </c>
      <c r="H76" s="11">
        <v>8330582.04</v>
      </c>
      <c r="I76" s="60">
        <v>3883658.43</v>
      </c>
      <c r="J76" s="11">
        <v>1222366.61</v>
      </c>
      <c r="K76" s="11">
        <v>3224557</v>
      </c>
      <c r="L76" s="66">
        <v>46.61</v>
      </c>
      <c r="M76" s="66">
        <v>14.67</v>
      </c>
      <c r="N76" s="66">
        <v>38.7</v>
      </c>
      <c r="O76" s="166">
        <v>98.81</v>
      </c>
      <c r="P76" s="166">
        <v>105.66</v>
      </c>
      <c r="Q76" s="166">
        <v>73.2</v>
      </c>
      <c r="R76" s="167">
        <v>104.51</v>
      </c>
    </row>
    <row r="77" spans="1:18" ht="12.75">
      <c r="A77" s="237">
        <v>2</v>
      </c>
      <c r="B77" s="238">
        <v>25</v>
      </c>
      <c r="C77" s="238">
        <v>2</v>
      </c>
      <c r="D77" s="117">
        <v>1</v>
      </c>
      <c r="E77" s="117">
        <v>0</v>
      </c>
      <c r="F77" s="107"/>
      <c r="G77" s="54" t="s">
        <v>350</v>
      </c>
      <c r="H77" s="11">
        <v>67138068.72</v>
      </c>
      <c r="I77" s="60">
        <v>38177194.97</v>
      </c>
      <c r="J77" s="11">
        <v>16011367.75</v>
      </c>
      <c r="K77" s="11">
        <v>12949506</v>
      </c>
      <c r="L77" s="66">
        <v>56.86</v>
      </c>
      <c r="M77" s="66">
        <v>23.84</v>
      </c>
      <c r="N77" s="66">
        <v>19.28</v>
      </c>
      <c r="O77" s="166">
        <v>104.22</v>
      </c>
      <c r="P77" s="166">
        <v>100.29</v>
      </c>
      <c r="Q77" s="166">
        <v>115.63</v>
      </c>
      <c r="R77" s="167">
        <v>103.54</v>
      </c>
    </row>
    <row r="78" spans="1:18" ht="12.75">
      <c r="A78" s="237">
        <v>2</v>
      </c>
      <c r="B78" s="238">
        <v>26</v>
      </c>
      <c r="C78" s="238">
        <v>2</v>
      </c>
      <c r="D78" s="117">
        <v>1</v>
      </c>
      <c r="E78" s="117">
        <v>0</v>
      </c>
      <c r="F78" s="107"/>
      <c r="G78" s="54" t="s">
        <v>351</v>
      </c>
      <c r="H78" s="11">
        <v>34427868.68</v>
      </c>
      <c r="I78" s="60">
        <v>20885565.34</v>
      </c>
      <c r="J78" s="11">
        <v>6684658.34</v>
      </c>
      <c r="K78" s="11">
        <v>6857645</v>
      </c>
      <c r="L78" s="66">
        <v>60.66</v>
      </c>
      <c r="M78" s="66">
        <v>19.41</v>
      </c>
      <c r="N78" s="66">
        <v>19.91</v>
      </c>
      <c r="O78" s="166">
        <v>107.13</v>
      </c>
      <c r="P78" s="166">
        <v>105.87</v>
      </c>
      <c r="Q78" s="166">
        <v>129.29</v>
      </c>
      <c r="R78" s="167">
        <v>94.75</v>
      </c>
    </row>
    <row r="79" spans="1:18" s="95" customFormat="1" ht="15">
      <c r="A79" s="225"/>
      <c r="B79" s="226"/>
      <c r="C79" s="226"/>
      <c r="D79" s="96"/>
      <c r="E79" s="96"/>
      <c r="F79" s="102" t="s">
        <v>352</v>
      </c>
      <c r="G79" s="291"/>
      <c r="H79" s="103">
        <v>1409191544.1000001</v>
      </c>
      <c r="I79" s="103">
        <v>772800719.38</v>
      </c>
      <c r="J79" s="103">
        <v>244141706.72</v>
      </c>
      <c r="K79" s="103">
        <v>392249118</v>
      </c>
      <c r="L79" s="128">
        <v>54.840005435425745</v>
      </c>
      <c r="M79" s="128">
        <v>17.32494831821635</v>
      </c>
      <c r="N79" s="128">
        <v>27.835046246357898</v>
      </c>
      <c r="O79" s="170">
        <v>104.96226237447365</v>
      </c>
      <c r="P79" s="170">
        <v>110.23962826772733</v>
      </c>
      <c r="Q79" s="170">
        <v>95.45938451222116</v>
      </c>
      <c r="R79" s="171">
        <v>101.6726251063016</v>
      </c>
    </row>
    <row r="80" spans="1:18" ht="12.75">
      <c r="A80" s="237">
        <v>2</v>
      </c>
      <c r="B80" s="238">
        <v>1</v>
      </c>
      <c r="C80" s="238">
        <v>2</v>
      </c>
      <c r="D80" s="117">
        <v>2</v>
      </c>
      <c r="E80" s="117">
        <v>0</v>
      </c>
      <c r="F80" s="107"/>
      <c r="G80" s="54" t="s">
        <v>322</v>
      </c>
      <c r="H80" s="11">
        <v>29554415.69</v>
      </c>
      <c r="I80" s="60">
        <v>19465034.9</v>
      </c>
      <c r="J80" s="11">
        <v>4464799.79</v>
      </c>
      <c r="K80" s="11">
        <v>5624581</v>
      </c>
      <c r="L80" s="66">
        <v>65.86</v>
      </c>
      <c r="M80" s="66">
        <v>15.1</v>
      </c>
      <c r="N80" s="66">
        <v>19.03</v>
      </c>
      <c r="O80" s="166">
        <v>116.75</v>
      </c>
      <c r="P80" s="166">
        <v>120.02</v>
      </c>
      <c r="Q80" s="166">
        <v>124.25</v>
      </c>
      <c r="R80" s="167">
        <v>102.21</v>
      </c>
    </row>
    <row r="81" spans="1:18" ht="12.75">
      <c r="A81" s="237">
        <v>2</v>
      </c>
      <c r="B81" s="238">
        <v>17</v>
      </c>
      <c r="C81" s="238">
        <v>1</v>
      </c>
      <c r="D81" s="117">
        <v>2</v>
      </c>
      <c r="E81" s="117">
        <v>0</v>
      </c>
      <c r="F81" s="107"/>
      <c r="G81" s="54" t="s">
        <v>353</v>
      </c>
      <c r="H81" s="11">
        <v>11148108.67</v>
      </c>
      <c r="I81" s="60">
        <v>4792747.92</v>
      </c>
      <c r="J81" s="11">
        <v>1811247.75</v>
      </c>
      <c r="K81" s="11">
        <v>4544113</v>
      </c>
      <c r="L81" s="66">
        <v>42.99</v>
      </c>
      <c r="M81" s="66">
        <v>16.24</v>
      </c>
      <c r="N81" s="66">
        <v>40.76</v>
      </c>
      <c r="O81" s="166">
        <v>102.15</v>
      </c>
      <c r="P81" s="166">
        <v>107.08</v>
      </c>
      <c r="Q81" s="166">
        <v>82.83</v>
      </c>
      <c r="R81" s="167">
        <v>106.9</v>
      </c>
    </row>
    <row r="82" spans="1:18" ht="12.75">
      <c r="A82" s="237">
        <v>2</v>
      </c>
      <c r="B82" s="238">
        <v>9</v>
      </c>
      <c r="C82" s="238">
        <v>2</v>
      </c>
      <c r="D82" s="117">
        <v>2</v>
      </c>
      <c r="E82" s="117">
        <v>0</v>
      </c>
      <c r="F82" s="107"/>
      <c r="G82" s="54" t="s">
        <v>323</v>
      </c>
      <c r="H82" s="11">
        <v>19020105.75</v>
      </c>
      <c r="I82" s="60">
        <v>9783958.16</v>
      </c>
      <c r="J82" s="11">
        <v>3909954.59</v>
      </c>
      <c r="K82" s="11">
        <v>5326193</v>
      </c>
      <c r="L82" s="66">
        <v>51.44</v>
      </c>
      <c r="M82" s="66">
        <v>20.55</v>
      </c>
      <c r="N82" s="66">
        <v>28</v>
      </c>
      <c r="O82" s="166">
        <v>102.18</v>
      </c>
      <c r="P82" s="166">
        <v>102.6</v>
      </c>
      <c r="Q82" s="166">
        <v>101.71</v>
      </c>
      <c r="R82" s="167">
        <v>101.74</v>
      </c>
    </row>
    <row r="83" spans="1:18" ht="12.75">
      <c r="A83" s="237">
        <v>2</v>
      </c>
      <c r="B83" s="238">
        <v>24</v>
      </c>
      <c r="C83" s="238">
        <v>2</v>
      </c>
      <c r="D83" s="117">
        <v>2</v>
      </c>
      <c r="E83" s="117">
        <v>0</v>
      </c>
      <c r="F83" s="107"/>
      <c r="G83" s="54" t="s">
        <v>354</v>
      </c>
      <c r="H83" s="11">
        <v>6738534.6</v>
      </c>
      <c r="I83" s="60">
        <v>3387315.32</v>
      </c>
      <c r="J83" s="11">
        <v>1311718.28</v>
      </c>
      <c r="K83" s="11">
        <v>2039501</v>
      </c>
      <c r="L83" s="66">
        <v>50.26</v>
      </c>
      <c r="M83" s="66">
        <v>19.46</v>
      </c>
      <c r="N83" s="66">
        <v>30.26</v>
      </c>
      <c r="O83" s="166">
        <v>91.7</v>
      </c>
      <c r="P83" s="166">
        <v>103.33</v>
      </c>
      <c r="Q83" s="166">
        <v>73.91</v>
      </c>
      <c r="R83" s="167">
        <v>88.84</v>
      </c>
    </row>
    <row r="84" spans="1:18" ht="12.75">
      <c r="A84" s="237">
        <v>2</v>
      </c>
      <c r="B84" s="238">
        <v>13</v>
      </c>
      <c r="C84" s="238">
        <v>1</v>
      </c>
      <c r="D84" s="117">
        <v>2</v>
      </c>
      <c r="E84" s="117">
        <v>0</v>
      </c>
      <c r="F84" s="107"/>
      <c r="G84" s="54" t="s">
        <v>355</v>
      </c>
      <c r="H84" s="11">
        <v>11028502.11</v>
      </c>
      <c r="I84" s="60">
        <v>3429728.68</v>
      </c>
      <c r="J84" s="11">
        <v>2487489.43</v>
      </c>
      <c r="K84" s="11">
        <v>5111284</v>
      </c>
      <c r="L84" s="66">
        <v>31.09</v>
      </c>
      <c r="M84" s="66">
        <v>22.55</v>
      </c>
      <c r="N84" s="66">
        <v>46.34</v>
      </c>
      <c r="O84" s="166">
        <v>108.82</v>
      </c>
      <c r="P84" s="166">
        <v>116.22</v>
      </c>
      <c r="Q84" s="166">
        <v>109.5</v>
      </c>
      <c r="R84" s="167">
        <v>104.05</v>
      </c>
    </row>
    <row r="85" spans="1:18" ht="12.75">
      <c r="A85" s="237">
        <v>2</v>
      </c>
      <c r="B85" s="238">
        <v>21</v>
      </c>
      <c r="C85" s="238">
        <v>4</v>
      </c>
      <c r="D85" s="117">
        <v>2</v>
      </c>
      <c r="E85" s="117">
        <v>0</v>
      </c>
      <c r="F85" s="107"/>
      <c r="G85" s="54" t="s">
        <v>356</v>
      </c>
      <c r="H85" s="11">
        <v>13170820.46</v>
      </c>
      <c r="I85" s="60">
        <v>7019613.46</v>
      </c>
      <c r="J85" s="11">
        <v>1940393</v>
      </c>
      <c r="K85" s="11">
        <v>4210814</v>
      </c>
      <c r="L85" s="66">
        <v>53.29</v>
      </c>
      <c r="M85" s="66">
        <v>14.73</v>
      </c>
      <c r="N85" s="66">
        <v>31.97</v>
      </c>
      <c r="O85" s="166">
        <v>91.08</v>
      </c>
      <c r="P85" s="166">
        <v>82.63</v>
      </c>
      <c r="Q85" s="166">
        <v>101.37</v>
      </c>
      <c r="R85" s="167">
        <v>103.95</v>
      </c>
    </row>
    <row r="86" spans="1:18" ht="12.75">
      <c r="A86" s="237">
        <v>2</v>
      </c>
      <c r="B86" s="238">
        <v>23</v>
      </c>
      <c r="C86" s="238">
        <v>1</v>
      </c>
      <c r="D86" s="117">
        <v>2</v>
      </c>
      <c r="E86" s="117">
        <v>0</v>
      </c>
      <c r="F86" s="107"/>
      <c r="G86" s="54" t="s">
        <v>357</v>
      </c>
      <c r="H86" s="11">
        <v>31416718.3</v>
      </c>
      <c r="I86" s="60">
        <v>17129241.47</v>
      </c>
      <c r="J86" s="11">
        <v>6012935.83</v>
      </c>
      <c r="K86" s="11">
        <v>8274541</v>
      </c>
      <c r="L86" s="66">
        <v>54.52</v>
      </c>
      <c r="M86" s="66">
        <v>19.13</v>
      </c>
      <c r="N86" s="66">
        <v>26.33</v>
      </c>
      <c r="O86" s="166">
        <v>123.58</v>
      </c>
      <c r="P86" s="166">
        <v>113.96</v>
      </c>
      <c r="Q86" s="166">
        <v>214.59</v>
      </c>
      <c r="R86" s="167">
        <v>109.04</v>
      </c>
    </row>
    <row r="87" spans="1:18" ht="12.75">
      <c r="A87" s="237">
        <v>2</v>
      </c>
      <c r="B87" s="238">
        <v>23</v>
      </c>
      <c r="C87" s="238">
        <v>2</v>
      </c>
      <c r="D87" s="117">
        <v>2</v>
      </c>
      <c r="E87" s="117">
        <v>0</v>
      </c>
      <c r="F87" s="107"/>
      <c r="G87" s="54" t="s">
        <v>358</v>
      </c>
      <c r="H87" s="11">
        <v>70587696.92</v>
      </c>
      <c r="I87" s="60">
        <v>47857266.97</v>
      </c>
      <c r="J87" s="11">
        <v>5020698.95</v>
      </c>
      <c r="K87" s="11">
        <v>17709731</v>
      </c>
      <c r="L87" s="66">
        <v>67.79</v>
      </c>
      <c r="M87" s="66">
        <v>7.11</v>
      </c>
      <c r="N87" s="66">
        <v>25.08</v>
      </c>
      <c r="O87" s="166">
        <v>105.84</v>
      </c>
      <c r="P87" s="166">
        <v>108.7</v>
      </c>
      <c r="Q87" s="166">
        <v>91.72</v>
      </c>
      <c r="R87" s="167">
        <v>103.01</v>
      </c>
    </row>
    <row r="88" spans="1:18" ht="12.75">
      <c r="A88" s="237">
        <v>2</v>
      </c>
      <c r="B88" s="238">
        <v>19</v>
      </c>
      <c r="C88" s="238">
        <v>3</v>
      </c>
      <c r="D88" s="117">
        <v>2</v>
      </c>
      <c r="E88" s="117">
        <v>0</v>
      </c>
      <c r="F88" s="107"/>
      <c r="G88" s="54" t="s">
        <v>359</v>
      </c>
      <c r="H88" s="11">
        <v>14237281.83</v>
      </c>
      <c r="I88" s="60">
        <v>6217794.14</v>
      </c>
      <c r="J88" s="11">
        <v>4107343.69</v>
      </c>
      <c r="K88" s="11">
        <v>3912144</v>
      </c>
      <c r="L88" s="66">
        <v>43.67</v>
      </c>
      <c r="M88" s="66">
        <v>28.84</v>
      </c>
      <c r="N88" s="66">
        <v>27.47</v>
      </c>
      <c r="O88" s="166">
        <v>98.62</v>
      </c>
      <c r="P88" s="166">
        <v>98.58</v>
      </c>
      <c r="Q88" s="166">
        <v>100.32</v>
      </c>
      <c r="R88" s="167">
        <v>96.95</v>
      </c>
    </row>
    <row r="89" spans="1:18" ht="12.75">
      <c r="A89" s="237">
        <v>2</v>
      </c>
      <c r="B89" s="238">
        <v>14</v>
      </c>
      <c r="C89" s="238">
        <v>3</v>
      </c>
      <c r="D89" s="117">
        <v>2</v>
      </c>
      <c r="E89" s="117">
        <v>0</v>
      </c>
      <c r="F89" s="107"/>
      <c r="G89" s="54" t="s">
        <v>360</v>
      </c>
      <c r="H89" s="11">
        <v>19731851.39</v>
      </c>
      <c r="I89" s="60">
        <v>9789698.93</v>
      </c>
      <c r="J89" s="11">
        <v>4485608.46</v>
      </c>
      <c r="K89" s="11">
        <v>5456544</v>
      </c>
      <c r="L89" s="66">
        <v>49.61</v>
      </c>
      <c r="M89" s="66">
        <v>22.73</v>
      </c>
      <c r="N89" s="66">
        <v>27.65</v>
      </c>
      <c r="O89" s="166">
        <v>118.13</v>
      </c>
      <c r="P89" s="166">
        <v>164.58</v>
      </c>
      <c r="Q89" s="166">
        <v>85.16</v>
      </c>
      <c r="R89" s="167">
        <v>99.42</v>
      </c>
    </row>
    <row r="90" spans="1:18" ht="12.75">
      <c r="A90" s="237">
        <v>2</v>
      </c>
      <c r="B90" s="238">
        <v>15</v>
      </c>
      <c r="C90" s="238">
        <v>2</v>
      </c>
      <c r="D90" s="117">
        <v>2</v>
      </c>
      <c r="E90" s="117">
        <v>0</v>
      </c>
      <c r="F90" s="107"/>
      <c r="G90" s="54" t="s">
        <v>361</v>
      </c>
      <c r="H90" s="11">
        <v>12157891.41</v>
      </c>
      <c r="I90" s="60">
        <v>4871119.99</v>
      </c>
      <c r="J90" s="11">
        <v>2146887.42</v>
      </c>
      <c r="K90" s="11">
        <v>5139884</v>
      </c>
      <c r="L90" s="66">
        <v>40.06</v>
      </c>
      <c r="M90" s="66">
        <v>17.65</v>
      </c>
      <c r="N90" s="66">
        <v>42.27</v>
      </c>
      <c r="O90" s="166">
        <v>106.35</v>
      </c>
      <c r="P90" s="166">
        <v>110.37</v>
      </c>
      <c r="Q90" s="166">
        <v>116.01</v>
      </c>
      <c r="R90" s="167">
        <v>99.45</v>
      </c>
    </row>
    <row r="91" spans="1:18" ht="12.75">
      <c r="A91" s="237">
        <v>2</v>
      </c>
      <c r="B91" s="238">
        <v>14</v>
      </c>
      <c r="C91" s="238">
        <v>4</v>
      </c>
      <c r="D91" s="117">
        <v>2</v>
      </c>
      <c r="E91" s="117">
        <v>0</v>
      </c>
      <c r="F91" s="107"/>
      <c r="G91" s="54" t="s">
        <v>362</v>
      </c>
      <c r="H91" s="11">
        <v>11325860.23</v>
      </c>
      <c r="I91" s="60">
        <v>3300165.72</v>
      </c>
      <c r="J91" s="11">
        <v>2044295.51</v>
      </c>
      <c r="K91" s="11">
        <v>5981399</v>
      </c>
      <c r="L91" s="66">
        <v>29.13</v>
      </c>
      <c r="M91" s="66">
        <v>18.04</v>
      </c>
      <c r="N91" s="66">
        <v>52.81</v>
      </c>
      <c r="O91" s="166">
        <v>105.6</v>
      </c>
      <c r="P91" s="166">
        <v>112.84</v>
      </c>
      <c r="Q91" s="166">
        <v>101.84</v>
      </c>
      <c r="R91" s="167">
        <v>103.25</v>
      </c>
    </row>
    <row r="92" spans="1:18" ht="12.75">
      <c r="A92" s="237">
        <v>2</v>
      </c>
      <c r="B92" s="238">
        <v>2</v>
      </c>
      <c r="C92" s="238">
        <v>5</v>
      </c>
      <c r="D92" s="117">
        <v>2</v>
      </c>
      <c r="E92" s="117">
        <v>0</v>
      </c>
      <c r="F92" s="107"/>
      <c r="G92" s="54" t="s">
        <v>325</v>
      </c>
      <c r="H92" s="11">
        <v>18756164.89</v>
      </c>
      <c r="I92" s="60">
        <v>8490581.43</v>
      </c>
      <c r="J92" s="11">
        <v>4701409.46</v>
      </c>
      <c r="K92" s="11">
        <v>5564174</v>
      </c>
      <c r="L92" s="66">
        <v>45.26</v>
      </c>
      <c r="M92" s="66">
        <v>25.06</v>
      </c>
      <c r="N92" s="66">
        <v>29.66</v>
      </c>
      <c r="O92" s="166">
        <v>107.32</v>
      </c>
      <c r="P92" s="166">
        <v>106.02</v>
      </c>
      <c r="Q92" s="166">
        <v>115.4</v>
      </c>
      <c r="R92" s="167">
        <v>103.14</v>
      </c>
    </row>
    <row r="93" spans="1:18" ht="12.75">
      <c r="A93" s="237">
        <v>2</v>
      </c>
      <c r="B93" s="238">
        <v>16</v>
      </c>
      <c r="C93" s="238">
        <v>2</v>
      </c>
      <c r="D93" s="117">
        <v>2</v>
      </c>
      <c r="E93" s="117">
        <v>0</v>
      </c>
      <c r="F93" s="107"/>
      <c r="G93" s="54" t="s">
        <v>363</v>
      </c>
      <c r="H93" s="11">
        <v>9303332.64</v>
      </c>
      <c r="I93" s="60">
        <v>3346396.55</v>
      </c>
      <c r="J93" s="11">
        <v>1906703.09</v>
      </c>
      <c r="K93" s="11">
        <v>4050233</v>
      </c>
      <c r="L93" s="66">
        <v>35.96</v>
      </c>
      <c r="M93" s="66">
        <v>20.49</v>
      </c>
      <c r="N93" s="66">
        <v>43.53</v>
      </c>
      <c r="O93" s="166">
        <v>104.83</v>
      </c>
      <c r="P93" s="166">
        <v>103.99</v>
      </c>
      <c r="Q93" s="166">
        <v>108.17</v>
      </c>
      <c r="R93" s="167">
        <v>104.02</v>
      </c>
    </row>
    <row r="94" spans="1:18" ht="12.75">
      <c r="A94" s="237">
        <v>2</v>
      </c>
      <c r="B94" s="238">
        <v>3</v>
      </c>
      <c r="C94" s="238">
        <v>2</v>
      </c>
      <c r="D94" s="117">
        <v>2</v>
      </c>
      <c r="E94" s="117">
        <v>0</v>
      </c>
      <c r="F94" s="107"/>
      <c r="G94" s="54" t="s">
        <v>326</v>
      </c>
      <c r="H94" s="11">
        <v>14874135.33</v>
      </c>
      <c r="I94" s="60">
        <v>9319608.85</v>
      </c>
      <c r="J94" s="11">
        <v>2344777.48</v>
      </c>
      <c r="K94" s="11">
        <v>3209749</v>
      </c>
      <c r="L94" s="66">
        <v>62.65</v>
      </c>
      <c r="M94" s="66">
        <v>15.76</v>
      </c>
      <c r="N94" s="66">
        <v>21.57</v>
      </c>
      <c r="O94" s="166">
        <v>96.18</v>
      </c>
      <c r="P94" s="166">
        <v>109.39</v>
      </c>
      <c r="Q94" s="166">
        <v>63.75</v>
      </c>
      <c r="R94" s="167">
        <v>98.24</v>
      </c>
    </row>
    <row r="95" spans="1:18" ht="12.75">
      <c r="A95" s="237">
        <v>2</v>
      </c>
      <c r="B95" s="238">
        <v>16</v>
      </c>
      <c r="C95" s="238">
        <v>3</v>
      </c>
      <c r="D95" s="117">
        <v>2</v>
      </c>
      <c r="E95" s="117">
        <v>0</v>
      </c>
      <c r="F95" s="107"/>
      <c r="G95" s="54" t="s">
        <v>364</v>
      </c>
      <c r="H95" s="11">
        <v>23223697.02</v>
      </c>
      <c r="I95" s="60">
        <v>16264176.16</v>
      </c>
      <c r="J95" s="11">
        <v>2872284.86</v>
      </c>
      <c r="K95" s="11">
        <v>4087236</v>
      </c>
      <c r="L95" s="66">
        <v>70.03</v>
      </c>
      <c r="M95" s="66">
        <v>12.36</v>
      </c>
      <c r="N95" s="66">
        <v>17.59</v>
      </c>
      <c r="O95" s="166">
        <v>102.15</v>
      </c>
      <c r="P95" s="166">
        <v>97.43</v>
      </c>
      <c r="Q95" s="166">
        <v>138.73</v>
      </c>
      <c r="R95" s="167">
        <v>102.91</v>
      </c>
    </row>
    <row r="96" spans="1:18" ht="12.75">
      <c r="A96" s="237">
        <v>2</v>
      </c>
      <c r="B96" s="238">
        <v>1</v>
      </c>
      <c r="C96" s="238">
        <v>3</v>
      </c>
      <c r="D96" s="117">
        <v>2</v>
      </c>
      <c r="E96" s="117">
        <v>0</v>
      </c>
      <c r="F96" s="107"/>
      <c r="G96" s="54" t="s">
        <v>365</v>
      </c>
      <c r="H96" s="11">
        <v>18397519.17</v>
      </c>
      <c r="I96" s="60">
        <v>12029632.12</v>
      </c>
      <c r="J96" s="11">
        <v>2383796.05</v>
      </c>
      <c r="K96" s="11">
        <v>3984091</v>
      </c>
      <c r="L96" s="66">
        <v>65.38</v>
      </c>
      <c r="M96" s="66">
        <v>12.95</v>
      </c>
      <c r="N96" s="66">
        <v>21.65</v>
      </c>
      <c r="O96" s="166">
        <v>143.43</v>
      </c>
      <c r="P96" s="166">
        <v>181.83</v>
      </c>
      <c r="Q96" s="166">
        <v>110.32</v>
      </c>
      <c r="R96" s="167">
        <v>98.36</v>
      </c>
    </row>
    <row r="97" spans="1:18" ht="12.75">
      <c r="A97" s="237">
        <v>2</v>
      </c>
      <c r="B97" s="238">
        <v>6</v>
      </c>
      <c r="C97" s="238">
        <v>5</v>
      </c>
      <c r="D97" s="117">
        <v>2</v>
      </c>
      <c r="E97" s="117">
        <v>0</v>
      </c>
      <c r="F97" s="107"/>
      <c r="G97" s="54" t="s">
        <v>366</v>
      </c>
      <c r="H97" s="11">
        <v>8739821.39</v>
      </c>
      <c r="I97" s="60">
        <v>4020163.01</v>
      </c>
      <c r="J97" s="11">
        <v>1647873.38</v>
      </c>
      <c r="K97" s="11">
        <v>3071785</v>
      </c>
      <c r="L97" s="66">
        <v>45.99</v>
      </c>
      <c r="M97" s="66">
        <v>18.85</v>
      </c>
      <c r="N97" s="66">
        <v>35.14</v>
      </c>
      <c r="O97" s="166">
        <v>84.04</v>
      </c>
      <c r="P97" s="166">
        <v>66.51</v>
      </c>
      <c r="Q97" s="166">
        <v>113.12</v>
      </c>
      <c r="R97" s="167">
        <v>105.98</v>
      </c>
    </row>
    <row r="98" spans="1:18" ht="12.75">
      <c r="A98" s="237">
        <v>2</v>
      </c>
      <c r="B98" s="238">
        <v>4</v>
      </c>
      <c r="C98" s="238">
        <v>2</v>
      </c>
      <c r="D98" s="117">
        <v>2</v>
      </c>
      <c r="E98" s="117">
        <v>0</v>
      </c>
      <c r="F98" s="107"/>
      <c r="G98" s="54" t="s">
        <v>367</v>
      </c>
      <c r="H98" s="11">
        <v>8657835.24</v>
      </c>
      <c r="I98" s="60">
        <v>2853361.65</v>
      </c>
      <c r="J98" s="11">
        <v>2525093.59</v>
      </c>
      <c r="K98" s="11">
        <v>3279380</v>
      </c>
      <c r="L98" s="66">
        <v>32.95</v>
      </c>
      <c r="M98" s="66">
        <v>29.16</v>
      </c>
      <c r="N98" s="66">
        <v>37.87</v>
      </c>
      <c r="O98" s="166">
        <v>97.76</v>
      </c>
      <c r="P98" s="166">
        <v>88.12</v>
      </c>
      <c r="Q98" s="166">
        <v>110.44</v>
      </c>
      <c r="R98" s="167">
        <v>98.43</v>
      </c>
    </row>
    <row r="99" spans="1:18" ht="12.75">
      <c r="A99" s="237">
        <v>2</v>
      </c>
      <c r="B99" s="238">
        <v>3</v>
      </c>
      <c r="C99" s="238">
        <v>3</v>
      </c>
      <c r="D99" s="117">
        <v>2</v>
      </c>
      <c r="E99" s="117">
        <v>0</v>
      </c>
      <c r="F99" s="107"/>
      <c r="G99" s="54" t="s">
        <v>368</v>
      </c>
      <c r="H99" s="11">
        <v>25500264.35</v>
      </c>
      <c r="I99" s="60">
        <v>21278923.98</v>
      </c>
      <c r="J99" s="11">
        <v>1275738.37</v>
      </c>
      <c r="K99" s="11">
        <v>2945602</v>
      </c>
      <c r="L99" s="66">
        <v>83.44</v>
      </c>
      <c r="M99" s="66">
        <v>5</v>
      </c>
      <c r="N99" s="66">
        <v>11.55</v>
      </c>
      <c r="O99" s="166">
        <v>120.29</v>
      </c>
      <c r="P99" s="166">
        <v>127.8</v>
      </c>
      <c r="Q99" s="166">
        <v>75.81</v>
      </c>
      <c r="R99" s="167">
        <v>102.81</v>
      </c>
    </row>
    <row r="100" spans="1:18" ht="12.75">
      <c r="A100" s="237">
        <v>2</v>
      </c>
      <c r="B100" s="238">
        <v>6</v>
      </c>
      <c r="C100" s="238">
        <v>6</v>
      </c>
      <c r="D100" s="117">
        <v>2</v>
      </c>
      <c r="E100" s="117">
        <v>0</v>
      </c>
      <c r="F100" s="107"/>
      <c r="G100" s="54" t="s">
        <v>369</v>
      </c>
      <c r="H100" s="11">
        <v>16075208.76</v>
      </c>
      <c r="I100" s="60">
        <v>9444388.53</v>
      </c>
      <c r="J100" s="11">
        <v>2645941.23</v>
      </c>
      <c r="K100" s="11">
        <v>3984879</v>
      </c>
      <c r="L100" s="66">
        <v>58.75</v>
      </c>
      <c r="M100" s="66">
        <v>16.45</v>
      </c>
      <c r="N100" s="66">
        <v>24.78</v>
      </c>
      <c r="O100" s="166">
        <v>125.16</v>
      </c>
      <c r="P100" s="166">
        <v>148.59</v>
      </c>
      <c r="Q100" s="166">
        <v>96.93</v>
      </c>
      <c r="R100" s="167">
        <v>106.04</v>
      </c>
    </row>
    <row r="101" spans="1:18" ht="12.75">
      <c r="A101" s="237">
        <v>2</v>
      </c>
      <c r="B101" s="238">
        <v>23</v>
      </c>
      <c r="C101" s="238">
        <v>3</v>
      </c>
      <c r="D101" s="117">
        <v>2</v>
      </c>
      <c r="E101" s="117">
        <v>0</v>
      </c>
      <c r="F101" s="107"/>
      <c r="G101" s="54" t="s">
        <v>370</v>
      </c>
      <c r="H101" s="11">
        <v>6589088.94</v>
      </c>
      <c r="I101" s="60">
        <v>3165802.69</v>
      </c>
      <c r="J101" s="11">
        <v>801537.25</v>
      </c>
      <c r="K101" s="11">
        <v>2621749</v>
      </c>
      <c r="L101" s="66">
        <v>48.04</v>
      </c>
      <c r="M101" s="66">
        <v>12.16</v>
      </c>
      <c r="N101" s="66">
        <v>39.78</v>
      </c>
      <c r="O101" s="166">
        <v>106.39</v>
      </c>
      <c r="P101" s="166">
        <v>118.31</v>
      </c>
      <c r="Q101" s="166">
        <v>98.85</v>
      </c>
      <c r="R101" s="167">
        <v>96.88</v>
      </c>
    </row>
    <row r="102" spans="1:18" ht="12.75">
      <c r="A102" s="237">
        <v>2</v>
      </c>
      <c r="B102" s="238">
        <v>24</v>
      </c>
      <c r="C102" s="238">
        <v>3</v>
      </c>
      <c r="D102" s="117">
        <v>2</v>
      </c>
      <c r="E102" s="117">
        <v>0</v>
      </c>
      <c r="F102" s="107"/>
      <c r="G102" s="54" t="s">
        <v>371</v>
      </c>
      <c r="H102" s="11">
        <v>16920578.5</v>
      </c>
      <c r="I102" s="60">
        <v>8338582.31</v>
      </c>
      <c r="J102" s="11">
        <v>3216453.19</v>
      </c>
      <c r="K102" s="11">
        <v>5365543</v>
      </c>
      <c r="L102" s="66">
        <v>49.28</v>
      </c>
      <c r="M102" s="66">
        <v>19</v>
      </c>
      <c r="N102" s="66">
        <v>31.71</v>
      </c>
      <c r="O102" s="166">
        <v>98.25</v>
      </c>
      <c r="P102" s="166">
        <v>101.75</v>
      </c>
      <c r="Q102" s="166">
        <v>96.23</v>
      </c>
      <c r="R102" s="167">
        <v>94.37</v>
      </c>
    </row>
    <row r="103" spans="1:18" ht="12.75">
      <c r="A103" s="237">
        <v>2</v>
      </c>
      <c r="B103" s="238">
        <v>7</v>
      </c>
      <c r="C103" s="238">
        <v>2</v>
      </c>
      <c r="D103" s="117">
        <v>2</v>
      </c>
      <c r="E103" s="117">
        <v>0</v>
      </c>
      <c r="F103" s="107"/>
      <c r="G103" s="54" t="s">
        <v>329</v>
      </c>
      <c r="H103" s="11">
        <v>21039951.9</v>
      </c>
      <c r="I103" s="60">
        <v>9650221.76</v>
      </c>
      <c r="J103" s="11">
        <v>3902721.14</v>
      </c>
      <c r="K103" s="11">
        <v>7487009</v>
      </c>
      <c r="L103" s="66">
        <v>45.86</v>
      </c>
      <c r="M103" s="66">
        <v>18.54</v>
      </c>
      <c r="N103" s="66">
        <v>35.58</v>
      </c>
      <c r="O103" s="166">
        <v>97.96</v>
      </c>
      <c r="P103" s="166">
        <v>94.65</v>
      </c>
      <c r="Q103" s="166">
        <v>107.5</v>
      </c>
      <c r="R103" s="167">
        <v>97.84</v>
      </c>
    </row>
    <row r="104" spans="1:18" ht="12.75">
      <c r="A104" s="237">
        <v>2</v>
      </c>
      <c r="B104" s="238">
        <v>8</v>
      </c>
      <c r="C104" s="238">
        <v>7</v>
      </c>
      <c r="D104" s="117">
        <v>2</v>
      </c>
      <c r="E104" s="117">
        <v>0</v>
      </c>
      <c r="F104" s="107"/>
      <c r="G104" s="54" t="s">
        <v>331</v>
      </c>
      <c r="H104" s="11">
        <v>36568858.52</v>
      </c>
      <c r="I104" s="60">
        <v>14442542.77</v>
      </c>
      <c r="J104" s="11">
        <v>9654048.75</v>
      </c>
      <c r="K104" s="11">
        <v>12472267</v>
      </c>
      <c r="L104" s="66">
        <v>39.49</v>
      </c>
      <c r="M104" s="66">
        <v>26.39</v>
      </c>
      <c r="N104" s="66">
        <v>34.1</v>
      </c>
      <c r="O104" s="166">
        <v>115.8</v>
      </c>
      <c r="P104" s="166">
        <v>110.16</v>
      </c>
      <c r="Q104" s="166">
        <v>152.94</v>
      </c>
      <c r="R104" s="167">
        <v>102.59</v>
      </c>
    </row>
    <row r="105" spans="1:18" ht="12.75">
      <c r="A105" s="237">
        <v>2</v>
      </c>
      <c r="B105" s="238">
        <v>23</v>
      </c>
      <c r="C105" s="238">
        <v>5</v>
      </c>
      <c r="D105" s="117">
        <v>2</v>
      </c>
      <c r="E105" s="117">
        <v>0</v>
      </c>
      <c r="F105" s="107"/>
      <c r="G105" s="54" t="s">
        <v>372</v>
      </c>
      <c r="H105" s="11">
        <v>81197791</v>
      </c>
      <c r="I105" s="60">
        <v>67905703.69</v>
      </c>
      <c r="J105" s="11">
        <v>3582233.31</v>
      </c>
      <c r="K105" s="11">
        <v>9709854</v>
      </c>
      <c r="L105" s="66">
        <v>83.62</v>
      </c>
      <c r="M105" s="66">
        <v>4.41</v>
      </c>
      <c r="N105" s="66">
        <v>11.95</v>
      </c>
      <c r="O105" s="166">
        <v>102.36</v>
      </c>
      <c r="P105" s="166">
        <v>101.93</v>
      </c>
      <c r="Q105" s="166">
        <v>101.49</v>
      </c>
      <c r="R105" s="167">
        <v>105.81</v>
      </c>
    </row>
    <row r="106" spans="1:18" ht="12.75">
      <c r="A106" s="237">
        <v>2</v>
      </c>
      <c r="B106" s="238">
        <v>17</v>
      </c>
      <c r="C106" s="238">
        <v>2</v>
      </c>
      <c r="D106" s="117">
        <v>2</v>
      </c>
      <c r="E106" s="117">
        <v>0</v>
      </c>
      <c r="F106" s="107"/>
      <c r="G106" s="54" t="s">
        <v>373</v>
      </c>
      <c r="H106" s="11">
        <v>11525753.33</v>
      </c>
      <c r="I106" s="60">
        <v>5340002.55</v>
      </c>
      <c r="J106" s="11">
        <v>2942548.78</v>
      </c>
      <c r="K106" s="11">
        <v>3243202</v>
      </c>
      <c r="L106" s="66">
        <v>46.33</v>
      </c>
      <c r="M106" s="66">
        <v>25.53</v>
      </c>
      <c r="N106" s="66">
        <v>28.13</v>
      </c>
      <c r="O106" s="166">
        <v>89.04</v>
      </c>
      <c r="P106" s="166">
        <v>113.39</v>
      </c>
      <c r="Q106" s="166">
        <v>61.9</v>
      </c>
      <c r="R106" s="167">
        <v>93.15</v>
      </c>
    </row>
    <row r="107" spans="1:18" ht="12.75">
      <c r="A107" s="237">
        <v>2</v>
      </c>
      <c r="B107" s="238">
        <v>18</v>
      </c>
      <c r="C107" s="238">
        <v>1</v>
      </c>
      <c r="D107" s="117">
        <v>2</v>
      </c>
      <c r="E107" s="117">
        <v>0</v>
      </c>
      <c r="F107" s="107"/>
      <c r="G107" s="54" t="s">
        <v>374</v>
      </c>
      <c r="H107" s="11">
        <v>16467718.42</v>
      </c>
      <c r="I107" s="60">
        <v>7217925.55</v>
      </c>
      <c r="J107" s="11">
        <v>3869244.87</v>
      </c>
      <c r="K107" s="11">
        <v>5380548</v>
      </c>
      <c r="L107" s="66">
        <v>43.83</v>
      </c>
      <c r="M107" s="66">
        <v>23.49</v>
      </c>
      <c r="N107" s="66">
        <v>32.67</v>
      </c>
      <c r="O107" s="166">
        <v>104.99</v>
      </c>
      <c r="P107" s="166">
        <v>112.37</v>
      </c>
      <c r="Q107" s="166">
        <v>94.9</v>
      </c>
      <c r="R107" s="167">
        <v>103.77</v>
      </c>
    </row>
    <row r="108" spans="1:18" ht="12.75">
      <c r="A108" s="237">
        <v>2</v>
      </c>
      <c r="B108" s="238">
        <v>3</v>
      </c>
      <c r="C108" s="238">
        <v>4</v>
      </c>
      <c r="D108" s="117">
        <v>2</v>
      </c>
      <c r="E108" s="117">
        <v>0</v>
      </c>
      <c r="F108" s="107"/>
      <c r="G108" s="54" t="s">
        <v>375</v>
      </c>
      <c r="H108" s="11">
        <v>10899387.1</v>
      </c>
      <c r="I108" s="60">
        <v>4863509.41</v>
      </c>
      <c r="J108" s="11">
        <v>2327277.69</v>
      </c>
      <c r="K108" s="11">
        <v>3708600</v>
      </c>
      <c r="L108" s="66">
        <v>44.62</v>
      </c>
      <c r="M108" s="66">
        <v>21.35</v>
      </c>
      <c r="N108" s="66">
        <v>34.02</v>
      </c>
      <c r="O108" s="166">
        <v>105.64</v>
      </c>
      <c r="P108" s="166">
        <v>114.72</v>
      </c>
      <c r="Q108" s="166">
        <v>98.23</v>
      </c>
      <c r="R108" s="167">
        <v>100</v>
      </c>
    </row>
    <row r="109" spans="1:18" ht="12.75">
      <c r="A109" s="237">
        <v>2</v>
      </c>
      <c r="B109" s="238">
        <v>13</v>
      </c>
      <c r="C109" s="238">
        <v>2</v>
      </c>
      <c r="D109" s="117">
        <v>2</v>
      </c>
      <c r="E109" s="117">
        <v>0</v>
      </c>
      <c r="F109" s="107"/>
      <c r="G109" s="54" t="s">
        <v>376</v>
      </c>
      <c r="H109" s="11">
        <v>21843672.48</v>
      </c>
      <c r="I109" s="60">
        <v>10260210.5</v>
      </c>
      <c r="J109" s="11">
        <v>4782157.98</v>
      </c>
      <c r="K109" s="11">
        <v>6801304</v>
      </c>
      <c r="L109" s="66">
        <v>46.97</v>
      </c>
      <c r="M109" s="66">
        <v>21.89</v>
      </c>
      <c r="N109" s="66">
        <v>31.13</v>
      </c>
      <c r="O109" s="166">
        <v>110.75</v>
      </c>
      <c r="P109" s="166">
        <v>140.96</v>
      </c>
      <c r="Q109" s="166">
        <v>79.8</v>
      </c>
      <c r="R109" s="167">
        <v>105.4</v>
      </c>
    </row>
    <row r="110" spans="1:18" ht="12.75">
      <c r="A110" s="237">
        <v>2</v>
      </c>
      <c r="B110" s="238">
        <v>9</v>
      </c>
      <c r="C110" s="238">
        <v>3</v>
      </c>
      <c r="D110" s="117">
        <v>2</v>
      </c>
      <c r="E110" s="117">
        <v>0</v>
      </c>
      <c r="F110" s="107"/>
      <c r="G110" s="54" t="s">
        <v>377</v>
      </c>
      <c r="H110" s="11">
        <v>9318618.27</v>
      </c>
      <c r="I110" s="60">
        <v>4726888.14</v>
      </c>
      <c r="J110" s="11">
        <v>2616443.13</v>
      </c>
      <c r="K110" s="11">
        <v>1975287</v>
      </c>
      <c r="L110" s="66">
        <v>50.72</v>
      </c>
      <c r="M110" s="66">
        <v>28.07</v>
      </c>
      <c r="N110" s="66">
        <v>21.19</v>
      </c>
      <c r="O110" s="166">
        <v>121.76</v>
      </c>
      <c r="P110" s="166">
        <v>110.85</v>
      </c>
      <c r="Q110" s="166">
        <v>176</v>
      </c>
      <c r="R110" s="167">
        <v>103.82</v>
      </c>
    </row>
    <row r="111" spans="1:18" ht="12.75">
      <c r="A111" s="237">
        <v>2</v>
      </c>
      <c r="B111" s="238">
        <v>9</v>
      </c>
      <c r="C111" s="238">
        <v>4</v>
      </c>
      <c r="D111" s="117">
        <v>2</v>
      </c>
      <c r="E111" s="117">
        <v>0</v>
      </c>
      <c r="F111" s="107"/>
      <c r="G111" s="54" t="s">
        <v>378</v>
      </c>
      <c r="H111" s="11">
        <v>15134938.78</v>
      </c>
      <c r="I111" s="60">
        <v>9247420.64</v>
      </c>
      <c r="J111" s="11">
        <v>2158685.14</v>
      </c>
      <c r="K111" s="11">
        <v>3728833</v>
      </c>
      <c r="L111" s="66">
        <v>61.09</v>
      </c>
      <c r="M111" s="66">
        <v>14.26</v>
      </c>
      <c r="N111" s="66">
        <v>24.63</v>
      </c>
      <c r="O111" s="166">
        <v>104.51</v>
      </c>
      <c r="P111" s="166">
        <v>105.36</v>
      </c>
      <c r="Q111" s="166">
        <v>89.61</v>
      </c>
      <c r="R111" s="167">
        <v>113.14</v>
      </c>
    </row>
    <row r="112" spans="1:18" ht="12.75">
      <c r="A112" s="237">
        <v>2</v>
      </c>
      <c r="B112" s="238">
        <v>9</v>
      </c>
      <c r="C112" s="238">
        <v>5</v>
      </c>
      <c r="D112" s="117">
        <v>2</v>
      </c>
      <c r="E112" s="117">
        <v>0</v>
      </c>
      <c r="F112" s="107"/>
      <c r="G112" s="54" t="s">
        <v>379</v>
      </c>
      <c r="H112" s="11">
        <v>16249893.01</v>
      </c>
      <c r="I112" s="60">
        <v>10997492.47</v>
      </c>
      <c r="J112" s="11">
        <v>2215986.54</v>
      </c>
      <c r="K112" s="11">
        <v>3036414</v>
      </c>
      <c r="L112" s="66">
        <v>67.67</v>
      </c>
      <c r="M112" s="66">
        <v>13.63</v>
      </c>
      <c r="N112" s="66">
        <v>18.68</v>
      </c>
      <c r="O112" s="166">
        <v>113.27</v>
      </c>
      <c r="P112" s="166">
        <v>118.36</v>
      </c>
      <c r="Q112" s="166">
        <v>111.44</v>
      </c>
      <c r="R112" s="167">
        <v>99.02</v>
      </c>
    </row>
    <row r="113" spans="1:18" ht="12.75">
      <c r="A113" s="237">
        <v>2</v>
      </c>
      <c r="B113" s="238">
        <v>8</v>
      </c>
      <c r="C113" s="238">
        <v>9</v>
      </c>
      <c r="D113" s="117">
        <v>2</v>
      </c>
      <c r="E113" s="117">
        <v>0</v>
      </c>
      <c r="F113" s="107"/>
      <c r="G113" s="54" t="s">
        <v>380</v>
      </c>
      <c r="H113" s="11">
        <v>5319656.07</v>
      </c>
      <c r="I113" s="60">
        <v>2303014.53</v>
      </c>
      <c r="J113" s="11">
        <v>1390103.54</v>
      </c>
      <c r="K113" s="11">
        <v>1626538</v>
      </c>
      <c r="L113" s="66">
        <v>43.29</v>
      </c>
      <c r="M113" s="66">
        <v>26.13</v>
      </c>
      <c r="N113" s="66">
        <v>30.57</v>
      </c>
      <c r="O113" s="166">
        <v>103.44</v>
      </c>
      <c r="P113" s="166">
        <v>139.82</v>
      </c>
      <c r="Q113" s="166">
        <v>66.47</v>
      </c>
      <c r="R113" s="167">
        <v>115.84</v>
      </c>
    </row>
    <row r="114" spans="1:18" ht="12.75">
      <c r="A114" s="237">
        <v>2</v>
      </c>
      <c r="B114" s="238">
        <v>10</v>
      </c>
      <c r="C114" s="238">
        <v>4</v>
      </c>
      <c r="D114" s="117">
        <v>2</v>
      </c>
      <c r="E114" s="117">
        <v>0</v>
      </c>
      <c r="F114" s="107"/>
      <c r="G114" s="54" t="s">
        <v>334</v>
      </c>
      <c r="H114" s="11">
        <v>15041210.76</v>
      </c>
      <c r="I114" s="60">
        <v>6100229.35</v>
      </c>
      <c r="J114" s="11">
        <v>3163058.41</v>
      </c>
      <c r="K114" s="11">
        <v>5777923</v>
      </c>
      <c r="L114" s="66">
        <v>40.55</v>
      </c>
      <c r="M114" s="66">
        <v>21.02</v>
      </c>
      <c r="N114" s="66">
        <v>38.41</v>
      </c>
      <c r="O114" s="166">
        <v>87.7</v>
      </c>
      <c r="P114" s="166">
        <v>97.13</v>
      </c>
      <c r="Q114" s="166">
        <v>60.23</v>
      </c>
      <c r="R114" s="167">
        <v>102.83</v>
      </c>
    </row>
    <row r="115" spans="1:18" ht="12.75">
      <c r="A115" s="237">
        <v>2</v>
      </c>
      <c r="B115" s="238">
        <v>11</v>
      </c>
      <c r="C115" s="238">
        <v>2</v>
      </c>
      <c r="D115" s="117">
        <v>2</v>
      </c>
      <c r="E115" s="117">
        <v>0</v>
      </c>
      <c r="F115" s="107"/>
      <c r="G115" s="54" t="s">
        <v>335</v>
      </c>
      <c r="H115" s="11">
        <v>42623834.72</v>
      </c>
      <c r="I115" s="60">
        <v>34389692.48</v>
      </c>
      <c r="J115" s="11">
        <v>4338162.24</v>
      </c>
      <c r="K115" s="11">
        <v>3895980</v>
      </c>
      <c r="L115" s="66">
        <v>80.68</v>
      </c>
      <c r="M115" s="66">
        <v>10.17</v>
      </c>
      <c r="N115" s="66">
        <v>9.14</v>
      </c>
      <c r="O115" s="166">
        <v>113.69</v>
      </c>
      <c r="P115" s="166">
        <v>119.11</v>
      </c>
      <c r="Q115" s="166">
        <v>86.42</v>
      </c>
      <c r="R115" s="167">
        <v>108.2</v>
      </c>
    </row>
    <row r="116" spans="1:18" ht="12.75">
      <c r="A116" s="237">
        <v>2</v>
      </c>
      <c r="B116" s="238">
        <v>2</v>
      </c>
      <c r="C116" s="238">
        <v>6</v>
      </c>
      <c r="D116" s="117">
        <v>2</v>
      </c>
      <c r="E116" s="117">
        <v>0</v>
      </c>
      <c r="F116" s="107"/>
      <c r="G116" s="54" t="s">
        <v>381</v>
      </c>
      <c r="H116" s="11">
        <v>19211136.11</v>
      </c>
      <c r="I116" s="60">
        <v>6504980.33</v>
      </c>
      <c r="J116" s="11">
        <v>6011040.78</v>
      </c>
      <c r="K116" s="11">
        <v>6695115</v>
      </c>
      <c r="L116" s="66">
        <v>33.86</v>
      </c>
      <c r="M116" s="66">
        <v>31.28</v>
      </c>
      <c r="N116" s="66">
        <v>34.85</v>
      </c>
      <c r="O116" s="166">
        <v>128.33</v>
      </c>
      <c r="P116" s="166">
        <v>111.71</v>
      </c>
      <c r="Q116" s="166">
        <v>223.31</v>
      </c>
      <c r="R116" s="167">
        <v>103.72</v>
      </c>
    </row>
    <row r="117" spans="1:18" ht="12.75">
      <c r="A117" s="237">
        <v>2</v>
      </c>
      <c r="B117" s="238">
        <v>18</v>
      </c>
      <c r="C117" s="238">
        <v>2</v>
      </c>
      <c r="D117" s="117">
        <v>2</v>
      </c>
      <c r="E117" s="117">
        <v>0</v>
      </c>
      <c r="F117" s="107"/>
      <c r="G117" s="54" t="s">
        <v>382</v>
      </c>
      <c r="H117" s="11">
        <v>11613557.17</v>
      </c>
      <c r="I117" s="60">
        <v>3583440.07</v>
      </c>
      <c r="J117" s="11">
        <v>3525521.1</v>
      </c>
      <c r="K117" s="11">
        <v>4504596</v>
      </c>
      <c r="L117" s="66">
        <v>30.85</v>
      </c>
      <c r="M117" s="66">
        <v>30.35</v>
      </c>
      <c r="N117" s="66">
        <v>38.78</v>
      </c>
      <c r="O117" s="166">
        <v>102.91</v>
      </c>
      <c r="P117" s="166">
        <v>79.37</v>
      </c>
      <c r="Q117" s="166">
        <v>178.14</v>
      </c>
      <c r="R117" s="167">
        <v>94.02</v>
      </c>
    </row>
    <row r="118" spans="1:18" ht="12.75">
      <c r="A118" s="237">
        <v>2</v>
      </c>
      <c r="B118" s="238">
        <v>19</v>
      </c>
      <c r="C118" s="238">
        <v>5</v>
      </c>
      <c r="D118" s="117">
        <v>2</v>
      </c>
      <c r="E118" s="117">
        <v>0</v>
      </c>
      <c r="F118" s="107"/>
      <c r="G118" s="54" t="s">
        <v>383</v>
      </c>
      <c r="H118" s="11">
        <v>15258191.5</v>
      </c>
      <c r="I118" s="60">
        <v>6225786.94</v>
      </c>
      <c r="J118" s="11">
        <v>3473934.56</v>
      </c>
      <c r="K118" s="11">
        <v>5558470</v>
      </c>
      <c r="L118" s="66">
        <v>40.8</v>
      </c>
      <c r="M118" s="66">
        <v>22.76</v>
      </c>
      <c r="N118" s="66">
        <v>36.42</v>
      </c>
      <c r="O118" s="166">
        <v>109.14</v>
      </c>
      <c r="P118" s="166">
        <v>111.23</v>
      </c>
      <c r="Q118" s="166">
        <v>127.63</v>
      </c>
      <c r="R118" s="167">
        <v>98.18</v>
      </c>
    </row>
    <row r="119" spans="1:18" ht="12.75">
      <c r="A119" s="237">
        <v>2</v>
      </c>
      <c r="B119" s="238">
        <v>7</v>
      </c>
      <c r="C119" s="238">
        <v>4</v>
      </c>
      <c r="D119" s="117">
        <v>2</v>
      </c>
      <c r="E119" s="117">
        <v>0</v>
      </c>
      <c r="F119" s="107"/>
      <c r="G119" s="54" t="s">
        <v>384</v>
      </c>
      <c r="H119" s="11">
        <v>10033572.38</v>
      </c>
      <c r="I119" s="60">
        <v>3387041.98</v>
      </c>
      <c r="J119" s="11">
        <v>2432789.4</v>
      </c>
      <c r="K119" s="11">
        <v>4213741</v>
      </c>
      <c r="L119" s="66">
        <v>33.75</v>
      </c>
      <c r="M119" s="66">
        <v>24.24</v>
      </c>
      <c r="N119" s="66">
        <v>41.99</v>
      </c>
      <c r="O119" s="166">
        <v>90.59</v>
      </c>
      <c r="P119" s="166">
        <v>64.97</v>
      </c>
      <c r="Q119" s="166">
        <v>114.78</v>
      </c>
      <c r="R119" s="167">
        <v>112.58</v>
      </c>
    </row>
    <row r="120" spans="1:18" ht="12.75">
      <c r="A120" s="237">
        <v>2</v>
      </c>
      <c r="B120" s="238">
        <v>5</v>
      </c>
      <c r="C120" s="238">
        <v>3</v>
      </c>
      <c r="D120" s="117">
        <v>2</v>
      </c>
      <c r="E120" s="117">
        <v>0</v>
      </c>
      <c r="F120" s="107"/>
      <c r="G120" s="54" t="s">
        <v>385</v>
      </c>
      <c r="H120" s="11">
        <v>12218110.05</v>
      </c>
      <c r="I120" s="60">
        <v>5931056.88</v>
      </c>
      <c r="J120" s="11">
        <v>2623448.17</v>
      </c>
      <c r="K120" s="11">
        <v>3663605</v>
      </c>
      <c r="L120" s="66">
        <v>48.54</v>
      </c>
      <c r="M120" s="66">
        <v>21.47</v>
      </c>
      <c r="N120" s="66">
        <v>29.98</v>
      </c>
      <c r="O120" s="166">
        <v>107.84</v>
      </c>
      <c r="P120" s="166">
        <v>105.2</v>
      </c>
      <c r="Q120" s="166">
        <v>127.85</v>
      </c>
      <c r="R120" s="167">
        <v>100.64</v>
      </c>
    </row>
    <row r="121" spans="1:18" ht="12.75">
      <c r="A121" s="237">
        <v>2</v>
      </c>
      <c r="B121" s="238">
        <v>23</v>
      </c>
      <c r="C121" s="238">
        <v>6</v>
      </c>
      <c r="D121" s="117">
        <v>2</v>
      </c>
      <c r="E121" s="117">
        <v>0</v>
      </c>
      <c r="F121" s="107"/>
      <c r="G121" s="54" t="s">
        <v>386</v>
      </c>
      <c r="H121" s="11">
        <v>9004733.91</v>
      </c>
      <c r="I121" s="60">
        <v>5507232.7</v>
      </c>
      <c r="J121" s="11">
        <v>1113631.21</v>
      </c>
      <c r="K121" s="11">
        <v>2383870</v>
      </c>
      <c r="L121" s="66">
        <v>61.15</v>
      </c>
      <c r="M121" s="66">
        <v>12.36</v>
      </c>
      <c r="N121" s="66">
        <v>26.47</v>
      </c>
      <c r="O121" s="166">
        <v>86.6</v>
      </c>
      <c r="P121" s="166">
        <v>80.66</v>
      </c>
      <c r="Q121" s="166">
        <v>93.16</v>
      </c>
      <c r="R121" s="167">
        <v>100.38</v>
      </c>
    </row>
    <row r="122" spans="1:18" ht="12.75">
      <c r="A122" s="237">
        <v>2</v>
      </c>
      <c r="B122" s="238">
        <v>18</v>
      </c>
      <c r="C122" s="238">
        <v>3</v>
      </c>
      <c r="D122" s="117">
        <v>2</v>
      </c>
      <c r="E122" s="117">
        <v>0</v>
      </c>
      <c r="F122" s="107"/>
      <c r="G122" s="54" t="s">
        <v>387</v>
      </c>
      <c r="H122" s="11">
        <v>31680038.8</v>
      </c>
      <c r="I122" s="60">
        <v>20547635.75</v>
      </c>
      <c r="J122" s="11">
        <v>3135107.05</v>
      </c>
      <c r="K122" s="11">
        <v>7997296</v>
      </c>
      <c r="L122" s="66">
        <v>64.85</v>
      </c>
      <c r="M122" s="66">
        <v>9.89</v>
      </c>
      <c r="N122" s="66">
        <v>25.24</v>
      </c>
      <c r="O122" s="166">
        <v>94.69</v>
      </c>
      <c r="P122" s="166">
        <v>121.22</v>
      </c>
      <c r="Q122" s="166">
        <v>35.28</v>
      </c>
      <c r="R122" s="167">
        <v>104.95</v>
      </c>
    </row>
    <row r="123" spans="1:18" ht="12.75">
      <c r="A123" s="237">
        <v>2</v>
      </c>
      <c r="B123" s="238">
        <v>9</v>
      </c>
      <c r="C123" s="238">
        <v>6</v>
      </c>
      <c r="D123" s="117">
        <v>2</v>
      </c>
      <c r="E123" s="117">
        <v>0</v>
      </c>
      <c r="F123" s="107"/>
      <c r="G123" s="54" t="s">
        <v>388</v>
      </c>
      <c r="H123" s="11">
        <v>12701332.42</v>
      </c>
      <c r="I123" s="60">
        <v>5310594.54</v>
      </c>
      <c r="J123" s="11">
        <v>2781602.88</v>
      </c>
      <c r="K123" s="11">
        <v>4609135</v>
      </c>
      <c r="L123" s="66">
        <v>41.81</v>
      </c>
      <c r="M123" s="66">
        <v>21.9</v>
      </c>
      <c r="N123" s="66">
        <v>36.28</v>
      </c>
      <c r="O123" s="166">
        <v>103.22</v>
      </c>
      <c r="P123" s="166">
        <v>102.99</v>
      </c>
      <c r="Q123" s="166">
        <v>112.05</v>
      </c>
      <c r="R123" s="167">
        <v>98.79</v>
      </c>
    </row>
    <row r="124" spans="1:18" ht="12.75">
      <c r="A124" s="237">
        <v>2</v>
      </c>
      <c r="B124" s="238">
        <v>5</v>
      </c>
      <c r="C124" s="238">
        <v>4</v>
      </c>
      <c r="D124" s="117">
        <v>2</v>
      </c>
      <c r="E124" s="117">
        <v>0</v>
      </c>
      <c r="F124" s="107"/>
      <c r="G124" s="54" t="s">
        <v>389</v>
      </c>
      <c r="H124" s="11">
        <v>9351793.69</v>
      </c>
      <c r="I124" s="60">
        <v>4268079.14</v>
      </c>
      <c r="J124" s="11">
        <v>2528334.55</v>
      </c>
      <c r="K124" s="11">
        <v>2555380</v>
      </c>
      <c r="L124" s="66">
        <v>45.63</v>
      </c>
      <c r="M124" s="66">
        <v>27.03</v>
      </c>
      <c r="N124" s="66">
        <v>27.32</v>
      </c>
      <c r="O124" s="166">
        <v>100.84</v>
      </c>
      <c r="P124" s="166">
        <v>101.54</v>
      </c>
      <c r="Q124" s="166">
        <v>120.68</v>
      </c>
      <c r="R124" s="167">
        <v>85.89</v>
      </c>
    </row>
    <row r="125" spans="1:18" ht="12.75">
      <c r="A125" s="237">
        <v>2</v>
      </c>
      <c r="B125" s="238">
        <v>6</v>
      </c>
      <c r="C125" s="238">
        <v>7</v>
      </c>
      <c r="D125" s="117">
        <v>2</v>
      </c>
      <c r="E125" s="117">
        <v>0</v>
      </c>
      <c r="F125" s="107"/>
      <c r="G125" s="54" t="s">
        <v>390</v>
      </c>
      <c r="H125" s="11">
        <v>23682590.53</v>
      </c>
      <c r="I125" s="60">
        <v>12661375.03</v>
      </c>
      <c r="J125" s="11">
        <v>5198647.5</v>
      </c>
      <c r="K125" s="11">
        <v>5822568</v>
      </c>
      <c r="L125" s="66">
        <v>53.46</v>
      </c>
      <c r="M125" s="66">
        <v>21.95</v>
      </c>
      <c r="N125" s="66">
        <v>24.58</v>
      </c>
      <c r="O125" s="166">
        <v>100.1</v>
      </c>
      <c r="P125" s="166">
        <v>102.73</v>
      </c>
      <c r="Q125" s="166">
        <v>108.8</v>
      </c>
      <c r="R125" s="167">
        <v>88.82</v>
      </c>
    </row>
    <row r="126" spans="1:18" ht="12.75">
      <c r="A126" s="237">
        <v>2</v>
      </c>
      <c r="B126" s="238">
        <v>4</v>
      </c>
      <c r="C126" s="238">
        <v>3</v>
      </c>
      <c r="D126" s="117">
        <v>2</v>
      </c>
      <c r="E126" s="117">
        <v>0</v>
      </c>
      <c r="F126" s="107"/>
      <c r="G126" s="54" t="s">
        <v>391</v>
      </c>
      <c r="H126" s="11">
        <v>11434837.23</v>
      </c>
      <c r="I126" s="60">
        <v>3459786.52</v>
      </c>
      <c r="J126" s="11">
        <v>2778224.71</v>
      </c>
      <c r="K126" s="11">
        <v>5196826</v>
      </c>
      <c r="L126" s="66">
        <v>30.25</v>
      </c>
      <c r="M126" s="66">
        <v>24.29</v>
      </c>
      <c r="N126" s="66">
        <v>45.44</v>
      </c>
      <c r="O126" s="166">
        <v>101.44</v>
      </c>
      <c r="P126" s="166">
        <v>103.28</v>
      </c>
      <c r="Q126" s="166">
        <v>102.52</v>
      </c>
      <c r="R126" s="167">
        <v>99.69</v>
      </c>
    </row>
    <row r="127" spans="1:18" ht="12.75">
      <c r="A127" s="237">
        <v>2</v>
      </c>
      <c r="B127" s="238">
        <v>8</v>
      </c>
      <c r="C127" s="238">
        <v>11</v>
      </c>
      <c r="D127" s="117">
        <v>2</v>
      </c>
      <c r="E127" s="117">
        <v>0</v>
      </c>
      <c r="F127" s="107"/>
      <c r="G127" s="54" t="s">
        <v>336</v>
      </c>
      <c r="H127" s="11">
        <v>23932263.11</v>
      </c>
      <c r="I127" s="60">
        <v>11076855.89</v>
      </c>
      <c r="J127" s="11">
        <v>3800753.22</v>
      </c>
      <c r="K127" s="11">
        <v>9054654</v>
      </c>
      <c r="L127" s="66">
        <v>46.28</v>
      </c>
      <c r="M127" s="66">
        <v>15.88</v>
      </c>
      <c r="N127" s="66">
        <v>37.83</v>
      </c>
      <c r="O127" s="166">
        <v>101.99</v>
      </c>
      <c r="P127" s="166">
        <v>123.59</v>
      </c>
      <c r="Q127" s="166">
        <v>83.58</v>
      </c>
      <c r="R127" s="167">
        <v>90.96</v>
      </c>
    </row>
    <row r="128" spans="1:18" ht="12.75">
      <c r="A128" s="237">
        <v>2</v>
      </c>
      <c r="B128" s="238">
        <v>14</v>
      </c>
      <c r="C128" s="238">
        <v>6</v>
      </c>
      <c r="D128" s="117">
        <v>2</v>
      </c>
      <c r="E128" s="117">
        <v>0</v>
      </c>
      <c r="F128" s="107"/>
      <c r="G128" s="54" t="s">
        <v>337</v>
      </c>
      <c r="H128" s="11">
        <v>26312976.31</v>
      </c>
      <c r="I128" s="60">
        <v>15403793.79</v>
      </c>
      <c r="J128" s="11">
        <v>4254074.52</v>
      </c>
      <c r="K128" s="11">
        <v>6655108</v>
      </c>
      <c r="L128" s="66">
        <v>58.54</v>
      </c>
      <c r="M128" s="66">
        <v>16.16</v>
      </c>
      <c r="N128" s="66">
        <v>25.29</v>
      </c>
      <c r="O128" s="166">
        <v>105.81</v>
      </c>
      <c r="P128" s="166">
        <v>116</v>
      </c>
      <c r="Q128" s="166">
        <v>91.34</v>
      </c>
      <c r="R128" s="167">
        <v>96.02</v>
      </c>
    </row>
    <row r="129" spans="1:18" ht="12.75">
      <c r="A129" s="237">
        <v>2</v>
      </c>
      <c r="B129" s="238">
        <v>15</v>
      </c>
      <c r="C129" s="238">
        <v>4</v>
      </c>
      <c r="D129" s="117">
        <v>2</v>
      </c>
      <c r="E129" s="117">
        <v>0</v>
      </c>
      <c r="F129" s="107"/>
      <c r="G129" s="54" t="s">
        <v>338</v>
      </c>
      <c r="H129" s="11">
        <v>36689529.95</v>
      </c>
      <c r="I129" s="60">
        <v>21499328.22</v>
      </c>
      <c r="J129" s="11">
        <v>5303001.73</v>
      </c>
      <c r="K129" s="11">
        <v>9887200</v>
      </c>
      <c r="L129" s="66">
        <v>58.59</v>
      </c>
      <c r="M129" s="66">
        <v>14.45</v>
      </c>
      <c r="N129" s="66">
        <v>26.94</v>
      </c>
      <c r="O129" s="166">
        <v>101.72</v>
      </c>
      <c r="P129" s="166">
        <v>111.83</v>
      </c>
      <c r="Q129" s="166">
        <v>70.99</v>
      </c>
      <c r="R129" s="167">
        <v>105.46</v>
      </c>
    </row>
    <row r="130" spans="1:18" ht="12.75">
      <c r="A130" s="237">
        <v>2</v>
      </c>
      <c r="B130" s="238">
        <v>1</v>
      </c>
      <c r="C130" s="238">
        <v>5</v>
      </c>
      <c r="D130" s="117">
        <v>2</v>
      </c>
      <c r="E130" s="117">
        <v>0</v>
      </c>
      <c r="F130" s="107"/>
      <c r="G130" s="54" t="s">
        <v>392</v>
      </c>
      <c r="H130" s="11">
        <v>21171148.32</v>
      </c>
      <c r="I130" s="60">
        <v>11206764.11</v>
      </c>
      <c r="J130" s="11">
        <v>2680032.21</v>
      </c>
      <c r="K130" s="11">
        <v>7284352</v>
      </c>
      <c r="L130" s="66">
        <v>52.93</v>
      </c>
      <c r="M130" s="66">
        <v>12.65</v>
      </c>
      <c r="N130" s="66">
        <v>34.4</v>
      </c>
      <c r="O130" s="166">
        <v>96.7</v>
      </c>
      <c r="P130" s="166">
        <v>93.2</v>
      </c>
      <c r="Q130" s="166">
        <v>94.58</v>
      </c>
      <c r="R130" s="167">
        <v>103.55</v>
      </c>
    </row>
    <row r="131" spans="1:18" ht="12.75">
      <c r="A131" s="237">
        <v>2</v>
      </c>
      <c r="B131" s="238">
        <v>5</v>
      </c>
      <c r="C131" s="238">
        <v>5</v>
      </c>
      <c r="D131" s="117">
        <v>2</v>
      </c>
      <c r="E131" s="117">
        <v>0</v>
      </c>
      <c r="F131" s="107"/>
      <c r="G131" s="54" t="s">
        <v>393</v>
      </c>
      <c r="H131" s="11">
        <v>10607188.98</v>
      </c>
      <c r="I131" s="60">
        <v>3791832.47</v>
      </c>
      <c r="J131" s="11">
        <v>3272859.51</v>
      </c>
      <c r="K131" s="11">
        <v>3542497</v>
      </c>
      <c r="L131" s="66">
        <v>35.74</v>
      </c>
      <c r="M131" s="66">
        <v>30.85</v>
      </c>
      <c r="N131" s="66">
        <v>33.39</v>
      </c>
      <c r="O131" s="166">
        <v>130.32</v>
      </c>
      <c r="P131" s="166">
        <v>118.32</v>
      </c>
      <c r="Q131" s="166">
        <v>210.06</v>
      </c>
      <c r="R131" s="167">
        <v>104.92</v>
      </c>
    </row>
    <row r="132" spans="1:18" ht="12.75">
      <c r="A132" s="237">
        <v>2</v>
      </c>
      <c r="B132" s="238">
        <v>3</v>
      </c>
      <c r="C132" s="238">
        <v>5</v>
      </c>
      <c r="D132" s="117">
        <v>2</v>
      </c>
      <c r="E132" s="117">
        <v>0</v>
      </c>
      <c r="F132" s="107"/>
      <c r="G132" s="54" t="s">
        <v>394</v>
      </c>
      <c r="H132" s="11">
        <v>6813875.6</v>
      </c>
      <c r="I132" s="60">
        <v>2546327.65</v>
      </c>
      <c r="J132" s="11">
        <v>1837178.95</v>
      </c>
      <c r="K132" s="11">
        <v>2430369</v>
      </c>
      <c r="L132" s="66">
        <v>37.36</v>
      </c>
      <c r="M132" s="66">
        <v>26.96</v>
      </c>
      <c r="N132" s="66">
        <v>35.66</v>
      </c>
      <c r="O132" s="166">
        <v>98.66</v>
      </c>
      <c r="P132" s="166">
        <v>129.66</v>
      </c>
      <c r="Q132" s="166">
        <v>62.37</v>
      </c>
      <c r="R132" s="167">
        <v>121.71</v>
      </c>
    </row>
    <row r="133" spans="1:18" ht="12.75">
      <c r="A133" s="237">
        <v>2</v>
      </c>
      <c r="B133" s="238">
        <v>26</v>
      </c>
      <c r="C133" s="238">
        <v>3</v>
      </c>
      <c r="D133" s="117">
        <v>2</v>
      </c>
      <c r="E133" s="117">
        <v>0</v>
      </c>
      <c r="F133" s="107"/>
      <c r="G133" s="54" t="s">
        <v>395</v>
      </c>
      <c r="H133" s="11">
        <v>13945375.96</v>
      </c>
      <c r="I133" s="60">
        <v>5558453.76</v>
      </c>
      <c r="J133" s="11">
        <v>3714200.2</v>
      </c>
      <c r="K133" s="11">
        <v>4672722</v>
      </c>
      <c r="L133" s="66">
        <v>39.85</v>
      </c>
      <c r="M133" s="66">
        <v>26.63</v>
      </c>
      <c r="N133" s="66">
        <v>33.5</v>
      </c>
      <c r="O133" s="166">
        <v>110.18</v>
      </c>
      <c r="P133" s="166">
        <v>161.02</v>
      </c>
      <c r="Q133" s="166">
        <v>80.95</v>
      </c>
      <c r="R133" s="167">
        <v>101.21</v>
      </c>
    </row>
    <row r="134" spans="1:18" ht="12.75">
      <c r="A134" s="237">
        <v>2</v>
      </c>
      <c r="B134" s="238">
        <v>10</v>
      </c>
      <c r="C134" s="238">
        <v>6</v>
      </c>
      <c r="D134" s="117">
        <v>2</v>
      </c>
      <c r="E134" s="117">
        <v>0</v>
      </c>
      <c r="F134" s="107"/>
      <c r="G134" s="54" t="s">
        <v>396</v>
      </c>
      <c r="H134" s="11">
        <v>3387976.57</v>
      </c>
      <c r="I134" s="60">
        <v>1884702.78</v>
      </c>
      <c r="J134" s="11">
        <v>640997.79</v>
      </c>
      <c r="K134" s="11">
        <v>862276</v>
      </c>
      <c r="L134" s="66">
        <v>55.62</v>
      </c>
      <c r="M134" s="66">
        <v>18.91</v>
      </c>
      <c r="N134" s="66">
        <v>25.45</v>
      </c>
      <c r="O134" s="166">
        <v>79.94</v>
      </c>
      <c r="P134" s="166">
        <v>78.65</v>
      </c>
      <c r="Q134" s="166">
        <v>65.32</v>
      </c>
      <c r="R134" s="167">
        <v>100.17</v>
      </c>
    </row>
    <row r="135" spans="1:18" ht="12.75">
      <c r="A135" s="237">
        <v>2</v>
      </c>
      <c r="B135" s="238">
        <v>6</v>
      </c>
      <c r="C135" s="238">
        <v>8</v>
      </c>
      <c r="D135" s="117">
        <v>2</v>
      </c>
      <c r="E135" s="117">
        <v>0</v>
      </c>
      <c r="F135" s="107"/>
      <c r="G135" s="54" t="s">
        <v>397</v>
      </c>
      <c r="H135" s="11">
        <v>18083451.31</v>
      </c>
      <c r="I135" s="60">
        <v>9732044.89</v>
      </c>
      <c r="J135" s="11">
        <v>4597005.42</v>
      </c>
      <c r="K135" s="11">
        <v>3754401</v>
      </c>
      <c r="L135" s="66">
        <v>53.81</v>
      </c>
      <c r="M135" s="66">
        <v>25.42</v>
      </c>
      <c r="N135" s="66">
        <v>20.76</v>
      </c>
      <c r="O135" s="166">
        <v>111.55</v>
      </c>
      <c r="P135" s="166">
        <v>118.69</v>
      </c>
      <c r="Q135" s="166">
        <v>100.96</v>
      </c>
      <c r="R135" s="167">
        <v>108.58</v>
      </c>
    </row>
    <row r="136" spans="1:18" ht="12.75">
      <c r="A136" s="237">
        <v>2</v>
      </c>
      <c r="B136" s="238">
        <v>17</v>
      </c>
      <c r="C136" s="238">
        <v>3</v>
      </c>
      <c r="D136" s="117">
        <v>2</v>
      </c>
      <c r="E136" s="117">
        <v>0</v>
      </c>
      <c r="F136" s="107"/>
      <c r="G136" s="54" t="s">
        <v>398</v>
      </c>
      <c r="H136" s="11">
        <v>10329786.38</v>
      </c>
      <c r="I136" s="60">
        <v>3377567.73</v>
      </c>
      <c r="J136" s="11">
        <v>2108818.65</v>
      </c>
      <c r="K136" s="11">
        <v>4843400</v>
      </c>
      <c r="L136" s="66">
        <v>32.69</v>
      </c>
      <c r="M136" s="66">
        <v>20.41</v>
      </c>
      <c r="N136" s="66">
        <v>46.88</v>
      </c>
      <c r="O136" s="166">
        <v>95.43</v>
      </c>
      <c r="P136" s="166">
        <v>115.66</v>
      </c>
      <c r="Q136" s="166">
        <v>66.49</v>
      </c>
      <c r="R136" s="167">
        <v>102.36</v>
      </c>
    </row>
    <row r="137" spans="1:18" ht="12.75">
      <c r="A137" s="237">
        <v>2</v>
      </c>
      <c r="B137" s="238">
        <v>16</v>
      </c>
      <c r="C137" s="238">
        <v>6</v>
      </c>
      <c r="D137" s="117">
        <v>2</v>
      </c>
      <c r="E137" s="117">
        <v>0</v>
      </c>
      <c r="F137" s="107"/>
      <c r="G137" s="54" t="s">
        <v>399</v>
      </c>
      <c r="H137" s="11">
        <v>15912277.63</v>
      </c>
      <c r="I137" s="60">
        <v>10580404.06</v>
      </c>
      <c r="J137" s="11">
        <v>2181670.57</v>
      </c>
      <c r="K137" s="11">
        <v>3150203</v>
      </c>
      <c r="L137" s="66">
        <v>66.49</v>
      </c>
      <c r="M137" s="66">
        <v>13.71</v>
      </c>
      <c r="N137" s="66">
        <v>19.79</v>
      </c>
      <c r="O137" s="166">
        <v>119.53</v>
      </c>
      <c r="P137" s="166">
        <v>145.44</v>
      </c>
      <c r="Q137" s="166">
        <v>83.06</v>
      </c>
      <c r="R137" s="167">
        <v>92.36</v>
      </c>
    </row>
    <row r="138" spans="1:18" ht="12.75">
      <c r="A138" s="237">
        <v>2</v>
      </c>
      <c r="B138" s="238">
        <v>11</v>
      </c>
      <c r="C138" s="238">
        <v>3</v>
      </c>
      <c r="D138" s="117">
        <v>2</v>
      </c>
      <c r="E138" s="117">
        <v>0</v>
      </c>
      <c r="F138" s="107"/>
      <c r="G138" s="54" t="s">
        <v>400</v>
      </c>
      <c r="H138" s="11">
        <v>38247097.47</v>
      </c>
      <c r="I138" s="60">
        <v>30561644.89</v>
      </c>
      <c r="J138" s="11">
        <v>2790621.58</v>
      </c>
      <c r="K138" s="11">
        <v>4894831</v>
      </c>
      <c r="L138" s="66">
        <v>79.9</v>
      </c>
      <c r="M138" s="66">
        <v>7.29</v>
      </c>
      <c r="N138" s="66">
        <v>12.79</v>
      </c>
      <c r="O138" s="166">
        <v>104.54</v>
      </c>
      <c r="P138" s="166">
        <v>102.34</v>
      </c>
      <c r="Q138" s="166">
        <v>140.33</v>
      </c>
      <c r="R138" s="167">
        <v>103.41</v>
      </c>
    </row>
    <row r="139" spans="1:18" ht="12.75">
      <c r="A139" s="237">
        <v>2</v>
      </c>
      <c r="B139" s="238">
        <v>9</v>
      </c>
      <c r="C139" s="238">
        <v>8</v>
      </c>
      <c r="D139" s="117">
        <v>2</v>
      </c>
      <c r="E139" s="117">
        <v>0</v>
      </c>
      <c r="F139" s="107"/>
      <c r="G139" s="54" t="s">
        <v>401</v>
      </c>
      <c r="H139" s="11">
        <v>6816879.6</v>
      </c>
      <c r="I139" s="60">
        <v>2445062.95</v>
      </c>
      <c r="J139" s="11">
        <v>1805648.65</v>
      </c>
      <c r="K139" s="11">
        <v>2566168</v>
      </c>
      <c r="L139" s="66">
        <v>35.86</v>
      </c>
      <c r="M139" s="66">
        <v>26.48</v>
      </c>
      <c r="N139" s="66">
        <v>37.64</v>
      </c>
      <c r="O139" s="166">
        <v>98.56</v>
      </c>
      <c r="P139" s="166">
        <v>85.45</v>
      </c>
      <c r="Q139" s="166">
        <v>122.9</v>
      </c>
      <c r="R139" s="167">
        <v>99.23</v>
      </c>
    </row>
    <row r="140" spans="1:18" ht="12.75">
      <c r="A140" s="237">
        <v>2</v>
      </c>
      <c r="B140" s="238">
        <v>10</v>
      </c>
      <c r="C140" s="238">
        <v>7</v>
      </c>
      <c r="D140" s="117">
        <v>2</v>
      </c>
      <c r="E140" s="117">
        <v>0</v>
      </c>
      <c r="F140" s="107"/>
      <c r="G140" s="54" t="s">
        <v>402</v>
      </c>
      <c r="H140" s="11">
        <v>11521081.11</v>
      </c>
      <c r="I140" s="60">
        <v>5430709.45</v>
      </c>
      <c r="J140" s="11">
        <v>2711555.66</v>
      </c>
      <c r="K140" s="11">
        <v>3378816</v>
      </c>
      <c r="L140" s="66">
        <v>47.13</v>
      </c>
      <c r="M140" s="66">
        <v>23.53</v>
      </c>
      <c r="N140" s="66">
        <v>29.32</v>
      </c>
      <c r="O140" s="166">
        <v>107.96</v>
      </c>
      <c r="P140" s="166">
        <v>94.42</v>
      </c>
      <c r="Q140" s="166">
        <v>173.95</v>
      </c>
      <c r="R140" s="167">
        <v>100.53</v>
      </c>
    </row>
    <row r="141" spans="1:18" ht="12.75">
      <c r="A141" s="237">
        <v>2</v>
      </c>
      <c r="B141" s="238">
        <v>6</v>
      </c>
      <c r="C141" s="238">
        <v>9</v>
      </c>
      <c r="D141" s="117">
        <v>2</v>
      </c>
      <c r="E141" s="117">
        <v>0</v>
      </c>
      <c r="F141" s="107"/>
      <c r="G141" s="54" t="s">
        <v>403</v>
      </c>
      <c r="H141" s="11">
        <v>12229175.04</v>
      </c>
      <c r="I141" s="60">
        <v>4784793.08</v>
      </c>
      <c r="J141" s="11">
        <v>2626087.96</v>
      </c>
      <c r="K141" s="11">
        <v>4818294</v>
      </c>
      <c r="L141" s="66">
        <v>39.12</v>
      </c>
      <c r="M141" s="66">
        <v>21.47</v>
      </c>
      <c r="N141" s="66">
        <v>39.39</v>
      </c>
      <c r="O141" s="166">
        <v>70.47</v>
      </c>
      <c r="P141" s="166">
        <v>121.82</v>
      </c>
      <c r="Q141" s="166">
        <v>29.18</v>
      </c>
      <c r="R141" s="167">
        <v>108.85</v>
      </c>
    </row>
    <row r="142" spans="1:18" ht="12.75">
      <c r="A142" s="237">
        <v>2</v>
      </c>
      <c r="B142" s="238">
        <v>21</v>
      </c>
      <c r="C142" s="238">
        <v>7</v>
      </c>
      <c r="D142" s="117">
        <v>2</v>
      </c>
      <c r="E142" s="117">
        <v>0</v>
      </c>
      <c r="F142" s="107"/>
      <c r="G142" s="54" t="s">
        <v>404</v>
      </c>
      <c r="H142" s="11">
        <v>8459355.66</v>
      </c>
      <c r="I142" s="60">
        <v>3843036.07</v>
      </c>
      <c r="J142" s="11">
        <v>1230749.59</v>
      </c>
      <c r="K142" s="11">
        <v>3385570</v>
      </c>
      <c r="L142" s="66">
        <v>45.42</v>
      </c>
      <c r="M142" s="66">
        <v>14.54</v>
      </c>
      <c r="N142" s="66">
        <v>40.02</v>
      </c>
      <c r="O142" s="166">
        <v>101.13</v>
      </c>
      <c r="P142" s="166">
        <v>107.26</v>
      </c>
      <c r="Q142" s="166">
        <v>71.81</v>
      </c>
      <c r="R142" s="167">
        <v>110.34</v>
      </c>
    </row>
    <row r="143" spans="1:18" ht="12.75">
      <c r="A143" s="237">
        <v>2</v>
      </c>
      <c r="B143" s="238">
        <v>24</v>
      </c>
      <c r="C143" s="238">
        <v>4</v>
      </c>
      <c r="D143" s="117">
        <v>2</v>
      </c>
      <c r="E143" s="117">
        <v>0</v>
      </c>
      <c r="F143" s="107"/>
      <c r="G143" s="54" t="s">
        <v>405</v>
      </c>
      <c r="H143" s="11">
        <v>12025880.22</v>
      </c>
      <c r="I143" s="60">
        <v>4587748.77</v>
      </c>
      <c r="J143" s="11">
        <v>2735332.45</v>
      </c>
      <c r="K143" s="11">
        <v>4702799</v>
      </c>
      <c r="L143" s="66">
        <v>38.14</v>
      </c>
      <c r="M143" s="66">
        <v>22.74</v>
      </c>
      <c r="N143" s="66">
        <v>39.1</v>
      </c>
      <c r="O143" s="166">
        <v>106.79</v>
      </c>
      <c r="P143" s="166">
        <v>113.43</v>
      </c>
      <c r="Q143" s="166">
        <v>107.37</v>
      </c>
      <c r="R143" s="167">
        <v>100.73</v>
      </c>
    </row>
    <row r="144" spans="1:18" ht="12.75">
      <c r="A144" s="237">
        <v>2</v>
      </c>
      <c r="B144" s="238">
        <v>25</v>
      </c>
      <c r="C144" s="238">
        <v>5</v>
      </c>
      <c r="D144" s="117">
        <v>2</v>
      </c>
      <c r="E144" s="117">
        <v>0</v>
      </c>
      <c r="F144" s="107"/>
      <c r="G144" s="54" t="s">
        <v>406</v>
      </c>
      <c r="H144" s="11">
        <v>16014333.02</v>
      </c>
      <c r="I144" s="60">
        <v>8882745.84</v>
      </c>
      <c r="J144" s="11">
        <v>3169693.18</v>
      </c>
      <c r="K144" s="11">
        <v>3961894</v>
      </c>
      <c r="L144" s="66">
        <v>55.46</v>
      </c>
      <c r="M144" s="66">
        <v>19.79</v>
      </c>
      <c r="N144" s="66">
        <v>24.73</v>
      </c>
      <c r="O144" s="166">
        <v>105.98</v>
      </c>
      <c r="P144" s="166">
        <v>117.88</v>
      </c>
      <c r="Q144" s="166">
        <v>84.28</v>
      </c>
      <c r="R144" s="167">
        <v>103.86</v>
      </c>
    </row>
    <row r="145" spans="1:18" ht="12.75">
      <c r="A145" s="237">
        <v>2</v>
      </c>
      <c r="B145" s="238">
        <v>19</v>
      </c>
      <c r="C145" s="238">
        <v>7</v>
      </c>
      <c r="D145" s="117">
        <v>2</v>
      </c>
      <c r="E145" s="117">
        <v>0</v>
      </c>
      <c r="F145" s="107"/>
      <c r="G145" s="54" t="s">
        <v>345</v>
      </c>
      <c r="H145" s="11">
        <v>35975899.13</v>
      </c>
      <c r="I145" s="60">
        <v>17557053.68</v>
      </c>
      <c r="J145" s="11">
        <v>5676935.45</v>
      </c>
      <c r="K145" s="11">
        <v>12741910</v>
      </c>
      <c r="L145" s="66">
        <v>48.8</v>
      </c>
      <c r="M145" s="66">
        <v>15.77</v>
      </c>
      <c r="N145" s="66">
        <v>35.41</v>
      </c>
      <c r="O145" s="166">
        <v>93.06</v>
      </c>
      <c r="P145" s="166">
        <v>103.06</v>
      </c>
      <c r="Q145" s="166">
        <v>64.02</v>
      </c>
      <c r="R145" s="167">
        <v>99.9</v>
      </c>
    </row>
    <row r="146" spans="1:18" ht="12.75">
      <c r="A146" s="237">
        <v>2</v>
      </c>
      <c r="B146" s="238">
        <v>18</v>
      </c>
      <c r="C146" s="238">
        <v>5</v>
      </c>
      <c r="D146" s="117">
        <v>2</v>
      </c>
      <c r="E146" s="117">
        <v>0</v>
      </c>
      <c r="F146" s="107"/>
      <c r="G146" s="54" t="s">
        <v>407</v>
      </c>
      <c r="H146" s="11">
        <v>14339592.73</v>
      </c>
      <c r="I146" s="60">
        <v>6126288.94</v>
      </c>
      <c r="J146" s="11">
        <v>3745204.79</v>
      </c>
      <c r="K146" s="11">
        <v>4468099</v>
      </c>
      <c r="L146" s="66">
        <v>42.72</v>
      </c>
      <c r="M146" s="66">
        <v>26.11</v>
      </c>
      <c r="N146" s="66">
        <v>31.15</v>
      </c>
      <c r="O146" s="166">
        <v>105.96</v>
      </c>
      <c r="P146" s="166">
        <v>116.79</v>
      </c>
      <c r="Q146" s="166">
        <v>101.38</v>
      </c>
      <c r="R146" s="167">
        <v>97.27</v>
      </c>
    </row>
    <row r="147" spans="1:18" ht="12.75">
      <c r="A147" s="237">
        <v>2</v>
      </c>
      <c r="B147" s="238">
        <v>21</v>
      </c>
      <c r="C147" s="238">
        <v>8</v>
      </c>
      <c r="D147" s="117">
        <v>2</v>
      </c>
      <c r="E147" s="117">
        <v>0</v>
      </c>
      <c r="F147" s="107"/>
      <c r="G147" s="54" t="s">
        <v>408</v>
      </c>
      <c r="H147" s="11">
        <v>13238236.67</v>
      </c>
      <c r="I147" s="60">
        <v>5895940.8</v>
      </c>
      <c r="J147" s="11">
        <v>3326002.87</v>
      </c>
      <c r="K147" s="11">
        <v>4016293</v>
      </c>
      <c r="L147" s="66">
        <v>44.53</v>
      </c>
      <c r="M147" s="66">
        <v>25.12</v>
      </c>
      <c r="N147" s="66">
        <v>30.33</v>
      </c>
      <c r="O147" s="166">
        <v>101.27</v>
      </c>
      <c r="P147" s="166">
        <v>110.51</v>
      </c>
      <c r="Q147" s="166">
        <v>80.17</v>
      </c>
      <c r="R147" s="167">
        <v>111.93</v>
      </c>
    </row>
    <row r="148" spans="1:18" ht="12.75">
      <c r="A148" s="237">
        <v>2</v>
      </c>
      <c r="B148" s="238">
        <v>1</v>
      </c>
      <c r="C148" s="238">
        <v>6</v>
      </c>
      <c r="D148" s="117">
        <v>2</v>
      </c>
      <c r="E148" s="117">
        <v>0</v>
      </c>
      <c r="F148" s="107"/>
      <c r="G148" s="54" t="s">
        <v>409</v>
      </c>
      <c r="H148" s="11">
        <v>21557011.58</v>
      </c>
      <c r="I148" s="60">
        <v>12661926.32</v>
      </c>
      <c r="J148" s="11">
        <v>3313699.26</v>
      </c>
      <c r="K148" s="11">
        <v>5581386</v>
      </c>
      <c r="L148" s="66">
        <v>58.73</v>
      </c>
      <c r="M148" s="66">
        <v>15.37</v>
      </c>
      <c r="N148" s="66">
        <v>25.89</v>
      </c>
      <c r="O148" s="166">
        <v>112.66</v>
      </c>
      <c r="P148" s="166">
        <v>127.52</v>
      </c>
      <c r="Q148" s="166">
        <v>91.55</v>
      </c>
      <c r="R148" s="167">
        <v>99.91</v>
      </c>
    </row>
    <row r="149" spans="1:18" ht="12.75">
      <c r="A149" s="237">
        <v>2</v>
      </c>
      <c r="B149" s="238">
        <v>5</v>
      </c>
      <c r="C149" s="238">
        <v>6</v>
      </c>
      <c r="D149" s="117">
        <v>2</v>
      </c>
      <c r="E149" s="117">
        <v>0</v>
      </c>
      <c r="F149" s="107"/>
      <c r="G149" s="54" t="s">
        <v>410</v>
      </c>
      <c r="H149" s="11">
        <v>9024651.85</v>
      </c>
      <c r="I149" s="60">
        <v>3694928.56</v>
      </c>
      <c r="J149" s="11">
        <v>1813221.29</v>
      </c>
      <c r="K149" s="11">
        <v>3516502</v>
      </c>
      <c r="L149" s="66">
        <v>40.94</v>
      </c>
      <c r="M149" s="66">
        <v>20.09</v>
      </c>
      <c r="N149" s="66">
        <v>38.96</v>
      </c>
      <c r="O149" s="166">
        <v>87.13</v>
      </c>
      <c r="P149" s="166">
        <v>102.97</v>
      </c>
      <c r="Q149" s="166">
        <v>53.74</v>
      </c>
      <c r="R149" s="167">
        <v>103.58</v>
      </c>
    </row>
    <row r="150" spans="1:18" ht="12.75">
      <c r="A150" s="237">
        <v>2</v>
      </c>
      <c r="B150" s="238">
        <v>22</v>
      </c>
      <c r="C150" s="238">
        <v>2</v>
      </c>
      <c r="D150" s="117">
        <v>2</v>
      </c>
      <c r="E150" s="117">
        <v>0</v>
      </c>
      <c r="F150" s="107"/>
      <c r="G150" s="54" t="s">
        <v>411</v>
      </c>
      <c r="H150" s="11">
        <v>17047618.22</v>
      </c>
      <c r="I150" s="60">
        <v>5928169.7</v>
      </c>
      <c r="J150" s="11">
        <v>3127559.52</v>
      </c>
      <c r="K150" s="11">
        <v>7991889</v>
      </c>
      <c r="L150" s="66">
        <v>34.77</v>
      </c>
      <c r="M150" s="66">
        <v>18.34</v>
      </c>
      <c r="N150" s="66">
        <v>46.87</v>
      </c>
      <c r="O150" s="166">
        <v>94.62</v>
      </c>
      <c r="P150" s="166">
        <v>99.62</v>
      </c>
      <c r="Q150" s="166">
        <v>75.44</v>
      </c>
      <c r="R150" s="167">
        <v>100.92</v>
      </c>
    </row>
    <row r="151" spans="1:18" ht="12.75">
      <c r="A151" s="237">
        <v>2</v>
      </c>
      <c r="B151" s="238">
        <v>20</v>
      </c>
      <c r="C151" s="238">
        <v>4</v>
      </c>
      <c r="D151" s="117">
        <v>2</v>
      </c>
      <c r="E151" s="117">
        <v>0</v>
      </c>
      <c r="F151" s="107"/>
      <c r="G151" s="54" t="s">
        <v>412</v>
      </c>
      <c r="H151" s="11">
        <v>19429702.41</v>
      </c>
      <c r="I151" s="60">
        <v>11688543.05</v>
      </c>
      <c r="J151" s="11">
        <v>2262749.36</v>
      </c>
      <c r="K151" s="11">
        <v>5478410</v>
      </c>
      <c r="L151" s="66">
        <v>60.15</v>
      </c>
      <c r="M151" s="66">
        <v>11.64</v>
      </c>
      <c r="N151" s="66">
        <v>28.19</v>
      </c>
      <c r="O151" s="166">
        <v>104.34</v>
      </c>
      <c r="P151" s="166">
        <v>105.68</v>
      </c>
      <c r="Q151" s="166">
        <v>92.44</v>
      </c>
      <c r="R151" s="167">
        <v>107.13</v>
      </c>
    </row>
    <row r="152" spans="1:18" ht="12.75">
      <c r="A152" s="237">
        <v>2</v>
      </c>
      <c r="B152" s="238">
        <v>26</v>
      </c>
      <c r="C152" s="238">
        <v>5</v>
      </c>
      <c r="D152" s="117">
        <v>2</v>
      </c>
      <c r="E152" s="117">
        <v>0</v>
      </c>
      <c r="F152" s="107"/>
      <c r="G152" s="54" t="s">
        <v>413</v>
      </c>
      <c r="H152" s="11">
        <v>16103532.18</v>
      </c>
      <c r="I152" s="60">
        <v>8905535.12</v>
      </c>
      <c r="J152" s="11">
        <v>2979883.06</v>
      </c>
      <c r="K152" s="11">
        <v>4218114</v>
      </c>
      <c r="L152" s="66">
        <v>55.3</v>
      </c>
      <c r="M152" s="66">
        <v>18.5</v>
      </c>
      <c r="N152" s="66">
        <v>26.19</v>
      </c>
      <c r="O152" s="166">
        <v>118.59</v>
      </c>
      <c r="P152" s="166">
        <v>145.42</v>
      </c>
      <c r="Q152" s="166">
        <v>102.79</v>
      </c>
      <c r="R152" s="167">
        <v>92.58</v>
      </c>
    </row>
    <row r="153" spans="1:18" ht="12.75">
      <c r="A153" s="237">
        <v>2</v>
      </c>
      <c r="B153" s="238">
        <v>20</v>
      </c>
      <c r="C153" s="238">
        <v>5</v>
      </c>
      <c r="D153" s="117">
        <v>2</v>
      </c>
      <c r="E153" s="117">
        <v>0</v>
      </c>
      <c r="F153" s="107"/>
      <c r="G153" s="54" t="s">
        <v>414</v>
      </c>
      <c r="H153" s="11">
        <v>13212846.58</v>
      </c>
      <c r="I153" s="60">
        <v>5239564.81</v>
      </c>
      <c r="J153" s="11">
        <v>3017848.77</v>
      </c>
      <c r="K153" s="11">
        <v>4955433</v>
      </c>
      <c r="L153" s="66">
        <v>39.65</v>
      </c>
      <c r="M153" s="66">
        <v>22.84</v>
      </c>
      <c r="N153" s="66">
        <v>37.5</v>
      </c>
      <c r="O153" s="166">
        <v>108.79</v>
      </c>
      <c r="P153" s="166">
        <v>114.51</v>
      </c>
      <c r="Q153" s="166">
        <v>111.71</v>
      </c>
      <c r="R153" s="167">
        <v>101.79</v>
      </c>
    </row>
    <row r="154" spans="1:18" ht="12.75">
      <c r="A154" s="237">
        <v>2</v>
      </c>
      <c r="B154" s="238">
        <v>25</v>
      </c>
      <c r="C154" s="238">
        <v>7</v>
      </c>
      <c r="D154" s="117">
        <v>2</v>
      </c>
      <c r="E154" s="117">
        <v>0</v>
      </c>
      <c r="F154" s="107"/>
      <c r="G154" s="54" t="s">
        <v>350</v>
      </c>
      <c r="H154" s="11">
        <v>23436010.39</v>
      </c>
      <c r="I154" s="60">
        <v>13346797.88</v>
      </c>
      <c r="J154" s="11">
        <v>5639682.51</v>
      </c>
      <c r="K154" s="11">
        <v>4449530</v>
      </c>
      <c r="L154" s="66">
        <v>56.94</v>
      </c>
      <c r="M154" s="66">
        <v>24.06</v>
      </c>
      <c r="N154" s="66">
        <v>18.98</v>
      </c>
      <c r="O154" s="166">
        <v>115.93</v>
      </c>
      <c r="P154" s="166">
        <v>107.35</v>
      </c>
      <c r="Q154" s="166">
        <v>162.45</v>
      </c>
      <c r="R154" s="167">
        <v>103.22</v>
      </c>
    </row>
    <row r="155" spans="1:18" ht="12.75">
      <c r="A155" s="237">
        <v>2</v>
      </c>
      <c r="B155" s="238">
        <v>26</v>
      </c>
      <c r="C155" s="238">
        <v>6</v>
      </c>
      <c r="D155" s="117">
        <v>2</v>
      </c>
      <c r="E155" s="117">
        <v>0</v>
      </c>
      <c r="F155" s="107"/>
      <c r="G155" s="54" t="s">
        <v>351</v>
      </c>
      <c r="H155" s="11">
        <v>18138482.24</v>
      </c>
      <c r="I155" s="60">
        <v>8352287.97</v>
      </c>
      <c r="J155" s="11">
        <v>4772777.27</v>
      </c>
      <c r="K155" s="11">
        <v>5013417</v>
      </c>
      <c r="L155" s="66">
        <v>46.04</v>
      </c>
      <c r="M155" s="66">
        <v>26.31</v>
      </c>
      <c r="N155" s="66">
        <v>27.63</v>
      </c>
      <c r="O155" s="166">
        <v>106.26</v>
      </c>
      <c r="P155" s="166">
        <v>108.59</v>
      </c>
      <c r="Q155" s="166">
        <v>117.71</v>
      </c>
      <c r="R155" s="167">
        <v>94.18</v>
      </c>
    </row>
    <row r="156" spans="1:18" ht="12.75">
      <c r="A156" s="237">
        <v>2</v>
      </c>
      <c r="B156" s="238">
        <v>23</v>
      </c>
      <c r="C156" s="238">
        <v>9</v>
      </c>
      <c r="D156" s="117">
        <v>2</v>
      </c>
      <c r="E156" s="117">
        <v>0</v>
      </c>
      <c r="F156" s="107"/>
      <c r="G156" s="54" t="s">
        <v>415</v>
      </c>
      <c r="H156" s="11">
        <v>19061674.06</v>
      </c>
      <c r="I156" s="60">
        <v>11639550.19</v>
      </c>
      <c r="J156" s="11">
        <v>2210435.87</v>
      </c>
      <c r="K156" s="11">
        <v>5211688</v>
      </c>
      <c r="L156" s="66">
        <v>61.06</v>
      </c>
      <c r="M156" s="66">
        <v>11.59</v>
      </c>
      <c r="N156" s="66">
        <v>27.34</v>
      </c>
      <c r="O156" s="166">
        <v>101.84</v>
      </c>
      <c r="P156" s="166">
        <v>106.05</v>
      </c>
      <c r="Q156" s="166">
        <v>80.19</v>
      </c>
      <c r="R156" s="167">
        <v>104.56</v>
      </c>
    </row>
    <row r="157" spans="1:18" ht="12.75">
      <c r="A157" s="237">
        <v>2</v>
      </c>
      <c r="B157" s="238">
        <v>3</v>
      </c>
      <c r="C157" s="238">
        <v>6</v>
      </c>
      <c r="D157" s="117">
        <v>2</v>
      </c>
      <c r="E157" s="117">
        <v>0</v>
      </c>
      <c r="F157" s="107"/>
      <c r="G157" s="54" t="s">
        <v>416</v>
      </c>
      <c r="H157" s="11">
        <v>9550022.08</v>
      </c>
      <c r="I157" s="60">
        <v>4143149.3</v>
      </c>
      <c r="J157" s="11">
        <v>2185490.78</v>
      </c>
      <c r="K157" s="11">
        <v>3221382</v>
      </c>
      <c r="L157" s="66">
        <v>43.38</v>
      </c>
      <c r="M157" s="66">
        <v>22.88</v>
      </c>
      <c r="N157" s="66">
        <v>33.73</v>
      </c>
      <c r="O157" s="166">
        <v>118.76</v>
      </c>
      <c r="P157" s="166">
        <v>118.23</v>
      </c>
      <c r="Q157" s="166">
        <v>117.67</v>
      </c>
      <c r="R157" s="167">
        <v>120.2</v>
      </c>
    </row>
    <row r="158" spans="1:18" s="95" customFormat="1" ht="15">
      <c r="A158" s="225"/>
      <c r="B158" s="226"/>
      <c r="C158" s="226"/>
      <c r="D158" s="96"/>
      <c r="E158" s="96"/>
      <c r="F158" s="102" t="s">
        <v>417</v>
      </c>
      <c r="G158" s="291"/>
      <c r="H158" s="103">
        <v>1810802994.65</v>
      </c>
      <c r="I158" s="103">
        <v>1028786200.8000001</v>
      </c>
      <c r="J158" s="103">
        <v>320726906.8500001</v>
      </c>
      <c r="K158" s="103">
        <v>461289887</v>
      </c>
      <c r="L158" s="128">
        <v>56.81381154325119</v>
      </c>
      <c r="M158" s="128">
        <v>17.71186085938584</v>
      </c>
      <c r="N158" s="128">
        <v>25.474327597362965</v>
      </c>
      <c r="O158" s="170">
        <v>102.08192500756022</v>
      </c>
      <c r="P158" s="170">
        <v>103.043053972164</v>
      </c>
      <c r="Q158" s="170">
        <v>97.9385720504741</v>
      </c>
      <c r="R158" s="171">
        <v>102.96868531530782</v>
      </c>
    </row>
    <row r="159" spans="1:18" ht="12.75">
      <c r="A159" s="237">
        <v>2</v>
      </c>
      <c r="B159" s="238">
        <v>24</v>
      </c>
      <c r="C159" s="238">
        <v>1</v>
      </c>
      <c r="D159" s="117">
        <v>3</v>
      </c>
      <c r="E159" s="117">
        <v>0</v>
      </c>
      <c r="F159" s="107"/>
      <c r="G159" s="54" t="s">
        <v>418</v>
      </c>
      <c r="H159" s="11">
        <v>12415325.05</v>
      </c>
      <c r="I159" s="60">
        <v>5262235.99</v>
      </c>
      <c r="J159" s="11">
        <v>3469845.06</v>
      </c>
      <c r="K159" s="11">
        <v>3683244</v>
      </c>
      <c r="L159" s="66">
        <v>42.38</v>
      </c>
      <c r="M159" s="66">
        <v>27.94</v>
      </c>
      <c r="N159" s="66">
        <v>29.66</v>
      </c>
      <c r="O159" s="166">
        <v>88.99</v>
      </c>
      <c r="P159" s="166">
        <v>107.05</v>
      </c>
      <c r="Q159" s="166">
        <v>63.3</v>
      </c>
      <c r="R159" s="167">
        <v>103.62</v>
      </c>
    </row>
    <row r="160" spans="1:18" ht="12.75">
      <c r="A160" s="237">
        <v>2</v>
      </c>
      <c r="B160" s="238">
        <v>14</v>
      </c>
      <c r="C160" s="238">
        <v>2</v>
      </c>
      <c r="D160" s="117">
        <v>3</v>
      </c>
      <c r="E160" s="117">
        <v>0</v>
      </c>
      <c r="F160" s="107"/>
      <c r="G160" s="54" t="s">
        <v>419</v>
      </c>
      <c r="H160" s="11">
        <v>20387294.31</v>
      </c>
      <c r="I160" s="60">
        <v>7356448.29</v>
      </c>
      <c r="J160" s="11">
        <v>3852072.02</v>
      </c>
      <c r="K160" s="11">
        <v>9178774</v>
      </c>
      <c r="L160" s="66">
        <v>36.08</v>
      </c>
      <c r="M160" s="66">
        <v>18.89</v>
      </c>
      <c r="N160" s="66">
        <v>45.02</v>
      </c>
      <c r="O160" s="166">
        <v>94.36</v>
      </c>
      <c r="P160" s="166">
        <v>87.78</v>
      </c>
      <c r="Q160" s="166">
        <v>72.08</v>
      </c>
      <c r="R160" s="167">
        <v>116.48</v>
      </c>
    </row>
    <row r="161" spans="1:18" ht="12.75">
      <c r="A161" s="237">
        <v>2</v>
      </c>
      <c r="B161" s="238">
        <v>25</v>
      </c>
      <c r="C161" s="238">
        <v>3</v>
      </c>
      <c r="D161" s="117">
        <v>3</v>
      </c>
      <c r="E161" s="117">
        <v>0</v>
      </c>
      <c r="F161" s="107"/>
      <c r="G161" s="54" t="s">
        <v>420</v>
      </c>
      <c r="H161" s="11">
        <v>109373960.7</v>
      </c>
      <c r="I161" s="60">
        <v>87662678.53</v>
      </c>
      <c r="J161" s="11">
        <v>9046690.17</v>
      </c>
      <c r="K161" s="11">
        <v>12664592</v>
      </c>
      <c r="L161" s="66">
        <v>80.14</v>
      </c>
      <c r="M161" s="66">
        <v>8.27</v>
      </c>
      <c r="N161" s="66">
        <v>11.57</v>
      </c>
      <c r="O161" s="166">
        <v>105.96</v>
      </c>
      <c r="P161" s="166">
        <v>109.44</v>
      </c>
      <c r="Q161" s="166">
        <v>98.65</v>
      </c>
      <c r="R161" s="167">
        <v>90.77</v>
      </c>
    </row>
    <row r="162" spans="1:18" ht="12.75">
      <c r="A162" s="237">
        <v>2</v>
      </c>
      <c r="B162" s="238">
        <v>5</v>
      </c>
      <c r="C162" s="238">
        <v>2</v>
      </c>
      <c r="D162" s="117">
        <v>3</v>
      </c>
      <c r="E162" s="117">
        <v>0</v>
      </c>
      <c r="F162" s="107"/>
      <c r="G162" s="54" t="s">
        <v>421</v>
      </c>
      <c r="H162" s="11">
        <v>21672616.92</v>
      </c>
      <c r="I162" s="60">
        <v>7634194.55</v>
      </c>
      <c r="J162" s="11">
        <v>5521619.37</v>
      </c>
      <c r="K162" s="11">
        <v>8516803</v>
      </c>
      <c r="L162" s="66">
        <v>35.22</v>
      </c>
      <c r="M162" s="66">
        <v>25.47</v>
      </c>
      <c r="N162" s="66">
        <v>39.29</v>
      </c>
      <c r="O162" s="166">
        <v>101.21</v>
      </c>
      <c r="P162" s="166">
        <v>113.37</v>
      </c>
      <c r="Q162" s="166">
        <v>90.82</v>
      </c>
      <c r="R162" s="167">
        <v>99.04</v>
      </c>
    </row>
    <row r="163" spans="1:18" ht="12.75">
      <c r="A163" s="237">
        <v>2</v>
      </c>
      <c r="B163" s="238">
        <v>22</v>
      </c>
      <c r="C163" s="238">
        <v>1</v>
      </c>
      <c r="D163" s="117">
        <v>3</v>
      </c>
      <c r="E163" s="117">
        <v>0</v>
      </c>
      <c r="F163" s="107"/>
      <c r="G163" s="54" t="s">
        <v>422</v>
      </c>
      <c r="H163" s="11">
        <v>36154125.09</v>
      </c>
      <c r="I163" s="60">
        <v>26353532.39</v>
      </c>
      <c r="J163" s="11">
        <v>4136251.7</v>
      </c>
      <c r="K163" s="11">
        <v>5664341</v>
      </c>
      <c r="L163" s="66">
        <v>72.89</v>
      </c>
      <c r="M163" s="66">
        <v>11.44</v>
      </c>
      <c r="N163" s="66">
        <v>15.66</v>
      </c>
      <c r="O163" s="166">
        <v>87.62</v>
      </c>
      <c r="P163" s="166">
        <v>93.27</v>
      </c>
      <c r="Q163" s="166">
        <v>54.33</v>
      </c>
      <c r="R163" s="167">
        <v>105.03</v>
      </c>
    </row>
    <row r="164" spans="1:18" ht="12.75">
      <c r="A164" s="237">
        <v>2</v>
      </c>
      <c r="B164" s="238">
        <v>8</v>
      </c>
      <c r="C164" s="238">
        <v>6</v>
      </c>
      <c r="D164" s="117">
        <v>3</v>
      </c>
      <c r="E164" s="117">
        <v>0</v>
      </c>
      <c r="F164" s="107"/>
      <c r="G164" s="54" t="s">
        <v>423</v>
      </c>
      <c r="H164" s="11">
        <v>54809658.75</v>
      </c>
      <c r="I164" s="60">
        <v>21637565.11</v>
      </c>
      <c r="J164" s="11">
        <v>20215768.64</v>
      </c>
      <c r="K164" s="11">
        <v>12956325</v>
      </c>
      <c r="L164" s="66">
        <v>39.47</v>
      </c>
      <c r="M164" s="66">
        <v>36.88</v>
      </c>
      <c r="N164" s="66">
        <v>23.63</v>
      </c>
      <c r="O164" s="166">
        <v>138.96</v>
      </c>
      <c r="P164" s="166">
        <v>128.01</v>
      </c>
      <c r="Q164" s="166">
        <v>195.5</v>
      </c>
      <c r="R164" s="167">
        <v>106.2</v>
      </c>
    </row>
    <row r="165" spans="1:18" ht="12.75">
      <c r="A165" s="237">
        <v>2</v>
      </c>
      <c r="B165" s="238">
        <v>16</v>
      </c>
      <c r="C165" s="238">
        <v>1</v>
      </c>
      <c r="D165" s="117">
        <v>3</v>
      </c>
      <c r="E165" s="117">
        <v>0</v>
      </c>
      <c r="F165" s="107"/>
      <c r="G165" s="54" t="s">
        <v>424</v>
      </c>
      <c r="H165" s="11">
        <v>24934234.31</v>
      </c>
      <c r="I165" s="60">
        <v>13001160.84</v>
      </c>
      <c r="J165" s="11">
        <v>4729604.47</v>
      </c>
      <c r="K165" s="11">
        <v>7203469</v>
      </c>
      <c r="L165" s="66">
        <v>52.14</v>
      </c>
      <c r="M165" s="66">
        <v>18.96</v>
      </c>
      <c r="N165" s="66">
        <v>28.88</v>
      </c>
      <c r="O165" s="166">
        <v>101.71</v>
      </c>
      <c r="P165" s="166">
        <v>99.63</v>
      </c>
      <c r="Q165" s="166">
        <v>99.69</v>
      </c>
      <c r="R165" s="167">
        <v>107.19</v>
      </c>
    </row>
    <row r="166" spans="1:18" ht="12.75">
      <c r="A166" s="237">
        <v>2</v>
      </c>
      <c r="B166" s="238">
        <v>21</v>
      </c>
      <c r="C166" s="238">
        <v>5</v>
      </c>
      <c r="D166" s="117">
        <v>3</v>
      </c>
      <c r="E166" s="117">
        <v>0</v>
      </c>
      <c r="F166" s="107"/>
      <c r="G166" s="54" t="s">
        <v>425</v>
      </c>
      <c r="H166" s="11">
        <v>16609192.47</v>
      </c>
      <c r="I166" s="60">
        <v>6620326.37</v>
      </c>
      <c r="J166" s="11">
        <v>3064604.1</v>
      </c>
      <c r="K166" s="11">
        <v>6924262</v>
      </c>
      <c r="L166" s="66">
        <v>39.85</v>
      </c>
      <c r="M166" s="66">
        <v>18.45</v>
      </c>
      <c r="N166" s="66">
        <v>41.68</v>
      </c>
      <c r="O166" s="166">
        <v>87.55</v>
      </c>
      <c r="P166" s="166">
        <v>78.92</v>
      </c>
      <c r="Q166" s="166">
        <v>84.08</v>
      </c>
      <c r="R166" s="167">
        <v>99.8</v>
      </c>
    </row>
    <row r="167" spans="1:18" ht="12.75">
      <c r="A167" s="237">
        <v>2</v>
      </c>
      <c r="B167" s="238">
        <v>4</v>
      </c>
      <c r="C167" s="238">
        <v>1</v>
      </c>
      <c r="D167" s="117">
        <v>3</v>
      </c>
      <c r="E167" s="117">
        <v>0</v>
      </c>
      <c r="F167" s="107"/>
      <c r="G167" s="54" t="s">
        <v>426</v>
      </c>
      <c r="H167" s="11">
        <v>50638357.63</v>
      </c>
      <c r="I167" s="60">
        <v>19762043.27</v>
      </c>
      <c r="J167" s="11">
        <v>15467114.36</v>
      </c>
      <c r="K167" s="11">
        <v>15409200</v>
      </c>
      <c r="L167" s="66">
        <v>39.02</v>
      </c>
      <c r="M167" s="66">
        <v>30.54</v>
      </c>
      <c r="N167" s="66">
        <v>30.42</v>
      </c>
      <c r="O167" s="166">
        <v>116.5</v>
      </c>
      <c r="P167" s="166">
        <v>117.19</v>
      </c>
      <c r="Q167" s="166">
        <v>130.18</v>
      </c>
      <c r="R167" s="167">
        <v>104.69</v>
      </c>
    </row>
    <row r="168" spans="1:18" ht="12.75">
      <c r="A168" s="237">
        <v>2</v>
      </c>
      <c r="B168" s="238">
        <v>12</v>
      </c>
      <c r="C168" s="238">
        <v>1</v>
      </c>
      <c r="D168" s="117">
        <v>3</v>
      </c>
      <c r="E168" s="117">
        <v>0</v>
      </c>
      <c r="F168" s="107"/>
      <c r="G168" s="54" t="s">
        <v>427</v>
      </c>
      <c r="H168" s="11">
        <v>19563175.75</v>
      </c>
      <c r="I168" s="60">
        <v>7445776.24</v>
      </c>
      <c r="J168" s="11">
        <v>5770893.51</v>
      </c>
      <c r="K168" s="11">
        <v>6346506</v>
      </c>
      <c r="L168" s="66">
        <v>38.06</v>
      </c>
      <c r="M168" s="66">
        <v>29.49</v>
      </c>
      <c r="N168" s="66">
        <v>32.44</v>
      </c>
      <c r="O168" s="166">
        <v>106.3</v>
      </c>
      <c r="P168" s="166">
        <v>102.2</v>
      </c>
      <c r="Q168" s="166">
        <v>109.48</v>
      </c>
      <c r="R168" s="167">
        <v>108.54</v>
      </c>
    </row>
    <row r="169" spans="1:18" ht="12.75">
      <c r="A169" s="237">
        <v>2</v>
      </c>
      <c r="B169" s="238">
        <v>19</v>
      </c>
      <c r="C169" s="238">
        <v>4</v>
      </c>
      <c r="D169" s="117">
        <v>3</v>
      </c>
      <c r="E169" s="117">
        <v>0</v>
      </c>
      <c r="F169" s="107"/>
      <c r="G169" s="54" t="s">
        <v>428</v>
      </c>
      <c r="H169" s="11">
        <v>18349910.74</v>
      </c>
      <c r="I169" s="60">
        <v>8992887.65</v>
      </c>
      <c r="J169" s="11">
        <v>3093094.09</v>
      </c>
      <c r="K169" s="11">
        <v>6263929</v>
      </c>
      <c r="L169" s="66">
        <v>49</v>
      </c>
      <c r="M169" s="66">
        <v>16.85</v>
      </c>
      <c r="N169" s="66">
        <v>34.13</v>
      </c>
      <c r="O169" s="166">
        <v>103.42</v>
      </c>
      <c r="P169" s="166">
        <v>104.43</v>
      </c>
      <c r="Q169" s="166">
        <v>106.6</v>
      </c>
      <c r="R169" s="167">
        <v>100.54</v>
      </c>
    </row>
    <row r="170" spans="1:18" ht="12.75">
      <c r="A170" s="237">
        <v>2</v>
      </c>
      <c r="B170" s="238">
        <v>15</v>
      </c>
      <c r="C170" s="238">
        <v>3</v>
      </c>
      <c r="D170" s="117">
        <v>3</v>
      </c>
      <c r="E170" s="117">
        <v>0</v>
      </c>
      <c r="F170" s="107"/>
      <c r="G170" s="54" t="s">
        <v>429</v>
      </c>
      <c r="H170" s="11">
        <v>54330826.08</v>
      </c>
      <c r="I170" s="60">
        <v>35693069.4</v>
      </c>
      <c r="J170" s="11">
        <v>8317554.68</v>
      </c>
      <c r="K170" s="11">
        <v>10320202</v>
      </c>
      <c r="L170" s="66">
        <v>65.69</v>
      </c>
      <c r="M170" s="66">
        <v>15.3</v>
      </c>
      <c r="N170" s="66">
        <v>18.99</v>
      </c>
      <c r="O170" s="166">
        <v>115.82</v>
      </c>
      <c r="P170" s="166">
        <v>124.17</v>
      </c>
      <c r="Q170" s="166">
        <v>107.68</v>
      </c>
      <c r="R170" s="167">
        <v>98.83</v>
      </c>
    </row>
    <row r="171" spans="1:18" ht="12.75">
      <c r="A171" s="237">
        <v>2</v>
      </c>
      <c r="B171" s="238">
        <v>23</v>
      </c>
      <c r="C171" s="238">
        <v>4</v>
      </c>
      <c r="D171" s="117">
        <v>3</v>
      </c>
      <c r="E171" s="117">
        <v>0</v>
      </c>
      <c r="F171" s="107"/>
      <c r="G171" s="54" t="s">
        <v>430</v>
      </c>
      <c r="H171" s="11">
        <v>59488274.49</v>
      </c>
      <c r="I171" s="60">
        <v>43743569.06</v>
      </c>
      <c r="J171" s="11">
        <v>5446400.43</v>
      </c>
      <c r="K171" s="11">
        <v>10298305</v>
      </c>
      <c r="L171" s="66">
        <v>73.53</v>
      </c>
      <c r="M171" s="66">
        <v>9.15</v>
      </c>
      <c r="N171" s="66">
        <v>17.31</v>
      </c>
      <c r="O171" s="166">
        <v>104.42</v>
      </c>
      <c r="P171" s="166">
        <v>113.42</v>
      </c>
      <c r="Q171" s="166">
        <v>62.82</v>
      </c>
      <c r="R171" s="167">
        <v>105.8</v>
      </c>
    </row>
    <row r="172" spans="1:18" ht="12.75">
      <c r="A172" s="237">
        <v>2</v>
      </c>
      <c r="B172" s="238">
        <v>8</v>
      </c>
      <c r="C172" s="238">
        <v>8</v>
      </c>
      <c r="D172" s="117">
        <v>3</v>
      </c>
      <c r="E172" s="117">
        <v>0</v>
      </c>
      <c r="F172" s="107"/>
      <c r="G172" s="54" t="s">
        <v>431</v>
      </c>
      <c r="H172" s="11">
        <v>17812067.33</v>
      </c>
      <c r="I172" s="60">
        <v>8727632.32</v>
      </c>
      <c r="J172" s="11">
        <v>4726311.01</v>
      </c>
      <c r="K172" s="11">
        <v>4358124</v>
      </c>
      <c r="L172" s="66">
        <v>48.99</v>
      </c>
      <c r="M172" s="66">
        <v>26.53</v>
      </c>
      <c r="N172" s="66">
        <v>24.46</v>
      </c>
      <c r="O172" s="166">
        <v>99.79</v>
      </c>
      <c r="P172" s="166">
        <v>108.99</v>
      </c>
      <c r="Q172" s="166">
        <v>99.07</v>
      </c>
      <c r="R172" s="167">
        <v>85.95</v>
      </c>
    </row>
    <row r="173" spans="1:18" ht="12.75">
      <c r="A173" s="237">
        <v>2</v>
      </c>
      <c r="B173" s="238">
        <v>10</v>
      </c>
      <c r="C173" s="238">
        <v>3</v>
      </c>
      <c r="D173" s="117">
        <v>3</v>
      </c>
      <c r="E173" s="117">
        <v>0</v>
      </c>
      <c r="F173" s="107"/>
      <c r="G173" s="54" t="s">
        <v>432</v>
      </c>
      <c r="H173" s="11">
        <v>28102329.2</v>
      </c>
      <c r="I173" s="60">
        <v>9191367.92</v>
      </c>
      <c r="J173" s="11">
        <v>10679630.28</v>
      </c>
      <c r="K173" s="11">
        <v>8231331</v>
      </c>
      <c r="L173" s="66">
        <v>32.7</v>
      </c>
      <c r="M173" s="66">
        <v>38</v>
      </c>
      <c r="N173" s="66">
        <v>29.29</v>
      </c>
      <c r="O173" s="166">
        <v>129.01</v>
      </c>
      <c r="P173" s="166">
        <v>111.11</v>
      </c>
      <c r="Q173" s="166">
        <v>196.15</v>
      </c>
      <c r="R173" s="167">
        <v>102.04</v>
      </c>
    </row>
    <row r="174" spans="1:18" ht="12.75">
      <c r="A174" s="237">
        <v>2</v>
      </c>
      <c r="B174" s="238">
        <v>7</v>
      </c>
      <c r="C174" s="238">
        <v>3</v>
      </c>
      <c r="D174" s="117">
        <v>3</v>
      </c>
      <c r="E174" s="117">
        <v>0</v>
      </c>
      <c r="F174" s="107"/>
      <c r="G174" s="54" t="s">
        <v>433</v>
      </c>
      <c r="H174" s="11">
        <v>24621981.01</v>
      </c>
      <c r="I174" s="60">
        <v>10118468.94</v>
      </c>
      <c r="J174" s="11">
        <v>5463414.07</v>
      </c>
      <c r="K174" s="11">
        <v>9040098</v>
      </c>
      <c r="L174" s="66">
        <v>41.09</v>
      </c>
      <c r="M174" s="66">
        <v>22.18</v>
      </c>
      <c r="N174" s="66">
        <v>36.71</v>
      </c>
      <c r="O174" s="166">
        <v>124.92</v>
      </c>
      <c r="P174" s="166">
        <v>131.47</v>
      </c>
      <c r="Q174" s="166">
        <v>152.97</v>
      </c>
      <c r="R174" s="167">
        <v>107.09</v>
      </c>
    </row>
    <row r="175" spans="1:18" ht="12.75">
      <c r="A175" s="237">
        <v>2</v>
      </c>
      <c r="B175" s="238">
        <v>12</v>
      </c>
      <c r="C175" s="238">
        <v>2</v>
      </c>
      <c r="D175" s="117">
        <v>3</v>
      </c>
      <c r="E175" s="117">
        <v>0</v>
      </c>
      <c r="F175" s="107"/>
      <c r="G175" s="54" t="s">
        <v>434</v>
      </c>
      <c r="H175" s="11">
        <v>15995992.06</v>
      </c>
      <c r="I175" s="60">
        <v>4077633.22</v>
      </c>
      <c r="J175" s="11">
        <v>3702491.84</v>
      </c>
      <c r="K175" s="11">
        <v>8215867</v>
      </c>
      <c r="L175" s="66">
        <v>25.49</v>
      </c>
      <c r="M175" s="66">
        <v>23.14</v>
      </c>
      <c r="N175" s="66">
        <v>51.36</v>
      </c>
      <c r="O175" s="166">
        <v>108.91</v>
      </c>
      <c r="P175" s="166">
        <v>111.8</v>
      </c>
      <c r="Q175" s="166">
        <v>108.06</v>
      </c>
      <c r="R175" s="167">
        <v>107.9</v>
      </c>
    </row>
    <row r="176" spans="1:18" ht="12.75">
      <c r="A176" s="237">
        <v>2</v>
      </c>
      <c r="B176" s="238">
        <v>12</v>
      </c>
      <c r="C176" s="238">
        <v>3</v>
      </c>
      <c r="D176" s="117">
        <v>3</v>
      </c>
      <c r="E176" s="117">
        <v>0</v>
      </c>
      <c r="F176" s="107"/>
      <c r="G176" s="54" t="s">
        <v>435</v>
      </c>
      <c r="H176" s="11">
        <v>39096069.64</v>
      </c>
      <c r="I176" s="60">
        <v>22180533.63</v>
      </c>
      <c r="J176" s="11">
        <v>6166016.01</v>
      </c>
      <c r="K176" s="11">
        <v>10749520</v>
      </c>
      <c r="L176" s="66">
        <v>56.73</v>
      </c>
      <c r="M176" s="66">
        <v>15.77</v>
      </c>
      <c r="N176" s="66">
        <v>27.49</v>
      </c>
      <c r="O176" s="166">
        <v>117.64</v>
      </c>
      <c r="P176" s="166">
        <v>127.71</v>
      </c>
      <c r="Q176" s="166">
        <v>107.05</v>
      </c>
      <c r="R176" s="167">
        <v>106.36</v>
      </c>
    </row>
    <row r="177" spans="1:18" ht="12.75">
      <c r="A177" s="237">
        <v>2</v>
      </c>
      <c r="B177" s="238">
        <v>21</v>
      </c>
      <c r="C177" s="238">
        <v>6</v>
      </c>
      <c r="D177" s="117">
        <v>3</v>
      </c>
      <c r="E177" s="117">
        <v>0</v>
      </c>
      <c r="F177" s="107"/>
      <c r="G177" s="54" t="s">
        <v>436</v>
      </c>
      <c r="H177" s="11">
        <v>17006139.13</v>
      </c>
      <c r="I177" s="60">
        <v>9657581.11</v>
      </c>
      <c r="J177" s="11">
        <v>2883519.02</v>
      </c>
      <c r="K177" s="11">
        <v>4465039</v>
      </c>
      <c r="L177" s="66">
        <v>56.78</v>
      </c>
      <c r="M177" s="66">
        <v>16.95</v>
      </c>
      <c r="N177" s="66">
        <v>26.25</v>
      </c>
      <c r="O177" s="166">
        <v>94.39</v>
      </c>
      <c r="P177" s="166">
        <v>95.98</v>
      </c>
      <c r="Q177" s="166">
        <v>92.2</v>
      </c>
      <c r="R177" s="167">
        <v>92.48</v>
      </c>
    </row>
    <row r="178" spans="1:18" ht="12.75">
      <c r="A178" s="237">
        <v>2</v>
      </c>
      <c r="B178" s="238">
        <v>14</v>
      </c>
      <c r="C178" s="238">
        <v>5</v>
      </c>
      <c r="D178" s="117">
        <v>3</v>
      </c>
      <c r="E178" s="117">
        <v>0</v>
      </c>
      <c r="F178" s="107"/>
      <c r="G178" s="54" t="s">
        <v>437</v>
      </c>
      <c r="H178" s="11">
        <v>13602827.05</v>
      </c>
      <c r="I178" s="60">
        <v>6412016.8</v>
      </c>
      <c r="J178" s="11">
        <v>2669178.25</v>
      </c>
      <c r="K178" s="11">
        <v>4521632</v>
      </c>
      <c r="L178" s="66">
        <v>47.13</v>
      </c>
      <c r="M178" s="66">
        <v>19.62</v>
      </c>
      <c r="N178" s="66">
        <v>33.24</v>
      </c>
      <c r="O178" s="166">
        <v>109.78</v>
      </c>
      <c r="P178" s="166">
        <v>111.29</v>
      </c>
      <c r="Q178" s="166">
        <v>122.57</v>
      </c>
      <c r="R178" s="167">
        <v>101.56</v>
      </c>
    </row>
    <row r="179" spans="1:18" ht="12.75">
      <c r="A179" s="237">
        <v>2</v>
      </c>
      <c r="B179" s="238">
        <v>8</v>
      </c>
      <c r="C179" s="238">
        <v>10</v>
      </c>
      <c r="D179" s="117">
        <v>3</v>
      </c>
      <c r="E179" s="117">
        <v>0</v>
      </c>
      <c r="F179" s="107"/>
      <c r="G179" s="54" t="s">
        <v>438</v>
      </c>
      <c r="H179" s="11">
        <v>15530786.92</v>
      </c>
      <c r="I179" s="60">
        <v>5510150.48</v>
      </c>
      <c r="J179" s="11">
        <v>2956058.44</v>
      </c>
      <c r="K179" s="11">
        <v>7064578</v>
      </c>
      <c r="L179" s="66">
        <v>35.47</v>
      </c>
      <c r="M179" s="66">
        <v>19.03</v>
      </c>
      <c r="N179" s="66">
        <v>45.48</v>
      </c>
      <c r="O179" s="166">
        <v>99.29</v>
      </c>
      <c r="P179" s="166">
        <v>119.11</v>
      </c>
      <c r="Q179" s="166">
        <v>74.07</v>
      </c>
      <c r="R179" s="167">
        <v>100.56</v>
      </c>
    </row>
    <row r="180" spans="1:18" ht="12.75">
      <c r="A180" s="237">
        <v>2</v>
      </c>
      <c r="B180" s="238">
        <v>13</v>
      </c>
      <c r="C180" s="238">
        <v>3</v>
      </c>
      <c r="D180" s="117">
        <v>3</v>
      </c>
      <c r="E180" s="117">
        <v>0</v>
      </c>
      <c r="F180" s="107"/>
      <c r="G180" s="54" t="s">
        <v>439</v>
      </c>
      <c r="H180" s="11">
        <v>51699137.5</v>
      </c>
      <c r="I180" s="60">
        <v>23539533.87</v>
      </c>
      <c r="J180" s="11">
        <v>10685718.63</v>
      </c>
      <c r="K180" s="11">
        <v>17473885</v>
      </c>
      <c r="L180" s="66">
        <v>45.53</v>
      </c>
      <c r="M180" s="66">
        <v>20.66</v>
      </c>
      <c r="N180" s="66">
        <v>33.79</v>
      </c>
      <c r="O180" s="166">
        <v>101.81</v>
      </c>
      <c r="P180" s="166">
        <v>113.44</v>
      </c>
      <c r="Q180" s="166">
        <v>85.36</v>
      </c>
      <c r="R180" s="167">
        <v>99.78</v>
      </c>
    </row>
    <row r="181" spans="1:18" ht="12.75">
      <c r="A181" s="237">
        <v>2</v>
      </c>
      <c r="B181" s="238">
        <v>12</v>
      </c>
      <c r="C181" s="238">
        <v>4</v>
      </c>
      <c r="D181" s="117">
        <v>3</v>
      </c>
      <c r="E181" s="117">
        <v>0</v>
      </c>
      <c r="F181" s="107"/>
      <c r="G181" s="54" t="s">
        <v>440</v>
      </c>
      <c r="H181" s="11">
        <v>25546499.99</v>
      </c>
      <c r="I181" s="60">
        <v>11881210.3</v>
      </c>
      <c r="J181" s="11">
        <v>5104840.69</v>
      </c>
      <c r="K181" s="11">
        <v>8560449</v>
      </c>
      <c r="L181" s="66">
        <v>46.5</v>
      </c>
      <c r="M181" s="66">
        <v>19.98</v>
      </c>
      <c r="N181" s="66">
        <v>33.5</v>
      </c>
      <c r="O181" s="166">
        <v>118.19</v>
      </c>
      <c r="P181" s="166">
        <v>151.13</v>
      </c>
      <c r="Q181" s="166">
        <v>97.47</v>
      </c>
      <c r="R181" s="167">
        <v>100.53</v>
      </c>
    </row>
    <row r="182" spans="1:18" ht="12.75">
      <c r="A182" s="237">
        <v>2</v>
      </c>
      <c r="B182" s="238">
        <v>2</v>
      </c>
      <c r="C182" s="238">
        <v>7</v>
      </c>
      <c r="D182" s="117">
        <v>3</v>
      </c>
      <c r="E182" s="117">
        <v>0</v>
      </c>
      <c r="F182" s="107"/>
      <c r="G182" s="54" t="s">
        <v>441</v>
      </c>
      <c r="H182" s="11">
        <v>11343645.81</v>
      </c>
      <c r="I182" s="60">
        <v>5306650.12</v>
      </c>
      <c r="J182" s="11">
        <v>2375886.69</v>
      </c>
      <c r="K182" s="11">
        <v>3661109</v>
      </c>
      <c r="L182" s="66">
        <v>46.78</v>
      </c>
      <c r="M182" s="66">
        <v>20.94</v>
      </c>
      <c r="N182" s="66">
        <v>32.27</v>
      </c>
      <c r="O182" s="166">
        <v>101.95</v>
      </c>
      <c r="P182" s="166">
        <v>104.44</v>
      </c>
      <c r="Q182" s="166">
        <v>89.48</v>
      </c>
      <c r="R182" s="167">
        <v>107.98</v>
      </c>
    </row>
    <row r="183" spans="1:18" ht="12.75">
      <c r="A183" s="237">
        <v>2</v>
      </c>
      <c r="B183" s="238">
        <v>1</v>
      </c>
      <c r="C183" s="238">
        <v>4</v>
      </c>
      <c r="D183" s="117">
        <v>3</v>
      </c>
      <c r="E183" s="117">
        <v>0</v>
      </c>
      <c r="F183" s="107"/>
      <c r="G183" s="54" t="s">
        <v>442</v>
      </c>
      <c r="H183" s="11">
        <v>29450070.77</v>
      </c>
      <c r="I183" s="60">
        <v>12476347.57</v>
      </c>
      <c r="J183" s="11">
        <v>4439060.2</v>
      </c>
      <c r="K183" s="11">
        <v>12534663</v>
      </c>
      <c r="L183" s="66">
        <v>42.36</v>
      </c>
      <c r="M183" s="66">
        <v>15.07</v>
      </c>
      <c r="N183" s="66">
        <v>42.56</v>
      </c>
      <c r="O183" s="166">
        <v>100.53</v>
      </c>
      <c r="P183" s="166">
        <v>107.61</v>
      </c>
      <c r="Q183" s="166">
        <v>91.25</v>
      </c>
      <c r="R183" s="167">
        <v>97.66</v>
      </c>
    </row>
    <row r="184" spans="1:18" ht="12.75">
      <c r="A184" s="237">
        <v>2</v>
      </c>
      <c r="B184" s="238">
        <v>20</v>
      </c>
      <c r="C184" s="238">
        <v>1</v>
      </c>
      <c r="D184" s="117">
        <v>3</v>
      </c>
      <c r="E184" s="117">
        <v>0</v>
      </c>
      <c r="F184" s="107"/>
      <c r="G184" s="54" t="s">
        <v>443</v>
      </c>
      <c r="H184" s="11">
        <v>37621809.63</v>
      </c>
      <c r="I184" s="60">
        <v>22215421.07</v>
      </c>
      <c r="J184" s="11">
        <v>5688604.56</v>
      </c>
      <c r="K184" s="11">
        <v>9717784</v>
      </c>
      <c r="L184" s="66">
        <v>59.04</v>
      </c>
      <c r="M184" s="66">
        <v>15.12</v>
      </c>
      <c r="N184" s="66">
        <v>25.83</v>
      </c>
      <c r="O184" s="166">
        <v>101.96</v>
      </c>
      <c r="P184" s="166">
        <v>96.78</v>
      </c>
      <c r="Q184" s="166">
        <v>119.94</v>
      </c>
      <c r="R184" s="167">
        <v>105.61</v>
      </c>
    </row>
    <row r="185" spans="1:18" ht="12.75">
      <c r="A185" s="237">
        <v>2</v>
      </c>
      <c r="B185" s="238">
        <v>10</v>
      </c>
      <c r="C185" s="238">
        <v>5</v>
      </c>
      <c r="D185" s="117">
        <v>3</v>
      </c>
      <c r="E185" s="117">
        <v>0</v>
      </c>
      <c r="F185" s="107"/>
      <c r="G185" s="54" t="s">
        <v>444</v>
      </c>
      <c r="H185" s="11">
        <v>19069303.31</v>
      </c>
      <c r="I185" s="60">
        <v>5808531.58</v>
      </c>
      <c r="J185" s="11">
        <v>7341603.73</v>
      </c>
      <c r="K185" s="11">
        <v>5919168</v>
      </c>
      <c r="L185" s="66">
        <v>30.46</v>
      </c>
      <c r="M185" s="66">
        <v>38.49</v>
      </c>
      <c r="N185" s="66">
        <v>31.04</v>
      </c>
      <c r="O185" s="166">
        <v>102.72</v>
      </c>
      <c r="P185" s="166">
        <v>79.76</v>
      </c>
      <c r="Q185" s="166">
        <v>121.97</v>
      </c>
      <c r="R185" s="167">
        <v>112.48</v>
      </c>
    </row>
    <row r="186" spans="1:18" ht="12.75">
      <c r="A186" s="237">
        <v>2</v>
      </c>
      <c r="B186" s="238">
        <v>25</v>
      </c>
      <c r="C186" s="238">
        <v>4</v>
      </c>
      <c r="D186" s="117">
        <v>3</v>
      </c>
      <c r="E186" s="117">
        <v>0</v>
      </c>
      <c r="F186" s="107"/>
      <c r="G186" s="54" t="s">
        <v>445</v>
      </c>
      <c r="H186" s="11">
        <v>20654175.69</v>
      </c>
      <c r="I186" s="60">
        <v>10722934.94</v>
      </c>
      <c r="J186" s="11">
        <v>3832352.75</v>
      </c>
      <c r="K186" s="11">
        <v>6098888</v>
      </c>
      <c r="L186" s="66">
        <v>51.91</v>
      </c>
      <c r="M186" s="66">
        <v>18.55</v>
      </c>
      <c r="N186" s="66">
        <v>29.52</v>
      </c>
      <c r="O186" s="166">
        <v>114.83</v>
      </c>
      <c r="P186" s="166">
        <v>130.97</v>
      </c>
      <c r="Q186" s="166">
        <v>105.89</v>
      </c>
      <c r="R186" s="167">
        <v>98.67</v>
      </c>
    </row>
    <row r="187" spans="1:18" ht="12.75">
      <c r="A187" s="237">
        <v>2</v>
      </c>
      <c r="B187" s="238">
        <v>16</v>
      </c>
      <c r="C187" s="238">
        <v>4</v>
      </c>
      <c r="D187" s="117">
        <v>3</v>
      </c>
      <c r="E187" s="117">
        <v>0</v>
      </c>
      <c r="F187" s="107"/>
      <c r="G187" s="54" t="s">
        <v>446</v>
      </c>
      <c r="H187" s="11">
        <v>193056249.83</v>
      </c>
      <c r="I187" s="60">
        <v>170713707.62</v>
      </c>
      <c r="J187" s="11">
        <v>9494993.21</v>
      </c>
      <c r="K187" s="11">
        <v>12847549</v>
      </c>
      <c r="L187" s="66">
        <v>88.42</v>
      </c>
      <c r="M187" s="66">
        <v>4.91</v>
      </c>
      <c r="N187" s="66">
        <v>6.65</v>
      </c>
      <c r="O187" s="166">
        <v>85.65</v>
      </c>
      <c r="P187" s="166">
        <v>84.35</v>
      </c>
      <c r="Q187" s="166">
        <v>92.14</v>
      </c>
      <c r="R187" s="167">
        <v>101.13</v>
      </c>
    </row>
    <row r="188" spans="1:18" ht="12.75">
      <c r="A188" s="237">
        <v>2</v>
      </c>
      <c r="B188" s="238">
        <v>9</v>
      </c>
      <c r="C188" s="238">
        <v>7</v>
      </c>
      <c r="D188" s="117">
        <v>3</v>
      </c>
      <c r="E188" s="117">
        <v>0</v>
      </c>
      <c r="F188" s="107"/>
      <c r="G188" s="54" t="s">
        <v>447</v>
      </c>
      <c r="H188" s="11">
        <v>16691883.56</v>
      </c>
      <c r="I188" s="60">
        <v>9105176.97</v>
      </c>
      <c r="J188" s="11">
        <v>2584909.59</v>
      </c>
      <c r="K188" s="11">
        <v>5001797</v>
      </c>
      <c r="L188" s="66">
        <v>54.54</v>
      </c>
      <c r="M188" s="66">
        <v>15.48</v>
      </c>
      <c r="N188" s="66">
        <v>29.96</v>
      </c>
      <c r="O188" s="166">
        <v>92.59</v>
      </c>
      <c r="P188" s="166">
        <v>86.69</v>
      </c>
      <c r="Q188" s="166">
        <v>94.08</v>
      </c>
      <c r="R188" s="167">
        <v>104.72</v>
      </c>
    </row>
    <row r="189" spans="1:18" ht="12.75">
      <c r="A189" s="237">
        <v>2</v>
      </c>
      <c r="B189" s="238">
        <v>20</v>
      </c>
      <c r="C189" s="238">
        <v>2</v>
      </c>
      <c r="D189" s="117">
        <v>3</v>
      </c>
      <c r="E189" s="117">
        <v>0</v>
      </c>
      <c r="F189" s="107"/>
      <c r="G189" s="54" t="s">
        <v>448</v>
      </c>
      <c r="H189" s="11">
        <v>22724086.76</v>
      </c>
      <c r="I189" s="60">
        <v>8942285.76</v>
      </c>
      <c r="J189" s="11">
        <v>4885976</v>
      </c>
      <c r="K189" s="11">
        <v>8895825</v>
      </c>
      <c r="L189" s="66">
        <v>39.35</v>
      </c>
      <c r="M189" s="66">
        <v>21.5</v>
      </c>
      <c r="N189" s="66">
        <v>39.14</v>
      </c>
      <c r="O189" s="166">
        <v>97.32</v>
      </c>
      <c r="P189" s="166">
        <v>131.27</v>
      </c>
      <c r="Q189" s="166">
        <v>58.78</v>
      </c>
      <c r="R189" s="167">
        <v>108.14</v>
      </c>
    </row>
    <row r="190" spans="1:18" ht="12.75">
      <c r="A190" s="237">
        <v>2</v>
      </c>
      <c r="B190" s="238">
        <v>16</v>
      </c>
      <c r="C190" s="238">
        <v>5</v>
      </c>
      <c r="D190" s="117">
        <v>3</v>
      </c>
      <c r="E190" s="117">
        <v>0</v>
      </c>
      <c r="F190" s="107"/>
      <c r="G190" s="54" t="s">
        <v>449</v>
      </c>
      <c r="H190" s="11">
        <v>19189579.75</v>
      </c>
      <c r="I190" s="60">
        <v>7191382.31</v>
      </c>
      <c r="J190" s="11">
        <v>4962732.44</v>
      </c>
      <c r="K190" s="11">
        <v>7035465</v>
      </c>
      <c r="L190" s="66">
        <v>37.47</v>
      </c>
      <c r="M190" s="66">
        <v>25.86</v>
      </c>
      <c r="N190" s="66">
        <v>36.66</v>
      </c>
      <c r="O190" s="166">
        <v>60.82</v>
      </c>
      <c r="P190" s="166">
        <v>91.59</v>
      </c>
      <c r="Q190" s="166">
        <v>29.41</v>
      </c>
      <c r="R190" s="167">
        <v>103.1</v>
      </c>
    </row>
    <row r="191" spans="1:18" ht="12.75">
      <c r="A191" s="237">
        <v>2</v>
      </c>
      <c r="B191" s="238">
        <v>8</v>
      </c>
      <c r="C191" s="238">
        <v>12</v>
      </c>
      <c r="D191" s="117">
        <v>3</v>
      </c>
      <c r="E191" s="117">
        <v>0</v>
      </c>
      <c r="F191" s="107"/>
      <c r="G191" s="54" t="s">
        <v>450</v>
      </c>
      <c r="H191" s="11">
        <v>25857214.47</v>
      </c>
      <c r="I191" s="60">
        <v>10756107.96</v>
      </c>
      <c r="J191" s="11">
        <v>7637498.51</v>
      </c>
      <c r="K191" s="11">
        <v>7463608</v>
      </c>
      <c r="L191" s="66">
        <v>41.59</v>
      </c>
      <c r="M191" s="66">
        <v>29.53</v>
      </c>
      <c r="N191" s="66">
        <v>28.86</v>
      </c>
      <c r="O191" s="166">
        <v>121.41</v>
      </c>
      <c r="P191" s="166">
        <v>112.48</v>
      </c>
      <c r="Q191" s="166">
        <v>157.08</v>
      </c>
      <c r="R191" s="167">
        <v>108.6</v>
      </c>
    </row>
    <row r="192" spans="1:18" ht="12.75">
      <c r="A192" s="237">
        <v>2</v>
      </c>
      <c r="B192" s="238">
        <v>23</v>
      </c>
      <c r="C192" s="238">
        <v>8</v>
      </c>
      <c r="D192" s="117">
        <v>3</v>
      </c>
      <c r="E192" s="117">
        <v>0</v>
      </c>
      <c r="F192" s="107"/>
      <c r="G192" s="54" t="s">
        <v>451</v>
      </c>
      <c r="H192" s="11">
        <v>46458846.1</v>
      </c>
      <c r="I192" s="60">
        <v>31585382.95</v>
      </c>
      <c r="J192" s="11">
        <v>4745906.15</v>
      </c>
      <c r="K192" s="11">
        <v>10127557</v>
      </c>
      <c r="L192" s="66">
        <v>67.98</v>
      </c>
      <c r="M192" s="66">
        <v>10.21</v>
      </c>
      <c r="N192" s="66">
        <v>21.79</v>
      </c>
      <c r="O192" s="166">
        <v>99.4</v>
      </c>
      <c r="P192" s="166">
        <v>97.6</v>
      </c>
      <c r="Q192" s="166">
        <v>88.91</v>
      </c>
      <c r="R192" s="167">
        <v>112.01</v>
      </c>
    </row>
    <row r="193" spans="1:18" ht="12.75">
      <c r="A193" s="237">
        <v>2</v>
      </c>
      <c r="B193" s="238">
        <v>23</v>
      </c>
      <c r="C193" s="238">
        <v>7</v>
      </c>
      <c r="D193" s="117">
        <v>3</v>
      </c>
      <c r="E193" s="117">
        <v>0</v>
      </c>
      <c r="F193" s="107"/>
      <c r="G193" s="54" t="s">
        <v>452</v>
      </c>
      <c r="H193" s="11">
        <v>25902980.94</v>
      </c>
      <c r="I193" s="60">
        <v>16020166.98</v>
      </c>
      <c r="J193" s="11">
        <v>4263562.96</v>
      </c>
      <c r="K193" s="11">
        <v>5619251</v>
      </c>
      <c r="L193" s="66">
        <v>61.84</v>
      </c>
      <c r="M193" s="66">
        <v>16.45</v>
      </c>
      <c r="N193" s="66">
        <v>21.69</v>
      </c>
      <c r="O193" s="166">
        <v>109.49</v>
      </c>
      <c r="P193" s="166">
        <v>107.72</v>
      </c>
      <c r="Q193" s="166">
        <v>135.84</v>
      </c>
      <c r="R193" s="167">
        <v>99.5</v>
      </c>
    </row>
    <row r="194" spans="1:18" ht="12.75">
      <c r="A194" s="237">
        <v>2</v>
      </c>
      <c r="B194" s="238">
        <v>8</v>
      </c>
      <c r="C194" s="238">
        <v>13</v>
      </c>
      <c r="D194" s="117">
        <v>3</v>
      </c>
      <c r="E194" s="117">
        <v>0</v>
      </c>
      <c r="F194" s="107"/>
      <c r="G194" s="54" t="s">
        <v>453</v>
      </c>
      <c r="H194" s="11">
        <v>16364905.27</v>
      </c>
      <c r="I194" s="60">
        <v>8229611.56</v>
      </c>
      <c r="J194" s="11">
        <v>3399477.71</v>
      </c>
      <c r="K194" s="11">
        <v>4735816</v>
      </c>
      <c r="L194" s="66">
        <v>50.28</v>
      </c>
      <c r="M194" s="66">
        <v>20.77</v>
      </c>
      <c r="N194" s="66">
        <v>28.93</v>
      </c>
      <c r="O194" s="166">
        <v>98.94</v>
      </c>
      <c r="P194" s="166">
        <v>109.2</v>
      </c>
      <c r="Q194" s="166">
        <v>72.32</v>
      </c>
      <c r="R194" s="167">
        <v>110.06</v>
      </c>
    </row>
    <row r="195" spans="1:18" ht="12.75">
      <c r="A195" s="237">
        <v>2</v>
      </c>
      <c r="B195" s="238">
        <v>19</v>
      </c>
      <c r="C195" s="238">
        <v>6</v>
      </c>
      <c r="D195" s="117">
        <v>3</v>
      </c>
      <c r="E195" s="117">
        <v>0</v>
      </c>
      <c r="F195" s="107"/>
      <c r="G195" s="54" t="s">
        <v>454</v>
      </c>
      <c r="H195" s="11">
        <v>57663185.97</v>
      </c>
      <c r="I195" s="60">
        <v>38779498.48</v>
      </c>
      <c r="J195" s="11">
        <v>7290666.49</v>
      </c>
      <c r="K195" s="11">
        <v>11593021</v>
      </c>
      <c r="L195" s="66">
        <v>67.25</v>
      </c>
      <c r="M195" s="66">
        <v>12.64</v>
      </c>
      <c r="N195" s="66">
        <v>20.1</v>
      </c>
      <c r="O195" s="166">
        <v>95.72</v>
      </c>
      <c r="P195" s="166">
        <v>92.14</v>
      </c>
      <c r="Q195" s="166">
        <v>104.22</v>
      </c>
      <c r="R195" s="167">
        <v>103.91</v>
      </c>
    </row>
    <row r="196" spans="1:18" ht="12.75">
      <c r="A196" s="237">
        <v>2</v>
      </c>
      <c r="B196" s="238">
        <v>17</v>
      </c>
      <c r="C196" s="238">
        <v>4</v>
      </c>
      <c r="D196" s="117">
        <v>3</v>
      </c>
      <c r="E196" s="117">
        <v>0</v>
      </c>
      <c r="F196" s="107"/>
      <c r="G196" s="54" t="s">
        <v>455</v>
      </c>
      <c r="H196" s="11">
        <v>49830859.3</v>
      </c>
      <c r="I196" s="60">
        <v>29117190.58</v>
      </c>
      <c r="J196" s="11">
        <v>10228150.72</v>
      </c>
      <c r="K196" s="11">
        <v>10485518</v>
      </c>
      <c r="L196" s="66">
        <v>58.43</v>
      </c>
      <c r="M196" s="66">
        <v>20.52</v>
      </c>
      <c r="N196" s="66">
        <v>21.04</v>
      </c>
      <c r="O196" s="166">
        <v>106.55</v>
      </c>
      <c r="P196" s="166">
        <v>102.93</v>
      </c>
      <c r="Q196" s="166">
        <v>124.58</v>
      </c>
      <c r="R196" s="167">
        <v>102.1</v>
      </c>
    </row>
    <row r="197" spans="1:18" ht="12.75">
      <c r="A197" s="237">
        <v>2</v>
      </c>
      <c r="B197" s="238">
        <v>14</v>
      </c>
      <c r="C197" s="238">
        <v>7</v>
      </c>
      <c r="D197" s="117">
        <v>3</v>
      </c>
      <c r="E197" s="117">
        <v>0</v>
      </c>
      <c r="F197" s="107"/>
      <c r="G197" s="54" t="s">
        <v>456</v>
      </c>
      <c r="H197" s="11">
        <v>32676734.37</v>
      </c>
      <c r="I197" s="60">
        <v>16280944.19</v>
      </c>
      <c r="J197" s="11">
        <v>6586186.18</v>
      </c>
      <c r="K197" s="11">
        <v>9809604</v>
      </c>
      <c r="L197" s="66">
        <v>49.82</v>
      </c>
      <c r="M197" s="66">
        <v>20.15</v>
      </c>
      <c r="N197" s="66">
        <v>30.02</v>
      </c>
      <c r="O197" s="166">
        <v>101.39</v>
      </c>
      <c r="P197" s="166">
        <v>110.64</v>
      </c>
      <c r="Q197" s="166">
        <v>91.07</v>
      </c>
      <c r="R197" s="167">
        <v>95.4</v>
      </c>
    </row>
    <row r="198" spans="1:18" ht="12.75">
      <c r="A198" s="237">
        <v>2</v>
      </c>
      <c r="B198" s="238">
        <v>8</v>
      </c>
      <c r="C198" s="238">
        <v>14</v>
      </c>
      <c r="D198" s="117">
        <v>3</v>
      </c>
      <c r="E198" s="117">
        <v>0</v>
      </c>
      <c r="F198" s="107"/>
      <c r="G198" s="54" t="s">
        <v>457</v>
      </c>
      <c r="H198" s="11">
        <v>13999880.71</v>
      </c>
      <c r="I198" s="60">
        <v>6048403.64</v>
      </c>
      <c r="J198" s="11">
        <v>2958878.07</v>
      </c>
      <c r="K198" s="11">
        <v>4992599</v>
      </c>
      <c r="L198" s="66">
        <v>43.2</v>
      </c>
      <c r="M198" s="66">
        <v>21.13</v>
      </c>
      <c r="N198" s="66">
        <v>35.66</v>
      </c>
      <c r="O198" s="166">
        <v>120.61</v>
      </c>
      <c r="P198" s="166">
        <v>117.75</v>
      </c>
      <c r="Q198" s="166">
        <v>125.35</v>
      </c>
      <c r="R198" s="167">
        <v>121.48</v>
      </c>
    </row>
    <row r="199" spans="1:18" ht="12.75">
      <c r="A199" s="237">
        <v>2</v>
      </c>
      <c r="B199" s="238">
        <v>11</v>
      </c>
      <c r="C199" s="238">
        <v>4</v>
      </c>
      <c r="D199" s="117">
        <v>3</v>
      </c>
      <c r="E199" s="117">
        <v>0</v>
      </c>
      <c r="F199" s="107"/>
      <c r="G199" s="54" t="s">
        <v>458</v>
      </c>
      <c r="H199" s="11">
        <v>20546907.56</v>
      </c>
      <c r="I199" s="60">
        <v>9099875.93</v>
      </c>
      <c r="J199" s="11">
        <v>4966153.63</v>
      </c>
      <c r="K199" s="11">
        <v>6480878</v>
      </c>
      <c r="L199" s="66">
        <v>44.28</v>
      </c>
      <c r="M199" s="66">
        <v>24.16</v>
      </c>
      <c r="N199" s="66">
        <v>31.54</v>
      </c>
      <c r="O199" s="166">
        <v>95.32</v>
      </c>
      <c r="P199" s="166">
        <v>85.67</v>
      </c>
      <c r="Q199" s="166">
        <v>104.85</v>
      </c>
      <c r="R199" s="167">
        <v>104.58</v>
      </c>
    </row>
    <row r="200" spans="1:18" ht="12.75">
      <c r="A200" s="237">
        <v>2</v>
      </c>
      <c r="B200" s="238">
        <v>18</v>
      </c>
      <c r="C200" s="238">
        <v>4</v>
      </c>
      <c r="D200" s="117">
        <v>3</v>
      </c>
      <c r="E200" s="117">
        <v>0</v>
      </c>
      <c r="F200" s="107"/>
      <c r="G200" s="54" t="s">
        <v>459</v>
      </c>
      <c r="H200" s="11">
        <v>44532988.6</v>
      </c>
      <c r="I200" s="60">
        <v>28537049.22</v>
      </c>
      <c r="J200" s="11">
        <v>5857237.38</v>
      </c>
      <c r="K200" s="11">
        <v>10138702</v>
      </c>
      <c r="L200" s="66">
        <v>64.08</v>
      </c>
      <c r="M200" s="66">
        <v>13.15</v>
      </c>
      <c r="N200" s="66">
        <v>22.76</v>
      </c>
      <c r="O200" s="166">
        <v>93.65</v>
      </c>
      <c r="P200" s="166">
        <v>92.75</v>
      </c>
      <c r="Q200" s="166">
        <v>87.63</v>
      </c>
      <c r="R200" s="167">
        <v>100.4</v>
      </c>
    </row>
    <row r="201" spans="1:18" ht="12.75">
      <c r="A201" s="237">
        <v>2</v>
      </c>
      <c r="B201" s="238">
        <v>26</v>
      </c>
      <c r="C201" s="238">
        <v>4</v>
      </c>
      <c r="D201" s="117">
        <v>3</v>
      </c>
      <c r="E201" s="117">
        <v>0</v>
      </c>
      <c r="F201" s="107"/>
      <c r="G201" s="54" t="s">
        <v>460</v>
      </c>
      <c r="H201" s="11">
        <v>18713813.28</v>
      </c>
      <c r="I201" s="60">
        <v>6725558.03</v>
      </c>
      <c r="J201" s="11">
        <v>5732836.25</v>
      </c>
      <c r="K201" s="11">
        <v>6255419</v>
      </c>
      <c r="L201" s="66">
        <v>35.93</v>
      </c>
      <c r="M201" s="66">
        <v>30.63</v>
      </c>
      <c r="N201" s="66">
        <v>33.42</v>
      </c>
      <c r="O201" s="166">
        <v>108.22</v>
      </c>
      <c r="P201" s="166">
        <v>120.66</v>
      </c>
      <c r="Q201" s="166">
        <v>102.83</v>
      </c>
      <c r="R201" s="167">
        <v>101.83</v>
      </c>
    </row>
    <row r="202" spans="1:18" ht="12.75">
      <c r="A202" s="237">
        <v>2</v>
      </c>
      <c r="B202" s="238">
        <v>20</v>
      </c>
      <c r="C202" s="238">
        <v>3</v>
      </c>
      <c r="D202" s="117">
        <v>3</v>
      </c>
      <c r="E202" s="117">
        <v>0</v>
      </c>
      <c r="F202" s="107"/>
      <c r="G202" s="54" t="s">
        <v>461</v>
      </c>
      <c r="H202" s="11">
        <v>48463003.27</v>
      </c>
      <c r="I202" s="60">
        <v>29889262.83</v>
      </c>
      <c r="J202" s="11">
        <v>6459352.44</v>
      </c>
      <c r="K202" s="11">
        <v>12114388</v>
      </c>
      <c r="L202" s="66">
        <v>61.67</v>
      </c>
      <c r="M202" s="66">
        <v>13.32</v>
      </c>
      <c r="N202" s="66">
        <v>24.99</v>
      </c>
      <c r="O202" s="166">
        <v>105.37</v>
      </c>
      <c r="P202" s="166">
        <v>116.75</v>
      </c>
      <c r="Q202" s="166">
        <v>75.71</v>
      </c>
      <c r="R202" s="167">
        <v>102.13</v>
      </c>
    </row>
    <row r="203" spans="1:18" ht="12.75">
      <c r="A203" s="237">
        <v>2</v>
      </c>
      <c r="B203" s="238">
        <v>14</v>
      </c>
      <c r="C203" s="238">
        <v>8</v>
      </c>
      <c r="D203" s="117">
        <v>3</v>
      </c>
      <c r="E203" s="117">
        <v>0</v>
      </c>
      <c r="F203" s="107"/>
      <c r="G203" s="54" t="s">
        <v>462</v>
      </c>
      <c r="H203" s="11">
        <v>27970036.57</v>
      </c>
      <c r="I203" s="60">
        <v>14477428.27</v>
      </c>
      <c r="J203" s="11">
        <v>6122006.3</v>
      </c>
      <c r="K203" s="11">
        <v>7370602</v>
      </c>
      <c r="L203" s="66">
        <v>51.76</v>
      </c>
      <c r="M203" s="66">
        <v>21.88</v>
      </c>
      <c r="N203" s="66">
        <v>26.35</v>
      </c>
      <c r="O203" s="166">
        <v>103.05</v>
      </c>
      <c r="P203" s="166">
        <v>110</v>
      </c>
      <c r="Q203" s="166">
        <v>83.94</v>
      </c>
      <c r="R203" s="167">
        <v>110.23</v>
      </c>
    </row>
    <row r="204" spans="1:18" ht="12.75">
      <c r="A204" s="237">
        <v>2</v>
      </c>
      <c r="B204" s="238">
        <v>4</v>
      </c>
      <c r="C204" s="238">
        <v>4</v>
      </c>
      <c r="D204" s="117">
        <v>3</v>
      </c>
      <c r="E204" s="117">
        <v>0</v>
      </c>
      <c r="F204" s="107"/>
      <c r="G204" s="54" t="s">
        <v>463</v>
      </c>
      <c r="H204" s="11">
        <v>18551800.69</v>
      </c>
      <c r="I204" s="60">
        <v>8034660.56</v>
      </c>
      <c r="J204" s="11">
        <v>3609073.13</v>
      </c>
      <c r="K204" s="11">
        <v>6908067</v>
      </c>
      <c r="L204" s="66">
        <v>43.3</v>
      </c>
      <c r="M204" s="66">
        <v>19.45</v>
      </c>
      <c r="N204" s="66">
        <v>37.23</v>
      </c>
      <c r="O204" s="166">
        <v>105.43</v>
      </c>
      <c r="P204" s="166">
        <v>112.58</v>
      </c>
      <c r="Q204" s="166">
        <v>102.52</v>
      </c>
      <c r="R204" s="167">
        <v>99.57</v>
      </c>
    </row>
    <row r="205" spans="1:18" ht="12.75">
      <c r="A205" s="237">
        <v>2</v>
      </c>
      <c r="B205" s="238">
        <v>25</v>
      </c>
      <c r="C205" s="238">
        <v>6</v>
      </c>
      <c r="D205" s="117">
        <v>3</v>
      </c>
      <c r="E205" s="117">
        <v>0</v>
      </c>
      <c r="F205" s="107"/>
      <c r="G205" s="54" t="s">
        <v>464</v>
      </c>
      <c r="H205" s="11">
        <v>19794617.88</v>
      </c>
      <c r="I205" s="60">
        <v>7676044.52</v>
      </c>
      <c r="J205" s="11">
        <v>4253476.36</v>
      </c>
      <c r="K205" s="11">
        <v>7865097</v>
      </c>
      <c r="L205" s="66">
        <v>38.77</v>
      </c>
      <c r="M205" s="66">
        <v>21.48</v>
      </c>
      <c r="N205" s="66">
        <v>39.73</v>
      </c>
      <c r="O205" s="166">
        <v>106.79</v>
      </c>
      <c r="P205" s="166">
        <v>111.94</v>
      </c>
      <c r="Q205" s="166">
        <v>104.73</v>
      </c>
      <c r="R205" s="167">
        <v>103.25</v>
      </c>
    </row>
    <row r="206" spans="1:18" ht="12.75">
      <c r="A206" s="237">
        <v>2</v>
      </c>
      <c r="B206" s="238">
        <v>17</v>
      </c>
      <c r="C206" s="238">
        <v>5</v>
      </c>
      <c r="D206" s="117">
        <v>3</v>
      </c>
      <c r="E206" s="117">
        <v>0</v>
      </c>
      <c r="F206" s="107"/>
      <c r="G206" s="54" t="s">
        <v>465</v>
      </c>
      <c r="H206" s="11">
        <v>17538243.39</v>
      </c>
      <c r="I206" s="60">
        <v>6939850.23</v>
      </c>
      <c r="J206" s="11">
        <v>3118497.16</v>
      </c>
      <c r="K206" s="11">
        <v>7479896</v>
      </c>
      <c r="L206" s="66">
        <v>39.56</v>
      </c>
      <c r="M206" s="66">
        <v>17.78</v>
      </c>
      <c r="N206" s="66">
        <v>42.64</v>
      </c>
      <c r="O206" s="166">
        <v>107.36</v>
      </c>
      <c r="P206" s="166">
        <v>120.79</v>
      </c>
      <c r="Q206" s="166">
        <v>90.29</v>
      </c>
      <c r="R206" s="167">
        <v>104.82</v>
      </c>
    </row>
    <row r="207" spans="1:18" ht="12.75">
      <c r="A207" s="237">
        <v>2</v>
      </c>
      <c r="B207" s="238">
        <v>12</v>
      </c>
      <c r="C207" s="238">
        <v>5</v>
      </c>
      <c r="D207" s="117">
        <v>3</v>
      </c>
      <c r="E207" s="117">
        <v>0</v>
      </c>
      <c r="F207" s="107"/>
      <c r="G207" s="54" t="s">
        <v>466</v>
      </c>
      <c r="H207" s="11">
        <v>8820399.65</v>
      </c>
      <c r="I207" s="60">
        <v>3054277.27</v>
      </c>
      <c r="J207" s="11">
        <v>2274085.38</v>
      </c>
      <c r="K207" s="11">
        <v>3492037</v>
      </c>
      <c r="L207" s="66">
        <v>34.62</v>
      </c>
      <c r="M207" s="66">
        <v>25.78</v>
      </c>
      <c r="N207" s="66">
        <v>39.59</v>
      </c>
      <c r="O207" s="166">
        <v>102.78</v>
      </c>
      <c r="P207" s="166">
        <v>107.08</v>
      </c>
      <c r="Q207" s="166">
        <v>100.95</v>
      </c>
      <c r="R207" s="167">
        <v>100.45</v>
      </c>
    </row>
    <row r="208" spans="1:18" ht="12.75">
      <c r="A208" s="237">
        <v>2</v>
      </c>
      <c r="B208" s="238">
        <v>22</v>
      </c>
      <c r="C208" s="238">
        <v>3</v>
      </c>
      <c r="D208" s="117">
        <v>3</v>
      </c>
      <c r="E208" s="117">
        <v>0</v>
      </c>
      <c r="F208" s="107"/>
      <c r="G208" s="54" t="s">
        <v>467</v>
      </c>
      <c r="H208" s="11">
        <v>44772913.26</v>
      </c>
      <c r="I208" s="60">
        <v>21580606.57</v>
      </c>
      <c r="J208" s="11">
        <v>9032300.69</v>
      </c>
      <c r="K208" s="11">
        <v>14160006</v>
      </c>
      <c r="L208" s="66">
        <v>48.2</v>
      </c>
      <c r="M208" s="66">
        <v>20.17</v>
      </c>
      <c r="N208" s="66">
        <v>31.62</v>
      </c>
      <c r="O208" s="166">
        <v>109.22</v>
      </c>
      <c r="P208" s="166">
        <v>110.47</v>
      </c>
      <c r="Q208" s="166">
        <v>114.35</v>
      </c>
      <c r="R208" s="167">
        <v>104.44</v>
      </c>
    </row>
    <row r="209" spans="1:18" ht="12.75">
      <c r="A209" s="237">
        <v>2</v>
      </c>
      <c r="B209" s="238">
        <v>24</v>
      </c>
      <c r="C209" s="238">
        <v>5</v>
      </c>
      <c r="D209" s="117">
        <v>3</v>
      </c>
      <c r="E209" s="117">
        <v>0</v>
      </c>
      <c r="F209" s="107"/>
      <c r="G209" s="54" t="s">
        <v>468</v>
      </c>
      <c r="H209" s="11">
        <v>46216121.92</v>
      </c>
      <c r="I209" s="60">
        <v>27667991.87</v>
      </c>
      <c r="J209" s="11">
        <v>8514412.05</v>
      </c>
      <c r="K209" s="11">
        <v>10033718</v>
      </c>
      <c r="L209" s="66">
        <v>59.86</v>
      </c>
      <c r="M209" s="66">
        <v>18.42</v>
      </c>
      <c r="N209" s="66">
        <v>21.71</v>
      </c>
      <c r="O209" s="166">
        <v>99.37</v>
      </c>
      <c r="P209" s="166">
        <v>109.71</v>
      </c>
      <c r="Q209" s="166">
        <v>78.7</v>
      </c>
      <c r="R209" s="167">
        <v>95.81</v>
      </c>
    </row>
    <row r="210" spans="1:18" ht="12.75">
      <c r="A210" s="237">
        <v>2</v>
      </c>
      <c r="B210" s="238">
        <v>24</v>
      </c>
      <c r="C210" s="238">
        <v>6</v>
      </c>
      <c r="D210" s="117">
        <v>3</v>
      </c>
      <c r="E210" s="117">
        <v>0</v>
      </c>
      <c r="F210" s="107"/>
      <c r="G210" s="54" t="s">
        <v>469</v>
      </c>
      <c r="H210" s="11">
        <v>33549237.75</v>
      </c>
      <c r="I210" s="60">
        <v>13009479.25</v>
      </c>
      <c r="J210" s="11">
        <v>7268391.5</v>
      </c>
      <c r="K210" s="11">
        <v>13271367</v>
      </c>
      <c r="L210" s="66">
        <v>38.77</v>
      </c>
      <c r="M210" s="66">
        <v>21.66</v>
      </c>
      <c r="N210" s="66">
        <v>39.55</v>
      </c>
      <c r="O210" s="166">
        <v>108.22</v>
      </c>
      <c r="P210" s="166">
        <v>104.91</v>
      </c>
      <c r="Q210" s="166">
        <v>113.69</v>
      </c>
      <c r="R210" s="167">
        <v>108.72</v>
      </c>
    </row>
    <row r="211" spans="1:18" ht="12.75">
      <c r="A211" s="237">
        <v>2</v>
      </c>
      <c r="B211" s="238">
        <v>24</v>
      </c>
      <c r="C211" s="238">
        <v>7</v>
      </c>
      <c r="D211" s="117">
        <v>3</v>
      </c>
      <c r="E211" s="117">
        <v>0</v>
      </c>
      <c r="F211" s="107"/>
      <c r="G211" s="54" t="s">
        <v>470</v>
      </c>
      <c r="H211" s="11">
        <v>12644111.4</v>
      </c>
      <c r="I211" s="60">
        <v>5100037.36</v>
      </c>
      <c r="J211" s="11">
        <v>3059723.04</v>
      </c>
      <c r="K211" s="11">
        <v>4484351</v>
      </c>
      <c r="L211" s="66">
        <v>40.33</v>
      </c>
      <c r="M211" s="66">
        <v>24.19</v>
      </c>
      <c r="N211" s="66">
        <v>35.46</v>
      </c>
      <c r="O211" s="166">
        <v>129.91</v>
      </c>
      <c r="P211" s="166">
        <v>153.59</v>
      </c>
      <c r="Q211" s="166">
        <v>130.06</v>
      </c>
      <c r="R211" s="167">
        <v>110.45</v>
      </c>
    </row>
    <row r="212" spans="1:18" ht="12.75">
      <c r="A212" s="237">
        <v>2</v>
      </c>
      <c r="B212" s="238">
        <v>19</v>
      </c>
      <c r="C212" s="238">
        <v>8</v>
      </c>
      <c r="D212" s="117">
        <v>3</v>
      </c>
      <c r="E212" s="117">
        <v>0</v>
      </c>
      <c r="F212" s="107"/>
      <c r="G212" s="54" t="s">
        <v>471</v>
      </c>
      <c r="H212" s="11">
        <v>29499233.94</v>
      </c>
      <c r="I212" s="60">
        <v>20428797.56</v>
      </c>
      <c r="J212" s="11">
        <v>3301824.38</v>
      </c>
      <c r="K212" s="11">
        <v>5768612</v>
      </c>
      <c r="L212" s="66">
        <v>69.25</v>
      </c>
      <c r="M212" s="66">
        <v>11.19</v>
      </c>
      <c r="N212" s="66">
        <v>19.55</v>
      </c>
      <c r="O212" s="166">
        <v>118.68</v>
      </c>
      <c r="P212" s="166">
        <v>126.2</v>
      </c>
      <c r="Q212" s="166">
        <v>110.29</v>
      </c>
      <c r="R212" s="167">
        <v>101.67</v>
      </c>
    </row>
    <row r="213" spans="1:18" ht="12.75">
      <c r="A213" s="237">
        <v>2</v>
      </c>
      <c r="B213" s="238">
        <v>20</v>
      </c>
      <c r="C213" s="238">
        <v>6</v>
      </c>
      <c r="D213" s="117">
        <v>3</v>
      </c>
      <c r="E213" s="117">
        <v>0</v>
      </c>
      <c r="F213" s="107"/>
      <c r="G213" s="54" t="s">
        <v>472</v>
      </c>
      <c r="H213" s="11">
        <v>32893371.13</v>
      </c>
      <c r="I213" s="60">
        <v>14803920.77</v>
      </c>
      <c r="J213" s="11">
        <v>7272400.36</v>
      </c>
      <c r="K213" s="11">
        <v>10817050</v>
      </c>
      <c r="L213" s="66">
        <v>45</v>
      </c>
      <c r="M213" s="66">
        <v>22.1</v>
      </c>
      <c r="N213" s="66">
        <v>32.88</v>
      </c>
      <c r="O213" s="166">
        <v>92.89</v>
      </c>
      <c r="P213" s="166">
        <v>96.14</v>
      </c>
      <c r="Q213" s="166">
        <v>80.28</v>
      </c>
      <c r="R213" s="167">
        <v>98.74</v>
      </c>
    </row>
    <row r="214" spans="1:18" s="95" customFormat="1" ht="15">
      <c r="A214" s="225"/>
      <c r="B214" s="226"/>
      <c r="C214" s="226"/>
      <c r="D214" s="96"/>
      <c r="E214" s="96"/>
      <c r="F214" s="102" t="s">
        <v>473</v>
      </c>
      <c r="G214" s="291"/>
      <c r="H214" s="103">
        <v>80818501.02</v>
      </c>
      <c r="I214" s="103">
        <v>80075861.39</v>
      </c>
      <c r="J214" s="103">
        <v>742639.63</v>
      </c>
      <c r="K214" s="103">
        <v>0</v>
      </c>
      <c r="L214" s="128">
        <v>99.08110194989113</v>
      </c>
      <c r="M214" s="128">
        <v>0.9188980501088736</v>
      </c>
      <c r="N214" s="128">
        <v>0</v>
      </c>
      <c r="O214" s="170">
        <v>122.97328783400405</v>
      </c>
      <c r="P214" s="170">
        <v>121.9607084084871</v>
      </c>
      <c r="Q214" s="170">
        <v>1173.6997654148133</v>
      </c>
      <c r="R214" s="171" t="e">
        <v>#DIV/0!</v>
      </c>
    </row>
    <row r="215" spans="1:18" ht="25.5">
      <c r="A215" s="237">
        <v>2</v>
      </c>
      <c r="B215" s="238">
        <v>15</v>
      </c>
      <c r="C215" s="238">
        <v>1</v>
      </c>
      <c r="D215" s="117" t="s">
        <v>474</v>
      </c>
      <c r="E215" s="117">
        <v>8</v>
      </c>
      <c r="F215" s="107"/>
      <c r="G215" s="54" t="s">
        <v>475</v>
      </c>
      <c r="H215" s="11">
        <v>451506.08</v>
      </c>
      <c r="I215" s="60">
        <v>451506.08</v>
      </c>
      <c r="J215" s="11">
        <v>0</v>
      </c>
      <c r="K215" s="11">
        <v>0</v>
      </c>
      <c r="L215" s="66">
        <v>100</v>
      </c>
      <c r="M215" s="66">
        <v>0</v>
      </c>
      <c r="N215" s="66">
        <v>0</v>
      </c>
      <c r="O215" s="166">
        <v>96.39</v>
      </c>
      <c r="P215" s="166">
        <v>96.39</v>
      </c>
      <c r="Q215" s="166">
        <v>0</v>
      </c>
      <c r="R215" s="167">
        <v>0</v>
      </c>
    </row>
    <row r="216" spans="1:18" ht="25.5">
      <c r="A216" s="237">
        <v>2</v>
      </c>
      <c r="B216" s="238">
        <v>63</v>
      </c>
      <c r="C216" s="238">
        <v>1</v>
      </c>
      <c r="D216" s="117" t="s">
        <v>474</v>
      </c>
      <c r="E216" s="117">
        <v>8</v>
      </c>
      <c r="F216" s="107"/>
      <c r="G216" s="54" t="s">
        <v>476</v>
      </c>
      <c r="H216" s="11">
        <v>58387743.65</v>
      </c>
      <c r="I216" s="60">
        <v>58387743.65</v>
      </c>
      <c r="J216" s="11">
        <v>0</v>
      </c>
      <c r="K216" s="11">
        <v>0</v>
      </c>
      <c r="L216" s="66">
        <v>100</v>
      </c>
      <c r="M216" s="66">
        <v>0</v>
      </c>
      <c r="N216" s="66">
        <v>0</v>
      </c>
      <c r="O216" s="166">
        <v>117.93</v>
      </c>
      <c r="P216" s="166">
        <v>117.93</v>
      </c>
      <c r="Q216" s="166">
        <v>0</v>
      </c>
      <c r="R216" s="167">
        <v>0</v>
      </c>
    </row>
    <row r="217" spans="1:18" ht="12.75">
      <c r="A217" s="237">
        <v>2</v>
      </c>
      <c r="B217" s="238">
        <v>9</v>
      </c>
      <c r="C217" s="238">
        <v>7</v>
      </c>
      <c r="D217" s="117" t="s">
        <v>474</v>
      </c>
      <c r="E217" s="117">
        <v>8</v>
      </c>
      <c r="F217" s="107"/>
      <c r="G217" s="54" t="s">
        <v>477</v>
      </c>
      <c r="H217" s="11">
        <v>829848.92</v>
      </c>
      <c r="I217" s="60">
        <v>829848.92</v>
      </c>
      <c r="J217" s="11">
        <v>0</v>
      </c>
      <c r="K217" s="11">
        <v>0</v>
      </c>
      <c r="L217" s="66">
        <v>100</v>
      </c>
      <c r="M217" s="66">
        <v>0</v>
      </c>
      <c r="N217" s="66">
        <v>0</v>
      </c>
      <c r="O217" s="166">
        <v>102.57</v>
      </c>
      <c r="P217" s="166">
        <v>102.57</v>
      </c>
      <c r="Q217" s="166">
        <v>0</v>
      </c>
      <c r="R217" s="167">
        <v>0</v>
      </c>
    </row>
    <row r="218" spans="1:18" ht="12.75">
      <c r="A218" s="237">
        <v>2</v>
      </c>
      <c r="B218" s="238">
        <v>10</v>
      </c>
      <c r="C218" s="238">
        <v>1</v>
      </c>
      <c r="D218" s="117" t="s">
        <v>474</v>
      </c>
      <c r="E218" s="117">
        <v>8</v>
      </c>
      <c r="F218" s="107"/>
      <c r="G218" s="54" t="s">
        <v>478</v>
      </c>
      <c r="H218" s="11">
        <v>807847.45</v>
      </c>
      <c r="I218" s="60">
        <v>807847.45</v>
      </c>
      <c r="J218" s="11">
        <v>0</v>
      </c>
      <c r="K218" s="11">
        <v>0</v>
      </c>
      <c r="L218" s="66">
        <v>100</v>
      </c>
      <c r="M218" s="66">
        <v>0</v>
      </c>
      <c r="N218" s="66">
        <v>0</v>
      </c>
      <c r="O218" s="166">
        <v>973.74</v>
      </c>
      <c r="P218" s="166">
        <v>973.74</v>
      </c>
      <c r="Q218" s="166">
        <v>0</v>
      </c>
      <c r="R218" s="167">
        <v>0</v>
      </c>
    </row>
    <row r="219" spans="1:18" ht="12.75">
      <c r="A219" s="237">
        <v>2</v>
      </c>
      <c r="B219" s="238">
        <v>20</v>
      </c>
      <c r="C219" s="238">
        <v>2</v>
      </c>
      <c r="D219" s="117" t="s">
        <v>474</v>
      </c>
      <c r="E219" s="117">
        <v>8</v>
      </c>
      <c r="F219" s="107"/>
      <c r="G219" s="54" t="s">
        <v>479</v>
      </c>
      <c r="H219" s="11">
        <v>552014.25</v>
      </c>
      <c r="I219" s="60">
        <v>552014.25</v>
      </c>
      <c r="J219" s="11">
        <v>0</v>
      </c>
      <c r="K219" s="11">
        <v>0</v>
      </c>
      <c r="L219" s="66">
        <v>100</v>
      </c>
      <c r="M219" s="66">
        <v>0</v>
      </c>
      <c r="N219" s="66">
        <v>0</v>
      </c>
      <c r="O219" s="166">
        <v>156.01</v>
      </c>
      <c r="P219" s="166">
        <v>156.01</v>
      </c>
      <c r="Q219" s="166">
        <v>0</v>
      </c>
      <c r="R219" s="167">
        <v>0</v>
      </c>
    </row>
    <row r="220" spans="1:18" ht="12.75">
      <c r="A220" s="237">
        <v>2</v>
      </c>
      <c r="B220" s="238">
        <v>61</v>
      </c>
      <c r="C220" s="238">
        <v>1</v>
      </c>
      <c r="D220" s="117" t="s">
        <v>474</v>
      </c>
      <c r="E220" s="117">
        <v>8</v>
      </c>
      <c r="F220" s="107"/>
      <c r="G220" s="54" t="s">
        <v>480</v>
      </c>
      <c r="H220" s="11">
        <v>3033184.35</v>
      </c>
      <c r="I220" s="60">
        <v>2290544.72</v>
      </c>
      <c r="J220" s="11">
        <v>742639.63</v>
      </c>
      <c r="K220" s="11">
        <v>0</v>
      </c>
      <c r="L220" s="66">
        <v>75.51</v>
      </c>
      <c r="M220" s="66">
        <v>24.48</v>
      </c>
      <c r="N220" s="66">
        <v>0</v>
      </c>
      <c r="O220" s="166">
        <v>33.08</v>
      </c>
      <c r="P220" s="166">
        <v>24.98</v>
      </c>
      <c r="Q220" s="166">
        <v>0</v>
      </c>
      <c r="R220" s="167">
        <v>0</v>
      </c>
    </row>
    <row r="221" spans="1:18" ht="38.25">
      <c r="A221" s="237">
        <v>2</v>
      </c>
      <c r="B221" s="238">
        <v>2</v>
      </c>
      <c r="C221" s="238">
        <v>5</v>
      </c>
      <c r="D221" s="117" t="s">
        <v>474</v>
      </c>
      <c r="E221" s="117">
        <v>8</v>
      </c>
      <c r="F221" s="107"/>
      <c r="G221" s="54" t="s">
        <v>481</v>
      </c>
      <c r="H221" s="11">
        <v>1038140.69</v>
      </c>
      <c r="I221" s="60">
        <v>1038140.69</v>
      </c>
      <c r="J221" s="11">
        <v>0</v>
      </c>
      <c r="K221" s="11">
        <v>0</v>
      </c>
      <c r="L221" s="66">
        <v>100</v>
      </c>
      <c r="M221" s="66">
        <v>0</v>
      </c>
      <c r="N221" s="66">
        <v>0</v>
      </c>
      <c r="O221" s="166">
        <v>865.09</v>
      </c>
      <c r="P221" s="166">
        <v>865.09</v>
      </c>
      <c r="Q221" s="166">
        <v>0</v>
      </c>
      <c r="R221" s="167">
        <v>0</v>
      </c>
    </row>
    <row r="222" spans="1:18" ht="12.75">
      <c r="A222" s="237">
        <v>2</v>
      </c>
      <c r="B222" s="238">
        <v>8</v>
      </c>
      <c r="C222" s="238">
        <v>6</v>
      </c>
      <c r="D222" s="117" t="s">
        <v>474</v>
      </c>
      <c r="E222" s="117">
        <v>8</v>
      </c>
      <c r="F222" s="107"/>
      <c r="G222" s="54" t="s">
        <v>482</v>
      </c>
      <c r="H222" s="11">
        <v>17357.5</v>
      </c>
      <c r="I222" s="60">
        <v>17357.5</v>
      </c>
      <c r="J222" s="11">
        <v>0</v>
      </c>
      <c r="K222" s="11">
        <v>0</v>
      </c>
      <c r="L222" s="66">
        <v>100</v>
      </c>
      <c r="M222" s="66">
        <v>0</v>
      </c>
      <c r="N222" s="66">
        <v>0</v>
      </c>
      <c r="O222" s="166">
        <v>84.34</v>
      </c>
      <c r="P222" s="166">
        <v>84.34</v>
      </c>
      <c r="Q222" s="166">
        <v>0</v>
      </c>
      <c r="R222" s="167">
        <v>0</v>
      </c>
    </row>
    <row r="223" spans="1:18" ht="12.75">
      <c r="A223" s="237">
        <v>2</v>
      </c>
      <c r="B223" s="238">
        <v>16</v>
      </c>
      <c r="C223" s="238">
        <v>4</v>
      </c>
      <c r="D223" s="117" t="s">
        <v>474</v>
      </c>
      <c r="E223" s="117">
        <v>8</v>
      </c>
      <c r="F223" s="107"/>
      <c r="G223" s="54" t="s">
        <v>483</v>
      </c>
      <c r="H223" s="11">
        <v>9607492.13</v>
      </c>
      <c r="I223" s="60">
        <v>9607492.13</v>
      </c>
      <c r="J223" s="11">
        <v>0</v>
      </c>
      <c r="K223" s="11">
        <v>0</v>
      </c>
      <c r="L223" s="66">
        <v>100</v>
      </c>
      <c r="M223" s="66">
        <v>0</v>
      </c>
      <c r="N223" s="66">
        <v>0</v>
      </c>
      <c r="O223" s="166">
        <v>229.25</v>
      </c>
      <c r="P223" s="166">
        <v>231.46</v>
      </c>
      <c r="Q223" s="166">
        <v>0</v>
      </c>
      <c r="R223" s="167">
        <v>0</v>
      </c>
    </row>
    <row r="224" spans="1:18" ht="12.75">
      <c r="A224" s="237">
        <v>2</v>
      </c>
      <c r="B224" s="238">
        <v>25</v>
      </c>
      <c r="C224" s="238">
        <v>2</v>
      </c>
      <c r="D224" s="117" t="s">
        <v>474</v>
      </c>
      <c r="E224" s="117">
        <v>8</v>
      </c>
      <c r="F224" s="107"/>
      <c r="G224" s="54" t="s">
        <v>484</v>
      </c>
      <c r="H224" s="11">
        <v>503191.4</v>
      </c>
      <c r="I224" s="60">
        <v>503191.4</v>
      </c>
      <c r="J224" s="11">
        <v>0</v>
      </c>
      <c r="K224" s="11">
        <v>0</v>
      </c>
      <c r="L224" s="66">
        <v>100</v>
      </c>
      <c r="M224" s="66">
        <v>0</v>
      </c>
      <c r="N224" s="66">
        <v>0</v>
      </c>
      <c r="O224" s="166">
        <v>103.02</v>
      </c>
      <c r="P224" s="166">
        <v>103.02</v>
      </c>
      <c r="Q224" s="166">
        <v>0</v>
      </c>
      <c r="R224" s="167">
        <v>0</v>
      </c>
    </row>
    <row r="225" spans="1:18" ht="25.5">
      <c r="A225" s="237">
        <v>2</v>
      </c>
      <c r="B225" s="238">
        <v>19</v>
      </c>
      <c r="C225" s="238">
        <v>1</v>
      </c>
      <c r="D225" s="117" t="s">
        <v>474</v>
      </c>
      <c r="E225" s="117">
        <v>8</v>
      </c>
      <c r="F225" s="107"/>
      <c r="G225" s="54" t="s">
        <v>485</v>
      </c>
      <c r="H225" s="11">
        <v>0</v>
      </c>
      <c r="I225" s="60">
        <v>0</v>
      </c>
      <c r="J225" s="11">
        <v>0</v>
      </c>
      <c r="K225" s="11">
        <v>0</v>
      </c>
      <c r="L225" s="66">
        <v>0</v>
      </c>
      <c r="M225" s="66">
        <v>0</v>
      </c>
      <c r="N225" s="66">
        <v>0</v>
      </c>
      <c r="O225" s="166">
        <v>0</v>
      </c>
      <c r="P225" s="166">
        <v>0</v>
      </c>
      <c r="Q225" s="166">
        <v>0</v>
      </c>
      <c r="R225" s="167">
        <v>0</v>
      </c>
    </row>
    <row r="226" spans="1:18" ht="12.75">
      <c r="A226" s="237">
        <v>2</v>
      </c>
      <c r="B226" s="238">
        <v>1</v>
      </c>
      <c r="C226" s="238">
        <v>1</v>
      </c>
      <c r="D226" s="117" t="s">
        <v>474</v>
      </c>
      <c r="E226" s="117">
        <v>8</v>
      </c>
      <c r="F226" s="107"/>
      <c r="G226" s="54" t="s">
        <v>486</v>
      </c>
      <c r="H226" s="11">
        <v>54521.71</v>
      </c>
      <c r="I226" s="60">
        <v>54521.71</v>
      </c>
      <c r="J226" s="11">
        <v>0</v>
      </c>
      <c r="K226" s="11">
        <v>0</v>
      </c>
      <c r="L226" s="66">
        <v>100</v>
      </c>
      <c r="M226" s="66">
        <v>0</v>
      </c>
      <c r="N226" s="66">
        <v>0</v>
      </c>
      <c r="O226" s="166">
        <v>100.8</v>
      </c>
      <c r="P226" s="166">
        <v>100.8</v>
      </c>
      <c r="Q226" s="166">
        <v>0</v>
      </c>
      <c r="R226" s="167">
        <v>0</v>
      </c>
    </row>
    <row r="227" spans="1:18" ht="25.5">
      <c r="A227" s="237">
        <v>2</v>
      </c>
      <c r="B227" s="238">
        <v>17</v>
      </c>
      <c r="C227" s="238">
        <v>4</v>
      </c>
      <c r="D227" s="117" t="s">
        <v>474</v>
      </c>
      <c r="E227" s="117">
        <v>8</v>
      </c>
      <c r="F227" s="107"/>
      <c r="G227" s="54" t="s">
        <v>487</v>
      </c>
      <c r="H227" s="11">
        <v>5535652.89</v>
      </c>
      <c r="I227" s="60">
        <v>5535652.89</v>
      </c>
      <c r="J227" s="11">
        <v>0</v>
      </c>
      <c r="K227" s="11">
        <v>0</v>
      </c>
      <c r="L227" s="66">
        <v>100</v>
      </c>
      <c r="M227" s="66">
        <v>0</v>
      </c>
      <c r="N227" s="66">
        <v>0</v>
      </c>
      <c r="O227" s="166">
        <v>1219.26</v>
      </c>
      <c r="P227" s="166">
        <v>1285.14</v>
      </c>
      <c r="Q227" s="166">
        <v>0</v>
      </c>
      <c r="R227" s="167">
        <v>0</v>
      </c>
    </row>
    <row r="228" spans="1:18" ht="12.75">
      <c r="A228" s="237"/>
      <c r="B228" s="238"/>
      <c r="C228" s="238"/>
      <c r="D228" s="117"/>
      <c r="E228" s="117"/>
      <c r="F228" s="107"/>
      <c r="G228" s="54"/>
      <c r="H228" s="11"/>
      <c r="I228" s="60"/>
      <c r="J228" s="11"/>
      <c r="K228" s="11"/>
      <c r="L228" s="66"/>
      <c r="M228" s="66"/>
      <c r="N228" s="66"/>
      <c r="O228" s="166"/>
      <c r="P228" s="166"/>
      <c r="Q228" s="166"/>
      <c r="R228" s="167"/>
    </row>
    <row r="229" spans="1:18" ht="12.75">
      <c r="A229" s="237"/>
      <c r="B229" s="238"/>
      <c r="C229" s="238"/>
      <c r="D229" s="117"/>
      <c r="E229" s="117"/>
      <c r="F229" s="107"/>
      <c r="G229" s="54"/>
      <c r="H229" s="11"/>
      <c r="I229" s="60"/>
      <c r="J229" s="11"/>
      <c r="K229" s="11"/>
      <c r="L229" s="66"/>
      <c r="M229" s="66"/>
      <c r="N229" s="66"/>
      <c r="O229" s="166"/>
      <c r="P229" s="166"/>
      <c r="Q229" s="166"/>
      <c r="R229" s="167"/>
    </row>
    <row r="230" spans="1:18" ht="12.75">
      <c r="A230" s="237"/>
      <c r="B230" s="238"/>
      <c r="C230" s="238"/>
      <c r="D230" s="117"/>
      <c r="E230" s="117"/>
      <c r="F230" s="107"/>
      <c r="G230" s="54"/>
      <c r="H230" s="11"/>
      <c r="I230" s="60"/>
      <c r="J230" s="11"/>
      <c r="K230" s="11"/>
      <c r="L230" s="66"/>
      <c r="M230" s="66"/>
      <c r="N230" s="66"/>
      <c r="O230" s="166"/>
      <c r="P230" s="166"/>
      <c r="Q230" s="166"/>
      <c r="R230" s="167"/>
    </row>
    <row r="231" spans="1:18" ht="12.75">
      <c r="A231" s="237"/>
      <c r="B231" s="238"/>
      <c r="C231" s="238"/>
      <c r="D231" s="117"/>
      <c r="E231" s="117"/>
      <c r="F231" s="107"/>
      <c r="G231" s="54"/>
      <c r="H231" s="11"/>
      <c r="I231" s="60"/>
      <c r="J231" s="11"/>
      <c r="K231" s="11"/>
      <c r="L231" s="66"/>
      <c r="M231" s="66"/>
      <c r="N231" s="66"/>
      <c r="O231" s="166"/>
      <c r="P231" s="166"/>
      <c r="Q231" s="166"/>
      <c r="R231" s="167"/>
    </row>
    <row r="232" spans="1:18" ht="12.75">
      <c r="A232" s="237"/>
      <c r="B232" s="238"/>
      <c r="C232" s="238"/>
      <c r="D232" s="117"/>
      <c r="E232" s="117"/>
      <c r="F232" s="107"/>
      <c r="G232" s="54"/>
      <c r="H232" s="11"/>
      <c r="I232" s="60"/>
      <c r="J232" s="11"/>
      <c r="K232" s="11"/>
      <c r="L232" s="66"/>
      <c r="M232" s="66"/>
      <c r="N232" s="66"/>
      <c r="O232" s="166"/>
      <c r="P232" s="166"/>
      <c r="Q232" s="166"/>
      <c r="R232" s="167"/>
    </row>
    <row r="233" spans="1:18" ht="12.75">
      <c r="A233" s="237"/>
      <c r="B233" s="238"/>
      <c r="C233" s="238"/>
      <c r="D233" s="117"/>
      <c r="E233" s="117"/>
      <c r="F233" s="107"/>
      <c r="G233" s="54"/>
      <c r="H233" s="11"/>
      <c r="I233" s="60"/>
      <c r="J233" s="11"/>
      <c r="K233" s="11"/>
      <c r="L233" s="66"/>
      <c r="M233" s="66"/>
      <c r="N233" s="66"/>
      <c r="O233" s="166"/>
      <c r="P233" s="166"/>
      <c r="Q233" s="166"/>
      <c r="R233" s="167"/>
    </row>
    <row r="234" spans="1:18" ht="13.5" thickBot="1">
      <c r="A234" s="247"/>
      <c r="B234" s="248"/>
      <c r="C234" s="248"/>
      <c r="D234" s="154"/>
      <c r="E234" s="154"/>
      <c r="F234" s="145"/>
      <c r="G234" s="57"/>
      <c r="H234" s="12"/>
      <c r="I234" s="71"/>
      <c r="J234" s="12"/>
      <c r="K234" s="12"/>
      <c r="L234" s="68"/>
      <c r="M234" s="68"/>
      <c r="N234" s="68"/>
      <c r="O234" s="172"/>
      <c r="P234" s="172"/>
      <c r="Q234" s="172"/>
      <c r="R234" s="173"/>
    </row>
  </sheetData>
  <sheetProtection/>
  <mergeCells count="24">
    <mergeCell ref="A1:L1"/>
    <mergeCell ref="A2:L2"/>
    <mergeCell ref="A3:L3"/>
    <mergeCell ref="M1:O1"/>
    <mergeCell ref="M2:O2"/>
    <mergeCell ref="M3:O3"/>
    <mergeCell ref="M8:M9"/>
    <mergeCell ref="N8:N9"/>
    <mergeCell ref="A7:A9"/>
    <mergeCell ref="B7:B9"/>
    <mergeCell ref="C7:C9"/>
    <mergeCell ref="D7:D9"/>
    <mergeCell ref="E7:E9"/>
    <mergeCell ref="H7:K7"/>
    <mergeCell ref="O8:O9"/>
    <mergeCell ref="P8:R8"/>
    <mergeCell ref="L7:N7"/>
    <mergeCell ref="F7:G9"/>
    <mergeCell ref="A5:Q5"/>
    <mergeCell ref="F10:G10"/>
    <mergeCell ref="O7:R7"/>
    <mergeCell ref="H8:H9"/>
    <mergeCell ref="I8:K8"/>
    <mergeCell ref="L8:L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R43" sqref="R4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1" width="14.25390625" style="0" customWidth="1"/>
    <col min="12" max="12" width="15.625" style="0" customWidth="1"/>
    <col min="13" max="13" width="14.25390625" style="0" customWidth="1"/>
    <col min="14" max="14" width="15.375" style="0" customWidth="1"/>
    <col min="15" max="16" width="14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5" width="14.25390625" style="0" customWidth="1"/>
  </cols>
  <sheetData>
    <row r="1" spans="1:25" ht="21" customHeight="1">
      <c r="A1" s="357" t="s">
        <v>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51" t="s">
        <v>88</v>
      </c>
      <c r="P1" s="48"/>
      <c r="Q1" s="50" t="str">
        <f>1!P1</f>
        <v>14.11.2011</v>
      </c>
      <c r="R1" s="48"/>
      <c r="S1" s="48"/>
      <c r="T1" s="48"/>
      <c r="U1" s="48"/>
      <c r="V1" s="48"/>
      <c r="W1" s="48"/>
      <c r="X1" s="48"/>
      <c r="Y1" s="49"/>
    </row>
    <row r="2" spans="1:25" ht="21" customHeight="1">
      <c r="A2" s="358" t="s">
        <v>91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51" t="s">
        <v>89</v>
      </c>
      <c r="P2" s="48"/>
      <c r="Q2" s="50">
        <f>1!P2</f>
        <v>1</v>
      </c>
      <c r="R2" s="48"/>
      <c r="S2" s="48"/>
      <c r="T2" s="48"/>
      <c r="U2" s="48"/>
      <c r="V2" s="48"/>
      <c r="W2" s="48"/>
      <c r="X2" s="48"/>
      <c r="Y2" s="49"/>
    </row>
    <row r="3" spans="1:25" ht="21" customHeight="1">
      <c r="A3" s="359" t="s">
        <v>84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51" t="s">
        <v>90</v>
      </c>
      <c r="P3" s="48"/>
      <c r="Q3" s="50" t="str">
        <f>1!P3</f>
        <v>14.11.2011</v>
      </c>
      <c r="R3" s="48"/>
      <c r="S3" s="48"/>
      <c r="T3" s="48"/>
      <c r="U3" s="48"/>
      <c r="V3" s="48"/>
      <c r="W3" s="48"/>
      <c r="X3" s="48"/>
      <c r="Y3" s="49"/>
    </row>
    <row r="5" spans="1:25" s="29" customFormat="1" ht="18">
      <c r="A5" s="28" t="str">
        <f>'Spis tabel'!B8</f>
        <v>Tabela 4. Struktura dochodów własnych budżetów jst woj. dolnośląskiego wg stanu na koniec III kwartału 2013 roku    (plan)</v>
      </c>
      <c r="P5" s="28"/>
      <c r="Y5" s="30" t="s">
        <v>87</v>
      </c>
    </row>
    <row r="6" spans="1:2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s="29" customFormat="1" ht="16.5" customHeight="1">
      <c r="A7" s="354" t="s">
        <v>0</v>
      </c>
      <c r="B7" s="345" t="s">
        <v>1</v>
      </c>
      <c r="C7" s="345" t="s">
        <v>2</v>
      </c>
      <c r="D7" s="345" t="s">
        <v>3</v>
      </c>
      <c r="E7" s="345" t="s">
        <v>4</v>
      </c>
      <c r="F7" s="360" t="s">
        <v>5</v>
      </c>
      <c r="G7" s="361"/>
      <c r="H7" s="337" t="s">
        <v>202</v>
      </c>
      <c r="I7" s="398" t="s">
        <v>19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9"/>
    </row>
    <row r="8" spans="1:25" s="29" customFormat="1" ht="16.5" customHeight="1">
      <c r="A8" s="355"/>
      <c r="B8" s="346"/>
      <c r="C8" s="346"/>
      <c r="D8" s="346"/>
      <c r="E8" s="346"/>
      <c r="F8" s="362"/>
      <c r="G8" s="363"/>
      <c r="H8" s="396"/>
      <c r="I8" s="329" t="s">
        <v>280</v>
      </c>
      <c r="J8" s="329" t="s">
        <v>279</v>
      </c>
      <c r="K8" s="333" t="s">
        <v>52</v>
      </c>
      <c r="L8" s="341" t="s">
        <v>19</v>
      </c>
      <c r="M8" s="341"/>
      <c r="N8" s="341"/>
      <c r="O8" s="341"/>
      <c r="P8" s="341"/>
      <c r="Q8" s="341"/>
      <c r="R8" s="341"/>
      <c r="S8" s="341"/>
      <c r="T8" s="341"/>
      <c r="U8" s="341"/>
      <c r="V8" s="342"/>
      <c r="W8" s="400" t="s">
        <v>203</v>
      </c>
      <c r="X8" s="257" t="s">
        <v>12</v>
      </c>
      <c r="Y8" s="402" t="s">
        <v>204</v>
      </c>
    </row>
    <row r="9" spans="1:25" s="29" customFormat="1" ht="86.25" customHeight="1" thickBot="1">
      <c r="A9" s="356"/>
      <c r="B9" s="347"/>
      <c r="C9" s="347"/>
      <c r="D9" s="347"/>
      <c r="E9" s="347"/>
      <c r="F9" s="364"/>
      <c r="G9" s="365"/>
      <c r="H9" s="397"/>
      <c r="I9" s="330"/>
      <c r="J9" s="330"/>
      <c r="K9" s="330"/>
      <c r="L9" s="9" t="s">
        <v>53</v>
      </c>
      <c r="M9" s="9" t="s">
        <v>54</v>
      </c>
      <c r="N9" s="9" t="s">
        <v>55</v>
      </c>
      <c r="O9" s="9" t="s">
        <v>56</v>
      </c>
      <c r="P9" s="9" t="s">
        <v>57</v>
      </c>
      <c r="Q9" s="33" t="s">
        <v>58</v>
      </c>
      <c r="R9" s="9" t="s">
        <v>59</v>
      </c>
      <c r="S9" s="9" t="s">
        <v>67</v>
      </c>
      <c r="T9" s="9" t="s">
        <v>68</v>
      </c>
      <c r="U9" s="9" t="s">
        <v>60</v>
      </c>
      <c r="V9" s="34" t="s">
        <v>61</v>
      </c>
      <c r="W9" s="401"/>
      <c r="X9" s="251" t="s">
        <v>222</v>
      </c>
      <c r="Y9" s="403"/>
    </row>
    <row r="10" spans="1:25" s="29" customFormat="1" ht="13.5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5"/>
      <c r="G10" s="26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4">
        <v>17</v>
      </c>
      <c r="S10" s="24">
        <v>18</v>
      </c>
      <c r="T10" s="24">
        <v>19</v>
      </c>
      <c r="U10" s="24">
        <v>20</v>
      </c>
      <c r="V10" s="24">
        <v>21</v>
      </c>
      <c r="W10" s="24">
        <v>22</v>
      </c>
      <c r="X10" s="25">
        <v>23</v>
      </c>
      <c r="Y10" s="27">
        <v>24</v>
      </c>
    </row>
    <row r="11" spans="1:25" s="82" customFormat="1" ht="15">
      <c r="A11" s="221"/>
      <c r="B11" s="222"/>
      <c r="C11" s="222"/>
      <c r="D11" s="90"/>
      <c r="E11" s="90"/>
      <c r="F11" s="91" t="s">
        <v>284</v>
      </c>
      <c r="G11" s="287"/>
      <c r="H11" s="93">
        <v>8932430623.23</v>
      </c>
      <c r="I11" s="93">
        <v>2652113163</v>
      </c>
      <c r="J11" s="93">
        <v>800435183.31</v>
      </c>
      <c r="K11" s="93">
        <v>2931797732.5699997</v>
      </c>
      <c r="L11" s="93">
        <v>1694840454.8200002</v>
      </c>
      <c r="M11" s="93">
        <v>152664588.51999998</v>
      </c>
      <c r="N11" s="93">
        <v>56713066</v>
      </c>
      <c r="O11" s="93">
        <v>19334212.98</v>
      </c>
      <c r="P11" s="93">
        <v>39010980</v>
      </c>
      <c r="Q11" s="93">
        <v>62190622</v>
      </c>
      <c r="R11" s="93">
        <v>95802555.99</v>
      </c>
      <c r="S11" s="93">
        <v>88863463.75</v>
      </c>
      <c r="T11" s="93">
        <v>57686185</v>
      </c>
      <c r="U11" s="93">
        <v>110566638</v>
      </c>
      <c r="V11" s="93">
        <v>554124965.51</v>
      </c>
      <c r="W11" s="93">
        <v>1128248620.17</v>
      </c>
      <c r="X11" s="252">
        <v>714476350.15</v>
      </c>
      <c r="Y11" s="94">
        <v>1419835924.18</v>
      </c>
    </row>
    <row r="12" spans="1:25" ht="12.75">
      <c r="A12" s="223">
        <v>2</v>
      </c>
      <c r="B12" s="224">
        <v>0</v>
      </c>
      <c r="C12" s="224">
        <v>0</v>
      </c>
      <c r="D12" s="85">
        <v>0</v>
      </c>
      <c r="E12" s="85">
        <v>0</v>
      </c>
      <c r="F12" s="86"/>
      <c r="G12" s="288" t="s">
        <v>285</v>
      </c>
      <c r="H12" s="88">
        <v>780847086</v>
      </c>
      <c r="I12" s="87">
        <v>81840300</v>
      </c>
      <c r="J12" s="87">
        <v>522876900</v>
      </c>
      <c r="K12" s="87">
        <v>35760322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461111</v>
      </c>
      <c r="T12" s="87">
        <v>360692</v>
      </c>
      <c r="U12" s="87">
        <v>0</v>
      </c>
      <c r="V12" s="88">
        <v>34938519</v>
      </c>
      <c r="W12" s="87">
        <v>8212301</v>
      </c>
      <c r="X12" s="253">
        <v>6602488</v>
      </c>
      <c r="Y12" s="89">
        <v>132157263</v>
      </c>
    </row>
    <row r="13" spans="1:25" s="95" customFormat="1" ht="15">
      <c r="A13" s="225"/>
      <c r="B13" s="226"/>
      <c r="C13" s="226"/>
      <c r="D13" s="96"/>
      <c r="E13" s="96"/>
      <c r="F13" s="97" t="s">
        <v>286</v>
      </c>
      <c r="G13" s="289"/>
      <c r="H13" s="99">
        <v>663299451.71</v>
      </c>
      <c r="I13" s="98">
        <v>316125306</v>
      </c>
      <c r="J13" s="98">
        <v>31388699</v>
      </c>
      <c r="K13" s="98">
        <v>84997695.89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44707708</v>
      </c>
      <c r="R13" s="98">
        <v>0</v>
      </c>
      <c r="S13" s="98">
        <v>294455</v>
      </c>
      <c r="T13" s="98">
        <v>0</v>
      </c>
      <c r="U13" s="98">
        <v>0</v>
      </c>
      <c r="V13" s="99">
        <v>39995532.89</v>
      </c>
      <c r="W13" s="98">
        <v>69636396.13</v>
      </c>
      <c r="X13" s="254">
        <v>61629566.04</v>
      </c>
      <c r="Y13" s="100">
        <v>161151354.69</v>
      </c>
    </row>
    <row r="14" spans="1:25" ht="12.75">
      <c r="A14" s="227">
        <v>2</v>
      </c>
      <c r="B14" s="228">
        <v>1</v>
      </c>
      <c r="C14" s="228">
        <v>0</v>
      </c>
      <c r="D14" s="10">
        <v>0</v>
      </c>
      <c r="E14" s="10">
        <v>1</v>
      </c>
      <c r="F14" s="18"/>
      <c r="G14" s="290" t="s">
        <v>287</v>
      </c>
      <c r="H14" s="60">
        <v>18866276</v>
      </c>
      <c r="I14" s="11">
        <v>12943910</v>
      </c>
      <c r="J14" s="11">
        <v>300000</v>
      </c>
      <c r="K14" s="11">
        <v>3510789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1856300</v>
      </c>
      <c r="R14" s="11">
        <v>0</v>
      </c>
      <c r="S14" s="11">
        <v>10761</v>
      </c>
      <c r="T14" s="11">
        <v>0</v>
      </c>
      <c r="U14" s="11">
        <v>0</v>
      </c>
      <c r="V14" s="60">
        <v>1643728</v>
      </c>
      <c r="W14" s="11">
        <v>1200</v>
      </c>
      <c r="X14" s="37">
        <v>0</v>
      </c>
      <c r="Y14" s="63">
        <v>2110377</v>
      </c>
    </row>
    <row r="15" spans="1:25" ht="12.75">
      <c r="A15" s="227">
        <v>2</v>
      </c>
      <c r="B15" s="228">
        <v>2</v>
      </c>
      <c r="C15" s="228">
        <v>0</v>
      </c>
      <c r="D15" s="11">
        <v>0</v>
      </c>
      <c r="E15" s="11">
        <v>1</v>
      </c>
      <c r="F15" s="37"/>
      <c r="G15" s="297" t="s">
        <v>288</v>
      </c>
      <c r="H15" s="60">
        <v>23211866</v>
      </c>
      <c r="I15" s="11">
        <v>13443308</v>
      </c>
      <c r="J15" s="11">
        <v>350000</v>
      </c>
      <c r="K15" s="11">
        <v>2740000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1900000</v>
      </c>
      <c r="R15" s="11">
        <v>0</v>
      </c>
      <c r="S15" s="11">
        <v>0</v>
      </c>
      <c r="T15" s="11">
        <v>0</v>
      </c>
      <c r="U15" s="11">
        <v>0</v>
      </c>
      <c r="V15" s="60">
        <v>840000</v>
      </c>
      <c r="W15" s="11">
        <v>1156227</v>
      </c>
      <c r="X15" s="37">
        <v>926227</v>
      </c>
      <c r="Y15" s="63">
        <v>5522331</v>
      </c>
    </row>
    <row r="16" spans="1:25" ht="12.75">
      <c r="A16" s="227">
        <v>2</v>
      </c>
      <c r="B16" s="228">
        <v>3</v>
      </c>
      <c r="C16" s="228">
        <v>0</v>
      </c>
      <c r="D16" s="16">
        <v>0</v>
      </c>
      <c r="E16" s="16">
        <v>1</v>
      </c>
      <c r="F16" s="19"/>
      <c r="G16" s="54" t="s">
        <v>289</v>
      </c>
      <c r="H16" s="60">
        <v>48111618</v>
      </c>
      <c r="I16" s="11">
        <v>19337791</v>
      </c>
      <c r="J16" s="11">
        <v>2707195</v>
      </c>
      <c r="K16" s="11">
        <v>4364992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1785000</v>
      </c>
      <c r="R16" s="11">
        <v>0</v>
      </c>
      <c r="S16" s="11">
        <v>153082</v>
      </c>
      <c r="T16" s="11">
        <v>0</v>
      </c>
      <c r="U16" s="11">
        <v>0</v>
      </c>
      <c r="V16" s="60">
        <v>2426910</v>
      </c>
      <c r="W16" s="11">
        <v>315898</v>
      </c>
      <c r="X16" s="37">
        <v>56085</v>
      </c>
      <c r="Y16" s="63">
        <v>21385742</v>
      </c>
    </row>
    <row r="17" spans="1:25" ht="12.75">
      <c r="A17" s="227">
        <v>2</v>
      </c>
      <c r="B17" s="228">
        <v>4</v>
      </c>
      <c r="C17" s="228">
        <v>0</v>
      </c>
      <c r="D17" s="16">
        <v>0</v>
      </c>
      <c r="E17" s="16">
        <v>1</v>
      </c>
      <c r="F17" s="19"/>
      <c r="G17" s="54" t="s">
        <v>290</v>
      </c>
      <c r="H17" s="60">
        <v>12337034</v>
      </c>
      <c r="I17" s="11">
        <v>3519572</v>
      </c>
      <c r="J17" s="11">
        <v>650000</v>
      </c>
      <c r="K17" s="11">
        <v>3936000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2400000</v>
      </c>
      <c r="R17" s="11">
        <v>0</v>
      </c>
      <c r="S17" s="11">
        <v>11600</v>
      </c>
      <c r="T17" s="11">
        <v>0</v>
      </c>
      <c r="U17" s="11">
        <v>0</v>
      </c>
      <c r="V17" s="60">
        <v>1524400</v>
      </c>
      <c r="W17" s="11">
        <v>333650</v>
      </c>
      <c r="X17" s="37">
        <v>0</v>
      </c>
      <c r="Y17" s="63">
        <v>3897812</v>
      </c>
    </row>
    <row r="18" spans="1:25" ht="12.75">
      <c r="A18" s="227">
        <v>2</v>
      </c>
      <c r="B18" s="228">
        <v>5</v>
      </c>
      <c r="C18" s="228">
        <v>0</v>
      </c>
      <c r="D18" s="16">
        <v>0</v>
      </c>
      <c r="E18" s="16">
        <v>1</v>
      </c>
      <c r="F18" s="19"/>
      <c r="G18" s="54" t="s">
        <v>291</v>
      </c>
      <c r="H18" s="60">
        <v>14675598</v>
      </c>
      <c r="I18" s="11">
        <v>6458461</v>
      </c>
      <c r="J18" s="11">
        <v>100000</v>
      </c>
      <c r="K18" s="11">
        <v>1811800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1100000</v>
      </c>
      <c r="R18" s="11">
        <v>0</v>
      </c>
      <c r="S18" s="11">
        <v>9500</v>
      </c>
      <c r="T18" s="11">
        <v>0</v>
      </c>
      <c r="U18" s="11">
        <v>0</v>
      </c>
      <c r="V18" s="60">
        <v>702300</v>
      </c>
      <c r="W18" s="11">
        <v>137350</v>
      </c>
      <c r="X18" s="37">
        <v>50000</v>
      </c>
      <c r="Y18" s="63">
        <v>6167987</v>
      </c>
    </row>
    <row r="19" spans="1:25" ht="12.75">
      <c r="A19" s="227">
        <v>2</v>
      </c>
      <c r="B19" s="228">
        <v>6</v>
      </c>
      <c r="C19" s="228">
        <v>0</v>
      </c>
      <c r="D19" s="16">
        <v>0</v>
      </c>
      <c r="E19" s="16">
        <v>1</v>
      </c>
      <c r="F19" s="19"/>
      <c r="G19" s="54" t="s">
        <v>292</v>
      </c>
      <c r="H19" s="60">
        <v>19808261</v>
      </c>
      <c r="I19" s="11">
        <v>8708081</v>
      </c>
      <c r="J19" s="11">
        <v>130000</v>
      </c>
      <c r="K19" s="11">
        <v>1813294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1350000</v>
      </c>
      <c r="R19" s="11">
        <v>0</v>
      </c>
      <c r="S19" s="11">
        <v>666</v>
      </c>
      <c r="T19" s="11">
        <v>0</v>
      </c>
      <c r="U19" s="11">
        <v>0</v>
      </c>
      <c r="V19" s="60">
        <v>462628</v>
      </c>
      <c r="W19" s="11">
        <v>552026</v>
      </c>
      <c r="X19" s="37">
        <v>399902</v>
      </c>
      <c r="Y19" s="63">
        <v>8604860</v>
      </c>
    </row>
    <row r="20" spans="1:25" ht="12.75">
      <c r="A20" s="227">
        <v>2</v>
      </c>
      <c r="B20" s="228">
        <v>7</v>
      </c>
      <c r="C20" s="228">
        <v>0</v>
      </c>
      <c r="D20" s="16">
        <v>0</v>
      </c>
      <c r="E20" s="16">
        <v>1</v>
      </c>
      <c r="F20" s="19"/>
      <c r="G20" s="54" t="s">
        <v>293</v>
      </c>
      <c r="H20" s="60">
        <v>10036797</v>
      </c>
      <c r="I20" s="11">
        <v>5338732</v>
      </c>
      <c r="J20" s="11">
        <v>80000</v>
      </c>
      <c r="K20" s="11">
        <v>1020700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810000</v>
      </c>
      <c r="R20" s="11">
        <v>0</v>
      </c>
      <c r="S20" s="11">
        <v>0</v>
      </c>
      <c r="T20" s="11">
        <v>0</v>
      </c>
      <c r="U20" s="11">
        <v>0</v>
      </c>
      <c r="V20" s="60">
        <v>210700</v>
      </c>
      <c r="W20" s="11">
        <v>357900</v>
      </c>
      <c r="X20" s="37">
        <v>0</v>
      </c>
      <c r="Y20" s="63">
        <v>3239465</v>
      </c>
    </row>
    <row r="21" spans="1:25" ht="12.75">
      <c r="A21" s="227">
        <v>2</v>
      </c>
      <c r="B21" s="228">
        <v>8</v>
      </c>
      <c r="C21" s="228">
        <v>0</v>
      </c>
      <c r="D21" s="16">
        <v>0</v>
      </c>
      <c r="E21" s="16">
        <v>1</v>
      </c>
      <c r="F21" s="19"/>
      <c r="G21" s="54" t="s">
        <v>294</v>
      </c>
      <c r="H21" s="60">
        <v>50002955</v>
      </c>
      <c r="I21" s="11">
        <v>20950571</v>
      </c>
      <c r="J21" s="11">
        <v>450000</v>
      </c>
      <c r="K21" s="11">
        <v>5702262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5300000</v>
      </c>
      <c r="R21" s="11">
        <v>0</v>
      </c>
      <c r="S21" s="11">
        <v>2470</v>
      </c>
      <c r="T21" s="11">
        <v>0</v>
      </c>
      <c r="U21" s="11">
        <v>0</v>
      </c>
      <c r="V21" s="60">
        <v>399792</v>
      </c>
      <c r="W21" s="11">
        <v>4052193</v>
      </c>
      <c r="X21" s="37">
        <v>3500160</v>
      </c>
      <c r="Y21" s="63">
        <v>18847929</v>
      </c>
    </row>
    <row r="22" spans="1:25" ht="12.75">
      <c r="A22" s="227">
        <v>2</v>
      </c>
      <c r="B22" s="228">
        <v>9</v>
      </c>
      <c r="C22" s="228">
        <v>0</v>
      </c>
      <c r="D22" s="16">
        <v>0</v>
      </c>
      <c r="E22" s="16">
        <v>1</v>
      </c>
      <c r="F22" s="19"/>
      <c r="G22" s="54" t="s">
        <v>295</v>
      </c>
      <c r="H22" s="60">
        <v>22140552.11</v>
      </c>
      <c r="I22" s="11">
        <v>7079352</v>
      </c>
      <c r="J22" s="11">
        <v>210000</v>
      </c>
      <c r="K22" s="11">
        <v>3047972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1323672</v>
      </c>
      <c r="R22" s="11">
        <v>0</v>
      </c>
      <c r="S22" s="11">
        <v>4300</v>
      </c>
      <c r="T22" s="11">
        <v>0</v>
      </c>
      <c r="U22" s="11">
        <v>0</v>
      </c>
      <c r="V22" s="60">
        <v>1720000</v>
      </c>
      <c r="W22" s="11">
        <v>904279</v>
      </c>
      <c r="X22" s="37">
        <v>65000</v>
      </c>
      <c r="Y22" s="63">
        <v>10898949.11</v>
      </c>
    </row>
    <row r="23" spans="1:25" ht="12.75">
      <c r="A23" s="227">
        <v>2</v>
      </c>
      <c r="B23" s="228">
        <v>10</v>
      </c>
      <c r="C23" s="228">
        <v>0</v>
      </c>
      <c r="D23" s="16">
        <v>0</v>
      </c>
      <c r="E23" s="16">
        <v>1</v>
      </c>
      <c r="F23" s="19"/>
      <c r="G23" s="54" t="s">
        <v>296</v>
      </c>
      <c r="H23" s="60">
        <v>12042187</v>
      </c>
      <c r="I23" s="11">
        <v>7518475</v>
      </c>
      <c r="J23" s="11">
        <v>133000</v>
      </c>
      <c r="K23" s="11">
        <v>1876652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1243900</v>
      </c>
      <c r="R23" s="11">
        <v>0</v>
      </c>
      <c r="S23" s="11">
        <v>6456</v>
      </c>
      <c r="T23" s="11">
        <v>0</v>
      </c>
      <c r="U23" s="11">
        <v>0</v>
      </c>
      <c r="V23" s="60">
        <v>626296</v>
      </c>
      <c r="W23" s="11">
        <v>749925</v>
      </c>
      <c r="X23" s="37">
        <v>355594</v>
      </c>
      <c r="Y23" s="63">
        <v>1764135</v>
      </c>
    </row>
    <row r="24" spans="1:25" ht="12.75">
      <c r="A24" s="227">
        <v>2</v>
      </c>
      <c r="B24" s="228">
        <v>11</v>
      </c>
      <c r="C24" s="228">
        <v>0</v>
      </c>
      <c r="D24" s="16">
        <v>0</v>
      </c>
      <c r="E24" s="16">
        <v>1</v>
      </c>
      <c r="F24" s="19"/>
      <c r="G24" s="54" t="s">
        <v>297</v>
      </c>
      <c r="H24" s="60">
        <v>56951247.15</v>
      </c>
      <c r="I24" s="11">
        <v>28560950</v>
      </c>
      <c r="J24" s="11">
        <v>9300000</v>
      </c>
      <c r="K24" s="11">
        <v>3255086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2174000</v>
      </c>
      <c r="R24" s="11">
        <v>0</v>
      </c>
      <c r="S24" s="11">
        <v>13484</v>
      </c>
      <c r="T24" s="11">
        <v>0</v>
      </c>
      <c r="U24" s="11">
        <v>0</v>
      </c>
      <c r="V24" s="60">
        <v>1067602</v>
      </c>
      <c r="W24" s="11">
        <v>13259227</v>
      </c>
      <c r="X24" s="37">
        <v>13169277</v>
      </c>
      <c r="Y24" s="63">
        <v>2575984.15</v>
      </c>
    </row>
    <row r="25" spans="1:25" ht="12.75">
      <c r="A25" s="227">
        <v>2</v>
      </c>
      <c r="B25" s="228">
        <v>12</v>
      </c>
      <c r="C25" s="228">
        <v>0</v>
      </c>
      <c r="D25" s="16">
        <v>0</v>
      </c>
      <c r="E25" s="16">
        <v>1</v>
      </c>
      <c r="F25" s="19"/>
      <c r="G25" s="54" t="s">
        <v>298</v>
      </c>
      <c r="H25" s="60">
        <v>13580862</v>
      </c>
      <c r="I25" s="11">
        <v>4743139</v>
      </c>
      <c r="J25" s="11">
        <v>80000</v>
      </c>
      <c r="K25" s="11">
        <v>1467655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933155</v>
      </c>
      <c r="R25" s="11">
        <v>0</v>
      </c>
      <c r="S25" s="11">
        <v>2200</v>
      </c>
      <c r="T25" s="11">
        <v>0</v>
      </c>
      <c r="U25" s="11">
        <v>0</v>
      </c>
      <c r="V25" s="60">
        <v>532300</v>
      </c>
      <c r="W25" s="11">
        <v>601921</v>
      </c>
      <c r="X25" s="37">
        <v>220244</v>
      </c>
      <c r="Y25" s="63">
        <v>6688147</v>
      </c>
    </row>
    <row r="26" spans="1:25" ht="12.75">
      <c r="A26" s="227">
        <v>2</v>
      </c>
      <c r="B26" s="228">
        <v>13</v>
      </c>
      <c r="C26" s="228">
        <v>0</v>
      </c>
      <c r="D26" s="16">
        <v>0</v>
      </c>
      <c r="E26" s="16">
        <v>1</v>
      </c>
      <c r="F26" s="19"/>
      <c r="G26" s="54" t="s">
        <v>299</v>
      </c>
      <c r="H26" s="60">
        <v>18304374.75</v>
      </c>
      <c r="I26" s="11">
        <v>4535699</v>
      </c>
      <c r="J26" s="11">
        <v>80000</v>
      </c>
      <c r="K26" s="11">
        <v>1511537.45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646617</v>
      </c>
      <c r="R26" s="11">
        <v>0</v>
      </c>
      <c r="S26" s="11">
        <v>3627</v>
      </c>
      <c r="T26" s="11">
        <v>0</v>
      </c>
      <c r="U26" s="11">
        <v>0</v>
      </c>
      <c r="V26" s="60">
        <v>861293.45</v>
      </c>
      <c r="W26" s="11">
        <v>3239315.83</v>
      </c>
      <c r="X26" s="37">
        <v>3006763.86</v>
      </c>
      <c r="Y26" s="63">
        <v>8937822.47</v>
      </c>
    </row>
    <row r="27" spans="1:25" ht="12.75">
      <c r="A27" s="227">
        <v>2</v>
      </c>
      <c r="B27" s="228">
        <v>14</v>
      </c>
      <c r="C27" s="228">
        <v>0</v>
      </c>
      <c r="D27" s="16">
        <v>0</v>
      </c>
      <c r="E27" s="16">
        <v>1</v>
      </c>
      <c r="F27" s="19"/>
      <c r="G27" s="54" t="s">
        <v>300</v>
      </c>
      <c r="H27" s="60">
        <v>32193729</v>
      </c>
      <c r="I27" s="11">
        <v>16187958</v>
      </c>
      <c r="J27" s="11">
        <v>1000000</v>
      </c>
      <c r="K27" s="11">
        <v>4424031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2400000</v>
      </c>
      <c r="R27" s="11">
        <v>0</v>
      </c>
      <c r="S27" s="11">
        <v>489</v>
      </c>
      <c r="T27" s="11">
        <v>0</v>
      </c>
      <c r="U27" s="11">
        <v>0</v>
      </c>
      <c r="V27" s="60">
        <v>2023542</v>
      </c>
      <c r="W27" s="11">
        <v>2913760</v>
      </c>
      <c r="X27" s="37">
        <v>1763828</v>
      </c>
      <c r="Y27" s="63">
        <v>7667980</v>
      </c>
    </row>
    <row r="28" spans="1:25" ht="12.75">
      <c r="A28" s="227">
        <v>2</v>
      </c>
      <c r="B28" s="228">
        <v>15</v>
      </c>
      <c r="C28" s="228">
        <v>0</v>
      </c>
      <c r="D28" s="16">
        <v>0</v>
      </c>
      <c r="E28" s="16">
        <v>1</v>
      </c>
      <c r="F28" s="19"/>
      <c r="G28" s="54" t="s">
        <v>301</v>
      </c>
      <c r="H28" s="60">
        <v>22044904</v>
      </c>
      <c r="I28" s="11">
        <v>13591302</v>
      </c>
      <c r="J28" s="11">
        <v>552802</v>
      </c>
      <c r="K28" s="11">
        <v>2220338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1577117</v>
      </c>
      <c r="R28" s="11">
        <v>0</v>
      </c>
      <c r="S28" s="11">
        <v>0</v>
      </c>
      <c r="T28" s="11">
        <v>0</v>
      </c>
      <c r="U28" s="11">
        <v>0</v>
      </c>
      <c r="V28" s="60">
        <v>643221</v>
      </c>
      <c r="W28" s="11">
        <v>643600</v>
      </c>
      <c r="X28" s="37">
        <v>525000</v>
      </c>
      <c r="Y28" s="63">
        <v>5036862</v>
      </c>
    </row>
    <row r="29" spans="1:25" ht="12.75">
      <c r="A29" s="227">
        <v>2</v>
      </c>
      <c r="B29" s="228">
        <v>16</v>
      </c>
      <c r="C29" s="228">
        <v>0</v>
      </c>
      <c r="D29" s="16">
        <v>0</v>
      </c>
      <c r="E29" s="16">
        <v>1</v>
      </c>
      <c r="F29" s="19"/>
      <c r="G29" s="54" t="s">
        <v>302</v>
      </c>
      <c r="H29" s="60">
        <v>27865666</v>
      </c>
      <c r="I29" s="11">
        <v>13287582</v>
      </c>
      <c r="J29" s="11">
        <v>8500000</v>
      </c>
      <c r="K29" s="11">
        <v>2298265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1200000</v>
      </c>
      <c r="R29" s="11">
        <v>0</v>
      </c>
      <c r="S29" s="11">
        <v>13450</v>
      </c>
      <c r="T29" s="11">
        <v>0</v>
      </c>
      <c r="U29" s="11">
        <v>0</v>
      </c>
      <c r="V29" s="60">
        <v>1084815</v>
      </c>
      <c r="W29" s="11">
        <v>56263</v>
      </c>
      <c r="X29" s="37">
        <v>13410</v>
      </c>
      <c r="Y29" s="63">
        <v>3723556</v>
      </c>
    </row>
    <row r="30" spans="1:25" ht="12.75">
      <c r="A30" s="227">
        <v>2</v>
      </c>
      <c r="B30" s="228">
        <v>17</v>
      </c>
      <c r="C30" s="228">
        <v>0</v>
      </c>
      <c r="D30" s="16">
        <v>0</v>
      </c>
      <c r="E30" s="16">
        <v>1</v>
      </c>
      <c r="F30" s="19"/>
      <c r="G30" s="54" t="s">
        <v>303</v>
      </c>
      <c r="H30" s="60">
        <v>9845826</v>
      </c>
      <c r="I30" s="11">
        <v>5502816</v>
      </c>
      <c r="J30" s="11">
        <v>500000</v>
      </c>
      <c r="K30" s="11">
        <v>1953622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1200000</v>
      </c>
      <c r="R30" s="11">
        <v>0</v>
      </c>
      <c r="S30" s="11">
        <v>2622</v>
      </c>
      <c r="T30" s="11">
        <v>0</v>
      </c>
      <c r="U30" s="11">
        <v>0</v>
      </c>
      <c r="V30" s="60">
        <v>751000</v>
      </c>
      <c r="W30" s="11">
        <v>367955</v>
      </c>
      <c r="X30" s="37">
        <v>255800</v>
      </c>
      <c r="Y30" s="63">
        <v>1521433</v>
      </c>
    </row>
    <row r="31" spans="1:25" ht="12.75">
      <c r="A31" s="227">
        <v>2</v>
      </c>
      <c r="B31" s="228">
        <v>18</v>
      </c>
      <c r="C31" s="228">
        <v>0</v>
      </c>
      <c r="D31" s="16">
        <v>0</v>
      </c>
      <c r="E31" s="16">
        <v>1</v>
      </c>
      <c r="F31" s="19"/>
      <c r="G31" s="54" t="s">
        <v>304</v>
      </c>
      <c r="H31" s="60">
        <v>12908543.68</v>
      </c>
      <c r="I31" s="11">
        <v>7896333</v>
      </c>
      <c r="J31" s="11">
        <v>330000</v>
      </c>
      <c r="K31" s="11">
        <v>2210815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1125247</v>
      </c>
      <c r="R31" s="11">
        <v>0</v>
      </c>
      <c r="S31" s="11">
        <v>0</v>
      </c>
      <c r="T31" s="11">
        <v>0</v>
      </c>
      <c r="U31" s="11">
        <v>0</v>
      </c>
      <c r="V31" s="60">
        <v>1085568</v>
      </c>
      <c r="W31" s="11">
        <v>1860000</v>
      </c>
      <c r="X31" s="37">
        <v>1600000</v>
      </c>
      <c r="Y31" s="63">
        <v>611395.68</v>
      </c>
    </row>
    <row r="32" spans="1:25" ht="12.75">
      <c r="A32" s="227">
        <v>2</v>
      </c>
      <c r="B32" s="228">
        <v>19</v>
      </c>
      <c r="C32" s="228">
        <v>0</v>
      </c>
      <c r="D32" s="16">
        <v>0</v>
      </c>
      <c r="E32" s="16">
        <v>1</v>
      </c>
      <c r="F32" s="19"/>
      <c r="G32" s="54" t="s">
        <v>305</v>
      </c>
      <c r="H32" s="60">
        <v>41787546.04</v>
      </c>
      <c r="I32" s="11">
        <v>26355937</v>
      </c>
      <c r="J32" s="11">
        <v>900000</v>
      </c>
      <c r="K32" s="11">
        <v>5726300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2870000</v>
      </c>
      <c r="R32" s="11">
        <v>0</v>
      </c>
      <c r="S32" s="11">
        <v>0</v>
      </c>
      <c r="T32" s="11">
        <v>0</v>
      </c>
      <c r="U32" s="11">
        <v>0</v>
      </c>
      <c r="V32" s="60">
        <v>2856300</v>
      </c>
      <c r="W32" s="11">
        <v>4097045</v>
      </c>
      <c r="X32" s="37">
        <v>3955300</v>
      </c>
      <c r="Y32" s="63">
        <v>4708264.04</v>
      </c>
    </row>
    <row r="33" spans="1:25" ht="12.75">
      <c r="A33" s="227">
        <v>2</v>
      </c>
      <c r="B33" s="228">
        <v>20</v>
      </c>
      <c r="C33" s="228">
        <v>0</v>
      </c>
      <c r="D33" s="16">
        <v>0</v>
      </c>
      <c r="E33" s="16">
        <v>1</v>
      </c>
      <c r="F33" s="19"/>
      <c r="G33" s="54" t="s">
        <v>306</v>
      </c>
      <c r="H33" s="60">
        <v>25478089</v>
      </c>
      <c r="I33" s="11">
        <v>12938992</v>
      </c>
      <c r="J33" s="11">
        <v>150000</v>
      </c>
      <c r="K33" s="11">
        <v>2249650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1830000</v>
      </c>
      <c r="R33" s="11">
        <v>0</v>
      </c>
      <c r="S33" s="11">
        <v>0</v>
      </c>
      <c r="T33" s="11">
        <v>0</v>
      </c>
      <c r="U33" s="11">
        <v>0</v>
      </c>
      <c r="V33" s="60">
        <v>419650</v>
      </c>
      <c r="W33" s="11">
        <v>1582365</v>
      </c>
      <c r="X33" s="37">
        <v>1400000</v>
      </c>
      <c r="Y33" s="63">
        <v>8557082</v>
      </c>
    </row>
    <row r="34" spans="1:25" ht="12.75">
      <c r="A34" s="227">
        <v>2</v>
      </c>
      <c r="B34" s="228">
        <v>21</v>
      </c>
      <c r="C34" s="228">
        <v>0</v>
      </c>
      <c r="D34" s="16">
        <v>0</v>
      </c>
      <c r="E34" s="16">
        <v>1</v>
      </c>
      <c r="F34" s="19"/>
      <c r="G34" s="54" t="s">
        <v>307</v>
      </c>
      <c r="H34" s="60">
        <v>16476483</v>
      </c>
      <c r="I34" s="11">
        <v>9575326</v>
      </c>
      <c r="J34" s="11">
        <v>300000</v>
      </c>
      <c r="K34" s="11">
        <v>1312667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1042700</v>
      </c>
      <c r="R34" s="11">
        <v>0</v>
      </c>
      <c r="S34" s="11">
        <v>0</v>
      </c>
      <c r="T34" s="11">
        <v>0</v>
      </c>
      <c r="U34" s="11">
        <v>0</v>
      </c>
      <c r="V34" s="60">
        <v>269967</v>
      </c>
      <c r="W34" s="11">
        <v>252515</v>
      </c>
      <c r="X34" s="37">
        <v>7060</v>
      </c>
      <c r="Y34" s="63">
        <v>5035975</v>
      </c>
    </row>
    <row r="35" spans="1:25" ht="12.75">
      <c r="A35" s="227">
        <v>2</v>
      </c>
      <c r="B35" s="228">
        <v>22</v>
      </c>
      <c r="C35" s="228">
        <v>0</v>
      </c>
      <c r="D35" s="16">
        <v>0</v>
      </c>
      <c r="E35" s="16">
        <v>1</v>
      </c>
      <c r="F35" s="19"/>
      <c r="G35" s="54" t="s">
        <v>308</v>
      </c>
      <c r="H35" s="60">
        <v>11855527</v>
      </c>
      <c r="I35" s="11">
        <v>6471360</v>
      </c>
      <c r="J35" s="11">
        <v>160000</v>
      </c>
      <c r="K35" s="11">
        <v>1625091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920000</v>
      </c>
      <c r="R35" s="11">
        <v>0</v>
      </c>
      <c r="S35" s="11">
        <v>19841</v>
      </c>
      <c r="T35" s="11">
        <v>0</v>
      </c>
      <c r="U35" s="11">
        <v>0</v>
      </c>
      <c r="V35" s="60">
        <v>685250</v>
      </c>
      <c r="W35" s="11">
        <v>973600</v>
      </c>
      <c r="X35" s="37">
        <v>800000</v>
      </c>
      <c r="Y35" s="63">
        <v>2625476</v>
      </c>
    </row>
    <row r="36" spans="1:25" ht="12.75">
      <c r="A36" s="227">
        <v>2</v>
      </c>
      <c r="B36" s="228">
        <v>23</v>
      </c>
      <c r="C36" s="228">
        <v>0</v>
      </c>
      <c r="D36" s="16">
        <v>0</v>
      </c>
      <c r="E36" s="16">
        <v>1</v>
      </c>
      <c r="F36" s="19"/>
      <c r="G36" s="54" t="s">
        <v>309</v>
      </c>
      <c r="H36" s="60">
        <v>64894818</v>
      </c>
      <c r="I36" s="11">
        <v>30202284</v>
      </c>
      <c r="J36" s="11">
        <v>2283136</v>
      </c>
      <c r="K36" s="11">
        <v>7733000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3150000</v>
      </c>
      <c r="R36" s="11">
        <v>0</v>
      </c>
      <c r="S36" s="11">
        <v>0</v>
      </c>
      <c r="T36" s="11">
        <v>0</v>
      </c>
      <c r="U36" s="11">
        <v>0</v>
      </c>
      <c r="V36" s="60">
        <v>4583000</v>
      </c>
      <c r="W36" s="11">
        <v>17991198</v>
      </c>
      <c r="X36" s="37">
        <v>17761198</v>
      </c>
      <c r="Y36" s="63">
        <v>6685200</v>
      </c>
    </row>
    <row r="37" spans="1:25" ht="12.75">
      <c r="A37" s="227">
        <v>2</v>
      </c>
      <c r="B37" s="228">
        <v>24</v>
      </c>
      <c r="C37" s="228">
        <v>0</v>
      </c>
      <c r="D37" s="16">
        <v>0</v>
      </c>
      <c r="E37" s="16">
        <v>1</v>
      </c>
      <c r="F37" s="19"/>
      <c r="G37" s="54" t="s">
        <v>310</v>
      </c>
      <c r="H37" s="60">
        <v>27152628.63</v>
      </c>
      <c r="I37" s="11">
        <v>8563301</v>
      </c>
      <c r="J37" s="11">
        <v>500000</v>
      </c>
      <c r="K37" s="11">
        <v>9670371.44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1650000</v>
      </c>
      <c r="R37" s="11">
        <v>0</v>
      </c>
      <c r="S37" s="11">
        <v>17607</v>
      </c>
      <c r="T37" s="11">
        <v>0</v>
      </c>
      <c r="U37" s="11">
        <v>0</v>
      </c>
      <c r="V37" s="60">
        <v>8002764.44</v>
      </c>
      <c r="W37" s="11">
        <v>4634008.9</v>
      </c>
      <c r="X37" s="37">
        <v>4322745.78</v>
      </c>
      <c r="Y37" s="63">
        <v>3784947.29</v>
      </c>
    </row>
    <row r="38" spans="1:25" ht="12.75">
      <c r="A38" s="227">
        <v>2</v>
      </c>
      <c r="B38" s="228">
        <v>25</v>
      </c>
      <c r="C38" s="228">
        <v>0</v>
      </c>
      <c r="D38" s="16">
        <v>0</v>
      </c>
      <c r="E38" s="16">
        <v>1</v>
      </c>
      <c r="F38" s="19"/>
      <c r="G38" s="54" t="s">
        <v>311</v>
      </c>
      <c r="H38" s="60">
        <v>40951326.35</v>
      </c>
      <c r="I38" s="11">
        <v>17326326</v>
      </c>
      <c r="J38" s="11">
        <v>1542566</v>
      </c>
      <c r="K38" s="11">
        <v>5289599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2000000</v>
      </c>
      <c r="R38" s="11">
        <v>0</v>
      </c>
      <c r="S38" s="11">
        <v>22300</v>
      </c>
      <c r="T38" s="11">
        <v>0</v>
      </c>
      <c r="U38" s="11">
        <v>0</v>
      </c>
      <c r="V38" s="60">
        <v>3267299</v>
      </c>
      <c r="W38" s="11">
        <v>7464166.4</v>
      </c>
      <c r="X38" s="37">
        <v>6575971.4</v>
      </c>
      <c r="Y38" s="63">
        <v>9328668.95</v>
      </c>
    </row>
    <row r="39" spans="1:25" ht="12.75">
      <c r="A39" s="227">
        <v>2</v>
      </c>
      <c r="B39" s="228">
        <v>26</v>
      </c>
      <c r="C39" s="228">
        <v>0</v>
      </c>
      <c r="D39" s="16">
        <v>0</v>
      </c>
      <c r="E39" s="16">
        <v>1</v>
      </c>
      <c r="F39" s="19"/>
      <c r="G39" s="54" t="s">
        <v>312</v>
      </c>
      <c r="H39" s="60">
        <v>9774737</v>
      </c>
      <c r="I39" s="11">
        <v>5087748</v>
      </c>
      <c r="J39" s="11">
        <v>100000</v>
      </c>
      <c r="K39" s="11">
        <v>2225207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920000</v>
      </c>
      <c r="R39" s="11">
        <v>0</v>
      </c>
      <c r="S39" s="11">
        <v>0</v>
      </c>
      <c r="T39" s="11">
        <v>0</v>
      </c>
      <c r="U39" s="11">
        <v>0</v>
      </c>
      <c r="V39" s="60">
        <v>1305207</v>
      </c>
      <c r="W39" s="11">
        <v>1138808</v>
      </c>
      <c r="X39" s="37">
        <v>900000</v>
      </c>
      <c r="Y39" s="63">
        <v>1222974</v>
      </c>
    </row>
    <row r="40" spans="1:25" s="95" customFormat="1" ht="15">
      <c r="A40" s="231"/>
      <c r="B40" s="232"/>
      <c r="C40" s="232"/>
      <c r="D40" s="101"/>
      <c r="E40" s="101"/>
      <c r="F40" s="102" t="s">
        <v>313</v>
      </c>
      <c r="G40" s="291"/>
      <c r="H40" s="104">
        <v>3456061052.59</v>
      </c>
      <c r="I40" s="103">
        <v>1097676100</v>
      </c>
      <c r="J40" s="103">
        <v>91269830</v>
      </c>
      <c r="K40" s="103">
        <v>944006897.39</v>
      </c>
      <c r="L40" s="103">
        <v>518790000</v>
      </c>
      <c r="M40" s="103">
        <v>2086100</v>
      </c>
      <c r="N40" s="103">
        <v>19804000</v>
      </c>
      <c r="O40" s="103">
        <v>12560000</v>
      </c>
      <c r="P40" s="103">
        <v>19550000</v>
      </c>
      <c r="Q40" s="103">
        <v>17482914</v>
      </c>
      <c r="R40" s="103">
        <v>42000</v>
      </c>
      <c r="S40" s="103">
        <v>64377000</v>
      </c>
      <c r="T40" s="103">
        <v>20200000</v>
      </c>
      <c r="U40" s="103">
        <v>55420000</v>
      </c>
      <c r="V40" s="104">
        <v>213694883.39</v>
      </c>
      <c r="W40" s="103">
        <v>593660198</v>
      </c>
      <c r="X40" s="255">
        <v>342793722</v>
      </c>
      <c r="Y40" s="105">
        <v>729448027.2</v>
      </c>
    </row>
    <row r="41" spans="1:25" ht="12.75">
      <c r="A41" s="227">
        <v>2</v>
      </c>
      <c r="B41" s="228">
        <v>61</v>
      </c>
      <c r="C41" s="228">
        <v>0</v>
      </c>
      <c r="D41" s="16">
        <v>0</v>
      </c>
      <c r="E41" s="16">
        <v>2</v>
      </c>
      <c r="F41" s="19"/>
      <c r="G41" s="54" t="s">
        <v>314</v>
      </c>
      <c r="H41" s="60">
        <v>184897825</v>
      </c>
      <c r="I41" s="11">
        <v>69250000</v>
      </c>
      <c r="J41" s="11">
        <v>4500000</v>
      </c>
      <c r="K41" s="11">
        <v>65439600</v>
      </c>
      <c r="L41" s="11">
        <v>39450000</v>
      </c>
      <c r="M41" s="11">
        <v>143700</v>
      </c>
      <c r="N41" s="11">
        <v>1250000</v>
      </c>
      <c r="O41" s="11">
        <v>600000</v>
      </c>
      <c r="P41" s="11">
        <v>1400000</v>
      </c>
      <c r="Q41" s="11">
        <v>1377600</v>
      </c>
      <c r="R41" s="11">
        <v>42000</v>
      </c>
      <c r="S41" s="11">
        <v>4900000</v>
      </c>
      <c r="T41" s="11">
        <v>1850000</v>
      </c>
      <c r="U41" s="11">
        <v>2700000</v>
      </c>
      <c r="V41" s="60">
        <v>11726300</v>
      </c>
      <c r="W41" s="11">
        <v>20513756</v>
      </c>
      <c r="X41" s="37">
        <v>17000000</v>
      </c>
      <c r="Y41" s="63">
        <v>25194469</v>
      </c>
    </row>
    <row r="42" spans="1:25" ht="12.75">
      <c r="A42" s="227">
        <v>2</v>
      </c>
      <c r="B42" s="228">
        <v>62</v>
      </c>
      <c r="C42" s="228">
        <v>0</v>
      </c>
      <c r="D42" s="16">
        <v>0</v>
      </c>
      <c r="E42" s="16">
        <v>2</v>
      </c>
      <c r="F42" s="19"/>
      <c r="G42" s="54" t="s">
        <v>315</v>
      </c>
      <c r="H42" s="60">
        <v>230000254.59</v>
      </c>
      <c r="I42" s="11">
        <v>93077517</v>
      </c>
      <c r="J42" s="11">
        <v>10035000</v>
      </c>
      <c r="K42" s="11">
        <v>92051501.39</v>
      </c>
      <c r="L42" s="11">
        <v>59900000</v>
      </c>
      <c r="M42" s="11">
        <v>280000</v>
      </c>
      <c r="N42" s="11">
        <v>2240000</v>
      </c>
      <c r="O42" s="11">
        <v>750000</v>
      </c>
      <c r="P42" s="11">
        <v>2150000</v>
      </c>
      <c r="Q42" s="11">
        <v>2100000</v>
      </c>
      <c r="R42" s="11">
        <v>0</v>
      </c>
      <c r="S42" s="11">
        <v>3367000</v>
      </c>
      <c r="T42" s="11">
        <v>2150000</v>
      </c>
      <c r="U42" s="11">
        <v>3750000</v>
      </c>
      <c r="V42" s="60">
        <v>15364501.39</v>
      </c>
      <c r="W42" s="11">
        <v>17854997</v>
      </c>
      <c r="X42" s="37">
        <v>16226474</v>
      </c>
      <c r="Y42" s="63">
        <v>16981239.2</v>
      </c>
    </row>
    <row r="43" spans="1:25" ht="12.75">
      <c r="A43" s="227">
        <v>2</v>
      </c>
      <c r="B43" s="228">
        <v>65</v>
      </c>
      <c r="C43" s="228">
        <v>0</v>
      </c>
      <c r="D43" s="16">
        <v>0</v>
      </c>
      <c r="E43" s="16">
        <v>2</v>
      </c>
      <c r="F43" s="19"/>
      <c r="G43" s="54" t="s">
        <v>316</v>
      </c>
      <c r="H43" s="60">
        <v>329800707</v>
      </c>
      <c r="I43" s="11">
        <v>93348583</v>
      </c>
      <c r="J43" s="11">
        <v>6734830</v>
      </c>
      <c r="K43" s="11">
        <v>90653142</v>
      </c>
      <c r="L43" s="11">
        <v>52900000</v>
      </c>
      <c r="M43" s="11">
        <v>134000</v>
      </c>
      <c r="N43" s="11">
        <v>2155000</v>
      </c>
      <c r="O43" s="11">
        <v>510000</v>
      </c>
      <c r="P43" s="11">
        <v>2000000</v>
      </c>
      <c r="Q43" s="11">
        <v>2247314</v>
      </c>
      <c r="R43" s="11">
        <v>0</v>
      </c>
      <c r="S43" s="11">
        <v>1410000</v>
      </c>
      <c r="T43" s="11">
        <v>2200000</v>
      </c>
      <c r="U43" s="11">
        <v>3970000</v>
      </c>
      <c r="V43" s="60">
        <v>23126828</v>
      </c>
      <c r="W43" s="11">
        <v>106155137</v>
      </c>
      <c r="X43" s="37">
        <v>61525563</v>
      </c>
      <c r="Y43" s="63">
        <v>32909015</v>
      </c>
    </row>
    <row r="44" spans="1:25" s="286" customFormat="1" ht="12.75">
      <c r="A44" s="278">
        <v>2</v>
      </c>
      <c r="B44" s="279">
        <v>64</v>
      </c>
      <c r="C44" s="279">
        <v>0</v>
      </c>
      <c r="D44" s="280">
        <v>0</v>
      </c>
      <c r="E44" s="280">
        <v>2</v>
      </c>
      <c r="F44" s="281"/>
      <c r="G44" s="292" t="s">
        <v>317</v>
      </c>
      <c r="H44" s="283">
        <v>2711362266</v>
      </c>
      <c r="I44" s="282">
        <v>842000000</v>
      </c>
      <c r="J44" s="282">
        <v>70000000</v>
      </c>
      <c r="K44" s="282">
        <v>695862654</v>
      </c>
      <c r="L44" s="282">
        <v>366540000</v>
      </c>
      <c r="M44" s="282">
        <v>1528400</v>
      </c>
      <c r="N44" s="282">
        <v>14159000</v>
      </c>
      <c r="O44" s="282">
        <v>10700000</v>
      </c>
      <c r="P44" s="282">
        <v>14000000</v>
      </c>
      <c r="Q44" s="282">
        <v>11758000</v>
      </c>
      <c r="R44" s="282">
        <v>0</v>
      </c>
      <c r="S44" s="282">
        <v>54700000</v>
      </c>
      <c r="T44" s="282">
        <v>14000000</v>
      </c>
      <c r="U44" s="282">
        <v>45000000</v>
      </c>
      <c r="V44" s="283">
        <v>163477254</v>
      </c>
      <c r="W44" s="282">
        <v>449136308</v>
      </c>
      <c r="X44" s="310">
        <v>248041685</v>
      </c>
      <c r="Y44" s="285">
        <v>654363304</v>
      </c>
    </row>
    <row r="45" spans="1:25" s="95" customFormat="1" ht="15">
      <c r="A45" s="231"/>
      <c r="B45" s="232"/>
      <c r="C45" s="232"/>
      <c r="D45" s="101"/>
      <c r="E45" s="101"/>
      <c r="F45" s="102" t="s">
        <v>318</v>
      </c>
      <c r="G45" s="291"/>
      <c r="H45" s="104">
        <v>4032223032.9300003</v>
      </c>
      <c r="I45" s="103">
        <v>1156471457</v>
      </c>
      <c r="J45" s="103">
        <v>154899754.31</v>
      </c>
      <c r="K45" s="103">
        <v>1867032817.29</v>
      </c>
      <c r="L45" s="103">
        <v>1176050454.8200002</v>
      </c>
      <c r="M45" s="103">
        <v>150578488.51999998</v>
      </c>
      <c r="N45" s="103">
        <v>36909066</v>
      </c>
      <c r="O45" s="103">
        <v>6774212.98</v>
      </c>
      <c r="P45" s="103">
        <v>19460980</v>
      </c>
      <c r="Q45" s="103">
        <v>0</v>
      </c>
      <c r="R45" s="103">
        <v>95760555.99</v>
      </c>
      <c r="S45" s="103">
        <v>23730897.75</v>
      </c>
      <c r="T45" s="103">
        <v>37125493</v>
      </c>
      <c r="U45" s="103">
        <v>55146638</v>
      </c>
      <c r="V45" s="104">
        <v>265496030.23</v>
      </c>
      <c r="W45" s="103">
        <v>456739725.04</v>
      </c>
      <c r="X45" s="255">
        <v>303450574.11</v>
      </c>
      <c r="Y45" s="105">
        <v>397079279.28999996</v>
      </c>
    </row>
    <row r="46" spans="1:25" s="95" customFormat="1" ht="15">
      <c r="A46" s="231"/>
      <c r="B46" s="232"/>
      <c r="C46" s="232"/>
      <c r="D46" s="101"/>
      <c r="E46" s="101"/>
      <c r="F46" s="102" t="s">
        <v>319</v>
      </c>
      <c r="G46" s="291"/>
      <c r="H46" s="104">
        <v>1451642386.4300003</v>
      </c>
      <c r="I46" s="103">
        <v>476444311</v>
      </c>
      <c r="J46" s="103">
        <v>65361181</v>
      </c>
      <c r="K46" s="103">
        <v>553864647.88</v>
      </c>
      <c r="L46" s="103">
        <v>362344811.22</v>
      </c>
      <c r="M46" s="103">
        <v>3977062</v>
      </c>
      <c r="N46" s="103">
        <v>10282260</v>
      </c>
      <c r="O46" s="103">
        <v>3136411.66</v>
      </c>
      <c r="P46" s="103">
        <v>11514925</v>
      </c>
      <c r="Q46" s="103">
        <v>0</v>
      </c>
      <c r="R46" s="103">
        <v>4730643</v>
      </c>
      <c r="S46" s="103">
        <v>15311955</v>
      </c>
      <c r="T46" s="103">
        <v>15632568</v>
      </c>
      <c r="U46" s="103">
        <v>21612501</v>
      </c>
      <c r="V46" s="104">
        <v>105321511</v>
      </c>
      <c r="W46" s="103">
        <v>228012143.88000003</v>
      </c>
      <c r="X46" s="255">
        <v>138734503.88</v>
      </c>
      <c r="Y46" s="105">
        <v>127960102.66999999</v>
      </c>
    </row>
    <row r="47" spans="1:25" ht="12.75">
      <c r="A47" s="227">
        <v>2</v>
      </c>
      <c r="B47" s="228">
        <v>2</v>
      </c>
      <c r="C47" s="228">
        <v>1</v>
      </c>
      <c r="D47" s="16">
        <v>1</v>
      </c>
      <c r="E47" s="16">
        <v>0</v>
      </c>
      <c r="F47" s="19"/>
      <c r="G47" s="54" t="s">
        <v>320</v>
      </c>
      <c r="H47" s="60">
        <v>51789931</v>
      </c>
      <c r="I47" s="11">
        <v>14533975</v>
      </c>
      <c r="J47" s="11">
        <v>500000</v>
      </c>
      <c r="K47" s="11">
        <v>13604750</v>
      </c>
      <c r="L47" s="11">
        <v>7920000</v>
      </c>
      <c r="M47" s="11">
        <v>246000</v>
      </c>
      <c r="N47" s="11">
        <v>155000</v>
      </c>
      <c r="O47" s="11">
        <v>120000</v>
      </c>
      <c r="P47" s="11">
        <v>90000</v>
      </c>
      <c r="Q47" s="11">
        <v>0</v>
      </c>
      <c r="R47" s="11">
        <v>0</v>
      </c>
      <c r="S47" s="11">
        <v>290000</v>
      </c>
      <c r="T47" s="11">
        <v>390000</v>
      </c>
      <c r="U47" s="11">
        <v>510000</v>
      </c>
      <c r="V47" s="60">
        <v>3883750</v>
      </c>
      <c r="W47" s="11">
        <v>14327813</v>
      </c>
      <c r="X47" s="37">
        <v>6060313</v>
      </c>
      <c r="Y47" s="63">
        <v>8823393</v>
      </c>
    </row>
    <row r="48" spans="1:25" ht="12.75">
      <c r="A48" s="227">
        <v>2</v>
      </c>
      <c r="B48" s="228">
        <v>21</v>
      </c>
      <c r="C48" s="228">
        <v>1</v>
      </c>
      <c r="D48" s="16">
        <v>1</v>
      </c>
      <c r="E48" s="16">
        <v>0</v>
      </c>
      <c r="F48" s="19"/>
      <c r="G48" s="54" t="s">
        <v>321</v>
      </c>
      <c r="H48" s="60">
        <v>23539164</v>
      </c>
      <c r="I48" s="11">
        <v>8178692</v>
      </c>
      <c r="J48" s="11">
        <v>63700</v>
      </c>
      <c r="K48" s="11">
        <v>5693063</v>
      </c>
      <c r="L48" s="11">
        <v>3415600</v>
      </c>
      <c r="M48" s="11">
        <v>43700</v>
      </c>
      <c r="N48" s="11">
        <v>262840</v>
      </c>
      <c r="O48" s="11">
        <v>62500</v>
      </c>
      <c r="P48" s="11">
        <v>37470</v>
      </c>
      <c r="Q48" s="11">
        <v>0</v>
      </c>
      <c r="R48" s="11">
        <v>16380</v>
      </c>
      <c r="S48" s="11">
        <v>82580</v>
      </c>
      <c r="T48" s="11">
        <v>265000</v>
      </c>
      <c r="U48" s="11">
        <v>234730</v>
      </c>
      <c r="V48" s="60">
        <v>1272263</v>
      </c>
      <c r="W48" s="11">
        <v>8041766</v>
      </c>
      <c r="X48" s="37">
        <v>1352601</v>
      </c>
      <c r="Y48" s="63">
        <v>1561943</v>
      </c>
    </row>
    <row r="49" spans="1:25" ht="12.75">
      <c r="A49" s="227">
        <v>2</v>
      </c>
      <c r="B49" s="228">
        <v>1</v>
      </c>
      <c r="C49" s="228">
        <v>1</v>
      </c>
      <c r="D49" s="16">
        <v>1</v>
      </c>
      <c r="E49" s="16">
        <v>0</v>
      </c>
      <c r="F49" s="19"/>
      <c r="G49" s="54" t="s">
        <v>322</v>
      </c>
      <c r="H49" s="60">
        <v>87480420</v>
      </c>
      <c r="I49" s="11">
        <v>26043367</v>
      </c>
      <c r="J49" s="11">
        <v>1000000</v>
      </c>
      <c r="K49" s="11">
        <v>33811800</v>
      </c>
      <c r="L49" s="11">
        <v>23008000</v>
      </c>
      <c r="M49" s="11">
        <v>36500</v>
      </c>
      <c r="N49" s="11">
        <v>1124200</v>
      </c>
      <c r="O49" s="11">
        <v>180000</v>
      </c>
      <c r="P49" s="11">
        <v>1100000</v>
      </c>
      <c r="Q49" s="11">
        <v>0</v>
      </c>
      <c r="R49" s="11">
        <v>0</v>
      </c>
      <c r="S49" s="11">
        <v>1500000</v>
      </c>
      <c r="T49" s="11">
        <v>975000</v>
      </c>
      <c r="U49" s="11">
        <v>1056500</v>
      </c>
      <c r="V49" s="60">
        <v>4831600</v>
      </c>
      <c r="W49" s="11">
        <v>19212980</v>
      </c>
      <c r="X49" s="37">
        <v>8507000</v>
      </c>
      <c r="Y49" s="63">
        <v>7412273</v>
      </c>
    </row>
    <row r="50" spans="1:25" ht="12.75">
      <c r="A50" s="227">
        <v>2</v>
      </c>
      <c r="B50" s="228">
        <v>9</v>
      </c>
      <c r="C50" s="228">
        <v>1</v>
      </c>
      <c r="D50" s="16">
        <v>1</v>
      </c>
      <c r="E50" s="16">
        <v>0</v>
      </c>
      <c r="F50" s="19"/>
      <c r="G50" s="54" t="s">
        <v>323</v>
      </c>
      <c r="H50" s="60">
        <v>19573675</v>
      </c>
      <c r="I50" s="11">
        <v>7529118</v>
      </c>
      <c r="J50" s="11">
        <v>400000</v>
      </c>
      <c r="K50" s="11">
        <v>7880871</v>
      </c>
      <c r="L50" s="11">
        <v>5684000</v>
      </c>
      <c r="M50" s="11">
        <v>31200</v>
      </c>
      <c r="N50" s="11">
        <v>298500</v>
      </c>
      <c r="O50" s="11">
        <v>55000</v>
      </c>
      <c r="P50" s="11">
        <v>40000</v>
      </c>
      <c r="Q50" s="11">
        <v>0</v>
      </c>
      <c r="R50" s="11">
        <v>0</v>
      </c>
      <c r="S50" s="11">
        <v>101100</v>
      </c>
      <c r="T50" s="11">
        <v>276000</v>
      </c>
      <c r="U50" s="11">
        <v>202000</v>
      </c>
      <c r="V50" s="60">
        <v>1193071</v>
      </c>
      <c r="W50" s="11">
        <v>2213000</v>
      </c>
      <c r="X50" s="37">
        <v>2000000</v>
      </c>
      <c r="Y50" s="63">
        <v>1550686</v>
      </c>
    </row>
    <row r="51" spans="1:25" ht="12.75">
      <c r="A51" s="227">
        <v>2</v>
      </c>
      <c r="B51" s="228">
        <v>8</v>
      </c>
      <c r="C51" s="228">
        <v>1</v>
      </c>
      <c r="D51" s="16">
        <v>1</v>
      </c>
      <c r="E51" s="16">
        <v>0</v>
      </c>
      <c r="F51" s="19"/>
      <c r="G51" s="54" t="s">
        <v>324</v>
      </c>
      <c r="H51" s="60">
        <v>14093673.06</v>
      </c>
      <c r="I51" s="11">
        <v>2258156</v>
      </c>
      <c r="J51" s="11">
        <v>96460</v>
      </c>
      <c r="K51" s="11">
        <v>6217322.66</v>
      </c>
      <c r="L51" s="11">
        <v>4330702</v>
      </c>
      <c r="M51" s="11">
        <v>1242</v>
      </c>
      <c r="N51" s="11">
        <v>26644</v>
      </c>
      <c r="O51" s="11">
        <v>38435.66</v>
      </c>
      <c r="P51" s="11">
        <v>33500</v>
      </c>
      <c r="Q51" s="11">
        <v>0</v>
      </c>
      <c r="R51" s="11">
        <v>4850</v>
      </c>
      <c r="S51" s="11">
        <v>160470</v>
      </c>
      <c r="T51" s="11">
        <v>220000</v>
      </c>
      <c r="U51" s="11">
        <v>227538</v>
      </c>
      <c r="V51" s="60">
        <v>1173941</v>
      </c>
      <c r="W51" s="11">
        <v>1589500</v>
      </c>
      <c r="X51" s="37">
        <v>1420000</v>
      </c>
      <c r="Y51" s="63">
        <v>3932234.4</v>
      </c>
    </row>
    <row r="52" spans="1:25" ht="12.75">
      <c r="A52" s="227">
        <v>2</v>
      </c>
      <c r="B52" s="228">
        <v>2</v>
      </c>
      <c r="C52" s="228">
        <v>2</v>
      </c>
      <c r="D52" s="16">
        <v>1</v>
      </c>
      <c r="E52" s="16">
        <v>0</v>
      </c>
      <c r="F52" s="19"/>
      <c r="G52" s="54" t="s">
        <v>325</v>
      </c>
      <c r="H52" s="60">
        <v>59507270</v>
      </c>
      <c r="I52" s="11">
        <v>19552203</v>
      </c>
      <c r="J52" s="11">
        <v>1000000</v>
      </c>
      <c r="K52" s="11">
        <v>22659816</v>
      </c>
      <c r="L52" s="11">
        <v>16186774</v>
      </c>
      <c r="M52" s="11">
        <v>277460</v>
      </c>
      <c r="N52" s="11">
        <v>602817</v>
      </c>
      <c r="O52" s="11">
        <v>413000</v>
      </c>
      <c r="P52" s="11">
        <v>1000000</v>
      </c>
      <c r="Q52" s="11">
        <v>0</v>
      </c>
      <c r="R52" s="11">
        <v>0</v>
      </c>
      <c r="S52" s="11">
        <v>1000000</v>
      </c>
      <c r="T52" s="11">
        <v>690000</v>
      </c>
      <c r="U52" s="11">
        <v>1010000</v>
      </c>
      <c r="V52" s="60">
        <v>1479765</v>
      </c>
      <c r="W52" s="11">
        <v>13974033</v>
      </c>
      <c r="X52" s="37">
        <v>10551602</v>
      </c>
      <c r="Y52" s="63">
        <v>2321218</v>
      </c>
    </row>
    <row r="53" spans="1:25" ht="12.75">
      <c r="A53" s="227">
        <v>2</v>
      </c>
      <c r="B53" s="228">
        <v>3</v>
      </c>
      <c r="C53" s="228">
        <v>1</v>
      </c>
      <c r="D53" s="16">
        <v>1</v>
      </c>
      <c r="E53" s="16">
        <v>0</v>
      </c>
      <c r="F53" s="19"/>
      <c r="G53" s="54" t="s">
        <v>326</v>
      </c>
      <c r="H53" s="60">
        <v>176243556.79</v>
      </c>
      <c r="I53" s="11">
        <v>57259997</v>
      </c>
      <c r="J53" s="11">
        <v>17000000</v>
      </c>
      <c r="K53" s="11">
        <v>79101013</v>
      </c>
      <c r="L53" s="11">
        <v>54300000</v>
      </c>
      <c r="M53" s="11">
        <v>68500</v>
      </c>
      <c r="N53" s="11">
        <v>706000</v>
      </c>
      <c r="O53" s="11">
        <v>200000</v>
      </c>
      <c r="P53" s="11">
        <v>800000</v>
      </c>
      <c r="Q53" s="11">
        <v>0</v>
      </c>
      <c r="R53" s="11">
        <v>0</v>
      </c>
      <c r="S53" s="11">
        <v>1180000</v>
      </c>
      <c r="T53" s="11">
        <v>1300000</v>
      </c>
      <c r="U53" s="11">
        <v>2030000</v>
      </c>
      <c r="V53" s="60">
        <v>18516513</v>
      </c>
      <c r="W53" s="11">
        <v>11912930</v>
      </c>
      <c r="X53" s="37">
        <v>8072900</v>
      </c>
      <c r="Y53" s="63">
        <v>10969616.79</v>
      </c>
    </row>
    <row r="54" spans="1:25" ht="12.75">
      <c r="A54" s="227">
        <v>2</v>
      </c>
      <c r="B54" s="228">
        <v>5</v>
      </c>
      <c r="C54" s="228">
        <v>1</v>
      </c>
      <c r="D54" s="16">
        <v>1</v>
      </c>
      <c r="E54" s="16">
        <v>0</v>
      </c>
      <c r="F54" s="19"/>
      <c r="G54" s="54" t="s">
        <v>327</v>
      </c>
      <c r="H54" s="60">
        <v>43626521.23</v>
      </c>
      <c r="I54" s="11">
        <v>13652209</v>
      </c>
      <c r="J54" s="11">
        <v>443784</v>
      </c>
      <c r="K54" s="11">
        <v>17356530</v>
      </c>
      <c r="L54" s="11">
        <v>11350000</v>
      </c>
      <c r="M54" s="11">
        <v>400000</v>
      </c>
      <c r="N54" s="11">
        <v>250000</v>
      </c>
      <c r="O54" s="11">
        <v>210000</v>
      </c>
      <c r="P54" s="11">
        <v>500000</v>
      </c>
      <c r="Q54" s="11">
        <v>0</v>
      </c>
      <c r="R54" s="11">
        <v>0</v>
      </c>
      <c r="S54" s="11">
        <v>270000</v>
      </c>
      <c r="T54" s="11">
        <v>530000</v>
      </c>
      <c r="U54" s="11">
        <v>530000</v>
      </c>
      <c r="V54" s="60">
        <v>3316530</v>
      </c>
      <c r="W54" s="11">
        <v>3183608.8</v>
      </c>
      <c r="X54" s="37">
        <v>2805108.8</v>
      </c>
      <c r="Y54" s="63">
        <v>8990389.43</v>
      </c>
    </row>
    <row r="55" spans="1:25" ht="12.75">
      <c r="A55" s="227">
        <v>2</v>
      </c>
      <c r="B55" s="228">
        <v>21</v>
      </c>
      <c r="C55" s="228">
        <v>2</v>
      </c>
      <c r="D55" s="16">
        <v>1</v>
      </c>
      <c r="E55" s="16">
        <v>0</v>
      </c>
      <c r="F55" s="19"/>
      <c r="G55" s="54" t="s">
        <v>328</v>
      </c>
      <c r="H55" s="60">
        <v>9459255</v>
      </c>
      <c r="I55" s="11">
        <v>2974981</v>
      </c>
      <c r="J55" s="11">
        <v>45000</v>
      </c>
      <c r="K55" s="11">
        <v>2986208</v>
      </c>
      <c r="L55" s="11">
        <v>2000000</v>
      </c>
      <c r="M55" s="11">
        <v>9000</v>
      </c>
      <c r="N55" s="11">
        <v>60000</v>
      </c>
      <c r="O55" s="11">
        <v>15000</v>
      </c>
      <c r="P55" s="11">
        <v>16000</v>
      </c>
      <c r="Q55" s="11">
        <v>0</v>
      </c>
      <c r="R55" s="11">
        <v>7000</v>
      </c>
      <c r="S55" s="11">
        <v>80000</v>
      </c>
      <c r="T55" s="11">
        <v>80000</v>
      </c>
      <c r="U55" s="11">
        <v>90000</v>
      </c>
      <c r="V55" s="60">
        <v>629208</v>
      </c>
      <c r="W55" s="11">
        <v>2897480</v>
      </c>
      <c r="X55" s="37">
        <v>2171600</v>
      </c>
      <c r="Y55" s="63">
        <v>555586</v>
      </c>
    </row>
    <row r="56" spans="1:25" ht="12.75">
      <c r="A56" s="227">
        <v>2</v>
      </c>
      <c r="B56" s="228">
        <v>7</v>
      </c>
      <c r="C56" s="228">
        <v>1</v>
      </c>
      <c r="D56" s="16">
        <v>1</v>
      </c>
      <c r="E56" s="16">
        <v>0</v>
      </c>
      <c r="F56" s="19"/>
      <c r="G56" s="54" t="s">
        <v>329</v>
      </c>
      <c r="H56" s="60">
        <v>35841991</v>
      </c>
      <c r="I56" s="11">
        <v>9707341</v>
      </c>
      <c r="J56" s="11">
        <v>400000</v>
      </c>
      <c r="K56" s="11">
        <v>12850100</v>
      </c>
      <c r="L56" s="11">
        <v>7833000</v>
      </c>
      <c r="M56" s="11">
        <v>104500</v>
      </c>
      <c r="N56" s="11">
        <v>455000</v>
      </c>
      <c r="O56" s="11">
        <v>90000</v>
      </c>
      <c r="P56" s="11">
        <v>360000</v>
      </c>
      <c r="Q56" s="11">
        <v>0</v>
      </c>
      <c r="R56" s="11">
        <v>0</v>
      </c>
      <c r="S56" s="11">
        <v>210000</v>
      </c>
      <c r="T56" s="11">
        <v>400000</v>
      </c>
      <c r="U56" s="11">
        <v>465000</v>
      </c>
      <c r="V56" s="60">
        <v>2932600</v>
      </c>
      <c r="W56" s="11">
        <v>10123600</v>
      </c>
      <c r="X56" s="37">
        <v>4100000</v>
      </c>
      <c r="Y56" s="63">
        <v>2760950</v>
      </c>
    </row>
    <row r="57" spans="1:25" ht="12.75">
      <c r="A57" s="227">
        <v>2</v>
      </c>
      <c r="B57" s="228">
        <v>6</v>
      </c>
      <c r="C57" s="228">
        <v>1</v>
      </c>
      <c r="D57" s="16">
        <v>1</v>
      </c>
      <c r="E57" s="16">
        <v>0</v>
      </c>
      <c r="F57" s="19"/>
      <c r="G57" s="54" t="s">
        <v>330</v>
      </c>
      <c r="H57" s="60">
        <v>24560478</v>
      </c>
      <c r="I57" s="11">
        <v>2782189</v>
      </c>
      <c r="J57" s="11">
        <v>60000</v>
      </c>
      <c r="K57" s="11">
        <v>14785488</v>
      </c>
      <c r="L57" s="11">
        <v>10250257</v>
      </c>
      <c r="M57" s="11">
        <v>2133</v>
      </c>
      <c r="N57" s="11">
        <v>35800</v>
      </c>
      <c r="O57" s="11">
        <v>10000</v>
      </c>
      <c r="P57" s="11">
        <v>25000</v>
      </c>
      <c r="Q57" s="11">
        <v>0</v>
      </c>
      <c r="R57" s="11">
        <v>0</v>
      </c>
      <c r="S57" s="11">
        <v>600000</v>
      </c>
      <c r="T57" s="11">
        <v>540000</v>
      </c>
      <c r="U57" s="11">
        <v>300000</v>
      </c>
      <c r="V57" s="60">
        <v>3022298</v>
      </c>
      <c r="W57" s="11">
        <v>4150000</v>
      </c>
      <c r="X57" s="37">
        <v>3100000</v>
      </c>
      <c r="Y57" s="63">
        <v>2782801</v>
      </c>
    </row>
    <row r="58" spans="1:25" ht="12.75">
      <c r="A58" s="227">
        <v>2</v>
      </c>
      <c r="B58" s="228">
        <v>8</v>
      </c>
      <c r="C58" s="228">
        <v>2</v>
      </c>
      <c r="D58" s="16">
        <v>1</v>
      </c>
      <c r="E58" s="16">
        <v>0</v>
      </c>
      <c r="F58" s="19"/>
      <c r="G58" s="54" t="s">
        <v>331</v>
      </c>
      <c r="H58" s="60">
        <v>57916253</v>
      </c>
      <c r="I58" s="11">
        <v>17763629</v>
      </c>
      <c r="J58" s="11">
        <v>900000</v>
      </c>
      <c r="K58" s="11">
        <v>19212526</v>
      </c>
      <c r="L58" s="11">
        <v>12920000</v>
      </c>
      <c r="M58" s="11">
        <v>181700</v>
      </c>
      <c r="N58" s="11">
        <v>438700</v>
      </c>
      <c r="O58" s="11">
        <v>130000</v>
      </c>
      <c r="P58" s="11">
        <v>900000</v>
      </c>
      <c r="Q58" s="11">
        <v>0</v>
      </c>
      <c r="R58" s="11">
        <v>2000</v>
      </c>
      <c r="S58" s="11">
        <v>280000</v>
      </c>
      <c r="T58" s="11">
        <v>700000</v>
      </c>
      <c r="U58" s="11">
        <v>960000</v>
      </c>
      <c r="V58" s="60">
        <v>2700126</v>
      </c>
      <c r="W58" s="11">
        <v>14264920</v>
      </c>
      <c r="X58" s="37">
        <v>7902700</v>
      </c>
      <c r="Y58" s="63">
        <v>5775178</v>
      </c>
    </row>
    <row r="59" spans="1:25" ht="12.75">
      <c r="A59" s="227">
        <v>2</v>
      </c>
      <c r="B59" s="228">
        <v>6</v>
      </c>
      <c r="C59" s="228">
        <v>2</v>
      </c>
      <c r="D59" s="16">
        <v>1</v>
      </c>
      <c r="E59" s="16">
        <v>0</v>
      </c>
      <c r="F59" s="19"/>
      <c r="G59" s="54" t="s">
        <v>332</v>
      </c>
      <c r="H59" s="60">
        <v>17709967.65</v>
      </c>
      <c r="I59" s="11">
        <v>5047304</v>
      </c>
      <c r="J59" s="11">
        <v>60000</v>
      </c>
      <c r="K59" s="11">
        <v>9153889</v>
      </c>
      <c r="L59" s="11">
        <v>6721574</v>
      </c>
      <c r="M59" s="11">
        <v>11830</v>
      </c>
      <c r="N59" s="11">
        <v>170159</v>
      </c>
      <c r="O59" s="11">
        <v>25000</v>
      </c>
      <c r="P59" s="11">
        <v>51000</v>
      </c>
      <c r="Q59" s="11">
        <v>0</v>
      </c>
      <c r="R59" s="11">
        <v>0</v>
      </c>
      <c r="S59" s="11">
        <v>250000</v>
      </c>
      <c r="T59" s="11">
        <v>190000</v>
      </c>
      <c r="U59" s="11">
        <v>320000</v>
      </c>
      <c r="V59" s="60">
        <v>1414326</v>
      </c>
      <c r="W59" s="11">
        <v>2209153</v>
      </c>
      <c r="X59" s="37">
        <v>2000000</v>
      </c>
      <c r="Y59" s="63">
        <v>1239621.65</v>
      </c>
    </row>
    <row r="60" spans="1:25" ht="12.75">
      <c r="A60" s="227">
        <v>2</v>
      </c>
      <c r="B60" s="228">
        <v>8</v>
      </c>
      <c r="C60" s="228">
        <v>3</v>
      </c>
      <c r="D60" s="16">
        <v>1</v>
      </c>
      <c r="E60" s="16">
        <v>0</v>
      </c>
      <c r="F60" s="19"/>
      <c r="G60" s="54" t="s">
        <v>333</v>
      </c>
      <c r="H60" s="60">
        <v>20605548</v>
      </c>
      <c r="I60" s="11">
        <v>4102084</v>
      </c>
      <c r="J60" s="11">
        <v>150000</v>
      </c>
      <c r="K60" s="11">
        <v>9982196</v>
      </c>
      <c r="L60" s="11">
        <v>6105840</v>
      </c>
      <c r="M60" s="11">
        <v>44200</v>
      </c>
      <c r="N60" s="11">
        <v>110050</v>
      </c>
      <c r="O60" s="11">
        <v>60000</v>
      </c>
      <c r="P60" s="11">
        <v>30000</v>
      </c>
      <c r="Q60" s="11">
        <v>0</v>
      </c>
      <c r="R60" s="11">
        <v>10000</v>
      </c>
      <c r="S60" s="11">
        <v>165000</v>
      </c>
      <c r="T60" s="11">
        <v>330000</v>
      </c>
      <c r="U60" s="11">
        <v>390000</v>
      </c>
      <c r="V60" s="60">
        <v>2737106</v>
      </c>
      <c r="W60" s="11">
        <v>3756103</v>
      </c>
      <c r="X60" s="37">
        <v>2000000</v>
      </c>
      <c r="Y60" s="63">
        <v>2615165</v>
      </c>
    </row>
    <row r="61" spans="1:25" ht="12.75">
      <c r="A61" s="227">
        <v>2</v>
      </c>
      <c r="B61" s="228">
        <v>10</v>
      </c>
      <c r="C61" s="228">
        <v>1</v>
      </c>
      <c r="D61" s="16">
        <v>1</v>
      </c>
      <c r="E61" s="16">
        <v>0</v>
      </c>
      <c r="F61" s="19"/>
      <c r="G61" s="54" t="s">
        <v>334</v>
      </c>
      <c r="H61" s="60">
        <v>35594736.22</v>
      </c>
      <c r="I61" s="11">
        <v>13687934</v>
      </c>
      <c r="J61" s="11">
        <v>365000</v>
      </c>
      <c r="K61" s="11">
        <v>15758907.22</v>
      </c>
      <c r="L61" s="11">
        <v>10532206.22</v>
      </c>
      <c r="M61" s="11">
        <v>136380</v>
      </c>
      <c r="N61" s="11">
        <v>270000</v>
      </c>
      <c r="O61" s="11">
        <v>25000</v>
      </c>
      <c r="P61" s="11">
        <v>500000</v>
      </c>
      <c r="Q61" s="11">
        <v>0</v>
      </c>
      <c r="R61" s="11">
        <v>172518</v>
      </c>
      <c r="S61" s="11">
        <v>217000</v>
      </c>
      <c r="T61" s="11">
        <v>530000</v>
      </c>
      <c r="U61" s="11">
        <v>367160</v>
      </c>
      <c r="V61" s="60">
        <v>3008643</v>
      </c>
      <c r="W61" s="11">
        <v>2568229</v>
      </c>
      <c r="X61" s="37">
        <v>600000</v>
      </c>
      <c r="Y61" s="63">
        <v>3214666</v>
      </c>
    </row>
    <row r="62" spans="1:25" ht="12.75">
      <c r="A62" s="227">
        <v>2</v>
      </c>
      <c r="B62" s="228">
        <v>11</v>
      </c>
      <c r="C62" s="228">
        <v>1</v>
      </c>
      <c r="D62" s="16">
        <v>1</v>
      </c>
      <c r="E62" s="16">
        <v>0</v>
      </c>
      <c r="F62" s="19"/>
      <c r="G62" s="54" t="s">
        <v>335</v>
      </c>
      <c r="H62" s="60">
        <v>207572537.85</v>
      </c>
      <c r="I62" s="11">
        <v>79453269</v>
      </c>
      <c r="J62" s="11">
        <v>34089110</v>
      </c>
      <c r="K62" s="11">
        <v>63311748</v>
      </c>
      <c r="L62" s="11">
        <v>34400000</v>
      </c>
      <c r="M62" s="11">
        <v>44</v>
      </c>
      <c r="N62" s="11">
        <v>1210000</v>
      </c>
      <c r="O62" s="11">
        <v>230000</v>
      </c>
      <c r="P62" s="11">
        <v>1000000</v>
      </c>
      <c r="Q62" s="11">
        <v>0</v>
      </c>
      <c r="R62" s="11">
        <v>4000000</v>
      </c>
      <c r="S62" s="11">
        <v>3000000</v>
      </c>
      <c r="T62" s="11">
        <v>1810000</v>
      </c>
      <c r="U62" s="11">
        <v>3500000</v>
      </c>
      <c r="V62" s="60">
        <v>14161704</v>
      </c>
      <c r="W62" s="11">
        <v>14768000</v>
      </c>
      <c r="X62" s="37">
        <v>10300000</v>
      </c>
      <c r="Y62" s="63">
        <v>15950410.85</v>
      </c>
    </row>
    <row r="63" spans="1:25" ht="12.75">
      <c r="A63" s="227">
        <v>2</v>
      </c>
      <c r="B63" s="228">
        <v>8</v>
      </c>
      <c r="C63" s="228">
        <v>4</v>
      </c>
      <c r="D63" s="16">
        <v>1</v>
      </c>
      <c r="E63" s="16">
        <v>0</v>
      </c>
      <c r="F63" s="19"/>
      <c r="G63" s="54" t="s">
        <v>336</v>
      </c>
      <c r="H63" s="60">
        <v>33354077</v>
      </c>
      <c r="I63" s="11">
        <v>13045077</v>
      </c>
      <c r="J63" s="11">
        <v>125000</v>
      </c>
      <c r="K63" s="11">
        <v>12820700</v>
      </c>
      <c r="L63" s="11">
        <v>6970500</v>
      </c>
      <c r="M63" s="11">
        <v>94000</v>
      </c>
      <c r="N63" s="11">
        <v>115000</v>
      </c>
      <c r="O63" s="11">
        <v>86500</v>
      </c>
      <c r="P63" s="11">
        <v>325000</v>
      </c>
      <c r="Q63" s="11">
        <v>0</v>
      </c>
      <c r="R63" s="11">
        <v>500</v>
      </c>
      <c r="S63" s="11">
        <v>115000</v>
      </c>
      <c r="T63" s="11">
        <v>440000</v>
      </c>
      <c r="U63" s="11">
        <v>516000</v>
      </c>
      <c r="V63" s="60">
        <v>4158200</v>
      </c>
      <c r="W63" s="11">
        <v>4276402</v>
      </c>
      <c r="X63" s="37">
        <v>3704102</v>
      </c>
      <c r="Y63" s="63">
        <v>3086898</v>
      </c>
    </row>
    <row r="64" spans="1:25" ht="12.75">
      <c r="A64" s="227">
        <v>2</v>
      </c>
      <c r="B64" s="228">
        <v>14</v>
      </c>
      <c r="C64" s="228">
        <v>1</v>
      </c>
      <c r="D64" s="16">
        <v>1</v>
      </c>
      <c r="E64" s="16">
        <v>0</v>
      </c>
      <c r="F64" s="19"/>
      <c r="G64" s="54" t="s">
        <v>337</v>
      </c>
      <c r="H64" s="60">
        <v>73227802</v>
      </c>
      <c r="I64" s="11">
        <v>26620609</v>
      </c>
      <c r="J64" s="11">
        <v>2100000</v>
      </c>
      <c r="K64" s="11">
        <v>25927397</v>
      </c>
      <c r="L64" s="11">
        <v>16655618</v>
      </c>
      <c r="M64" s="11">
        <v>273425</v>
      </c>
      <c r="N64" s="11">
        <v>607582</v>
      </c>
      <c r="O64" s="11">
        <v>140000</v>
      </c>
      <c r="P64" s="11">
        <v>800000</v>
      </c>
      <c r="Q64" s="11">
        <v>0</v>
      </c>
      <c r="R64" s="11">
        <v>0</v>
      </c>
      <c r="S64" s="11">
        <v>1500000</v>
      </c>
      <c r="T64" s="11">
        <v>760000</v>
      </c>
      <c r="U64" s="11">
        <v>975000</v>
      </c>
      <c r="V64" s="60">
        <v>4215772</v>
      </c>
      <c r="W64" s="11">
        <v>17666747</v>
      </c>
      <c r="X64" s="37">
        <v>6659862</v>
      </c>
      <c r="Y64" s="63">
        <v>913049</v>
      </c>
    </row>
    <row r="65" spans="1:25" ht="12.75">
      <c r="A65" s="227">
        <v>2</v>
      </c>
      <c r="B65" s="228">
        <v>15</v>
      </c>
      <c r="C65" s="228">
        <v>1</v>
      </c>
      <c r="D65" s="16">
        <v>1</v>
      </c>
      <c r="E65" s="16">
        <v>0</v>
      </c>
      <c r="F65" s="19"/>
      <c r="G65" s="54" t="s">
        <v>338</v>
      </c>
      <c r="H65" s="60">
        <v>63649328</v>
      </c>
      <c r="I65" s="11">
        <v>25076158</v>
      </c>
      <c r="J65" s="11">
        <v>1258367</v>
      </c>
      <c r="K65" s="11">
        <v>23193020</v>
      </c>
      <c r="L65" s="11">
        <v>16600000</v>
      </c>
      <c r="M65" s="11">
        <v>275000</v>
      </c>
      <c r="N65" s="11">
        <v>1080000</v>
      </c>
      <c r="O65" s="11">
        <v>120000</v>
      </c>
      <c r="P65" s="11">
        <v>800000</v>
      </c>
      <c r="Q65" s="11">
        <v>0</v>
      </c>
      <c r="R65" s="11">
        <v>0</v>
      </c>
      <c r="S65" s="11">
        <v>1500000</v>
      </c>
      <c r="T65" s="11">
        <v>630000</v>
      </c>
      <c r="U65" s="11">
        <v>1200000</v>
      </c>
      <c r="V65" s="60">
        <v>988020</v>
      </c>
      <c r="W65" s="11">
        <v>11359078</v>
      </c>
      <c r="X65" s="37">
        <v>5138578</v>
      </c>
      <c r="Y65" s="63">
        <v>2762705</v>
      </c>
    </row>
    <row r="66" spans="1:25" ht="12.75">
      <c r="A66" s="227">
        <v>2</v>
      </c>
      <c r="B66" s="228">
        <v>6</v>
      </c>
      <c r="C66" s="228">
        <v>3</v>
      </c>
      <c r="D66" s="16">
        <v>1</v>
      </c>
      <c r="E66" s="16">
        <v>0</v>
      </c>
      <c r="F66" s="19"/>
      <c r="G66" s="54" t="s">
        <v>339</v>
      </c>
      <c r="H66" s="60">
        <v>13061627</v>
      </c>
      <c r="I66" s="11">
        <v>3619301</v>
      </c>
      <c r="J66" s="11">
        <v>100000</v>
      </c>
      <c r="K66" s="11">
        <v>7992577</v>
      </c>
      <c r="L66" s="11">
        <v>6600000</v>
      </c>
      <c r="M66" s="11">
        <v>36000</v>
      </c>
      <c r="N66" s="11">
        <v>33000</v>
      </c>
      <c r="O66" s="11">
        <v>15000</v>
      </c>
      <c r="P66" s="11">
        <v>23000</v>
      </c>
      <c r="Q66" s="11">
        <v>0</v>
      </c>
      <c r="R66" s="11">
        <v>0</v>
      </c>
      <c r="S66" s="11">
        <v>20000</v>
      </c>
      <c r="T66" s="11">
        <v>110000</v>
      </c>
      <c r="U66" s="11">
        <v>215000</v>
      </c>
      <c r="V66" s="60">
        <v>940577</v>
      </c>
      <c r="W66" s="11">
        <v>795900</v>
      </c>
      <c r="X66" s="37">
        <v>580000</v>
      </c>
      <c r="Y66" s="63">
        <v>553849</v>
      </c>
    </row>
    <row r="67" spans="1:25" ht="12.75">
      <c r="A67" s="227">
        <v>2</v>
      </c>
      <c r="B67" s="228">
        <v>2</v>
      </c>
      <c r="C67" s="228">
        <v>3</v>
      </c>
      <c r="D67" s="16">
        <v>1</v>
      </c>
      <c r="E67" s="16">
        <v>0</v>
      </c>
      <c r="F67" s="19"/>
      <c r="G67" s="54" t="s">
        <v>340</v>
      </c>
      <c r="H67" s="60">
        <v>10939478</v>
      </c>
      <c r="I67" s="11">
        <v>4146478</v>
      </c>
      <c r="J67" s="11">
        <v>100000</v>
      </c>
      <c r="K67" s="11">
        <v>5088000</v>
      </c>
      <c r="L67" s="11">
        <v>3150000</v>
      </c>
      <c r="M67" s="11">
        <v>470000</v>
      </c>
      <c r="N67" s="11">
        <v>80000</v>
      </c>
      <c r="O67" s="11">
        <v>50000</v>
      </c>
      <c r="P67" s="11">
        <v>25000</v>
      </c>
      <c r="Q67" s="11">
        <v>0</v>
      </c>
      <c r="R67" s="11">
        <v>0</v>
      </c>
      <c r="S67" s="11">
        <v>25000</v>
      </c>
      <c r="T67" s="11">
        <v>150000</v>
      </c>
      <c r="U67" s="11">
        <v>180000</v>
      </c>
      <c r="V67" s="60">
        <v>958000</v>
      </c>
      <c r="W67" s="11">
        <v>1243000</v>
      </c>
      <c r="X67" s="37">
        <v>1210000</v>
      </c>
      <c r="Y67" s="63">
        <v>362000</v>
      </c>
    </row>
    <row r="68" spans="1:25" ht="12.75">
      <c r="A68" s="227">
        <v>2</v>
      </c>
      <c r="B68" s="228">
        <v>2</v>
      </c>
      <c r="C68" s="228">
        <v>4</v>
      </c>
      <c r="D68" s="16">
        <v>1</v>
      </c>
      <c r="E68" s="16">
        <v>0</v>
      </c>
      <c r="F68" s="19"/>
      <c r="G68" s="54" t="s">
        <v>341</v>
      </c>
      <c r="H68" s="60">
        <v>9018902.38</v>
      </c>
      <c r="I68" s="11">
        <v>2263697</v>
      </c>
      <c r="J68" s="11">
        <v>15000</v>
      </c>
      <c r="K68" s="11">
        <v>5149937</v>
      </c>
      <c r="L68" s="11">
        <v>3666585</v>
      </c>
      <c r="M68" s="11">
        <v>345306</v>
      </c>
      <c r="N68" s="11">
        <v>73643</v>
      </c>
      <c r="O68" s="11">
        <v>32000</v>
      </c>
      <c r="P68" s="11">
        <v>10000</v>
      </c>
      <c r="Q68" s="11">
        <v>0</v>
      </c>
      <c r="R68" s="11">
        <v>324091</v>
      </c>
      <c r="S68" s="11">
        <v>65000</v>
      </c>
      <c r="T68" s="11">
        <v>92800</v>
      </c>
      <c r="U68" s="11">
        <v>50200</v>
      </c>
      <c r="V68" s="60">
        <v>490312</v>
      </c>
      <c r="W68" s="11">
        <v>1417300</v>
      </c>
      <c r="X68" s="37">
        <v>300000</v>
      </c>
      <c r="Y68" s="63">
        <v>172968.38</v>
      </c>
    </row>
    <row r="69" spans="1:25" ht="12.75">
      <c r="A69" s="227">
        <v>2</v>
      </c>
      <c r="B69" s="228">
        <v>8</v>
      </c>
      <c r="C69" s="228">
        <v>5</v>
      </c>
      <c r="D69" s="16">
        <v>1</v>
      </c>
      <c r="E69" s="16">
        <v>0</v>
      </c>
      <c r="F69" s="19"/>
      <c r="G69" s="54" t="s">
        <v>342</v>
      </c>
      <c r="H69" s="60">
        <v>21718837</v>
      </c>
      <c r="I69" s="11">
        <v>3561330</v>
      </c>
      <c r="J69" s="11">
        <v>160000</v>
      </c>
      <c r="K69" s="11">
        <v>12181071</v>
      </c>
      <c r="L69" s="11">
        <v>8753645</v>
      </c>
      <c r="M69" s="11">
        <v>18600</v>
      </c>
      <c r="N69" s="11">
        <v>50600</v>
      </c>
      <c r="O69" s="11">
        <v>110000</v>
      </c>
      <c r="P69" s="11">
        <v>28000</v>
      </c>
      <c r="Q69" s="11">
        <v>0</v>
      </c>
      <c r="R69" s="11">
        <v>31000</v>
      </c>
      <c r="S69" s="11">
        <v>80000</v>
      </c>
      <c r="T69" s="11">
        <v>250500</v>
      </c>
      <c r="U69" s="11">
        <v>351900</v>
      </c>
      <c r="V69" s="60">
        <v>2506826</v>
      </c>
      <c r="W69" s="11">
        <v>3049091</v>
      </c>
      <c r="X69" s="37">
        <v>1441091</v>
      </c>
      <c r="Y69" s="63">
        <v>2767345</v>
      </c>
    </row>
    <row r="70" spans="1:25" ht="12.75">
      <c r="A70" s="227">
        <v>2</v>
      </c>
      <c r="B70" s="228">
        <v>21</v>
      </c>
      <c r="C70" s="228">
        <v>3</v>
      </c>
      <c r="D70" s="16">
        <v>1</v>
      </c>
      <c r="E70" s="16">
        <v>0</v>
      </c>
      <c r="F70" s="19"/>
      <c r="G70" s="54" t="s">
        <v>343</v>
      </c>
      <c r="H70" s="60">
        <v>20761678</v>
      </c>
      <c r="I70" s="11">
        <v>6785362</v>
      </c>
      <c r="J70" s="11">
        <v>200000</v>
      </c>
      <c r="K70" s="11">
        <v>6378922</v>
      </c>
      <c r="L70" s="11">
        <v>4120922</v>
      </c>
      <c r="M70" s="11">
        <v>17000</v>
      </c>
      <c r="N70" s="11">
        <v>42000</v>
      </c>
      <c r="O70" s="11">
        <v>30000</v>
      </c>
      <c r="P70" s="11">
        <v>20000</v>
      </c>
      <c r="Q70" s="11">
        <v>0</v>
      </c>
      <c r="R70" s="11">
        <v>2000</v>
      </c>
      <c r="S70" s="11">
        <v>80000</v>
      </c>
      <c r="T70" s="11">
        <v>400000</v>
      </c>
      <c r="U70" s="11">
        <v>200000</v>
      </c>
      <c r="V70" s="60">
        <v>1467000</v>
      </c>
      <c r="W70" s="11">
        <v>4997700</v>
      </c>
      <c r="X70" s="37">
        <v>4160000</v>
      </c>
      <c r="Y70" s="63">
        <v>2399694</v>
      </c>
    </row>
    <row r="71" spans="1:25" ht="12.75">
      <c r="A71" s="227">
        <v>2</v>
      </c>
      <c r="B71" s="228">
        <v>6</v>
      </c>
      <c r="C71" s="228">
        <v>4</v>
      </c>
      <c r="D71" s="16">
        <v>1</v>
      </c>
      <c r="E71" s="16">
        <v>0</v>
      </c>
      <c r="F71" s="19"/>
      <c r="G71" s="54" t="s">
        <v>344</v>
      </c>
      <c r="H71" s="60">
        <v>27741652.97</v>
      </c>
      <c r="I71" s="11">
        <v>3368666</v>
      </c>
      <c r="J71" s="11">
        <v>50000</v>
      </c>
      <c r="K71" s="11">
        <v>14738587</v>
      </c>
      <c r="L71" s="11">
        <v>11027330</v>
      </c>
      <c r="M71" s="11">
        <v>1328</v>
      </c>
      <c r="N71" s="11">
        <v>27825</v>
      </c>
      <c r="O71" s="11">
        <v>15000</v>
      </c>
      <c r="P71" s="11">
        <v>30000</v>
      </c>
      <c r="Q71" s="11">
        <v>0</v>
      </c>
      <c r="R71" s="11">
        <v>800</v>
      </c>
      <c r="S71" s="11">
        <v>263805</v>
      </c>
      <c r="T71" s="11">
        <v>329028</v>
      </c>
      <c r="U71" s="11">
        <v>255000</v>
      </c>
      <c r="V71" s="60">
        <v>2788471</v>
      </c>
      <c r="W71" s="11">
        <v>8162627.97</v>
      </c>
      <c r="X71" s="37">
        <v>7322003.97</v>
      </c>
      <c r="Y71" s="63">
        <v>1421772</v>
      </c>
    </row>
    <row r="72" spans="1:25" ht="12.75">
      <c r="A72" s="227">
        <v>2</v>
      </c>
      <c r="B72" s="228">
        <v>19</v>
      </c>
      <c r="C72" s="228">
        <v>1</v>
      </c>
      <c r="D72" s="16">
        <v>1</v>
      </c>
      <c r="E72" s="16">
        <v>0</v>
      </c>
      <c r="F72" s="19"/>
      <c r="G72" s="54" t="s">
        <v>345</v>
      </c>
      <c r="H72" s="60">
        <v>115803157</v>
      </c>
      <c r="I72" s="11">
        <v>43043049</v>
      </c>
      <c r="J72" s="11">
        <v>1802690</v>
      </c>
      <c r="K72" s="11">
        <v>41371753</v>
      </c>
      <c r="L72" s="11">
        <v>25894873</v>
      </c>
      <c r="M72" s="11">
        <v>72100</v>
      </c>
      <c r="N72" s="11">
        <v>879400</v>
      </c>
      <c r="O72" s="11">
        <v>326100</v>
      </c>
      <c r="P72" s="11">
        <v>1545000</v>
      </c>
      <c r="Q72" s="11">
        <v>0</v>
      </c>
      <c r="R72" s="11">
        <v>0</v>
      </c>
      <c r="S72" s="11">
        <v>1250000</v>
      </c>
      <c r="T72" s="11">
        <v>1250000</v>
      </c>
      <c r="U72" s="11">
        <v>2491000</v>
      </c>
      <c r="V72" s="60">
        <v>7663280</v>
      </c>
      <c r="W72" s="11">
        <v>17687594</v>
      </c>
      <c r="X72" s="37">
        <v>17257031</v>
      </c>
      <c r="Y72" s="63">
        <v>11898071</v>
      </c>
    </row>
    <row r="73" spans="1:25" ht="12.75">
      <c r="A73" s="227">
        <v>2</v>
      </c>
      <c r="B73" s="228">
        <v>19</v>
      </c>
      <c r="C73" s="228">
        <v>2</v>
      </c>
      <c r="D73" s="16">
        <v>1</v>
      </c>
      <c r="E73" s="16">
        <v>0</v>
      </c>
      <c r="F73" s="19"/>
      <c r="G73" s="54" t="s">
        <v>346</v>
      </c>
      <c r="H73" s="60">
        <v>51031343</v>
      </c>
      <c r="I73" s="11">
        <v>16379308</v>
      </c>
      <c r="J73" s="11">
        <v>700000</v>
      </c>
      <c r="K73" s="11">
        <v>17096490</v>
      </c>
      <c r="L73" s="11">
        <v>13218510</v>
      </c>
      <c r="M73" s="11">
        <v>403500</v>
      </c>
      <c r="N73" s="11">
        <v>242000</v>
      </c>
      <c r="O73" s="11">
        <v>90000</v>
      </c>
      <c r="P73" s="11">
        <v>75000</v>
      </c>
      <c r="Q73" s="11">
        <v>0</v>
      </c>
      <c r="R73" s="11">
        <v>0</v>
      </c>
      <c r="S73" s="11">
        <v>220000</v>
      </c>
      <c r="T73" s="11">
        <v>380000</v>
      </c>
      <c r="U73" s="11">
        <v>620000</v>
      </c>
      <c r="V73" s="60">
        <v>1847480</v>
      </c>
      <c r="W73" s="11">
        <v>11394500</v>
      </c>
      <c r="X73" s="37">
        <v>7340000</v>
      </c>
      <c r="Y73" s="63">
        <v>5461045</v>
      </c>
    </row>
    <row r="74" spans="1:25" ht="12.75">
      <c r="A74" s="227">
        <v>2</v>
      </c>
      <c r="B74" s="228">
        <v>10</v>
      </c>
      <c r="C74" s="228">
        <v>2</v>
      </c>
      <c r="D74" s="16">
        <v>1</v>
      </c>
      <c r="E74" s="16">
        <v>0</v>
      </c>
      <c r="F74" s="19"/>
      <c r="G74" s="54" t="s">
        <v>347</v>
      </c>
      <c r="H74" s="60">
        <v>17111913</v>
      </c>
      <c r="I74" s="11">
        <v>2119080</v>
      </c>
      <c r="J74" s="11">
        <v>40000</v>
      </c>
      <c r="K74" s="11">
        <v>8304899</v>
      </c>
      <c r="L74" s="11">
        <v>5129000</v>
      </c>
      <c r="M74" s="11">
        <v>27081</v>
      </c>
      <c r="N74" s="11">
        <v>89800</v>
      </c>
      <c r="O74" s="11">
        <v>50000</v>
      </c>
      <c r="P74" s="11">
        <v>12000</v>
      </c>
      <c r="Q74" s="11">
        <v>0</v>
      </c>
      <c r="R74" s="11">
        <v>7500</v>
      </c>
      <c r="S74" s="11">
        <v>153000</v>
      </c>
      <c r="T74" s="11">
        <v>265000</v>
      </c>
      <c r="U74" s="11">
        <v>150000</v>
      </c>
      <c r="V74" s="60">
        <v>2421518</v>
      </c>
      <c r="W74" s="11">
        <v>3500000</v>
      </c>
      <c r="X74" s="37">
        <v>2830000</v>
      </c>
      <c r="Y74" s="63">
        <v>3147934</v>
      </c>
    </row>
    <row r="75" spans="1:25" ht="12.75">
      <c r="A75" s="227">
        <v>2</v>
      </c>
      <c r="B75" s="228">
        <v>26</v>
      </c>
      <c r="C75" s="228">
        <v>1</v>
      </c>
      <c r="D75" s="16">
        <v>1</v>
      </c>
      <c r="E75" s="16">
        <v>0</v>
      </c>
      <c r="F75" s="19"/>
      <c r="G75" s="54" t="s">
        <v>348</v>
      </c>
      <c r="H75" s="60">
        <v>7093313</v>
      </c>
      <c r="I75" s="11">
        <v>1462423</v>
      </c>
      <c r="J75" s="11">
        <v>134070</v>
      </c>
      <c r="K75" s="11">
        <v>2640582</v>
      </c>
      <c r="L75" s="11">
        <v>1870000</v>
      </c>
      <c r="M75" s="11">
        <v>69333</v>
      </c>
      <c r="N75" s="11">
        <v>44600</v>
      </c>
      <c r="O75" s="11">
        <v>3876</v>
      </c>
      <c r="P75" s="11">
        <v>7000</v>
      </c>
      <c r="Q75" s="11">
        <v>0</v>
      </c>
      <c r="R75" s="11">
        <v>152004</v>
      </c>
      <c r="S75" s="11">
        <v>26000</v>
      </c>
      <c r="T75" s="11">
        <v>31300</v>
      </c>
      <c r="U75" s="11">
        <v>100000</v>
      </c>
      <c r="V75" s="60">
        <v>336469</v>
      </c>
      <c r="W75" s="11">
        <v>275754</v>
      </c>
      <c r="X75" s="37">
        <v>223000</v>
      </c>
      <c r="Y75" s="63">
        <v>2580484</v>
      </c>
    </row>
    <row r="76" spans="1:25" ht="12.75">
      <c r="A76" s="227">
        <v>2</v>
      </c>
      <c r="B76" s="228">
        <v>25</v>
      </c>
      <c r="C76" s="228">
        <v>1</v>
      </c>
      <c r="D76" s="16">
        <v>1</v>
      </c>
      <c r="E76" s="16">
        <v>0</v>
      </c>
      <c r="F76" s="19"/>
      <c r="G76" s="54" t="s">
        <v>349</v>
      </c>
      <c r="H76" s="60">
        <v>6073572</v>
      </c>
      <c r="I76" s="11">
        <v>2657491</v>
      </c>
      <c r="J76" s="11">
        <v>30000</v>
      </c>
      <c r="K76" s="11">
        <v>2605162</v>
      </c>
      <c r="L76" s="11">
        <v>1683000</v>
      </c>
      <c r="M76" s="11">
        <v>64000</v>
      </c>
      <c r="N76" s="11">
        <v>133100</v>
      </c>
      <c r="O76" s="11">
        <v>4000</v>
      </c>
      <c r="P76" s="11">
        <v>11955</v>
      </c>
      <c r="Q76" s="11">
        <v>0</v>
      </c>
      <c r="R76" s="11">
        <v>0</v>
      </c>
      <c r="S76" s="11">
        <v>28000</v>
      </c>
      <c r="T76" s="11">
        <v>97940</v>
      </c>
      <c r="U76" s="11">
        <v>82000</v>
      </c>
      <c r="V76" s="60">
        <v>501167</v>
      </c>
      <c r="W76" s="11">
        <v>413692</v>
      </c>
      <c r="X76" s="37">
        <v>236640</v>
      </c>
      <c r="Y76" s="63">
        <v>367227</v>
      </c>
    </row>
    <row r="77" spans="1:25" ht="12.75">
      <c r="A77" s="227">
        <v>2</v>
      </c>
      <c r="B77" s="228">
        <v>25</v>
      </c>
      <c r="C77" s="228">
        <v>2</v>
      </c>
      <c r="D77" s="16">
        <v>1</v>
      </c>
      <c r="E77" s="16">
        <v>0</v>
      </c>
      <c r="F77" s="19"/>
      <c r="G77" s="54" t="s">
        <v>350</v>
      </c>
      <c r="H77" s="60">
        <v>64569842</v>
      </c>
      <c r="I77" s="11">
        <v>27050583</v>
      </c>
      <c r="J77" s="11">
        <v>1658000</v>
      </c>
      <c r="K77" s="11">
        <v>23029193</v>
      </c>
      <c r="L77" s="11">
        <v>13568000</v>
      </c>
      <c r="M77" s="11">
        <v>78000</v>
      </c>
      <c r="N77" s="11">
        <v>310000</v>
      </c>
      <c r="O77" s="11">
        <v>140000</v>
      </c>
      <c r="P77" s="11">
        <v>900000</v>
      </c>
      <c r="Q77" s="11">
        <v>0</v>
      </c>
      <c r="R77" s="11">
        <v>0</v>
      </c>
      <c r="S77" s="11">
        <v>330000</v>
      </c>
      <c r="T77" s="11">
        <v>850000</v>
      </c>
      <c r="U77" s="11">
        <v>1403473</v>
      </c>
      <c r="V77" s="60">
        <v>5449720</v>
      </c>
      <c r="W77" s="11">
        <v>4873271</v>
      </c>
      <c r="X77" s="37">
        <v>4000000</v>
      </c>
      <c r="Y77" s="63">
        <v>7958795</v>
      </c>
    </row>
    <row r="78" spans="1:25" ht="12.75">
      <c r="A78" s="227">
        <v>2</v>
      </c>
      <c r="B78" s="228">
        <v>26</v>
      </c>
      <c r="C78" s="228">
        <v>2</v>
      </c>
      <c r="D78" s="16">
        <v>1</v>
      </c>
      <c r="E78" s="16">
        <v>0</v>
      </c>
      <c r="F78" s="19"/>
      <c r="G78" s="54" t="s">
        <v>351</v>
      </c>
      <c r="H78" s="60">
        <v>31370886.28</v>
      </c>
      <c r="I78" s="11">
        <v>10719251</v>
      </c>
      <c r="J78" s="11">
        <v>315000</v>
      </c>
      <c r="K78" s="11">
        <v>10980130</v>
      </c>
      <c r="L78" s="11">
        <v>6478875</v>
      </c>
      <c r="M78" s="11">
        <v>138000</v>
      </c>
      <c r="N78" s="11">
        <v>298000</v>
      </c>
      <c r="O78" s="11">
        <v>60000</v>
      </c>
      <c r="P78" s="11">
        <v>420000</v>
      </c>
      <c r="Q78" s="11">
        <v>0</v>
      </c>
      <c r="R78" s="11">
        <v>0</v>
      </c>
      <c r="S78" s="11">
        <v>270000</v>
      </c>
      <c r="T78" s="11">
        <v>370000</v>
      </c>
      <c r="U78" s="11">
        <v>630000</v>
      </c>
      <c r="V78" s="60">
        <v>2315255</v>
      </c>
      <c r="W78" s="11">
        <v>7706371.11</v>
      </c>
      <c r="X78" s="37">
        <v>3388371.11</v>
      </c>
      <c r="Y78" s="63">
        <v>1650134.17</v>
      </c>
    </row>
    <row r="79" spans="1:25" s="95" customFormat="1" ht="15">
      <c r="A79" s="231"/>
      <c r="B79" s="232"/>
      <c r="C79" s="232"/>
      <c r="D79" s="101"/>
      <c r="E79" s="101"/>
      <c r="F79" s="102" t="s">
        <v>352</v>
      </c>
      <c r="G79" s="291"/>
      <c r="H79" s="104">
        <v>1101469851.4499998</v>
      </c>
      <c r="I79" s="103">
        <v>300255360</v>
      </c>
      <c r="J79" s="103">
        <v>15772374</v>
      </c>
      <c r="K79" s="103">
        <v>588639034.8500001</v>
      </c>
      <c r="L79" s="103">
        <v>354567005.68</v>
      </c>
      <c r="M79" s="103">
        <v>87977478.52</v>
      </c>
      <c r="N79" s="103">
        <v>13354174</v>
      </c>
      <c r="O79" s="103">
        <v>1582590</v>
      </c>
      <c r="P79" s="103">
        <v>1483352</v>
      </c>
      <c r="Q79" s="103">
        <v>0</v>
      </c>
      <c r="R79" s="103">
        <v>40926554.989999995</v>
      </c>
      <c r="S79" s="103">
        <v>2463893.5300000003</v>
      </c>
      <c r="T79" s="103">
        <v>9057145</v>
      </c>
      <c r="U79" s="103">
        <v>16839356</v>
      </c>
      <c r="V79" s="104">
        <v>60387485.13</v>
      </c>
      <c r="W79" s="103">
        <v>79216979.69</v>
      </c>
      <c r="X79" s="255">
        <v>60810082.59</v>
      </c>
      <c r="Y79" s="105">
        <v>117586102.90999998</v>
      </c>
    </row>
    <row r="80" spans="1:25" ht="12.75">
      <c r="A80" s="227">
        <v>2</v>
      </c>
      <c r="B80" s="228">
        <v>1</v>
      </c>
      <c r="C80" s="228">
        <v>2</v>
      </c>
      <c r="D80" s="16">
        <v>2</v>
      </c>
      <c r="E80" s="16">
        <v>0</v>
      </c>
      <c r="F80" s="19"/>
      <c r="G80" s="54" t="s">
        <v>322</v>
      </c>
      <c r="H80" s="60">
        <v>26961651</v>
      </c>
      <c r="I80" s="11">
        <v>6800000</v>
      </c>
      <c r="J80" s="11">
        <v>70000</v>
      </c>
      <c r="K80" s="11">
        <v>15123680</v>
      </c>
      <c r="L80" s="11">
        <v>11650000</v>
      </c>
      <c r="M80" s="11">
        <v>950000</v>
      </c>
      <c r="N80" s="11">
        <v>403000</v>
      </c>
      <c r="O80" s="11">
        <v>60000</v>
      </c>
      <c r="P80" s="11">
        <v>20000</v>
      </c>
      <c r="Q80" s="11">
        <v>0</v>
      </c>
      <c r="R80" s="11">
        <v>250000</v>
      </c>
      <c r="S80" s="11">
        <v>6680</v>
      </c>
      <c r="T80" s="11">
        <v>180000</v>
      </c>
      <c r="U80" s="11">
        <v>251000</v>
      </c>
      <c r="V80" s="60">
        <v>1353000</v>
      </c>
      <c r="W80" s="11">
        <v>557000</v>
      </c>
      <c r="X80" s="37">
        <v>397000</v>
      </c>
      <c r="Y80" s="63">
        <v>4410971</v>
      </c>
    </row>
    <row r="81" spans="1:25" ht="12.75">
      <c r="A81" s="227">
        <v>2</v>
      </c>
      <c r="B81" s="228">
        <v>17</v>
      </c>
      <c r="C81" s="228">
        <v>1</v>
      </c>
      <c r="D81" s="16">
        <v>2</v>
      </c>
      <c r="E81" s="16">
        <v>0</v>
      </c>
      <c r="F81" s="19"/>
      <c r="G81" s="54" t="s">
        <v>353</v>
      </c>
      <c r="H81" s="60">
        <v>7012145.09</v>
      </c>
      <c r="I81" s="11">
        <v>2341143</v>
      </c>
      <c r="J81" s="11">
        <v>22000</v>
      </c>
      <c r="K81" s="11">
        <v>4099300</v>
      </c>
      <c r="L81" s="11">
        <v>1421000</v>
      </c>
      <c r="M81" s="11">
        <v>2314000</v>
      </c>
      <c r="N81" s="11">
        <v>90000</v>
      </c>
      <c r="O81" s="11">
        <v>10000</v>
      </c>
      <c r="P81" s="11">
        <v>20000</v>
      </c>
      <c r="Q81" s="11">
        <v>0</v>
      </c>
      <c r="R81" s="11">
        <v>0</v>
      </c>
      <c r="S81" s="11">
        <v>16000</v>
      </c>
      <c r="T81" s="11">
        <v>62000</v>
      </c>
      <c r="U81" s="11">
        <v>60000</v>
      </c>
      <c r="V81" s="60">
        <v>106300</v>
      </c>
      <c r="W81" s="11">
        <v>255400</v>
      </c>
      <c r="X81" s="37">
        <v>219400</v>
      </c>
      <c r="Y81" s="63">
        <v>294302.09</v>
      </c>
    </row>
    <row r="82" spans="1:25" ht="12.75">
      <c r="A82" s="227">
        <v>2</v>
      </c>
      <c r="B82" s="228">
        <v>9</v>
      </c>
      <c r="C82" s="228">
        <v>2</v>
      </c>
      <c r="D82" s="16">
        <v>2</v>
      </c>
      <c r="E82" s="16">
        <v>0</v>
      </c>
      <c r="F82" s="19"/>
      <c r="G82" s="54" t="s">
        <v>323</v>
      </c>
      <c r="H82" s="60">
        <v>15653398</v>
      </c>
      <c r="I82" s="11">
        <v>3979879</v>
      </c>
      <c r="J82" s="11">
        <v>22000</v>
      </c>
      <c r="K82" s="11">
        <v>8057614</v>
      </c>
      <c r="L82" s="11">
        <v>4707861</v>
      </c>
      <c r="M82" s="11">
        <v>1543000</v>
      </c>
      <c r="N82" s="11">
        <v>214936</v>
      </c>
      <c r="O82" s="11">
        <v>10000</v>
      </c>
      <c r="P82" s="11">
        <v>15000</v>
      </c>
      <c r="Q82" s="11">
        <v>0</v>
      </c>
      <c r="R82" s="11">
        <v>300000</v>
      </c>
      <c r="S82" s="11">
        <v>7000</v>
      </c>
      <c r="T82" s="11">
        <v>131000</v>
      </c>
      <c r="U82" s="11">
        <v>170500</v>
      </c>
      <c r="V82" s="60">
        <v>958317</v>
      </c>
      <c r="W82" s="11">
        <v>2618967</v>
      </c>
      <c r="X82" s="37">
        <v>2543667</v>
      </c>
      <c r="Y82" s="63">
        <v>974938</v>
      </c>
    </row>
    <row r="83" spans="1:25" ht="12.75">
      <c r="A83" s="227">
        <v>2</v>
      </c>
      <c r="B83" s="228">
        <v>24</v>
      </c>
      <c r="C83" s="228">
        <v>2</v>
      </c>
      <c r="D83" s="16">
        <v>2</v>
      </c>
      <c r="E83" s="16">
        <v>0</v>
      </c>
      <c r="F83" s="19"/>
      <c r="G83" s="54" t="s">
        <v>354</v>
      </c>
      <c r="H83" s="60">
        <v>4679922</v>
      </c>
      <c r="I83" s="11">
        <v>1106795</v>
      </c>
      <c r="J83" s="11">
        <v>20520</v>
      </c>
      <c r="K83" s="11">
        <v>3184663</v>
      </c>
      <c r="L83" s="11">
        <v>1310395</v>
      </c>
      <c r="M83" s="11">
        <v>1589533</v>
      </c>
      <c r="N83" s="11">
        <v>27485</v>
      </c>
      <c r="O83" s="11">
        <v>7300</v>
      </c>
      <c r="P83" s="11">
        <v>12500</v>
      </c>
      <c r="Q83" s="11">
        <v>0</v>
      </c>
      <c r="R83" s="11">
        <v>89487</v>
      </c>
      <c r="S83" s="11">
        <v>7210</v>
      </c>
      <c r="T83" s="11">
        <v>28905</v>
      </c>
      <c r="U83" s="11">
        <v>60000</v>
      </c>
      <c r="V83" s="60">
        <v>51848</v>
      </c>
      <c r="W83" s="11">
        <v>326525</v>
      </c>
      <c r="X83" s="37">
        <v>257733</v>
      </c>
      <c r="Y83" s="63">
        <v>41419</v>
      </c>
    </row>
    <row r="84" spans="1:25" ht="12.75">
      <c r="A84" s="227">
        <v>2</v>
      </c>
      <c r="B84" s="228">
        <v>13</v>
      </c>
      <c r="C84" s="228">
        <v>1</v>
      </c>
      <c r="D84" s="16">
        <v>2</v>
      </c>
      <c r="E84" s="16">
        <v>0</v>
      </c>
      <c r="F84" s="19"/>
      <c r="G84" s="54" t="s">
        <v>355</v>
      </c>
      <c r="H84" s="60">
        <v>4870570</v>
      </c>
      <c r="I84" s="11">
        <v>1614719</v>
      </c>
      <c r="J84" s="11">
        <v>40000</v>
      </c>
      <c r="K84" s="11">
        <v>2349898</v>
      </c>
      <c r="L84" s="11">
        <v>1207000</v>
      </c>
      <c r="M84" s="11">
        <v>493000</v>
      </c>
      <c r="N84" s="11">
        <v>59000</v>
      </c>
      <c r="O84" s="11">
        <v>10000</v>
      </c>
      <c r="P84" s="11">
        <v>16000</v>
      </c>
      <c r="Q84" s="11">
        <v>0</v>
      </c>
      <c r="R84" s="11">
        <v>1000</v>
      </c>
      <c r="S84" s="11">
        <v>4508</v>
      </c>
      <c r="T84" s="11">
        <v>51000</v>
      </c>
      <c r="U84" s="11">
        <v>35000</v>
      </c>
      <c r="V84" s="60">
        <v>473390</v>
      </c>
      <c r="W84" s="11">
        <v>323000</v>
      </c>
      <c r="X84" s="37">
        <v>295000</v>
      </c>
      <c r="Y84" s="63">
        <v>542953</v>
      </c>
    </row>
    <row r="85" spans="1:25" ht="12.75">
      <c r="A85" s="227">
        <v>2</v>
      </c>
      <c r="B85" s="228">
        <v>21</v>
      </c>
      <c r="C85" s="228">
        <v>4</v>
      </c>
      <c r="D85" s="16">
        <v>2</v>
      </c>
      <c r="E85" s="16">
        <v>0</v>
      </c>
      <c r="F85" s="19"/>
      <c r="G85" s="54" t="s">
        <v>356</v>
      </c>
      <c r="H85" s="60">
        <v>12011124</v>
      </c>
      <c r="I85" s="11">
        <v>2743505</v>
      </c>
      <c r="J85" s="11">
        <v>106495</v>
      </c>
      <c r="K85" s="11">
        <v>5138462</v>
      </c>
      <c r="L85" s="11">
        <v>2490000</v>
      </c>
      <c r="M85" s="11">
        <v>133000</v>
      </c>
      <c r="N85" s="11">
        <v>236000</v>
      </c>
      <c r="O85" s="11">
        <v>10000</v>
      </c>
      <c r="P85" s="11">
        <v>5000</v>
      </c>
      <c r="Q85" s="11">
        <v>0</v>
      </c>
      <c r="R85" s="11">
        <v>1100000</v>
      </c>
      <c r="S85" s="11">
        <v>196000</v>
      </c>
      <c r="T85" s="11">
        <v>70000</v>
      </c>
      <c r="U85" s="11">
        <v>255462</v>
      </c>
      <c r="V85" s="60">
        <v>643000</v>
      </c>
      <c r="W85" s="11">
        <v>2533080</v>
      </c>
      <c r="X85" s="37">
        <v>1010000</v>
      </c>
      <c r="Y85" s="63">
        <v>1489582</v>
      </c>
    </row>
    <row r="86" spans="1:25" ht="12.75">
      <c r="A86" s="227">
        <v>2</v>
      </c>
      <c r="B86" s="228">
        <v>23</v>
      </c>
      <c r="C86" s="228">
        <v>1</v>
      </c>
      <c r="D86" s="16">
        <v>2</v>
      </c>
      <c r="E86" s="16">
        <v>0</v>
      </c>
      <c r="F86" s="19"/>
      <c r="G86" s="54" t="s">
        <v>357</v>
      </c>
      <c r="H86" s="60">
        <v>24931589</v>
      </c>
      <c r="I86" s="11">
        <v>11445109</v>
      </c>
      <c r="J86" s="11">
        <v>200000</v>
      </c>
      <c r="K86" s="11">
        <v>9590200</v>
      </c>
      <c r="L86" s="11">
        <v>6710950</v>
      </c>
      <c r="M86" s="11">
        <v>600000</v>
      </c>
      <c r="N86" s="11">
        <v>139550</v>
      </c>
      <c r="O86" s="11">
        <v>170000</v>
      </c>
      <c r="P86" s="11">
        <v>60000</v>
      </c>
      <c r="Q86" s="11">
        <v>0</v>
      </c>
      <c r="R86" s="11">
        <v>25000</v>
      </c>
      <c r="S86" s="11">
        <v>1800</v>
      </c>
      <c r="T86" s="11">
        <v>195000</v>
      </c>
      <c r="U86" s="11">
        <v>755000</v>
      </c>
      <c r="V86" s="60">
        <v>932900</v>
      </c>
      <c r="W86" s="11">
        <v>1397900</v>
      </c>
      <c r="X86" s="37">
        <v>1227500</v>
      </c>
      <c r="Y86" s="63">
        <v>2298380</v>
      </c>
    </row>
    <row r="87" spans="1:25" ht="12.75">
      <c r="A87" s="227">
        <v>2</v>
      </c>
      <c r="B87" s="228">
        <v>23</v>
      </c>
      <c r="C87" s="228">
        <v>2</v>
      </c>
      <c r="D87" s="16">
        <v>2</v>
      </c>
      <c r="E87" s="16">
        <v>0</v>
      </c>
      <c r="F87" s="19"/>
      <c r="G87" s="54" t="s">
        <v>358</v>
      </c>
      <c r="H87" s="60">
        <v>67238417</v>
      </c>
      <c r="I87" s="11">
        <v>21919554</v>
      </c>
      <c r="J87" s="11">
        <v>4000000</v>
      </c>
      <c r="K87" s="11">
        <v>28182448</v>
      </c>
      <c r="L87" s="11">
        <v>18333871</v>
      </c>
      <c r="M87" s="11">
        <v>1700000</v>
      </c>
      <c r="N87" s="11">
        <v>745000</v>
      </c>
      <c r="O87" s="11">
        <v>150000</v>
      </c>
      <c r="P87" s="11">
        <v>100000</v>
      </c>
      <c r="Q87" s="11">
        <v>0</v>
      </c>
      <c r="R87" s="11">
        <v>0</v>
      </c>
      <c r="S87" s="11">
        <v>83957</v>
      </c>
      <c r="T87" s="11">
        <v>635000</v>
      </c>
      <c r="U87" s="11">
        <v>2867941</v>
      </c>
      <c r="V87" s="60">
        <v>3566679</v>
      </c>
      <c r="W87" s="11">
        <v>3581174</v>
      </c>
      <c r="X87" s="37">
        <v>3085000</v>
      </c>
      <c r="Y87" s="63">
        <v>9555241</v>
      </c>
    </row>
    <row r="88" spans="1:25" ht="12.75">
      <c r="A88" s="227">
        <v>2</v>
      </c>
      <c r="B88" s="228">
        <v>19</v>
      </c>
      <c r="C88" s="228">
        <v>3</v>
      </c>
      <c r="D88" s="16">
        <v>2</v>
      </c>
      <c r="E88" s="16">
        <v>0</v>
      </c>
      <c r="F88" s="19"/>
      <c r="G88" s="54" t="s">
        <v>359</v>
      </c>
      <c r="H88" s="60">
        <v>11060637.92</v>
      </c>
      <c r="I88" s="11">
        <v>2039748</v>
      </c>
      <c r="J88" s="11">
        <v>160000</v>
      </c>
      <c r="K88" s="11">
        <v>5091553</v>
      </c>
      <c r="L88" s="11">
        <v>2740126</v>
      </c>
      <c r="M88" s="11">
        <v>1043714</v>
      </c>
      <c r="N88" s="11">
        <v>163800</v>
      </c>
      <c r="O88" s="11">
        <v>1100</v>
      </c>
      <c r="P88" s="11">
        <v>10000</v>
      </c>
      <c r="Q88" s="11">
        <v>0</v>
      </c>
      <c r="R88" s="11">
        <v>600000</v>
      </c>
      <c r="S88" s="11">
        <v>10000</v>
      </c>
      <c r="T88" s="11">
        <v>90000</v>
      </c>
      <c r="U88" s="11">
        <v>42000</v>
      </c>
      <c r="V88" s="60">
        <v>390813</v>
      </c>
      <c r="W88" s="11">
        <v>2431017.6</v>
      </c>
      <c r="X88" s="37">
        <v>1944517.6</v>
      </c>
      <c r="Y88" s="63">
        <v>1338319.32</v>
      </c>
    </row>
    <row r="89" spans="1:25" ht="12.75">
      <c r="A89" s="227">
        <v>2</v>
      </c>
      <c r="B89" s="228">
        <v>14</v>
      </c>
      <c r="C89" s="228">
        <v>3</v>
      </c>
      <c r="D89" s="16">
        <v>2</v>
      </c>
      <c r="E89" s="16">
        <v>0</v>
      </c>
      <c r="F89" s="19"/>
      <c r="G89" s="54" t="s">
        <v>360</v>
      </c>
      <c r="H89" s="60">
        <v>13271921</v>
      </c>
      <c r="I89" s="11">
        <v>2682213</v>
      </c>
      <c r="J89" s="11">
        <v>18000</v>
      </c>
      <c r="K89" s="11">
        <v>5248604</v>
      </c>
      <c r="L89" s="11">
        <v>3197275</v>
      </c>
      <c r="M89" s="11">
        <v>873563</v>
      </c>
      <c r="N89" s="11">
        <v>60906</v>
      </c>
      <c r="O89" s="11">
        <v>10000</v>
      </c>
      <c r="P89" s="11">
        <v>13000</v>
      </c>
      <c r="Q89" s="11">
        <v>0</v>
      </c>
      <c r="R89" s="11">
        <v>450000</v>
      </c>
      <c r="S89" s="11">
        <v>3147</v>
      </c>
      <c r="T89" s="11">
        <v>95105</v>
      </c>
      <c r="U89" s="11">
        <v>151000</v>
      </c>
      <c r="V89" s="60">
        <v>394608</v>
      </c>
      <c r="W89" s="11">
        <v>3581386</v>
      </c>
      <c r="X89" s="37">
        <v>3517205</v>
      </c>
      <c r="Y89" s="63">
        <v>1741718</v>
      </c>
    </row>
    <row r="90" spans="1:25" ht="12.75">
      <c r="A90" s="227">
        <v>2</v>
      </c>
      <c r="B90" s="228">
        <v>15</v>
      </c>
      <c r="C90" s="228">
        <v>2</v>
      </c>
      <c r="D90" s="16">
        <v>2</v>
      </c>
      <c r="E90" s="16">
        <v>0</v>
      </c>
      <c r="F90" s="19"/>
      <c r="G90" s="54" t="s">
        <v>361</v>
      </c>
      <c r="H90" s="60">
        <v>6663201</v>
      </c>
      <c r="I90" s="11">
        <v>1986161</v>
      </c>
      <c r="J90" s="11">
        <v>15000</v>
      </c>
      <c r="K90" s="11">
        <v>3592840</v>
      </c>
      <c r="L90" s="11">
        <v>1270000</v>
      </c>
      <c r="M90" s="11">
        <v>1970900</v>
      </c>
      <c r="N90" s="11">
        <v>95000</v>
      </c>
      <c r="O90" s="11">
        <v>2500</v>
      </c>
      <c r="P90" s="11">
        <v>16000</v>
      </c>
      <c r="Q90" s="11">
        <v>0</v>
      </c>
      <c r="R90" s="11">
        <v>0</v>
      </c>
      <c r="S90" s="11">
        <v>10000</v>
      </c>
      <c r="T90" s="11">
        <v>82500</v>
      </c>
      <c r="U90" s="11">
        <v>100000</v>
      </c>
      <c r="V90" s="60">
        <v>45940</v>
      </c>
      <c r="W90" s="11">
        <v>426900</v>
      </c>
      <c r="X90" s="37">
        <v>250000</v>
      </c>
      <c r="Y90" s="63">
        <v>642300</v>
      </c>
    </row>
    <row r="91" spans="1:25" ht="12.75">
      <c r="A91" s="227">
        <v>2</v>
      </c>
      <c r="B91" s="228">
        <v>14</v>
      </c>
      <c r="C91" s="228">
        <v>4</v>
      </c>
      <c r="D91" s="16">
        <v>2</v>
      </c>
      <c r="E91" s="16">
        <v>0</v>
      </c>
      <c r="F91" s="19"/>
      <c r="G91" s="54" t="s">
        <v>362</v>
      </c>
      <c r="H91" s="60">
        <v>4903469</v>
      </c>
      <c r="I91" s="11">
        <v>1093256</v>
      </c>
      <c r="J91" s="11">
        <v>10000</v>
      </c>
      <c r="K91" s="11">
        <v>2281976</v>
      </c>
      <c r="L91" s="11">
        <v>869593</v>
      </c>
      <c r="M91" s="11">
        <v>1034815</v>
      </c>
      <c r="N91" s="11">
        <v>79810</v>
      </c>
      <c r="O91" s="11">
        <v>1000</v>
      </c>
      <c r="P91" s="11">
        <v>8000</v>
      </c>
      <c r="Q91" s="11">
        <v>0</v>
      </c>
      <c r="R91" s="11">
        <v>0</v>
      </c>
      <c r="S91" s="11">
        <v>11500</v>
      </c>
      <c r="T91" s="11">
        <v>53000</v>
      </c>
      <c r="U91" s="11">
        <v>44000</v>
      </c>
      <c r="V91" s="60">
        <v>180258</v>
      </c>
      <c r="W91" s="11">
        <v>652900</v>
      </c>
      <c r="X91" s="37">
        <v>600000</v>
      </c>
      <c r="Y91" s="63">
        <v>865337</v>
      </c>
    </row>
    <row r="92" spans="1:25" ht="12.75">
      <c r="A92" s="227">
        <v>2</v>
      </c>
      <c r="B92" s="228">
        <v>2</v>
      </c>
      <c r="C92" s="228">
        <v>5</v>
      </c>
      <c r="D92" s="16">
        <v>2</v>
      </c>
      <c r="E92" s="16">
        <v>0</v>
      </c>
      <c r="F92" s="19"/>
      <c r="G92" s="54" t="s">
        <v>325</v>
      </c>
      <c r="H92" s="60">
        <v>12820350</v>
      </c>
      <c r="I92" s="11">
        <v>3438494</v>
      </c>
      <c r="J92" s="11">
        <v>10000</v>
      </c>
      <c r="K92" s="11">
        <v>6742190</v>
      </c>
      <c r="L92" s="11">
        <v>2350000</v>
      </c>
      <c r="M92" s="11">
        <v>2170000</v>
      </c>
      <c r="N92" s="11">
        <v>26000</v>
      </c>
      <c r="O92" s="11">
        <v>20000</v>
      </c>
      <c r="P92" s="11">
        <v>19000</v>
      </c>
      <c r="Q92" s="11">
        <v>0</v>
      </c>
      <c r="R92" s="11">
        <v>1615490</v>
      </c>
      <c r="S92" s="11">
        <v>12000</v>
      </c>
      <c r="T92" s="11">
        <v>100000</v>
      </c>
      <c r="U92" s="11">
        <v>141000</v>
      </c>
      <c r="V92" s="60">
        <v>288700</v>
      </c>
      <c r="W92" s="11">
        <v>1282000</v>
      </c>
      <c r="X92" s="37">
        <v>800000</v>
      </c>
      <c r="Y92" s="63">
        <v>1347666</v>
      </c>
    </row>
    <row r="93" spans="1:25" ht="12.75">
      <c r="A93" s="227">
        <v>2</v>
      </c>
      <c r="B93" s="228">
        <v>16</v>
      </c>
      <c r="C93" s="228">
        <v>2</v>
      </c>
      <c r="D93" s="16">
        <v>2</v>
      </c>
      <c r="E93" s="16">
        <v>0</v>
      </c>
      <c r="F93" s="19"/>
      <c r="G93" s="54" t="s">
        <v>363</v>
      </c>
      <c r="H93" s="60">
        <v>4647870.76</v>
      </c>
      <c r="I93" s="11">
        <v>1908010</v>
      </c>
      <c r="J93" s="11">
        <v>1600</v>
      </c>
      <c r="K93" s="11">
        <v>2059914</v>
      </c>
      <c r="L93" s="11">
        <v>1137639</v>
      </c>
      <c r="M93" s="11">
        <v>634072</v>
      </c>
      <c r="N93" s="11">
        <v>19272</v>
      </c>
      <c r="O93" s="11">
        <v>13200</v>
      </c>
      <c r="P93" s="11">
        <v>6000</v>
      </c>
      <c r="Q93" s="11">
        <v>0</v>
      </c>
      <c r="R93" s="11">
        <v>0</v>
      </c>
      <c r="S93" s="11">
        <v>5200</v>
      </c>
      <c r="T93" s="11">
        <v>62684</v>
      </c>
      <c r="U93" s="11">
        <v>70000</v>
      </c>
      <c r="V93" s="60">
        <v>111847</v>
      </c>
      <c r="W93" s="11">
        <v>500000</v>
      </c>
      <c r="X93" s="37">
        <v>244000</v>
      </c>
      <c r="Y93" s="63">
        <v>178346.76</v>
      </c>
    </row>
    <row r="94" spans="1:25" ht="12.75">
      <c r="A94" s="227">
        <v>2</v>
      </c>
      <c r="B94" s="228">
        <v>3</v>
      </c>
      <c r="C94" s="228">
        <v>2</v>
      </c>
      <c r="D94" s="16">
        <v>2</v>
      </c>
      <c r="E94" s="16">
        <v>0</v>
      </c>
      <c r="F94" s="19"/>
      <c r="G94" s="54" t="s">
        <v>326</v>
      </c>
      <c r="H94" s="60">
        <v>12646160</v>
      </c>
      <c r="I94" s="11">
        <v>5014047</v>
      </c>
      <c r="J94" s="11">
        <v>36000</v>
      </c>
      <c r="K94" s="11">
        <v>6010586</v>
      </c>
      <c r="L94" s="11">
        <v>4073717</v>
      </c>
      <c r="M94" s="11">
        <v>518203</v>
      </c>
      <c r="N94" s="11">
        <v>119226</v>
      </c>
      <c r="O94" s="11">
        <v>2000</v>
      </c>
      <c r="P94" s="11">
        <v>13000</v>
      </c>
      <c r="Q94" s="11">
        <v>0</v>
      </c>
      <c r="R94" s="11">
        <v>4000</v>
      </c>
      <c r="S94" s="11">
        <v>71895</v>
      </c>
      <c r="T94" s="11">
        <v>370000</v>
      </c>
      <c r="U94" s="11">
        <v>225000</v>
      </c>
      <c r="V94" s="60">
        <v>613545</v>
      </c>
      <c r="W94" s="11">
        <v>272585</v>
      </c>
      <c r="X94" s="37">
        <v>200975</v>
      </c>
      <c r="Y94" s="63">
        <v>1312942</v>
      </c>
    </row>
    <row r="95" spans="1:25" ht="12.75">
      <c r="A95" s="227">
        <v>2</v>
      </c>
      <c r="B95" s="228">
        <v>16</v>
      </c>
      <c r="C95" s="228">
        <v>3</v>
      </c>
      <c r="D95" s="16">
        <v>2</v>
      </c>
      <c r="E95" s="16">
        <v>0</v>
      </c>
      <c r="F95" s="19"/>
      <c r="G95" s="54" t="s">
        <v>364</v>
      </c>
      <c r="H95" s="60">
        <v>19426856.98</v>
      </c>
      <c r="I95" s="11">
        <v>2326112</v>
      </c>
      <c r="J95" s="11">
        <v>35000</v>
      </c>
      <c r="K95" s="11">
        <v>10121736.28</v>
      </c>
      <c r="L95" s="11">
        <v>5995248</v>
      </c>
      <c r="M95" s="11">
        <v>592934</v>
      </c>
      <c r="N95" s="11">
        <v>30000</v>
      </c>
      <c r="O95" s="11">
        <v>8000</v>
      </c>
      <c r="P95" s="11">
        <v>17000</v>
      </c>
      <c r="Q95" s="11">
        <v>0</v>
      </c>
      <c r="R95" s="11">
        <v>3015826</v>
      </c>
      <c r="S95" s="11">
        <v>45620.28</v>
      </c>
      <c r="T95" s="11">
        <v>51800</v>
      </c>
      <c r="U95" s="11">
        <v>200277</v>
      </c>
      <c r="V95" s="60">
        <v>165031</v>
      </c>
      <c r="W95" s="11">
        <v>75689</v>
      </c>
      <c r="X95" s="37">
        <v>50000</v>
      </c>
      <c r="Y95" s="63">
        <v>6868319.7</v>
      </c>
    </row>
    <row r="96" spans="1:25" ht="12.75">
      <c r="A96" s="227">
        <v>2</v>
      </c>
      <c r="B96" s="228">
        <v>1</v>
      </c>
      <c r="C96" s="228">
        <v>3</v>
      </c>
      <c r="D96" s="16">
        <v>2</v>
      </c>
      <c r="E96" s="16">
        <v>0</v>
      </c>
      <c r="F96" s="19"/>
      <c r="G96" s="54" t="s">
        <v>365</v>
      </c>
      <c r="H96" s="60">
        <v>16803259.12</v>
      </c>
      <c r="I96" s="11">
        <v>2091724</v>
      </c>
      <c r="J96" s="11">
        <v>18055</v>
      </c>
      <c r="K96" s="11">
        <v>9729662</v>
      </c>
      <c r="L96" s="11">
        <v>8243252</v>
      </c>
      <c r="M96" s="11">
        <v>265700</v>
      </c>
      <c r="N96" s="11">
        <v>175000</v>
      </c>
      <c r="O96" s="11">
        <v>16790</v>
      </c>
      <c r="P96" s="11">
        <v>30000</v>
      </c>
      <c r="Q96" s="11">
        <v>0</v>
      </c>
      <c r="R96" s="11">
        <v>0</v>
      </c>
      <c r="S96" s="11">
        <v>30000</v>
      </c>
      <c r="T96" s="11">
        <v>110000</v>
      </c>
      <c r="U96" s="11">
        <v>102000</v>
      </c>
      <c r="V96" s="60">
        <v>756920</v>
      </c>
      <c r="W96" s="11">
        <v>1876605.28</v>
      </c>
      <c r="X96" s="37">
        <v>1790000</v>
      </c>
      <c r="Y96" s="63">
        <v>3087212.84</v>
      </c>
    </row>
    <row r="97" spans="1:25" ht="12.75">
      <c r="A97" s="227">
        <v>2</v>
      </c>
      <c r="B97" s="228">
        <v>6</v>
      </c>
      <c r="C97" s="228">
        <v>5</v>
      </c>
      <c r="D97" s="16">
        <v>2</v>
      </c>
      <c r="E97" s="16">
        <v>0</v>
      </c>
      <c r="F97" s="19"/>
      <c r="G97" s="54" t="s">
        <v>366</v>
      </c>
      <c r="H97" s="60">
        <v>7047083.2</v>
      </c>
      <c r="I97" s="11">
        <v>1940703</v>
      </c>
      <c r="J97" s="11">
        <v>30000</v>
      </c>
      <c r="K97" s="11">
        <v>2467595</v>
      </c>
      <c r="L97" s="11">
        <v>1694000</v>
      </c>
      <c r="M97" s="11">
        <v>90950</v>
      </c>
      <c r="N97" s="11">
        <v>57000</v>
      </c>
      <c r="O97" s="11">
        <v>11000</v>
      </c>
      <c r="P97" s="11">
        <v>15000</v>
      </c>
      <c r="Q97" s="11">
        <v>0</v>
      </c>
      <c r="R97" s="11">
        <v>2500</v>
      </c>
      <c r="S97" s="11">
        <v>2300</v>
      </c>
      <c r="T97" s="11">
        <v>50000</v>
      </c>
      <c r="U97" s="11">
        <v>140500</v>
      </c>
      <c r="V97" s="60">
        <v>404345</v>
      </c>
      <c r="W97" s="11">
        <v>1124500</v>
      </c>
      <c r="X97" s="37">
        <v>780000</v>
      </c>
      <c r="Y97" s="63">
        <v>1484285.2</v>
      </c>
    </row>
    <row r="98" spans="1:25" ht="12.75">
      <c r="A98" s="227">
        <v>2</v>
      </c>
      <c r="B98" s="228">
        <v>4</v>
      </c>
      <c r="C98" s="228">
        <v>2</v>
      </c>
      <c r="D98" s="16">
        <v>2</v>
      </c>
      <c r="E98" s="16">
        <v>0</v>
      </c>
      <c r="F98" s="19"/>
      <c r="G98" s="54" t="s">
        <v>367</v>
      </c>
      <c r="H98" s="60">
        <v>4627788</v>
      </c>
      <c r="I98" s="11">
        <v>794978</v>
      </c>
      <c r="J98" s="11">
        <v>35000</v>
      </c>
      <c r="K98" s="11">
        <v>2405702</v>
      </c>
      <c r="L98" s="11">
        <v>980000</v>
      </c>
      <c r="M98" s="11">
        <v>494000</v>
      </c>
      <c r="N98" s="11">
        <v>40000</v>
      </c>
      <c r="O98" s="11">
        <v>10000</v>
      </c>
      <c r="P98" s="11">
        <v>11000</v>
      </c>
      <c r="Q98" s="11">
        <v>0</v>
      </c>
      <c r="R98" s="11">
        <v>350000</v>
      </c>
      <c r="S98" s="11">
        <v>1502</v>
      </c>
      <c r="T98" s="11">
        <v>35000</v>
      </c>
      <c r="U98" s="11">
        <v>70000</v>
      </c>
      <c r="V98" s="60">
        <v>414200</v>
      </c>
      <c r="W98" s="11">
        <v>299400</v>
      </c>
      <c r="X98" s="37">
        <v>150000</v>
      </c>
      <c r="Y98" s="63">
        <v>1092708</v>
      </c>
    </row>
    <row r="99" spans="1:25" ht="12.75">
      <c r="A99" s="227">
        <v>2</v>
      </c>
      <c r="B99" s="228">
        <v>3</v>
      </c>
      <c r="C99" s="228">
        <v>3</v>
      </c>
      <c r="D99" s="16">
        <v>2</v>
      </c>
      <c r="E99" s="16">
        <v>0</v>
      </c>
      <c r="F99" s="19"/>
      <c r="G99" s="54" t="s">
        <v>368</v>
      </c>
      <c r="H99" s="60">
        <v>25183426</v>
      </c>
      <c r="I99" s="11">
        <v>4179962</v>
      </c>
      <c r="J99" s="11">
        <v>4000</v>
      </c>
      <c r="K99" s="11">
        <v>19205193</v>
      </c>
      <c r="L99" s="11">
        <v>8449710</v>
      </c>
      <c r="M99" s="11">
        <v>356811</v>
      </c>
      <c r="N99" s="11">
        <v>46339</v>
      </c>
      <c r="O99" s="11">
        <v>10000</v>
      </c>
      <c r="P99" s="11">
        <v>13895</v>
      </c>
      <c r="Q99" s="11">
        <v>0</v>
      </c>
      <c r="R99" s="11">
        <v>9880113</v>
      </c>
      <c r="S99" s="11">
        <v>148</v>
      </c>
      <c r="T99" s="11">
        <v>74000</v>
      </c>
      <c r="U99" s="11">
        <v>150000</v>
      </c>
      <c r="V99" s="60">
        <v>224177</v>
      </c>
      <c r="W99" s="11">
        <v>74163</v>
      </c>
      <c r="X99" s="37">
        <v>32096</v>
      </c>
      <c r="Y99" s="63">
        <v>1720108</v>
      </c>
    </row>
    <row r="100" spans="1:25" ht="12.75">
      <c r="A100" s="227">
        <v>2</v>
      </c>
      <c r="B100" s="228">
        <v>6</v>
      </c>
      <c r="C100" s="228">
        <v>6</v>
      </c>
      <c r="D100" s="16">
        <v>2</v>
      </c>
      <c r="E100" s="16">
        <v>0</v>
      </c>
      <c r="F100" s="19"/>
      <c r="G100" s="54" t="s">
        <v>369</v>
      </c>
      <c r="H100" s="60">
        <v>14677801</v>
      </c>
      <c r="I100" s="11">
        <v>4239475</v>
      </c>
      <c r="J100" s="11">
        <v>70000</v>
      </c>
      <c r="K100" s="11">
        <v>4530000</v>
      </c>
      <c r="L100" s="11">
        <v>2400000</v>
      </c>
      <c r="M100" s="11">
        <v>270000</v>
      </c>
      <c r="N100" s="11">
        <v>96500</v>
      </c>
      <c r="O100" s="11">
        <v>40000</v>
      </c>
      <c r="P100" s="11">
        <v>30000</v>
      </c>
      <c r="Q100" s="11">
        <v>0</v>
      </c>
      <c r="R100" s="11">
        <v>0</v>
      </c>
      <c r="S100" s="11">
        <v>11000</v>
      </c>
      <c r="T100" s="11">
        <v>70000</v>
      </c>
      <c r="U100" s="11">
        <v>350000</v>
      </c>
      <c r="V100" s="60">
        <v>1262500</v>
      </c>
      <c r="W100" s="11">
        <v>1371390</v>
      </c>
      <c r="X100" s="37">
        <v>1247000</v>
      </c>
      <c r="Y100" s="63">
        <v>4466936</v>
      </c>
    </row>
    <row r="101" spans="1:25" ht="12.75">
      <c r="A101" s="227">
        <v>2</v>
      </c>
      <c r="B101" s="228">
        <v>23</v>
      </c>
      <c r="C101" s="228">
        <v>3</v>
      </c>
      <c r="D101" s="16">
        <v>2</v>
      </c>
      <c r="E101" s="16">
        <v>0</v>
      </c>
      <c r="F101" s="19"/>
      <c r="G101" s="54" t="s">
        <v>370</v>
      </c>
      <c r="H101" s="60">
        <v>4398024.88</v>
      </c>
      <c r="I101" s="11">
        <v>1025467</v>
      </c>
      <c r="J101" s="11">
        <v>4632</v>
      </c>
      <c r="K101" s="11">
        <v>2723420</v>
      </c>
      <c r="L101" s="11">
        <v>1100309</v>
      </c>
      <c r="M101" s="11">
        <v>1129622</v>
      </c>
      <c r="N101" s="11">
        <v>155194</v>
      </c>
      <c r="O101" s="11">
        <v>597</v>
      </c>
      <c r="P101" s="11">
        <v>13000</v>
      </c>
      <c r="Q101" s="11">
        <v>0</v>
      </c>
      <c r="R101" s="11">
        <v>0</v>
      </c>
      <c r="S101" s="11">
        <v>2494</v>
      </c>
      <c r="T101" s="11">
        <v>56868</v>
      </c>
      <c r="U101" s="11">
        <v>53000</v>
      </c>
      <c r="V101" s="60">
        <v>212336</v>
      </c>
      <c r="W101" s="11">
        <v>66828.41</v>
      </c>
      <c r="X101" s="37">
        <v>10404</v>
      </c>
      <c r="Y101" s="63">
        <v>577677.47</v>
      </c>
    </row>
    <row r="102" spans="1:25" ht="12.75">
      <c r="A102" s="227">
        <v>2</v>
      </c>
      <c r="B102" s="228">
        <v>24</v>
      </c>
      <c r="C102" s="228">
        <v>3</v>
      </c>
      <c r="D102" s="16">
        <v>2</v>
      </c>
      <c r="E102" s="16">
        <v>0</v>
      </c>
      <c r="F102" s="19"/>
      <c r="G102" s="54" t="s">
        <v>371</v>
      </c>
      <c r="H102" s="60">
        <v>13164032</v>
      </c>
      <c r="I102" s="11">
        <v>3981602</v>
      </c>
      <c r="J102" s="11">
        <v>90000</v>
      </c>
      <c r="K102" s="11">
        <v>7538221</v>
      </c>
      <c r="L102" s="11">
        <v>4590840</v>
      </c>
      <c r="M102" s="11">
        <v>614226</v>
      </c>
      <c r="N102" s="11">
        <v>417205</v>
      </c>
      <c r="O102" s="11">
        <v>10000</v>
      </c>
      <c r="P102" s="11">
        <v>25000</v>
      </c>
      <c r="Q102" s="11">
        <v>0</v>
      </c>
      <c r="R102" s="11">
        <v>800000</v>
      </c>
      <c r="S102" s="11">
        <v>9000</v>
      </c>
      <c r="T102" s="11">
        <v>110000</v>
      </c>
      <c r="U102" s="11">
        <v>280000</v>
      </c>
      <c r="V102" s="60">
        <v>681950</v>
      </c>
      <c r="W102" s="11">
        <v>1153730</v>
      </c>
      <c r="X102" s="37">
        <v>1100200</v>
      </c>
      <c r="Y102" s="63">
        <v>400479</v>
      </c>
    </row>
    <row r="103" spans="1:25" ht="12.75">
      <c r="A103" s="227">
        <v>2</v>
      </c>
      <c r="B103" s="228">
        <v>7</v>
      </c>
      <c r="C103" s="228">
        <v>2</v>
      </c>
      <c r="D103" s="16">
        <v>2</v>
      </c>
      <c r="E103" s="16">
        <v>0</v>
      </c>
      <c r="F103" s="19"/>
      <c r="G103" s="54" t="s">
        <v>329</v>
      </c>
      <c r="H103" s="60">
        <v>14089054.6</v>
      </c>
      <c r="I103" s="11">
        <v>3603197</v>
      </c>
      <c r="J103" s="11">
        <v>50000</v>
      </c>
      <c r="K103" s="11">
        <v>5781172</v>
      </c>
      <c r="L103" s="11">
        <v>3699213</v>
      </c>
      <c r="M103" s="11">
        <v>347237</v>
      </c>
      <c r="N103" s="11">
        <v>147901</v>
      </c>
      <c r="O103" s="11">
        <v>12000</v>
      </c>
      <c r="P103" s="11">
        <v>15000</v>
      </c>
      <c r="Q103" s="11">
        <v>0</v>
      </c>
      <c r="R103" s="11">
        <v>600000</v>
      </c>
      <c r="S103" s="11">
        <v>2000</v>
      </c>
      <c r="T103" s="11">
        <v>80000</v>
      </c>
      <c r="U103" s="11">
        <v>155000</v>
      </c>
      <c r="V103" s="60">
        <v>722821</v>
      </c>
      <c r="W103" s="11">
        <v>551150</v>
      </c>
      <c r="X103" s="37">
        <v>450000</v>
      </c>
      <c r="Y103" s="63">
        <v>4103535.6</v>
      </c>
    </row>
    <row r="104" spans="1:25" ht="12.75">
      <c r="A104" s="227">
        <v>2</v>
      </c>
      <c r="B104" s="228">
        <v>8</v>
      </c>
      <c r="C104" s="228">
        <v>7</v>
      </c>
      <c r="D104" s="16">
        <v>2</v>
      </c>
      <c r="E104" s="16">
        <v>0</v>
      </c>
      <c r="F104" s="19"/>
      <c r="G104" s="54" t="s">
        <v>331</v>
      </c>
      <c r="H104" s="60">
        <v>21462318</v>
      </c>
      <c r="I104" s="11">
        <v>6425445</v>
      </c>
      <c r="J104" s="11">
        <v>75000</v>
      </c>
      <c r="K104" s="11">
        <v>11254924</v>
      </c>
      <c r="L104" s="11">
        <v>6485469</v>
      </c>
      <c r="M104" s="11">
        <v>2205969</v>
      </c>
      <c r="N104" s="11">
        <v>316500</v>
      </c>
      <c r="O104" s="11">
        <v>46000</v>
      </c>
      <c r="P104" s="11">
        <v>21000</v>
      </c>
      <c r="Q104" s="11">
        <v>0</v>
      </c>
      <c r="R104" s="11">
        <v>320000</v>
      </c>
      <c r="S104" s="11">
        <v>35000</v>
      </c>
      <c r="T104" s="11">
        <v>145000</v>
      </c>
      <c r="U104" s="11">
        <v>307000</v>
      </c>
      <c r="V104" s="60">
        <v>1372986</v>
      </c>
      <c r="W104" s="11">
        <v>1901008</v>
      </c>
      <c r="X104" s="37">
        <v>1152033</v>
      </c>
      <c r="Y104" s="63">
        <v>1805941</v>
      </c>
    </row>
    <row r="105" spans="1:25" ht="12.75">
      <c r="A105" s="227">
        <v>2</v>
      </c>
      <c r="B105" s="228">
        <v>23</v>
      </c>
      <c r="C105" s="228">
        <v>5</v>
      </c>
      <c r="D105" s="16">
        <v>2</v>
      </c>
      <c r="E105" s="16">
        <v>0</v>
      </c>
      <c r="F105" s="19"/>
      <c r="G105" s="54" t="s">
        <v>372</v>
      </c>
      <c r="H105" s="60">
        <v>90718810.74</v>
      </c>
      <c r="I105" s="11">
        <v>25412422</v>
      </c>
      <c r="J105" s="11">
        <v>5245830</v>
      </c>
      <c r="K105" s="11">
        <v>54519744.5</v>
      </c>
      <c r="L105" s="11">
        <v>44633804.5</v>
      </c>
      <c r="M105" s="11">
        <v>2200000</v>
      </c>
      <c r="N105" s="11">
        <v>660000</v>
      </c>
      <c r="O105" s="11">
        <v>30000</v>
      </c>
      <c r="P105" s="11">
        <v>65000</v>
      </c>
      <c r="Q105" s="11">
        <v>0</v>
      </c>
      <c r="R105" s="11">
        <v>34000</v>
      </c>
      <c r="S105" s="11">
        <v>652580</v>
      </c>
      <c r="T105" s="11">
        <v>1200000</v>
      </c>
      <c r="U105" s="11">
        <v>1350000</v>
      </c>
      <c r="V105" s="60">
        <v>3694360</v>
      </c>
      <c r="W105" s="11">
        <v>2213173.8</v>
      </c>
      <c r="X105" s="37">
        <v>818658.8</v>
      </c>
      <c r="Y105" s="63">
        <v>3327640.44</v>
      </c>
    </row>
    <row r="106" spans="1:25" ht="12.75">
      <c r="A106" s="227">
        <v>2</v>
      </c>
      <c r="B106" s="228">
        <v>17</v>
      </c>
      <c r="C106" s="228">
        <v>2</v>
      </c>
      <c r="D106" s="16">
        <v>2</v>
      </c>
      <c r="E106" s="16">
        <v>0</v>
      </c>
      <c r="F106" s="19"/>
      <c r="G106" s="54" t="s">
        <v>373</v>
      </c>
      <c r="H106" s="60">
        <v>7522093.86</v>
      </c>
      <c r="I106" s="11">
        <v>1434146</v>
      </c>
      <c r="J106" s="11">
        <v>10000</v>
      </c>
      <c r="K106" s="11">
        <v>5458610</v>
      </c>
      <c r="L106" s="11">
        <v>1584000</v>
      </c>
      <c r="M106" s="11">
        <v>2468000</v>
      </c>
      <c r="N106" s="11">
        <v>23500</v>
      </c>
      <c r="O106" s="11">
        <v>5500</v>
      </c>
      <c r="P106" s="11">
        <v>6000</v>
      </c>
      <c r="Q106" s="11">
        <v>0</v>
      </c>
      <c r="R106" s="11">
        <v>517500</v>
      </c>
      <c r="S106" s="11">
        <v>343610</v>
      </c>
      <c r="T106" s="11">
        <v>63000</v>
      </c>
      <c r="U106" s="11">
        <v>100000</v>
      </c>
      <c r="V106" s="60">
        <v>347500</v>
      </c>
      <c r="W106" s="11">
        <v>203451.86</v>
      </c>
      <c r="X106" s="37">
        <v>180000</v>
      </c>
      <c r="Y106" s="63">
        <v>415886</v>
      </c>
    </row>
    <row r="107" spans="1:25" ht="12.75">
      <c r="A107" s="227">
        <v>2</v>
      </c>
      <c r="B107" s="228">
        <v>18</v>
      </c>
      <c r="C107" s="228">
        <v>1</v>
      </c>
      <c r="D107" s="16">
        <v>2</v>
      </c>
      <c r="E107" s="16">
        <v>0</v>
      </c>
      <c r="F107" s="19"/>
      <c r="G107" s="54" t="s">
        <v>374</v>
      </c>
      <c r="H107" s="60">
        <v>9778644.4</v>
      </c>
      <c r="I107" s="11">
        <v>2843696</v>
      </c>
      <c r="J107" s="11">
        <v>3000</v>
      </c>
      <c r="K107" s="11">
        <v>6402861</v>
      </c>
      <c r="L107" s="11">
        <v>2224443</v>
      </c>
      <c r="M107" s="11">
        <v>3154798</v>
      </c>
      <c r="N107" s="11">
        <v>179826</v>
      </c>
      <c r="O107" s="11">
        <v>30000</v>
      </c>
      <c r="P107" s="11">
        <v>0</v>
      </c>
      <c r="Q107" s="11">
        <v>0</v>
      </c>
      <c r="R107" s="11">
        <v>0</v>
      </c>
      <c r="S107" s="11">
        <v>2990</v>
      </c>
      <c r="T107" s="11">
        <v>90000</v>
      </c>
      <c r="U107" s="11">
        <v>70000</v>
      </c>
      <c r="V107" s="60">
        <v>650804</v>
      </c>
      <c r="W107" s="11">
        <v>333696</v>
      </c>
      <c r="X107" s="37">
        <v>265440</v>
      </c>
      <c r="Y107" s="63">
        <v>195391.4</v>
      </c>
    </row>
    <row r="108" spans="1:25" ht="12.75">
      <c r="A108" s="227">
        <v>2</v>
      </c>
      <c r="B108" s="228">
        <v>3</v>
      </c>
      <c r="C108" s="228">
        <v>4</v>
      </c>
      <c r="D108" s="16">
        <v>2</v>
      </c>
      <c r="E108" s="16">
        <v>0</v>
      </c>
      <c r="F108" s="19"/>
      <c r="G108" s="54" t="s">
        <v>375</v>
      </c>
      <c r="H108" s="60">
        <v>6643876.05</v>
      </c>
      <c r="I108" s="11">
        <v>2052434</v>
      </c>
      <c r="J108" s="11">
        <v>45000</v>
      </c>
      <c r="K108" s="11">
        <v>2897652</v>
      </c>
      <c r="L108" s="11">
        <v>1700000</v>
      </c>
      <c r="M108" s="11">
        <v>520000</v>
      </c>
      <c r="N108" s="11">
        <v>22370</v>
      </c>
      <c r="O108" s="11">
        <v>8000</v>
      </c>
      <c r="P108" s="11">
        <v>4776</v>
      </c>
      <c r="Q108" s="11">
        <v>0</v>
      </c>
      <c r="R108" s="11">
        <v>145000</v>
      </c>
      <c r="S108" s="11">
        <v>6596</v>
      </c>
      <c r="T108" s="11">
        <v>65000</v>
      </c>
      <c r="U108" s="11">
        <v>103400</v>
      </c>
      <c r="V108" s="60">
        <v>322510</v>
      </c>
      <c r="W108" s="11">
        <v>239230</v>
      </c>
      <c r="X108" s="37">
        <v>133600</v>
      </c>
      <c r="Y108" s="63">
        <v>1409560.05</v>
      </c>
    </row>
    <row r="109" spans="1:25" ht="12.75">
      <c r="A109" s="227">
        <v>2</v>
      </c>
      <c r="B109" s="228">
        <v>13</v>
      </c>
      <c r="C109" s="228">
        <v>2</v>
      </c>
      <c r="D109" s="16">
        <v>2</v>
      </c>
      <c r="E109" s="16">
        <v>0</v>
      </c>
      <c r="F109" s="19"/>
      <c r="G109" s="54" t="s">
        <v>376</v>
      </c>
      <c r="H109" s="60">
        <v>18298750</v>
      </c>
      <c r="I109" s="11">
        <v>3436823</v>
      </c>
      <c r="J109" s="11">
        <v>100000</v>
      </c>
      <c r="K109" s="11">
        <v>9888598</v>
      </c>
      <c r="L109" s="11">
        <v>7143419</v>
      </c>
      <c r="M109" s="11">
        <v>667418</v>
      </c>
      <c r="N109" s="11">
        <v>287056</v>
      </c>
      <c r="O109" s="11">
        <v>25000</v>
      </c>
      <c r="P109" s="11">
        <v>20000</v>
      </c>
      <c r="Q109" s="11">
        <v>0</v>
      </c>
      <c r="R109" s="11">
        <v>722939</v>
      </c>
      <c r="S109" s="11">
        <v>14000</v>
      </c>
      <c r="T109" s="11">
        <v>114000</v>
      </c>
      <c r="U109" s="11">
        <v>80700</v>
      </c>
      <c r="V109" s="60">
        <v>814066</v>
      </c>
      <c r="W109" s="11">
        <v>1878700</v>
      </c>
      <c r="X109" s="37">
        <v>1740000</v>
      </c>
      <c r="Y109" s="63">
        <v>2994629</v>
      </c>
    </row>
    <row r="110" spans="1:25" ht="12.75">
      <c r="A110" s="227">
        <v>2</v>
      </c>
      <c r="B110" s="228">
        <v>9</v>
      </c>
      <c r="C110" s="228">
        <v>3</v>
      </c>
      <c r="D110" s="16">
        <v>2</v>
      </c>
      <c r="E110" s="16">
        <v>0</v>
      </c>
      <c r="F110" s="19"/>
      <c r="G110" s="54" t="s">
        <v>377</v>
      </c>
      <c r="H110" s="60">
        <v>7451222</v>
      </c>
      <c r="I110" s="11">
        <v>1269584</v>
      </c>
      <c r="J110" s="11">
        <v>50000</v>
      </c>
      <c r="K110" s="11">
        <v>3915151</v>
      </c>
      <c r="L110" s="11">
        <v>2370000</v>
      </c>
      <c r="M110" s="11">
        <v>1069151</v>
      </c>
      <c r="N110" s="11">
        <v>45000</v>
      </c>
      <c r="O110" s="11">
        <v>5000</v>
      </c>
      <c r="P110" s="11">
        <v>8000</v>
      </c>
      <c r="Q110" s="11">
        <v>0</v>
      </c>
      <c r="R110" s="11">
        <v>0</v>
      </c>
      <c r="S110" s="11">
        <v>30000</v>
      </c>
      <c r="T110" s="11">
        <v>42000</v>
      </c>
      <c r="U110" s="11">
        <v>50000</v>
      </c>
      <c r="V110" s="60">
        <v>296000</v>
      </c>
      <c r="W110" s="11">
        <v>400000</v>
      </c>
      <c r="X110" s="37">
        <v>350000</v>
      </c>
      <c r="Y110" s="63">
        <v>1816487</v>
      </c>
    </row>
    <row r="111" spans="1:25" ht="12.75">
      <c r="A111" s="227">
        <v>2</v>
      </c>
      <c r="B111" s="228">
        <v>9</v>
      </c>
      <c r="C111" s="228">
        <v>4</v>
      </c>
      <c r="D111" s="16">
        <v>2</v>
      </c>
      <c r="E111" s="16">
        <v>0</v>
      </c>
      <c r="F111" s="19"/>
      <c r="G111" s="54" t="s">
        <v>378</v>
      </c>
      <c r="H111" s="60">
        <v>13387550.38</v>
      </c>
      <c r="I111" s="11">
        <v>5512815</v>
      </c>
      <c r="J111" s="11">
        <v>0</v>
      </c>
      <c r="K111" s="11">
        <v>7428705.95</v>
      </c>
      <c r="L111" s="11">
        <v>5052682</v>
      </c>
      <c r="M111" s="11">
        <v>1055352.22</v>
      </c>
      <c r="N111" s="11">
        <v>134981</v>
      </c>
      <c r="O111" s="11">
        <v>15000</v>
      </c>
      <c r="P111" s="11">
        <v>12510</v>
      </c>
      <c r="Q111" s="11">
        <v>0</v>
      </c>
      <c r="R111" s="11">
        <v>150000</v>
      </c>
      <c r="S111" s="11">
        <v>0</v>
      </c>
      <c r="T111" s="11">
        <v>83160</v>
      </c>
      <c r="U111" s="11">
        <v>255000</v>
      </c>
      <c r="V111" s="60">
        <v>670020.73</v>
      </c>
      <c r="W111" s="11">
        <v>287809</v>
      </c>
      <c r="X111" s="37">
        <v>206440</v>
      </c>
      <c r="Y111" s="63">
        <v>158220.43</v>
      </c>
    </row>
    <row r="112" spans="1:25" ht="12.75">
      <c r="A112" s="227">
        <v>2</v>
      </c>
      <c r="B112" s="228">
        <v>9</v>
      </c>
      <c r="C112" s="228">
        <v>5</v>
      </c>
      <c r="D112" s="16">
        <v>2</v>
      </c>
      <c r="E112" s="16">
        <v>0</v>
      </c>
      <c r="F112" s="19"/>
      <c r="G112" s="54" t="s">
        <v>379</v>
      </c>
      <c r="H112" s="60">
        <v>14787975</v>
      </c>
      <c r="I112" s="11">
        <v>2309605</v>
      </c>
      <c r="J112" s="11">
        <v>1000</v>
      </c>
      <c r="K112" s="11">
        <v>8934900</v>
      </c>
      <c r="L112" s="11">
        <v>5128000</v>
      </c>
      <c r="M112" s="11">
        <v>1273000</v>
      </c>
      <c r="N112" s="11">
        <v>80000</v>
      </c>
      <c r="O112" s="11">
        <v>17500</v>
      </c>
      <c r="P112" s="11">
        <v>12000</v>
      </c>
      <c r="Q112" s="11">
        <v>0</v>
      </c>
      <c r="R112" s="11">
        <v>480000</v>
      </c>
      <c r="S112" s="11">
        <v>12000</v>
      </c>
      <c r="T112" s="11">
        <v>72500</v>
      </c>
      <c r="U112" s="11">
        <v>288000</v>
      </c>
      <c r="V112" s="60">
        <v>1571900</v>
      </c>
      <c r="W112" s="11">
        <v>139500</v>
      </c>
      <c r="X112" s="37">
        <v>114500</v>
      </c>
      <c r="Y112" s="63">
        <v>3402970</v>
      </c>
    </row>
    <row r="113" spans="1:25" ht="12.75">
      <c r="A113" s="227">
        <v>2</v>
      </c>
      <c r="B113" s="228">
        <v>8</v>
      </c>
      <c r="C113" s="228">
        <v>9</v>
      </c>
      <c r="D113" s="16">
        <v>2</v>
      </c>
      <c r="E113" s="16">
        <v>0</v>
      </c>
      <c r="F113" s="19"/>
      <c r="G113" s="54" t="s">
        <v>380</v>
      </c>
      <c r="H113" s="60">
        <v>4773623.31</v>
      </c>
      <c r="I113" s="11">
        <v>608259</v>
      </c>
      <c r="J113" s="11">
        <v>1985</v>
      </c>
      <c r="K113" s="11">
        <v>1817383</v>
      </c>
      <c r="L113" s="11">
        <v>1120622</v>
      </c>
      <c r="M113" s="11">
        <v>52042</v>
      </c>
      <c r="N113" s="11">
        <v>1200</v>
      </c>
      <c r="O113" s="11">
        <v>1000</v>
      </c>
      <c r="P113" s="11">
        <v>4200</v>
      </c>
      <c r="Q113" s="11">
        <v>0</v>
      </c>
      <c r="R113" s="11">
        <v>350</v>
      </c>
      <c r="S113" s="11">
        <v>12800</v>
      </c>
      <c r="T113" s="11">
        <v>21000</v>
      </c>
      <c r="U113" s="11">
        <v>20500</v>
      </c>
      <c r="V113" s="60">
        <v>583669</v>
      </c>
      <c r="W113" s="11">
        <v>1185751</v>
      </c>
      <c r="X113" s="37">
        <v>798816</v>
      </c>
      <c r="Y113" s="63">
        <v>1160245.31</v>
      </c>
    </row>
    <row r="114" spans="1:25" ht="12.75">
      <c r="A114" s="227">
        <v>2</v>
      </c>
      <c r="B114" s="228">
        <v>10</v>
      </c>
      <c r="C114" s="228">
        <v>4</v>
      </c>
      <c r="D114" s="16">
        <v>2</v>
      </c>
      <c r="E114" s="16">
        <v>0</v>
      </c>
      <c r="F114" s="19"/>
      <c r="G114" s="54" t="s">
        <v>334</v>
      </c>
      <c r="H114" s="60">
        <v>8686994</v>
      </c>
      <c r="I114" s="11">
        <v>2277120</v>
      </c>
      <c r="J114" s="11">
        <v>15000</v>
      </c>
      <c r="K114" s="11">
        <v>4940508</v>
      </c>
      <c r="L114" s="11">
        <v>2401883</v>
      </c>
      <c r="M114" s="11">
        <v>1586740</v>
      </c>
      <c r="N114" s="11">
        <v>142499</v>
      </c>
      <c r="O114" s="11">
        <v>16000</v>
      </c>
      <c r="P114" s="11">
        <v>9000</v>
      </c>
      <c r="Q114" s="11">
        <v>0</v>
      </c>
      <c r="R114" s="11">
        <v>10000</v>
      </c>
      <c r="S114" s="11">
        <v>5480</v>
      </c>
      <c r="T114" s="11">
        <v>56060</v>
      </c>
      <c r="U114" s="11">
        <v>91134</v>
      </c>
      <c r="V114" s="60">
        <v>621712</v>
      </c>
      <c r="W114" s="11">
        <v>535661</v>
      </c>
      <c r="X114" s="37">
        <v>476500</v>
      </c>
      <c r="Y114" s="63">
        <v>918705</v>
      </c>
    </row>
    <row r="115" spans="1:25" ht="12.75">
      <c r="A115" s="227">
        <v>2</v>
      </c>
      <c r="B115" s="228">
        <v>11</v>
      </c>
      <c r="C115" s="228">
        <v>2</v>
      </c>
      <c r="D115" s="16">
        <v>2</v>
      </c>
      <c r="E115" s="16">
        <v>0</v>
      </c>
      <c r="F115" s="19"/>
      <c r="G115" s="54" t="s">
        <v>335</v>
      </c>
      <c r="H115" s="60">
        <v>42619030</v>
      </c>
      <c r="I115" s="11">
        <v>14733699</v>
      </c>
      <c r="J115" s="11">
        <v>40000</v>
      </c>
      <c r="K115" s="11">
        <v>26115032</v>
      </c>
      <c r="L115" s="11">
        <v>14900000</v>
      </c>
      <c r="M115" s="11">
        <v>1190000</v>
      </c>
      <c r="N115" s="11">
        <v>252000</v>
      </c>
      <c r="O115" s="11">
        <v>40000</v>
      </c>
      <c r="P115" s="11">
        <v>30000</v>
      </c>
      <c r="Q115" s="11">
        <v>0</v>
      </c>
      <c r="R115" s="11">
        <v>7600000</v>
      </c>
      <c r="S115" s="11">
        <v>1400</v>
      </c>
      <c r="T115" s="11">
        <v>159000</v>
      </c>
      <c r="U115" s="11">
        <v>725000</v>
      </c>
      <c r="V115" s="60">
        <v>1217632</v>
      </c>
      <c r="W115" s="11">
        <v>524100</v>
      </c>
      <c r="X115" s="37">
        <v>400000</v>
      </c>
      <c r="Y115" s="63">
        <v>1206199</v>
      </c>
    </row>
    <row r="116" spans="1:25" ht="12.75">
      <c r="A116" s="227">
        <v>2</v>
      </c>
      <c r="B116" s="228">
        <v>2</v>
      </c>
      <c r="C116" s="228">
        <v>6</v>
      </c>
      <c r="D116" s="16">
        <v>2</v>
      </c>
      <c r="E116" s="16">
        <v>0</v>
      </c>
      <c r="F116" s="19"/>
      <c r="G116" s="54" t="s">
        <v>381</v>
      </c>
      <c r="H116" s="60">
        <v>9284304.9</v>
      </c>
      <c r="I116" s="11">
        <v>3244592</v>
      </c>
      <c r="J116" s="11">
        <v>35000</v>
      </c>
      <c r="K116" s="11">
        <v>4933009</v>
      </c>
      <c r="L116" s="11">
        <v>1545434</v>
      </c>
      <c r="M116" s="11">
        <v>2432236</v>
      </c>
      <c r="N116" s="11">
        <v>99000</v>
      </c>
      <c r="O116" s="11">
        <v>7000</v>
      </c>
      <c r="P116" s="11">
        <v>20000</v>
      </c>
      <c r="Q116" s="11">
        <v>0</v>
      </c>
      <c r="R116" s="11">
        <v>12000</v>
      </c>
      <c r="S116" s="11">
        <v>24400</v>
      </c>
      <c r="T116" s="11">
        <v>133500</v>
      </c>
      <c r="U116" s="11">
        <v>100415</v>
      </c>
      <c r="V116" s="60">
        <v>559024</v>
      </c>
      <c r="W116" s="11">
        <v>487661.55</v>
      </c>
      <c r="X116" s="37">
        <v>364890</v>
      </c>
      <c r="Y116" s="63">
        <v>584042.35</v>
      </c>
    </row>
    <row r="117" spans="1:25" ht="12.75">
      <c r="A117" s="227">
        <v>2</v>
      </c>
      <c r="B117" s="228">
        <v>18</v>
      </c>
      <c r="C117" s="228">
        <v>2</v>
      </c>
      <c r="D117" s="16">
        <v>2</v>
      </c>
      <c r="E117" s="16">
        <v>0</v>
      </c>
      <c r="F117" s="19"/>
      <c r="G117" s="54" t="s">
        <v>382</v>
      </c>
      <c r="H117" s="60">
        <v>5834230</v>
      </c>
      <c r="I117" s="11">
        <v>2928687</v>
      </c>
      <c r="J117" s="11">
        <v>8000</v>
      </c>
      <c r="K117" s="11">
        <v>2312347.6</v>
      </c>
      <c r="L117" s="11">
        <v>901567.6</v>
      </c>
      <c r="M117" s="11">
        <v>540000</v>
      </c>
      <c r="N117" s="11">
        <v>104446</v>
      </c>
      <c r="O117" s="11">
        <v>25000</v>
      </c>
      <c r="P117" s="11">
        <v>15000</v>
      </c>
      <c r="Q117" s="11">
        <v>0</v>
      </c>
      <c r="R117" s="11">
        <v>5000</v>
      </c>
      <c r="S117" s="11">
        <v>11000</v>
      </c>
      <c r="T117" s="11">
        <v>75000</v>
      </c>
      <c r="U117" s="11">
        <v>80400</v>
      </c>
      <c r="V117" s="60">
        <v>554934</v>
      </c>
      <c r="W117" s="11">
        <v>436735</v>
      </c>
      <c r="X117" s="37">
        <v>316735</v>
      </c>
      <c r="Y117" s="63">
        <v>148460.4</v>
      </c>
    </row>
    <row r="118" spans="1:25" ht="12.75">
      <c r="A118" s="227">
        <v>2</v>
      </c>
      <c r="B118" s="228">
        <v>19</v>
      </c>
      <c r="C118" s="228">
        <v>5</v>
      </c>
      <c r="D118" s="16">
        <v>2</v>
      </c>
      <c r="E118" s="16">
        <v>0</v>
      </c>
      <c r="F118" s="19"/>
      <c r="G118" s="54" t="s">
        <v>383</v>
      </c>
      <c r="H118" s="60">
        <v>9982648</v>
      </c>
      <c r="I118" s="11">
        <v>2464314</v>
      </c>
      <c r="J118" s="11">
        <v>15000</v>
      </c>
      <c r="K118" s="11">
        <v>5530100</v>
      </c>
      <c r="L118" s="11">
        <v>2020000</v>
      </c>
      <c r="M118" s="11">
        <v>1780000</v>
      </c>
      <c r="N118" s="11">
        <v>152000</v>
      </c>
      <c r="O118" s="11">
        <v>10000</v>
      </c>
      <c r="P118" s="11">
        <v>10000</v>
      </c>
      <c r="Q118" s="11">
        <v>0</v>
      </c>
      <c r="R118" s="11">
        <v>888000</v>
      </c>
      <c r="S118" s="11">
        <v>60000</v>
      </c>
      <c r="T118" s="11">
        <v>115000</v>
      </c>
      <c r="U118" s="11">
        <v>91000</v>
      </c>
      <c r="V118" s="60">
        <v>404100</v>
      </c>
      <c r="W118" s="11">
        <v>1873500</v>
      </c>
      <c r="X118" s="37">
        <v>1800000</v>
      </c>
      <c r="Y118" s="63">
        <v>99734</v>
      </c>
    </row>
    <row r="119" spans="1:25" ht="12.75">
      <c r="A119" s="227">
        <v>2</v>
      </c>
      <c r="B119" s="228">
        <v>7</v>
      </c>
      <c r="C119" s="228">
        <v>4</v>
      </c>
      <c r="D119" s="16">
        <v>2</v>
      </c>
      <c r="E119" s="16">
        <v>0</v>
      </c>
      <c r="F119" s="19"/>
      <c r="G119" s="54" t="s">
        <v>384</v>
      </c>
      <c r="H119" s="60">
        <v>5873909</v>
      </c>
      <c r="I119" s="11">
        <v>1539810</v>
      </c>
      <c r="J119" s="11">
        <v>30000</v>
      </c>
      <c r="K119" s="11">
        <v>2576200</v>
      </c>
      <c r="L119" s="11">
        <v>1750000</v>
      </c>
      <c r="M119" s="11">
        <v>135000</v>
      </c>
      <c r="N119" s="11">
        <v>55000</v>
      </c>
      <c r="O119" s="11">
        <v>2000</v>
      </c>
      <c r="P119" s="11">
        <v>10000</v>
      </c>
      <c r="Q119" s="11">
        <v>0</v>
      </c>
      <c r="R119" s="11">
        <v>0</v>
      </c>
      <c r="S119" s="11">
        <v>13000</v>
      </c>
      <c r="T119" s="11">
        <v>60000</v>
      </c>
      <c r="U119" s="11">
        <v>60000</v>
      </c>
      <c r="V119" s="60">
        <v>491200</v>
      </c>
      <c r="W119" s="11">
        <v>610000</v>
      </c>
      <c r="X119" s="37">
        <v>560000</v>
      </c>
      <c r="Y119" s="63">
        <v>1117899</v>
      </c>
    </row>
    <row r="120" spans="1:25" ht="12.75">
      <c r="A120" s="227">
        <v>2</v>
      </c>
      <c r="B120" s="228">
        <v>5</v>
      </c>
      <c r="C120" s="228">
        <v>3</v>
      </c>
      <c r="D120" s="16">
        <v>2</v>
      </c>
      <c r="E120" s="16">
        <v>0</v>
      </c>
      <c r="F120" s="19"/>
      <c r="G120" s="54" t="s">
        <v>385</v>
      </c>
      <c r="H120" s="60">
        <v>8001582</v>
      </c>
      <c r="I120" s="11">
        <v>1677475</v>
      </c>
      <c r="J120" s="11">
        <v>2000</v>
      </c>
      <c r="K120" s="11">
        <v>5092034</v>
      </c>
      <c r="L120" s="11">
        <v>2485000</v>
      </c>
      <c r="M120" s="11">
        <v>1355000</v>
      </c>
      <c r="N120" s="11">
        <v>165100</v>
      </c>
      <c r="O120" s="11">
        <v>10000</v>
      </c>
      <c r="P120" s="11">
        <v>10000</v>
      </c>
      <c r="Q120" s="11">
        <v>0</v>
      </c>
      <c r="R120" s="11">
        <v>494484</v>
      </c>
      <c r="S120" s="11">
        <v>0</v>
      </c>
      <c r="T120" s="11">
        <v>70000</v>
      </c>
      <c r="U120" s="11">
        <v>50400</v>
      </c>
      <c r="V120" s="60">
        <v>452050</v>
      </c>
      <c r="W120" s="11">
        <v>340800</v>
      </c>
      <c r="X120" s="37">
        <v>202838</v>
      </c>
      <c r="Y120" s="63">
        <v>889273</v>
      </c>
    </row>
    <row r="121" spans="1:25" ht="12.75">
      <c r="A121" s="227">
        <v>2</v>
      </c>
      <c r="B121" s="228">
        <v>23</v>
      </c>
      <c r="C121" s="228">
        <v>6</v>
      </c>
      <c r="D121" s="16">
        <v>2</v>
      </c>
      <c r="E121" s="16">
        <v>0</v>
      </c>
      <c r="F121" s="19"/>
      <c r="G121" s="54" t="s">
        <v>386</v>
      </c>
      <c r="H121" s="60">
        <v>7954352.09</v>
      </c>
      <c r="I121" s="11">
        <v>1682362</v>
      </c>
      <c r="J121" s="11">
        <v>115000</v>
      </c>
      <c r="K121" s="11">
        <v>5466338.72</v>
      </c>
      <c r="L121" s="11">
        <v>3128300</v>
      </c>
      <c r="M121" s="11">
        <v>1154613</v>
      </c>
      <c r="N121" s="11">
        <v>66900</v>
      </c>
      <c r="O121" s="11">
        <v>5000</v>
      </c>
      <c r="P121" s="11">
        <v>9000</v>
      </c>
      <c r="Q121" s="11">
        <v>0</v>
      </c>
      <c r="R121" s="11">
        <v>476532.72</v>
      </c>
      <c r="S121" s="11">
        <v>6805</v>
      </c>
      <c r="T121" s="11">
        <v>70000</v>
      </c>
      <c r="U121" s="11">
        <v>50000</v>
      </c>
      <c r="V121" s="60">
        <v>499188</v>
      </c>
      <c r="W121" s="11">
        <v>487813.37</v>
      </c>
      <c r="X121" s="37">
        <v>353315.37</v>
      </c>
      <c r="Y121" s="63">
        <v>202838</v>
      </c>
    </row>
    <row r="122" spans="1:25" ht="12.75">
      <c r="A122" s="227">
        <v>2</v>
      </c>
      <c r="B122" s="228">
        <v>18</v>
      </c>
      <c r="C122" s="228">
        <v>3</v>
      </c>
      <c r="D122" s="16">
        <v>2</v>
      </c>
      <c r="E122" s="16">
        <v>0</v>
      </c>
      <c r="F122" s="19"/>
      <c r="G122" s="54" t="s">
        <v>387</v>
      </c>
      <c r="H122" s="60">
        <v>27927697.65</v>
      </c>
      <c r="I122" s="11">
        <v>9370063</v>
      </c>
      <c r="J122" s="11">
        <v>200000</v>
      </c>
      <c r="K122" s="11">
        <v>14322314</v>
      </c>
      <c r="L122" s="11">
        <v>7700000</v>
      </c>
      <c r="M122" s="11">
        <v>2070000</v>
      </c>
      <c r="N122" s="11">
        <v>1760667</v>
      </c>
      <c r="O122" s="11">
        <v>30000</v>
      </c>
      <c r="P122" s="11">
        <v>70000</v>
      </c>
      <c r="Q122" s="11">
        <v>0</v>
      </c>
      <c r="R122" s="11">
        <v>250000</v>
      </c>
      <c r="S122" s="11">
        <v>61747</v>
      </c>
      <c r="T122" s="11">
        <v>181500</v>
      </c>
      <c r="U122" s="11">
        <v>658000</v>
      </c>
      <c r="V122" s="60">
        <v>1540400</v>
      </c>
      <c r="W122" s="11">
        <v>1498731</v>
      </c>
      <c r="X122" s="37">
        <v>1327731</v>
      </c>
      <c r="Y122" s="63">
        <v>2536589.65</v>
      </c>
    </row>
    <row r="123" spans="1:25" ht="12.75">
      <c r="A123" s="227">
        <v>2</v>
      </c>
      <c r="B123" s="228">
        <v>9</v>
      </c>
      <c r="C123" s="228">
        <v>6</v>
      </c>
      <c r="D123" s="16">
        <v>2</v>
      </c>
      <c r="E123" s="16">
        <v>0</v>
      </c>
      <c r="F123" s="19"/>
      <c r="G123" s="54" t="s">
        <v>388</v>
      </c>
      <c r="H123" s="60">
        <v>8256583</v>
      </c>
      <c r="I123" s="11">
        <v>3015733</v>
      </c>
      <c r="J123" s="11">
        <v>100000</v>
      </c>
      <c r="K123" s="11">
        <v>3263200</v>
      </c>
      <c r="L123" s="11">
        <v>1700000</v>
      </c>
      <c r="M123" s="11">
        <v>725000</v>
      </c>
      <c r="N123" s="11">
        <v>122400</v>
      </c>
      <c r="O123" s="11">
        <v>10000</v>
      </c>
      <c r="P123" s="11">
        <v>20000</v>
      </c>
      <c r="Q123" s="11">
        <v>0</v>
      </c>
      <c r="R123" s="11">
        <v>0</v>
      </c>
      <c r="S123" s="11">
        <v>21000</v>
      </c>
      <c r="T123" s="11">
        <v>68500</v>
      </c>
      <c r="U123" s="11">
        <v>200000</v>
      </c>
      <c r="V123" s="60">
        <v>396300</v>
      </c>
      <c r="W123" s="11">
        <v>647400</v>
      </c>
      <c r="X123" s="37">
        <v>639400</v>
      </c>
      <c r="Y123" s="63">
        <v>1230250</v>
      </c>
    </row>
    <row r="124" spans="1:25" ht="12.75">
      <c r="A124" s="227">
        <v>2</v>
      </c>
      <c r="B124" s="228">
        <v>5</v>
      </c>
      <c r="C124" s="228">
        <v>4</v>
      </c>
      <c r="D124" s="16">
        <v>2</v>
      </c>
      <c r="E124" s="16">
        <v>0</v>
      </c>
      <c r="F124" s="19"/>
      <c r="G124" s="54" t="s">
        <v>389</v>
      </c>
      <c r="H124" s="60">
        <v>8076200</v>
      </c>
      <c r="I124" s="11">
        <v>1522578</v>
      </c>
      <c r="J124" s="11">
        <v>4000</v>
      </c>
      <c r="K124" s="11">
        <v>4650200</v>
      </c>
      <c r="L124" s="11">
        <v>1461000</v>
      </c>
      <c r="M124" s="11">
        <v>1693000</v>
      </c>
      <c r="N124" s="11">
        <v>68000</v>
      </c>
      <c r="O124" s="11">
        <v>1000</v>
      </c>
      <c r="P124" s="11">
        <v>11000</v>
      </c>
      <c r="Q124" s="11">
        <v>0</v>
      </c>
      <c r="R124" s="11">
        <v>150000</v>
      </c>
      <c r="S124" s="11">
        <v>1300</v>
      </c>
      <c r="T124" s="11">
        <v>63300</v>
      </c>
      <c r="U124" s="11">
        <v>128300</v>
      </c>
      <c r="V124" s="60">
        <v>1073300</v>
      </c>
      <c r="W124" s="11">
        <v>1678847</v>
      </c>
      <c r="X124" s="37">
        <v>1622350</v>
      </c>
      <c r="Y124" s="63">
        <v>220575</v>
      </c>
    </row>
    <row r="125" spans="1:25" ht="12.75">
      <c r="A125" s="227">
        <v>2</v>
      </c>
      <c r="B125" s="228">
        <v>6</v>
      </c>
      <c r="C125" s="228">
        <v>7</v>
      </c>
      <c r="D125" s="16">
        <v>2</v>
      </c>
      <c r="E125" s="16">
        <v>0</v>
      </c>
      <c r="F125" s="19"/>
      <c r="G125" s="54" t="s">
        <v>390</v>
      </c>
      <c r="H125" s="60">
        <v>19305205</v>
      </c>
      <c r="I125" s="11">
        <v>5047938</v>
      </c>
      <c r="J125" s="11">
        <v>60000</v>
      </c>
      <c r="K125" s="11">
        <v>11176556</v>
      </c>
      <c r="L125" s="11">
        <v>8748577</v>
      </c>
      <c r="M125" s="11">
        <v>210000</v>
      </c>
      <c r="N125" s="11">
        <v>230000</v>
      </c>
      <c r="O125" s="11">
        <v>20000</v>
      </c>
      <c r="P125" s="11">
        <v>40000</v>
      </c>
      <c r="Q125" s="11">
        <v>0</v>
      </c>
      <c r="R125" s="11">
        <v>0</v>
      </c>
      <c r="S125" s="11">
        <v>40000</v>
      </c>
      <c r="T125" s="11">
        <v>140000</v>
      </c>
      <c r="U125" s="11">
        <v>358000</v>
      </c>
      <c r="V125" s="60">
        <v>1389979</v>
      </c>
      <c r="W125" s="11">
        <v>1779251</v>
      </c>
      <c r="X125" s="37">
        <v>1061251</v>
      </c>
      <c r="Y125" s="63">
        <v>1241460</v>
      </c>
    </row>
    <row r="126" spans="1:25" ht="12.75">
      <c r="A126" s="227">
        <v>2</v>
      </c>
      <c r="B126" s="228">
        <v>4</v>
      </c>
      <c r="C126" s="228">
        <v>3</v>
      </c>
      <c r="D126" s="16">
        <v>2</v>
      </c>
      <c r="E126" s="16">
        <v>0</v>
      </c>
      <c r="F126" s="19"/>
      <c r="G126" s="54" t="s">
        <v>391</v>
      </c>
      <c r="H126" s="60">
        <v>5688613</v>
      </c>
      <c r="I126" s="11">
        <v>1527608</v>
      </c>
      <c r="J126" s="11">
        <v>60000</v>
      </c>
      <c r="K126" s="11">
        <v>3621042</v>
      </c>
      <c r="L126" s="11">
        <v>1675504</v>
      </c>
      <c r="M126" s="11">
        <v>1220507</v>
      </c>
      <c r="N126" s="11">
        <v>29559</v>
      </c>
      <c r="O126" s="11">
        <v>30000</v>
      </c>
      <c r="P126" s="11">
        <v>9000</v>
      </c>
      <c r="Q126" s="11">
        <v>0</v>
      </c>
      <c r="R126" s="11">
        <v>130000</v>
      </c>
      <c r="S126" s="11">
        <v>0</v>
      </c>
      <c r="T126" s="11">
        <v>59000</v>
      </c>
      <c r="U126" s="11">
        <v>70500</v>
      </c>
      <c r="V126" s="60">
        <v>396972</v>
      </c>
      <c r="W126" s="11">
        <v>255870</v>
      </c>
      <c r="X126" s="37">
        <v>225000</v>
      </c>
      <c r="Y126" s="63">
        <v>224093</v>
      </c>
    </row>
    <row r="127" spans="1:25" ht="12.75">
      <c r="A127" s="227">
        <v>2</v>
      </c>
      <c r="B127" s="228">
        <v>8</v>
      </c>
      <c r="C127" s="228">
        <v>11</v>
      </c>
      <c r="D127" s="16">
        <v>2</v>
      </c>
      <c r="E127" s="16">
        <v>0</v>
      </c>
      <c r="F127" s="19"/>
      <c r="G127" s="54" t="s">
        <v>336</v>
      </c>
      <c r="H127" s="60">
        <v>18906651.33</v>
      </c>
      <c r="I127" s="11">
        <v>5375886</v>
      </c>
      <c r="J127" s="11">
        <v>108824</v>
      </c>
      <c r="K127" s="11">
        <v>7957903</v>
      </c>
      <c r="L127" s="11">
        <v>4920890</v>
      </c>
      <c r="M127" s="11">
        <v>394100</v>
      </c>
      <c r="N127" s="11">
        <v>155547</v>
      </c>
      <c r="O127" s="11">
        <v>35000</v>
      </c>
      <c r="P127" s="11">
        <v>19650</v>
      </c>
      <c r="Q127" s="11">
        <v>0</v>
      </c>
      <c r="R127" s="11">
        <v>910000</v>
      </c>
      <c r="S127" s="11">
        <v>1710</v>
      </c>
      <c r="T127" s="11">
        <v>180000</v>
      </c>
      <c r="U127" s="11">
        <v>215000</v>
      </c>
      <c r="V127" s="60">
        <v>1126006</v>
      </c>
      <c r="W127" s="11">
        <v>4281355</v>
      </c>
      <c r="X127" s="37">
        <v>1828100</v>
      </c>
      <c r="Y127" s="63">
        <v>1182683.33</v>
      </c>
    </row>
    <row r="128" spans="1:25" ht="12.75">
      <c r="A128" s="227">
        <v>2</v>
      </c>
      <c r="B128" s="228">
        <v>14</v>
      </c>
      <c r="C128" s="228">
        <v>6</v>
      </c>
      <c r="D128" s="16">
        <v>2</v>
      </c>
      <c r="E128" s="16">
        <v>0</v>
      </c>
      <c r="F128" s="19"/>
      <c r="G128" s="54" t="s">
        <v>337</v>
      </c>
      <c r="H128" s="60">
        <v>22504637.4</v>
      </c>
      <c r="I128" s="11">
        <v>6359382</v>
      </c>
      <c r="J128" s="11">
        <v>50000</v>
      </c>
      <c r="K128" s="11">
        <v>11733071.47</v>
      </c>
      <c r="L128" s="11">
        <v>6227754</v>
      </c>
      <c r="M128" s="11">
        <v>2064400</v>
      </c>
      <c r="N128" s="11">
        <v>472996</v>
      </c>
      <c r="O128" s="11">
        <v>100000</v>
      </c>
      <c r="P128" s="11">
        <v>50000</v>
      </c>
      <c r="Q128" s="11">
        <v>0</v>
      </c>
      <c r="R128" s="11">
        <v>135064.47</v>
      </c>
      <c r="S128" s="11">
        <v>40000</v>
      </c>
      <c r="T128" s="11">
        <v>162600</v>
      </c>
      <c r="U128" s="11">
        <v>515000</v>
      </c>
      <c r="V128" s="60">
        <v>1965257</v>
      </c>
      <c r="W128" s="11">
        <v>880063.57</v>
      </c>
      <c r="X128" s="37">
        <v>715063.57</v>
      </c>
      <c r="Y128" s="63">
        <v>3482120.36</v>
      </c>
    </row>
    <row r="129" spans="1:25" ht="12.75">
      <c r="A129" s="227">
        <v>2</v>
      </c>
      <c r="B129" s="228">
        <v>15</v>
      </c>
      <c r="C129" s="228">
        <v>4</v>
      </c>
      <c r="D129" s="16">
        <v>2</v>
      </c>
      <c r="E129" s="16">
        <v>0</v>
      </c>
      <c r="F129" s="19"/>
      <c r="G129" s="54" t="s">
        <v>338</v>
      </c>
      <c r="H129" s="60">
        <v>34822328.92</v>
      </c>
      <c r="I129" s="11">
        <v>9018099</v>
      </c>
      <c r="J129" s="11">
        <v>90000</v>
      </c>
      <c r="K129" s="11">
        <v>16059510</v>
      </c>
      <c r="L129" s="11">
        <v>9513268</v>
      </c>
      <c r="M129" s="11">
        <v>1888138</v>
      </c>
      <c r="N129" s="11">
        <v>274026</v>
      </c>
      <c r="O129" s="11">
        <v>116973</v>
      </c>
      <c r="P129" s="11">
        <v>35000</v>
      </c>
      <c r="Q129" s="11">
        <v>0</v>
      </c>
      <c r="R129" s="11">
        <v>50000</v>
      </c>
      <c r="S129" s="11">
        <v>65000</v>
      </c>
      <c r="T129" s="11">
        <v>154215</v>
      </c>
      <c r="U129" s="11">
        <v>734987</v>
      </c>
      <c r="V129" s="60">
        <v>3227903</v>
      </c>
      <c r="W129" s="11">
        <v>5935223</v>
      </c>
      <c r="X129" s="37">
        <v>5435223</v>
      </c>
      <c r="Y129" s="63">
        <v>3719496.92</v>
      </c>
    </row>
    <row r="130" spans="1:25" ht="12.75">
      <c r="A130" s="227">
        <v>2</v>
      </c>
      <c r="B130" s="228">
        <v>1</v>
      </c>
      <c r="C130" s="228">
        <v>5</v>
      </c>
      <c r="D130" s="16">
        <v>2</v>
      </c>
      <c r="E130" s="16">
        <v>0</v>
      </c>
      <c r="F130" s="19"/>
      <c r="G130" s="54" t="s">
        <v>392</v>
      </c>
      <c r="H130" s="60">
        <v>14205454.11</v>
      </c>
      <c r="I130" s="11">
        <v>2998000</v>
      </c>
      <c r="J130" s="11">
        <v>35000</v>
      </c>
      <c r="K130" s="11">
        <v>9479650</v>
      </c>
      <c r="L130" s="11">
        <v>7240000</v>
      </c>
      <c r="M130" s="11">
        <v>107100</v>
      </c>
      <c r="N130" s="11">
        <v>260000</v>
      </c>
      <c r="O130" s="11">
        <v>5000</v>
      </c>
      <c r="P130" s="11">
        <v>18000</v>
      </c>
      <c r="Q130" s="11">
        <v>0</v>
      </c>
      <c r="R130" s="11">
        <v>200000</v>
      </c>
      <c r="S130" s="11">
        <v>5000</v>
      </c>
      <c r="T130" s="11">
        <v>115000</v>
      </c>
      <c r="U130" s="11">
        <v>101500</v>
      </c>
      <c r="V130" s="60">
        <v>1428050</v>
      </c>
      <c r="W130" s="11">
        <v>445700</v>
      </c>
      <c r="X130" s="37">
        <v>205000</v>
      </c>
      <c r="Y130" s="63">
        <v>1247104.11</v>
      </c>
    </row>
    <row r="131" spans="1:25" ht="12.75">
      <c r="A131" s="227">
        <v>2</v>
      </c>
      <c r="B131" s="228">
        <v>5</v>
      </c>
      <c r="C131" s="228">
        <v>5</v>
      </c>
      <c r="D131" s="16">
        <v>2</v>
      </c>
      <c r="E131" s="16">
        <v>0</v>
      </c>
      <c r="F131" s="19"/>
      <c r="G131" s="54" t="s">
        <v>393</v>
      </c>
      <c r="H131" s="60">
        <v>5397974</v>
      </c>
      <c r="I131" s="11">
        <v>1373410</v>
      </c>
      <c r="J131" s="11">
        <v>5000</v>
      </c>
      <c r="K131" s="11">
        <v>2545768</v>
      </c>
      <c r="L131" s="11">
        <v>950000</v>
      </c>
      <c r="M131" s="11">
        <v>1290000</v>
      </c>
      <c r="N131" s="11">
        <v>57825</v>
      </c>
      <c r="O131" s="11">
        <v>2000</v>
      </c>
      <c r="P131" s="11">
        <v>8000</v>
      </c>
      <c r="Q131" s="11">
        <v>0</v>
      </c>
      <c r="R131" s="11">
        <v>41326</v>
      </c>
      <c r="S131" s="11">
        <v>1109</v>
      </c>
      <c r="T131" s="11">
        <v>42525</v>
      </c>
      <c r="U131" s="11">
        <v>62041</v>
      </c>
      <c r="V131" s="60">
        <v>90942</v>
      </c>
      <c r="W131" s="11">
        <v>496705</v>
      </c>
      <c r="X131" s="37">
        <v>420100</v>
      </c>
      <c r="Y131" s="63">
        <v>977091</v>
      </c>
    </row>
    <row r="132" spans="1:25" ht="12.75">
      <c r="A132" s="227">
        <v>2</v>
      </c>
      <c r="B132" s="228">
        <v>3</v>
      </c>
      <c r="C132" s="228">
        <v>5</v>
      </c>
      <c r="D132" s="16">
        <v>2</v>
      </c>
      <c r="E132" s="16">
        <v>0</v>
      </c>
      <c r="F132" s="19"/>
      <c r="G132" s="54" t="s">
        <v>394</v>
      </c>
      <c r="H132" s="60">
        <v>3681231.27</v>
      </c>
      <c r="I132" s="11">
        <v>767044</v>
      </c>
      <c r="J132" s="11">
        <v>0</v>
      </c>
      <c r="K132" s="11">
        <v>2176729</v>
      </c>
      <c r="L132" s="11">
        <v>1154719</v>
      </c>
      <c r="M132" s="11">
        <v>723500</v>
      </c>
      <c r="N132" s="11">
        <v>4450</v>
      </c>
      <c r="O132" s="11">
        <v>0</v>
      </c>
      <c r="P132" s="11">
        <v>0</v>
      </c>
      <c r="Q132" s="11">
        <v>0</v>
      </c>
      <c r="R132" s="11">
        <v>0</v>
      </c>
      <c r="S132" s="11">
        <v>160</v>
      </c>
      <c r="T132" s="11">
        <v>25000</v>
      </c>
      <c r="U132" s="11">
        <v>242200</v>
      </c>
      <c r="V132" s="60">
        <v>26700</v>
      </c>
      <c r="W132" s="11">
        <v>502500</v>
      </c>
      <c r="X132" s="37">
        <v>355500</v>
      </c>
      <c r="Y132" s="63">
        <v>234958.27</v>
      </c>
    </row>
    <row r="133" spans="1:25" ht="12.75">
      <c r="A133" s="227">
        <v>2</v>
      </c>
      <c r="B133" s="228">
        <v>26</v>
      </c>
      <c r="C133" s="228">
        <v>3</v>
      </c>
      <c r="D133" s="16">
        <v>2</v>
      </c>
      <c r="E133" s="16">
        <v>0</v>
      </c>
      <c r="F133" s="19"/>
      <c r="G133" s="54" t="s">
        <v>395</v>
      </c>
      <c r="H133" s="60">
        <v>7300992</v>
      </c>
      <c r="I133" s="11">
        <v>1522053</v>
      </c>
      <c r="J133" s="11">
        <v>3000</v>
      </c>
      <c r="K133" s="11">
        <v>4107104</v>
      </c>
      <c r="L133" s="11">
        <v>1937098</v>
      </c>
      <c r="M133" s="11">
        <v>1321347</v>
      </c>
      <c r="N133" s="11">
        <v>118683</v>
      </c>
      <c r="O133" s="11">
        <v>6200</v>
      </c>
      <c r="P133" s="11">
        <v>3400</v>
      </c>
      <c r="Q133" s="11">
        <v>0</v>
      </c>
      <c r="R133" s="11">
        <v>15000</v>
      </c>
      <c r="S133" s="11">
        <v>3000</v>
      </c>
      <c r="T133" s="11">
        <v>60000</v>
      </c>
      <c r="U133" s="11">
        <v>45110</v>
      </c>
      <c r="V133" s="60">
        <v>597266</v>
      </c>
      <c r="W133" s="11">
        <v>645766</v>
      </c>
      <c r="X133" s="37">
        <v>511293</v>
      </c>
      <c r="Y133" s="63">
        <v>1023069</v>
      </c>
    </row>
    <row r="134" spans="1:25" ht="12.75">
      <c r="A134" s="227">
        <v>2</v>
      </c>
      <c r="B134" s="228">
        <v>10</v>
      </c>
      <c r="C134" s="228">
        <v>6</v>
      </c>
      <c r="D134" s="16">
        <v>2</v>
      </c>
      <c r="E134" s="16">
        <v>0</v>
      </c>
      <c r="F134" s="19"/>
      <c r="G134" s="54" t="s">
        <v>396</v>
      </c>
      <c r="H134" s="60">
        <v>2696653</v>
      </c>
      <c r="I134" s="11">
        <v>692846</v>
      </c>
      <c r="J134" s="11">
        <v>100</v>
      </c>
      <c r="K134" s="11">
        <v>1843871</v>
      </c>
      <c r="L134" s="11">
        <v>1147800</v>
      </c>
      <c r="M134" s="11">
        <v>290000</v>
      </c>
      <c r="N134" s="11">
        <v>16000</v>
      </c>
      <c r="O134" s="11">
        <v>1800</v>
      </c>
      <c r="P134" s="11">
        <v>4400</v>
      </c>
      <c r="Q134" s="11">
        <v>0</v>
      </c>
      <c r="R134" s="11">
        <v>216398</v>
      </c>
      <c r="S134" s="11">
        <v>2140</v>
      </c>
      <c r="T134" s="11">
        <v>19118</v>
      </c>
      <c r="U134" s="11">
        <v>12000</v>
      </c>
      <c r="V134" s="60">
        <v>134215</v>
      </c>
      <c r="W134" s="11">
        <v>15750</v>
      </c>
      <c r="X134" s="37">
        <v>2500</v>
      </c>
      <c r="Y134" s="63">
        <v>144086</v>
      </c>
    </row>
    <row r="135" spans="1:25" ht="12.75">
      <c r="A135" s="227">
        <v>2</v>
      </c>
      <c r="B135" s="228">
        <v>6</v>
      </c>
      <c r="C135" s="228">
        <v>8</v>
      </c>
      <c r="D135" s="16">
        <v>2</v>
      </c>
      <c r="E135" s="16">
        <v>0</v>
      </c>
      <c r="F135" s="19"/>
      <c r="G135" s="54" t="s">
        <v>397</v>
      </c>
      <c r="H135" s="60">
        <v>15400151.71</v>
      </c>
      <c r="I135" s="11">
        <v>4173985</v>
      </c>
      <c r="J135" s="11">
        <v>23754</v>
      </c>
      <c r="K135" s="11">
        <v>8191219</v>
      </c>
      <c r="L135" s="11">
        <v>5730000</v>
      </c>
      <c r="M135" s="11">
        <v>105800</v>
      </c>
      <c r="N135" s="11">
        <v>91000</v>
      </c>
      <c r="O135" s="11">
        <v>25000</v>
      </c>
      <c r="P135" s="11">
        <v>30000</v>
      </c>
      <c r="Q135" s="11">
        <v>0</v>
      </c>
      <c r="R135" s="11">
        <v>0</v>
      </c>
      <c r="S135" s="11">
        <v>70000</v>
      </c>
      <c r="T135" s="11">
        <v>160000</v>
      </c>
      <c r="U135" s="11">
        <v>220000</v>
      </c>
      <c r="V135" s="60">
        <v>1759419</v>
      </c>
      <c r="W135" s="11">
        <v>2509967</v>
      </c>
      <c r="X135" s="37">
        <v>2323165</v>
      </c>
      <c r="Y135" s="63">
        <v>501226.71</v>
      </c>
    </row>
    <row r="136" spans="1:25" ht="12.75">
      <c r="A136" s="227">
        <v>2</v>
      </c>
      <c r="B136" s="228">
        <v>17</v>
      </c>
      <c r="C136" s="228">
        <v>3</v>
      </c>
      <c r="D136" s="16">
        <v>2</v>
      </c>
      <c r="E136" s="16">
        <v>0</v>
      </c>
      <c r="F136" s="19"/>
      <c r="G136" s="54" t="s">
        <v>398</v>
      </c>
      <c r="H136" s="60">
        <v>4870901</v>
      </c>
      <c r="I136" s="11">
        <v>1488702</v>
      </c>
      <c r="J136" s="11">
        <v>16000</v>
      </c>
      <c r="K136" s="11">
        <v>2922100</v>
      </c>
      <c r="L136" s="11">
        <v>1149000</v>
      </c>
      <c r="M136" s="11">
        <v>1426750</v>
      </c>
      <c r="N136" s="11">
        <v>80000</v>
      </c>
      <c r="O136" s="11">
        <v>30000</v>
      </c>
      <c r="P136" s="11">
        <v>20000</v>
      </c>
      <c r="Q136" s="11">
        <v>0</v>
      </c>
      <c r="R136" s="11">
        <v>20000</v>
      </c>
      <c r="S136" s="11">
        <v>3350</v>
      </c>
      <c r="T136" s="11">
        <v>60000</v>
      </c>
      <c r="U136" s="11">
        <v>70000</v>
      </c>
      <c r="V136" s="60">
        <v>63000</v>
      </c>
      <c r="W136" s="11">
        <v>362226</v>
      </c>
      <c r="X136" s="37">
        <v>350526</v>
      </c>
      <c r="Y136" s="63">
        <v>81873</v>
      </c>
    </row>
    <row r="137" spans="1:25" ht="12.75">
      <c r="A137" s="227">
        <v>2</v>
      </c>
      <c r="B137" s="228">
        <v>16</v>
      </c>
      <c r="C137" s="228">
        <v>6</v>
      </c>
      <c r="D137" s="16">
        <v>2</v>
      </c>
      <c r="E137" s="16">
        <v>0</v>
      </c>
      <c r="F137" s="19"/>
      <c r="G137" s="54" t="s">
        <v>399</v>
      </c>
      <c r="H137" s="60">
        <v>12346012.08</v>
      </c>
      <c r="I137" s="11">
        <v>2955355</v>
      </c>
      <c r="J137" s="11">
        <v>4057</v>
      </c>
      <c r="K137" s="11">
        <v>9072386.33</v>
      </c>
      <c r="L137" s="11">
        <v>1860759</v>
      </c>
      <c r="M137" s="11">
        <v>314847</v>
      </c>
      <c r="N137" s="11">
        <v>742103</v>
      </c>
      <c r="O137" s="11">
        <v>13330</v>
      </c>
      <c r="P137" s="11">
        <v>15550</v>
      </c>
      <c r="Q137" s="11">
        <v>0</v>
      </c>
      <c r="R137" s="11">
        <v>5842613</v>
      </c>
      <c r="S137" s="11">
        <v>358.25</v>
      </c>
      <c r="T137" s="11">
        <v>75694</v>
      </c>
      <c r="U137" s="11">
        <v>69160</v>
      </c>
      <c r="V137" s="60">
        <v>137972.08</v>
      </c>
      <c r="W137" s="11">
        <v>143798.75</v>
      </c>
      <c r="X137" s="37">
        <v>50000</v>
      </c>
      <c r="Y137" s="63">
        <v>170415</v>
      </c>
    </row>
    <row r="138" spans="1:25" ht="12.75">
      <c r="A138" s="227">
        <v>2</v>
      </c>
      <c r="B138" s="228">
        <v>11</v>
      </c>
      <c r="C138" s="228">
        <v>3</v>
      </c>
      <c r="D138" s="16">
        <v>2</v>
      </c>
      <c r="E138" s="16">
        <v>0</v>
      </c>
      <c r="F138" s="19"/>
      <c r="G138" s="54" t="s">
        <v>400</v>
      </c>
      <c r="H138" s="60">
        <v>36022375</v>
      </c>
      <c r="I138" s="11">
        <v>4576538</v>
      </c>
      <c r="J138" s="11">
        <v>2000000</v>
      </c>
      <c r="K138" s="11">
        <v>18509058</v>
      </c>
      <c r="L138" s="11">
        <v>16799052</v>
      </c>
      <c r="M138" s="11">
        <v>740787</v>
      </c>
      <c r="N138" s="11">
        <v>145076</v>
      </c>
      <c r="O138" s="11">
        <v>12400</v>
      </c>
      <c r="P138" s="11">
        <v>15000</v>
      </c>
      <c r="Q138" s="11">
        <v>0</v>
      </c>
      <c r="R138" s="11">
        <v>2000</v>
      </c>
      <c r="S138" s="11">
        <v>27000</v>
      </c>
      <c r="T138" s="11">
        <v>106433</v>
      </c>
      <c r="U138" s="11">
        <v>60150</v>
      </c>
      <c r="V138" s="60">
        <v>601160</v>
      </c>
      <c r="W138" s="11">
        <v>667850</v>
      </c>
      <c r="X138" s="37">
        <v>507050</v>
      </c>
      <c r="Y138" s="63">
        <v>10268929</v>
      </c>
    </row>
    <row r="139" spans="1:25" ht="12.75">
      <c r="A139" s="227">
        <v>2</v>
      </c>
      <c r="B139" s="228">
        <v>9</v>
      </c>
      <c r="C139" s="228">
        <v>8</v>
      </c>
      <c r="D139" s="16">
        <v>2</v>
      </c>
      <c r="E139" s="16">
        <v>0</v>
      </c>
      <c r="F139" s="19"/>
      <c r="G139" s="54" t="s">
        <v>401</v>
      </c>
      <c r="H139" s="60">
        <v>3582635</v>
      </c>
      <c r="I139" s="11">
        <v>814877</v>
      </c>
      <c r="J139" s="11">
        <v>0</v>
      </c>
      <c r="K139" s="11">
        <v>2610278</v>
      </c>
      <c r="L139" s="11">
        <v>1042474</v>
      </c>
      <c r="M139" s="11">
        <v>1234915</v>
      </c>
      <c r="N139" s="11">
        <v>3950</v>
      </c>
      <c r="O139" s="11">
        <v>3000</v>
      </c>
      <c r="P139" s="11">
        <v>3000</v>
      </c>
      <c r="Q139" s="11">
        <v>0</v>
      </c>
      <c r="R139" s="11">
        <v>0</v>
      </c>
      <c r="S139" s="11">
        <v>1800</v>
      </c>
      <c r="T139" s="11">
        <v>26200</v>
      </c>
      <c r="U139" s="11">
        <v>25000</v>
      </c>
      <c r="V139" s="60">
        <v>269939</v>
      </c>
      <c r="W139" s="11">
        <v>55735</v>
      </c>
      <c r="X139" s="37">
        <v>4735</v>
      </c>
      <c r="Y139" s="63">
        <v>101745</v>
      </c>
    </row>
    <row r="140" spans="1:25" ht="12.75">
      <c r="A140" s="227">
        <v>2</v>
      </c>
      <c r="B140" s="228">
        <v>10</v>
      </c>
      <c r="C140" s="228">
        <v>7</v>
      </c>
      <c r="D140" s="16">
        <v>2</v>
      </c>
      <c r="E140" s="16">
        <v>0</v>
      </c>
      <c r="F140" s="19"/>
      <c r="G140" s="54" t="s">
        <v>402</v>
      </c>
      <c r="H140" s="60">
        <v>7838362</v>
      </c>
      <c r="I140" s="11">
        <v>2541952</v>
      </c>
      <c r="J140" s="11">
        <v>5000</v>
      </c>
      <c r="K140" s="11">
        <v>3441787</v>
      </c>
      <c r="L140" s="11">
        <v>2208687</v>
      </c>
      <c r="M140" s="11">
        <v>570000</v>
      </c>
      <c r="N140" s="11">
        <v>41200</v>
      </c>
      <c r="O140" s="11">
        <v>7000</v>
      </c>
      <c r="P140" s="11">
        <v>12000</v>
      </c>
      <c r="Q140" s="11">
        <v>0</v>
      </c>
      <c r="R140" s="11">
        <v>0</v>
      </c>
      <c r="S140" s="11">
        <v>0</v>
      </c>
      <c r="T140" s="11">
        <v>43800</v>
      </c>
      <c r="U140" s="11">
        <v>68500</v>
      </c>
      <c r="V140" s="60">
        <v>490600</v>
      </c>
      <c r="W140" s="11">
        <v>331200</v>
      </c>
      <c r="X140" s="37">
        <v>240000</v>
      </c>
      <c r="Y140" s="63">
        <v>1518423</v>
      </c>
    </row>
    <row r="141" spans="1:25" ht="12.75">
      <c r="A141" s="227">
        <v>2</v>
      </c>
      <c r="B141" s="228">
        <v>6</v>
      </c>
      <c r="C141" s="228">
        <v>9</v>
      </c>
      <c r="D141" s="16">
        <v>2</v>
      </c>
      <c r="E141" s="16">
        <v>0</v>
      </c>
      <c r="F141" s="19"/>
      <c r="G141" s="54" t="s">
        <v>403</v>
      </c>
      <c r="H141" s="60">
        <v>9538506.52</v>
      </c>
      <c r="I141" s="11">
        <v>1936381</v>
      </c>
      <c r="J141" s="11">
        <v>90000</v>
      </c>
      <c r="K141" s="11">
        <v>3320319</v>
      </c>
      <c r="L141" s="11">
        <v>2320019</v>
      </c>
      <c r="M141" s="11">
        <v>184000</v>
      </c>
      <c r="N141" s="11">
        <v>84000</v>
      </c>
      <c r="O141" s="11">
        <v>20000</v>
      </c>
      <c r="P141" s="11">
        <v>16000</v>
      </c>
      <c r="Q141" s="11">
        <v>0</v>
      </c>
      <c r="R141" s="11">
        <v>0</v>
      </c>
      <c r="S141" s="11">
        <v>4000</v>
      </c>
      <c r="T141" s="11">
        <v>80000</v>
      </c>
      <c r="U141" s="11">
        <v>107000</v>
      </c>
      <c r="V141" s="60">
        <v>505300</v>
      </c>
      <c r="W141" s="11">
        <v>2114810</v>
      </c>
      <c r="X141" s="37">
        <v>1707500</v>
      </c>
      <c r="Y141" s="63">
        <v>2076996.52</v>
      </c>
    </row>
    <row r="142" spans="1:25" ht="12.75">
      <c r="A142" s="227">
        <v>2</v>
      </c>
      <c r="B142" s="228">
        <v>21</v>
      </c>
      <c r="C142" s="228">
        <v>7</v>
      </c>
      <c r="D142" s="16">
        <v>2</v>
      </c>
      <c r="E142" s="16">
        <v>0</v>
      </c>
      <c r="F142" s="19"/>
      <c r="G142" s="54" t="s">
        <v>404</v>
      </c>
      <c r="H142" s="60">
        <v>5384648</v>
      </c>
      <c r="I142" s="11">
        <v>2253250</v>
      </c>
      <c r="J142" s="11">
        <v>85000</v>
      </c>
      <c r="K142" s="11">
        <v>2290930</v>
      </c>
      <c r="L142" s="11">
        <v>1183040</v>
      </c>
      <c r="M142" s="11">
        <v>159120</v>
      </c>
      <c r="N142" s="11">
        <v>127920</v>
      </c>
      <c r="O142" s="11">
        <v>5000</v>
      </c>
      <c r="P142" s="11">
        <v>4000</v>
      </c>
      <c r="Q142" s="11">
        <v>0</v>
      </c>
      <c r="R142" s="11">
        <v>0</v>
      </c>
      <c r="S142" s="11">
        <v>39200</v>
      </c>
      <c r="T142" s="11">
        <v>30000</v>
      </c>
      <c r="U142" s="11">
        <v>55100</v>
      </c>
      <c r="V142" s="60">
        <v>687550</v>
      </c>
      <c r="W142" s="11">
        <v>549100</v>
      </c>
      <c r="X142" s="37">
        <v>137000</v>
      </c>
      <c r="Y142" s="63">
        <v>206368</v>
      </c>
    </row>
    <row r="143" spans="1:25" ht="12.75">
      <c r="A143" s="227">
        <v>2</v>
      </c>
      <c r="B143" s="228">
        <v>24</v>
      </c>
      <c r="C143" s="228">
        <v>4</v>
      </c>
      <c r="D143" s="16">
        <v>2</v>
      </c>
      <c r="E143" s="16">
        <v>0</v>
      </c>
      <c r="F143" s="19"/>
      <c r="G143" s="54" t="s">
        <v>405</v>
      </c>
      <c r="H143" s="60">
        <v>6863007</v>
      </c>
      <c r="I143" s="11">
        <v>2342339</v>
      </c>
      <c r="J143" s="11">
        <v>30000</v>
      </c>
      <c r="K143" s="11">
        <v>3063375</v>
      </c>
      <c r="L143" s="11">
        <v>1561807</v>
      </c>
      <c r="M143" s="11">
        <v>790000</v>
      </c>
      <c r="N143" s="11">
        <v>119500</v>
      </c>
      <c r="O143" s="11">
        <v>10000</v>
      </c>
      <c r="P143" s="11">
        <v>6000</v>
      </c>
      <c r="Q143" s="11">
        <v>0</v>
      </c>
      <c r="R143" s="11">
        <v>25000</v>
      </c>
      <c r="S143" s="11">
        <v>16568</v>
      </c>
      <c r="T143" s="11">
        <v>75000</v>
      </c>
      <c r="U143" s="11">
        <v>75000</v>
      </c>
      <c r="V143" s="60">
        <v>384500</v>
      </c>
      <c r="W143" s="11">
        <v>803200</v>
      </c>
      <c r="X143" s="37">
        <v>739300</v>
      </c>
      <c r="Y143" s="63">
        <v>624093</v>
      </c>
    </row>
    <row r="144" spans="1:25" ht="12.75">
      <c r="A144" s="227">
        <v>2</v>
      </c>
      <c r="B144" s="228">
        <v>25</v>
      </c>
      <c r="C144" s="228">
        <v>5</v>
      </c>
      <c r="D144" s="16">
        <v>2</v>
      </c>
      <c r="E144" s="16">
        <v>0</v>
      </c>
      <c r="F144" s="19"/>
      <c r="G144" s="54" t="s">
        <v>406</v>
      </c>
      <c r="H144" s="60">
        <v>12249223.65</v>
      </c>
      <c r="I144" s="11">
        <v>3006373</v>
      </c>
      <c r="J144" s="11">
        <v>100000</v>
      </c>
      <c r="K144" s="11">
        <v>7555676.13</v>
      </c>
      <c r="L144" s="11">
        <v>4827263</v>
      </c>
      <c r="M144" s="11">
        <v>1227174</v>
      </c>
      <c r="N144" s="11">
        <v>70988</v>
      </c>
      <c r="O144" s="11">
        <v>16000</v>
      </c>
      <c r="P144" s="11">
        <v>18485</v>
      </c>
      <c r="Q144" s="11">
        <v>0</v>
      </c>
      <c r="R144" s="11">
        <v>776683.8</v>
      </c>
      <c r="S144" s="11">
        <v>13160</v>
      </c>
      <c r="T144" s="11">
        <v>56000</v>
      </c>
      <c r="U144" s="11">
        <v>85000</v>
      </c>
      <c r="V144" s="60">
        <v>464922.33</v>
      </c>
      <c r="W144" s="11">
        <v>431015.49</v>
      </c>
      <c r="X144" s="37">
        <v>255100</v>
      </c>
      <c r="Y144" s="63">
        <v>1156159.03</v>
      </c>
    </row>
    <row r="145" spans="1:25" ht="12.75">
      <c r="A145" s="227">
        <v>2</v>
      </c>
      <c r="B145" s="228">
        <v>19</v>
      </c>
      <c r="C145" s="228">
        <v>7</v>
      </c>
      <c r="D145" s="16">
        <v>2</v>
      </c>
      <c r="E145" s="16">
        <v>0</v>
      </c>
      <c r="F145" s="19"/>
      <c r="G145" s="54" t="s">
        <v>345</v>
      </c>
      <c r="H145" s="60">
        <v>27481422</v>
      </c>
      <c r="I145" s="11">
        <v>8595281</v>
      </c>
      <c r="J145" s="11">
        <v>1054709</v>
      </c>
      <c r="K145" s="11">
        <v>15794529</v>
      </c>
      <c r="L145" s="11">
        <v>9002054</v>
      </c>
      <c r="M145" s="11">
        <v>2866874</v>
      </c>
      <c r="N145" s="11">
        <v>445200</v>
      </c>
      <c r="O145" s="11">
        <v>40000</v>
      </c>
      <c r="P145" s="11">
        <v>34386</v>
      </c>
      <c r="Q145" s="11">
        <v>0</v>
      </c>
      <c r="R145" s="11">
        <v>56269</v>
      </c>
      <c r="S145" s="11">
        <v>53611</v>
      </c>
      <c r="T145" s="11">
        <v>232728</v>
      </c>
      <c r="U145" s="11">
        <v>400000</v>
      </c>
      <c r="V145" s="60">
        <v>2663407</v>
      </c>
      <c r="W145" s="11">
        <v>1416175</v>
      </c>
      <c r="X145" s="37">
        <v>1060000</v>
      </c>
      <c r="Y145" s="63">
        <v>620728</v>
      </c>
    </row>
    <row r="146" spans="1:25" ht="12.75">
      <c r="A146" s="227">
        <v>2</v>
      </c>
      <c r="B146" s="228">
        <v>18</v>
      </c>
      <c r="C146" s="228">
        <v>5</v>
      </c>
      <c r="D146" s="16">
        <v>2</v>
      </c>
      <c r="E146" s="16">
        <v>0</v>
      </c>
      <c r="F146" s="19"/>
      <c r="G146" s="54" t="s">
        <v>407</v>
      </c>
      <c r="H146" s="60">
        <v>8715022.61</v>
      </c>
      <c r="I146" s="11">
        <v>1754359</v>
      </c>
      <c r="J146" s="11">
        <v>27000</v>
      </c>
      <c r="K146" s="11">
        <v>4697700</v>
      </c>
      <c r="L146" s="11">
        <v>1450000</v>
      </c>
      <c r="M146" s="11">
        <v>2510000</v>
      </c>
      <c r="N146" s="11">
        <v>150000</v>
      </c>
      <c r="O146" s="11">
        <v>18000</v>
      </c>
      <c r="P146" s="11">
        <v>22000</v>
      </c>
      <c r="Q146" s="11">
        <v>0</v>
      </c>
      <c r="R146" s="11">
        <v>0</v>
      </c>
      <c r="S146" s="11">
        <v>6000</v>
      </c>
      <c r="T146" s="11">
        <v>68000</v>
      </c>
      <c r="U146" s="11">
        <v>67000</v>
      </c>
      <c r="V146" s="60">
        <v>406700</v>
      </c>
      <c r="W146" s="11">
        <v>446000</v>
      </c>
      <c r="X146" s="37">
        <v>250000</v>
      </c>
      <c r="Y146" s="63">
        <v>1789963.61</v>
      </c>
    </row>
    <row r="147" spans="1:25" ht="12.75">
      <c r="A147" s="227">
        <v>2</v>
      </c>
      <c r="B147" s="228">
        <v>21</v>
      </c>
      <c r="C147" s="228">
        <v>8</v>
      </c>
      <c r="D147" s="16">
        <v>2</v>
      </c>
      <c r="E147" s="16">
        <v>0</v>
      </c>
      <c r="F147" s="19"/>
      <c r="G147" s="54" t="s">
        <v>408</v>
      </c>
      <c r="H147" s="60">
        <v>9494381.1</v>
      </c>
      <c r="I147" s="11">
        <v>2640821</v>
      </c>
      <c r="J147" s="11">
        <v>20000</v>
      </c>
      <c r="K147" s="11">
        <v>4391393</v>
      </c>
      <c r="L147" s="11">
        <v>3236620</v>
      </c>
      <c r="M147" s="11">
        <v>110000</v>
      </c>
      <c r="N147" s="11">
        <v>70000</v>
      </c>
      <c r="O147" s="11">
        <v>20000</v>
      </c>
      <c r="P147" s="11">
        <v>10000</v>
      </c>
      <c r="Q147" s="11">
        <v>0</v>
      </c>
      <c r="R147" s="11">
        <v>0</v>
      </c>
      <c r="S147" s="11">
        <v>38000</v>
      </c>
      <c r="T147" s="11">
        <v>110000</v>
      </c>
      <c r="U147" s="11">
        <v>100000</v>
      </c>
      <c r="V147" s="60">
        <v>696773</v>
      </c>
      <c r="W147" s="11">
        <v>2274290</v>
      </c>
      <c r="X147" s="37">
        <v>1000000</v>
      </c>
      <c r="Y147" s="63">
        <v>167877.1</v>
      </c>
    </row>
    <row r="148" spans="1:25" ht="12.75">
      <c r="A148" s="227">
        <v>2</v>
      </c>
      <c r="B148" s="228">
        <v>1</v>
      </c>
      <c r="C148" s="228">
        <v>6</v>
      </c>
      <c r="D148" s="16">
        <v>2</v>
      </c>
      <c r="E148" s="16">
        <v>0</v>
      </c>
      <c r="F148" s="19"/>
      <c r="G148" s="54" t="s">
        <v>409</v>
      </c>
      <c r="H148" s="60">
        <v>13527462.98</v>
      </c>
      <c r="I148" s="11">
        <v>3682265</v>
      </c>
      <c r="J148" s="11">
        <v>20000</v>
      </c>
      <c r="K148" s="11">
        <v>8742299.29</v>
      </c>
      <c r="L148" s="11">
        <v>6612111.65</v>
      </c>
      <c r="M148" s="11">
        <v>860000</v>
      </c>
      <c r="N148" s="11">
        <v>265000</v>
      </c>
      <c r="O148" s="11">
        <v>3000</v>
      </c>
      <c r="P148" s="11">
        <v>20000</v>
      </c>
      <c r="Q148" s="11">
        <v>0</v>
      </c>
      <c r="R148" s="11">
        <v>130000</v>
      </c>
      <c r="S148" s="11">
        <v>4000</v>
      </c>
      <c r="T148" s="11">
        <v>96000</v>
      </c>
      <c r="U148" s="11">
        <v>112679</v>
      </c>
      <c r="V148" s="60">
        <v>639508.64</v>
      </c>
      <c r="W148" s="11">
        <v>100000</v>
      </c>
      <c r="X148" s="37">
        <v>50000</v>
      </c>
      <c r="Y148" s="63">
        <v>982898.69</v>
      </c>
    </row>
    <row r="149" spans="1:25" ht="12.75">
      <c r="A149" s="227">
        <v>2</v>
      </c>
      <c r="B149" s="228">
        <v>5</v>
      </c>
      <c r="C149" s="228">
        <v>6</v>
      </c>
      <c r="D149" s="16">
        <v>2</v>
      </c>
      <c r="E149" s="16">
        <v>0</v>
      </c>
      <c r="F149" s="19"/>
      <c r="G149" s="54" t="s">
        <v>410</v>
      </c>
      <c r="H149" s="60">
        <v>5317302.03</v>
      </c>
      <c r="I149" s="11">
        <v>1567788</v>
      </c>
      <c r="J149" s="11">
        <v>15000</v>
      </c>
      <c r="K149" s="11">
        <v>2858841.58</v>
      </c>
      <c r="L149" s="11">
        <v>890337.93</v>
      </c>
      <c r="M149" s="11">
        <v>1670622.3</v>
      </c>
      <c r="N149" s="11">
        <v>102277</v>
      </c>
      <c r="O149" s="11">
        <v>2500</v>
      </c>
      <c r="P149" s="11">
        <v>11100</v>
      </c>
      <c r="Q149" s="11">
        <v>0</v>
      </c>
      <c r="R149" s="11">
        <v>34200</v>
      </c>
      <c r="S149" s="11">
        <v>1775</v>
      </c>
      <c r="T149" s="11">
        <v>62450</v>
      </c>
      <c r="U149" s="11">
        <v>44000</v>
      </c>
      <c r="V149" s="60">
        <v>39579.35</v>
      </c>
      <c r="W149" s="11">
        <v>287712</v>
      </c>
      <c r="X149" s="37">
        <v>154312</v>
      </c>
      <c r="Y149" s="63">
        <v>587960.45</v>
      </c>
    </row>
    <row r="150" spans="1:25" ht="12.75">
      <c r="A150" s="227">
        <v>2</v>
      </c>
      <c r="B150" s="228">
        <v>22</v>
      </c>
      <c r="C150" s="228">
        <v>2</v>
      </c>
      <c r="D150" s="16">
        <v>2</v>
      </c>
      <c r="E150" s="16">
        <v>0</v>
      </c>
      <c r="F150" s="19"/>
      <c r="G150" s="54" t="s">
        <v>411</v>
      </c>
      <c r="H150" s="60">
        <v>9153227</v>
      </c>
      <c r="I150" s="11">
        <v>3388327</v>
      </c>
      <c r="J150" s="11">
        <v>46000</v>
      </c>
      <c r="K150" s="11">
        <v>4022817</v>
      </c>
      <c r="L150" s="11">
        <v>1439000</v>
      </c>
      <c r="M150" s="11">
        <v>1590000</v>
      </c>
      <c r="N150" s="11">
        <v>138000</v>
      </c>
      <c r="O150" s="11">
        <v>10000</v>
      </c>
      <c r="P150" s="11">
        <v>35000</v>
      </c>
      <c r="Q150" s="11">
        <v>0</v>
      </c>
      <c r="R150" s="11">
        <v>3500</v>
      </c>
      <c r="S150" s="11">
        <v>7000</v>
      </c>
      <c r="T150" s="11">
        <v>95000</v>
      </c>
      <c r="U150" s="11">
        <v>102000</v>
      </c>
      <c r="V150" s="60">
        <v>603317</v>
      </c>
      <c r="W150" s="11">
        <v>1217901</v>
      </c>
      <c r="X150" s="37">
        <v>867000</v>
      </c>
      <c r="Y150" s="63">
        <v>478182</v>
      </c>
    </row>
    <row r="151" spans="1:25" ht="12.75">
      <c r="A151" s="227">
        <v>2</v>
      </c>
      <c r="B151" s="228">
        <v>20</v>
      </c>
      <c r="C151" s="228">
        <v>4</v>
      </c>
      <c r="D151" s="16">
        <v>2</v>
      </c>
      <c r="E151" s="16">
        <v>0</v>
      </c>
      <c r="F151" s="19"/>
      <c r="G151" s="54" t="s">
        <v>412</v>
      </c>
      <c r="H151" s="60">
        <v>17580714</v>
      </c>
      <c r="I151" s="11">
        <v>7003599</v>
      </c>
      <c r="J151" s="11">
        <v>79113</v>
      </c>
      <c r="K151" s="11">
        <v>9356314</v>
      </c>
      <c r="L151" s="11">
        <v>5948569</v>
      </c>
      <c r="M151" s="11">
        <v>1361008</v>
      </c>
      <c r="N151" s="11">
        <v>161896</v>
      </c>
      <c r="O151" s="11">
        <v>20000</v>
      </c>
      <c r="P151" s="11">
        <v>30000</v>
      </c>
      <c r="Q151" s="11">
        <v>0</v>
      </c>
      <c r="R151" s="11">
        <v>20000</v>
      </c>
      <c r="S151" s="11">
        <v>89130</v>
      </c>
      <c r="T151" s="11">
        <v>180000</v>
      </c>
      <c r="U151" s="11">
        <v>355000</v>
      </c>
      <c r="V151" s="60">
        <v>1190711</v>
      </c>
      <c r="W151" s="11">
        <v>1032306</v>
      </c>
      <c r="X151" s="37">
        <v>924684</v>
      </c>
      <c r="Y151" s="63">
        <v>109382</v>
      </c>
    </row>
    <row r="152" spans="1:25" ht="12.75">
      <c r="A152" s="227">
        <v>2</v>
      </c>
      <c r="B152" s="228">
        <v>26</v>
      </c>
      <c r="C152" s="228">
        <v>5</v>
      </c>
      <c r="D152" s="16">
        <v>2</v>
      </c>
      <c r="E152" s="16">
        <v>0</v>
      </c>
      <c r="F152" s="19"/>
      <c r="G152" s="54" t="s">
        <v>413</v>
      </c>
      <c r="H152" s="60">
        <v>11253480.27</v>
      </c>
      <c r="I152" s="11">
        <v>1902553</v>
      </c>
      <c r="J152" s="11">
        <v>5000</v>
      </c>
      <c r="K152" s="11">
        <v>7108392</v>
      </c>
      <c r="L152" s="11">
        <v>3929717</v>
      </c>
      <c r="M152" s="11">
        <v>2355845</v>
      </c>
      <c r="N152" s="11">
        <v>106539</v>
      </c>
      <c r="O152" s="11">
        <v>11000</v>
      </c>
      <c r="P152" s="11">
        <v>11500</v>
      </c>
      <c r="Q152" s="11">
        <v>0</v>
      </c>
      <c r="R152" s="11">
        <v>101079</v>
      </c>
      <c r="S152" s="11">
        <v>4148</v>
      </c>
      <c r="T152" s="11">
        <v>70000</v>
      </c>
      <c r="U152" s="11">
        <v>61000</v>
      </c>
      <c r="V152" s="60">
        <v>457564</v>
      </c>
      <c r="W152" s="11">
        <v>224913</v>
      </c>
      <c r="X152" s="37">
        <v>161741</v>
      </c>
      <c r="Y152" s="63">
        <v>2012622.27</v>
      </c>
    </row>
    <row r="153" spans="1:25" ht="12.75">
      <c r="A153" s="227">
        <v>2</v>
      </c>
      <c r="B153" s="228">
        <v>20</v>
      </c>
      <c r="C153" s="228">
        <v>5</v>
      </c>
      <c r="D153" s="16">
        <v>2</v>
      </c>
      <c r="E153" s="16">
        <v>0</v>
      </c>
      <c r="F153" s="19"/>
      <c r="G153" s="54" t="s">
        <v>414</v>
      </c>
      <c r="H153" s="60">
        <v>7516057</v>
      </c>
      <c r="I153" s="11">
        <v>2887502</v>
      </c>
      <c r="J153" s="11">
        <v>25700</v>
      </c>
      <c r="K153" s="11">
        <v>3503900</v>
      </c>
      <c r="L153" s="11">
        <v>1944500</v>
      </c>
      <c r="M153" s="11">
        <v>707700</v>
      </c>
      <c r="N153" s="11">
        <v>74000</v>
      </c>
      <c r="O153" s="11">
        <v>2500</v>
      </c>
      <c r="P153" s="11">
        <v>16000</v>
      </c>
      <c r="Q153" s="11">
        <v>0</v>
      </c>
      <c r="R153" s="11">
        <v>13700</v>
      </c>
      <c r="S153" s="11">
        <v>0</v>
      </c>
      <c r="T153" s="11">
        <v>75000</v>
      </c>
      <c r="U153" s="11">
        <v>117500</v>
      </c>
      <c r="V153" s="60">
        <v>553000</v>
      </c>
      <c r="W153" s="11">
        <v>402928</v>
      </c>
      <c r="X153" s="37">
        <v>320000</v>
      </c>
      <c r="Y153" s="63">
        <v>696027</v>
      </c>
    </row>
    <row r="154" spans="1:25" ht="12.75">
      <c r="A154" s="227">
        <v>2</v>
      </c>
      <c r="B154" s="228">
        <v>25</v>
      </c>
      <c r="C154" s="228">
        <v>7</v>
      </c>
      <c r="D154" s="16">
        <v>2</v>
      </c>
      <c r="E154" s="16">
        <v>0</v>
      </c>
      <c r="F154" s="19"/>
      <c r="G154" s="54" t="s">
        <v>350</v>
      </c>
      <c r="H154" s="60">
        <v>18354609.01</v>
      </c>
      <c r="I154" s="11">
        <v>4026873</v>
      </c>
      <c r="J154" s="11">
        <v>100000</v>
      </c>
      <c r="K154" s="11">
        <v>12530480</v>
      </c>
      <c r="L154" s="11">
        <v>9082000</v>
      </c>
      <c r="M154" s="11">
        <v>1280000</v>
      </c>
      <c r="N154" s="11">
        <v>41000</v>
      </c>
      <c r="O154" s="11">
        <v>20000</v>
      </c>
      <c r="P154" s="11">
        <v>45000</v>
      </c>
      <c r="Q154" s="11">
        <v>0</v>
      </c>
      <c r="R154" s="11">
        <v>160000</v>
      </c>
      <c r="S154" s="11">
        <v>15000</v>
      </c>
      <c r="T154" s="11">
        <v>300000</v>
      </c>
      <c r="U154" s="11">
        <v>160000</v>
      </c>
      <c r="V154" s="60">
        <v>1427480</v>
      </c>
      <c r="W154" s="11">
        <v>1098746.01</v>
      </c>
      <c r="X154" s="37">
        <v>963994.25</v>
      </c>
      <c r="Y154" s="63">
        <v>598510</v>
      </c>
    </row>
    <row r="155" spans="1:25" ht="12.75">
      <c r="A155" s="227">
        <v>2</v>
      </c>
      <c r="B155" s="228">
        <v>26</v>
      </c>
      <c r="C155" s="228">
        <v>6</v>
      </c>
      <c r="D155" s="16">
        <v>2</v>
      </c>
      <c r="E155" s="16">
        <v>0</v>
      </c>
      <c r="F155" s="19"/>
      <c r="G155" s="54" t="s">
        <v>351</v>
      </c>
      <c r="H155" s="60">
        <v>12500600.16</v>
      </c>
      <c r="I155" s="11">
        <v>3380651</v>
      </c>
      <c r="J155" s="11">
        <v>150000</v>
      </c>
      <c r="K155" s="11">
        <v>7537980</v>
      </c>
      <c r="L155" s="11">
        <v>3555510</v>
      </c>
      <c r="M155" s="11">
        <v>2319428</v>
      </c>
      <c r="N155" s="11">
        <v>110900</v>
      </c>
      <c r="O155" s="11">
        <v>5000</v>
      </c>
      <c r="P155" s="11">
        <v>4000</v>
      </c>
      <c r="Q155" s="11">
        <v>0</v>
      </c>
      <c r="R155" s="11">
        <v>700000</v>
      </c>
      <c r="S155" s="11">
        <v>6000</v>
      </c>
      <c r="T155" s="11">
        <v>86000</v>
      </c>
      <c r="U155" s="11">
        <v>81000</v>
      </c>
      <c r="V155" s="60">
        <v>670142</v>
      </c>
      <c r="W155" s="11">
        <v>874534</v>
      </c>
      <c r="X155" s="37">
        <v>800000</v>
      </c>
      <c r="Y155" s="63">
        <v>557435.16</v>
      </c>
    </row>
    <row r="156" spans="1:25" ht="12.75">
      <c r="A156" s="227">
        <v>2</v>
      </c>
      <c r="B156" s="228">
        <v>23</v>
      </c>
      <c r="C156" s="228">
        <v>9</v>
      </c>
      <c r="D156" s="16">
        <v>2</v>
      </c>
      <c r="E156" s="16">
        <v>0</v>
      </c>
      <c r="F156" s="19"/>
      <c r="G156" s="54" t="s">
        <v>415</v>
      </c>
      <c r="H156" s="60">
        <v>19179907</v>
      </c>
      <c r="I156" s="11">
        <v>7272207</v>
      </c>
      <c r="J156" s="11">
        <v>100000</v>
      </c>
      <c r="K156" s="11">
        <v>10281500</v>
      </c>
      <c r="L156" s="11">
        <v>5300000</v>
      </c>
      <c r="M156" s="11">
        <v>2200000</v>
      </c>
      <c r="N156" s="11">
        <v>95000</v>
      </c>
      <c r="O156" s="11">
        <v>30000</v>
      </c>
      <c r="P156" s="11">
        <v>40000</v>
      </c>
      <c r="Q156" s="11">
        <v>0</v>
      </c>
      <c r="R156" s="11">
        <v>0</v>
      </c>
      <c r="S156" s="11">
        <v>37000</v>
      </c>
      <c r="T156" s="11">
        <v>160000</v>
      </c>
      <c r="U156" s="11">
        <v>415000</v>
      </c>
      <c r="V156" s="60">
        <v>2004500</v>
      </c>
      <c r="W156" s="11">
        <v>1135900</v>
      </c>
      <c r="X156" s="37">
        <v>1000000</v>
      </c>
      <c r="Y156" s="63">
        <v>390300</v>
      </c>
    </row>
    <row r="157" spans="1:25" ht="12.75">
      <c r="A157" s="227">
        <v>2</v>
      </c>
      <c r="B157" s="228">
        <v>3</v>
      </c>
      <c r="C157" s="228">
        <v>6</v>
      </c>
      <c r="D157" s="16">
        <v>2</v>
      </c>
      <c r="E157" s="16">
        <v>0</v>
      </c>
      <c r="F157" s="19"/>
      <c r="G157" s="54" t="s">
        <v>416</v>
      </c>
      <c r="H157" s="60">
        <v>6677958.37</v>
      </c>
      <c r="I157" s="11">
        <v>1323601</v>
      </c>
      <c r="J157" s="11">
        <v>200000</v>
      </c>
      <c r="K157" s="11">
        <v>3158114</v>
      </c>
      <c r="L157" s="11">
        <v>1921252</v>
      </c>
      <c r="M157" s="11">
        <v>826917</v>
      </c>
      <c r="N157" s="11">
        <v>86970</v>
      </c>
      <c r="O157" s="11">
        <v>7400</v>
      </c>
      <c r="P157" s="11">
        <v>6000</v>
      </c>
      <c r="Q157" s="11">
        <v>0</v>
      </c>
      <c r="R157" s="11">
        <v>4500</v>
      </c>
      <c r="S157" s="11">
        <v>2005</v>
      </c>
      <c r="T157" s="11">
        <v>60000</v>
      </c>
      <c r="U157" s="11">
        <v>45000</v>
      </c>
      <c r="V157" s="60">
        <v>198070</v>
      </c>
      <c r="W157" s="11">
        <v>261630</v>
      </c>
      <c r="X157" s="37">
        <v>160000</v>
      </c>
      <c r="Y157" s="63">
        <v>1734613.37</v>
      </c>
    </row>
    <row r="158" spans="1:25" s="95" customFormat="1" ht="15">
      <c r="A158" s="231"/>
      <c r="B158" s="232"/>
      <c r="C158" s="232"/>
      <c r="D158" s="101"/>
      <c r="E158" s="101"/>
      <c r="F158" s="102" t="s">
        <v>417</v>
      </c>
      <c r="G158" s="291"/>
      <c r="H158" s="104">
        <v>1479110795.05</v>
      </c>
      <c r="I158" s="103">
        <v>379771786</v>
      </c>
      <c r="J158" s="103">
        <v>73766199.31</v>
      </c>
      <c r="K158" s="103">
        <v>724529134.5600001</v>
      </c>
      <c r="L158" s="103">
        <v>459138637.92</v>
      </c>
      <c r="M158" s="103">
        <v>58623948</v>
      </c>
      <c r="N158" s="103">
        <v>13272632</v>
      </c>
      <c r="O158" s="103">
        <v>2055211.32</v>
      </c>
      <c r="P158" s="103">
        <v>6462703</v>
      </c>
      <c r="Q158" s="103">
        <v>0</v>
      </c>
      <c r="R158" s="103">
        <v>50103358</v>
      </c>
      <c r="S158" s="103">
        <v>5955049.220000001</v>
      </c>
      <c r="T158" s="103">
        <v>12435780</v>
      </c>
      <c r="U158" s="103">
        <v>16694781</v>
      </c>
      <c r="V158" s="104">
        <v>99787034.1</v>
      </c>
      <c r="W158" s="103">
        <v>149510601.46999997</v>
      </c>
      <c r="X158" s="255">
        <v>103905987.64</v>
      </c>
      <c r="Y158" s="105">
        <v>151533073.70999998</v>
      </c>
    </row>
    <row r="159" spans="1:25" ht="12.75">
      <c r="A159" s="227">
        <v>2</v>
      </c>
      <c r="B159" s="228">
        <v>24</v>
      </c>
      <c r="C159" s="228">
        <v>1</v>
      </c>
      <c r="D159" s="16">
        <v>3</v>
      </c>
      <c r="E159" s="16">
        <v>0</v>
      </c>
      <c r="F159" s="19"/>
      <c r="G159" s="54" t="s">
        <v>418</v>
      </c>
      <c r="H159" s="60">
        <v>7662777</v>
      </c>
      <c r="I159" s="11">
        <v>2227082</v>
      </c>
      <c r="J159" s="11">
        <v>187000</v>
      </c>
      <c r="K159" s="11">
        <v>3757170</v>
      </c>
      <c r="L159" s="11">
        <v>2319700</v>
      </c>
      <c r="M159" s="11">
        <v>371511</v>
      </c>
      <c r="N159" s="11">
        <v>90625</v>
      </c>
      <c r="O159" s="11">
        <v>4000</v>
      </c>
      <c r="P159" s="11">
        <v>19000</v>
      </c>
      <c r="Q159" s="11">
        <v>0</v>
      </c>
      <c r="R159" s="11">
        <v>260000</v>
      </c>
      <c r="S159" s="11">
        <v>9200</v>
      </c>
      <c r="T159" s="11">
        <v>76400</v>
      </c>
      <c r="U159" s="11">
        <v>98450</v>
      </c>
      <c r="V159" s="60">
        <v>508284</v>
      </c>
      <c r="W159" s="11">
        <v>857929</v>
      </c>
      <c r="X159" s="37">
        <v>727832</v>
      </c>
      <c r="Y159" s="63">
        <v>633596</v>
      </c>
    </row>
    <row r="160" spans="1:25" ht="12.75">
      <c r="A160" s="227">
        <v>2</v>
      </c>
      <c r="B160" s="228">
        <v>14</v>
      </c>
      <c r="C160" s="228">
        <v>2</v>
      </c>
      <c r="D160" s="16">
        <v>3</v>
      </c>
      <c r="E160" s="16">
        <v>0</v>
      </c>
      <c r="F160" s="19"/>
      <c r="G160" s="54" t="s">
        <v>419</v>
      </c>
      <c r="H160" s="60">
        <v>13922255</v>
      </c>
      <c r="I160" s="11">
        <v>3877643</v>
      </c>
      <c r="J160" s="11">
        <v>70000</v>
      </c>
      <c r="K160" s="11">
        <v>6655402</v>
      </c>
      <c r="L160" s="11">
        <v>3311514</v>
      </c>
      <c r="M160" s="11">
        <v>1582520</v>
      </c>
      <c r="N160" s="11">
        <v>170800</v>
      </c>
      <c r="O160" s="11">
        <v>30000</v>
      </c>
      <c r="P160" s="11">
        <v>30000</v>
      </c>
      <c r="Q160" s="11">
        <v>0</v>
      </c>
      <c r="R160" s="11">
        <v>50000</v>
      </c>
      <c r="S160" s="11">
        <v>58300</v>
      </c>
      <c r="T160" s="11">
        <v>146143</v>
      </c>
      <c r="U160" s="11">
        <v>150000</v>
      </c>
      <c r="V160" s="60">
        <v>1126125</v>
      </c>
      <c r="W160" s="11">
        <v>2238635</v>
      </c>
      <c r="X160" s="37">
        <v>2020000</v>
      </c>
      <c r="Y160" s="63">
        <v>1080575</v>
      </c>
    </row>
    <row r="161" spans="1:25" ht="12.75">
      <c r="A161" s="227">
        <v>2</v>
      </c>
      <c r="B161" s="228">
        <v>25</v>
      </c>
      <c r="C161" s="228">
        <v>3</v>
      </c>
      <c r="D161" s="16">
        <v>3</v>
      </c>
      <c r="E161" s="16">
        <v>0</v>
      </c>
      <c r="F161" s="19"/>
      <c r="G161" s="54" t="s">
        <v>420</v>
      </c>
      <c r="H161" s="60">
        <v>126712530.19</v>
      </c>
      <c r="I161" s="11">
        <v>20271862</v>
      </c>
      <c r="J161" s="11">
        <v>5000000</v>
      </c>
      <c r="K161" s="11">
        <v>83976764</v>
      </c>
      <c r="L161" s="11">
        <v>63281908</v>
      </c>
      <c r="M161" s="11">
        <v>485380</v>
      </c>
      <c r="N161" s="11">
        <v>748536</v>
      </c>
      <c r="O161" s="11">
        <v>172047</v>
      </c>
      <c r="P161" s="11">
        <v>75051</v>
      </c>
      <c r="Q161" s="11">
        <v>0</v>
      </c>
      <c r="R161" s="11">
        <v>10000000</v>
      </c>
      <c r="S161" s="11">
        <v>245000</v>
      </c>
      <c r="T161" s="11">
        <v>460000</v>
      </c>
      <c r="U161" s="11">
        <v>702036</v>
      </c>
      <c r="V161" s="60">
        <v>7806806</v>
      </c>
      <c r="W161" s="11">
        <v>4837857</v>
      </c>
      <c r="X161" s="37">
        <v>4500170</v>
      </c>
      <c r="Y161" s="63">
        <v>12626047.19</v>
      </c>
    </row>
    <row r="162" spans="1:25" ht="12.75">
      <c r="A162" s="227">
        <v>2</v>
      </c>
      <c r="B162" s="228">
        <v>5</v>
      </c>
      <c r="C162" s="228">
        <v>2</v>
      </c>
      <c r="D162" s="16">
        <v>3</v>
      </c>
      <c r="E162" s="16">
        <v>0</v>
      </c>
      <c r="F162" s="19"/>
      <c r="G162" s="54" t="s">
        <v>421</v>
      </c>
      <c r="H162" s="60">
        <v>10578111.08</v>
      </c>
      <c r="I162" s="11">
        <v>3784647</v>
      </c>
      <c r="J162" s="11">
        <v>49200</v>
      </c>
      <c r="K162" s="11">
        <v>5080989.18</v>
      </c>
      <c r="L162" s="11">
        <v>3012500.18</v>
      </c>
      <c r="M162" s="11">
        <v>761200</v>
      </c>
      <c r="N162" s="11">
        <v>79000</v>
      </c>
      <c r="O162" s="11">
        <v>19000</v>
      </c>
      <c r="P162" s="11">
        <v>27600</v>
      </c>
      <c r="Q162" s="11">
        <v>0</v>
      </c>
      <c r="R162" s="11">
        <v>16400</v>
      </c>
      <c r="S162" s="11">
        <v>27000</v>
      </c>
      <c r="T162" s="11">
        <v>210289</v>
      </c>
      <c r="U162" s="11">
        <v>112000</v>
      </c>
      <c r="V162" s="60">
        <v>816000</v>
      </c>
      <c r="W162" s="11">
        <v>1472000</v>
      </c>
      <c r="X162" s="37">
        <v>1400000</v>
      </c>
      <c r="Y162" s="63">
        <v>191274.9</v>
      </c>
    </row>
    <row r="163" spans="1:25" ht="12.75">
      <c r="A163" s="227">
        <v>2</v>
      </c>
      <c r="B163" s="228">
        <v>22</v>
      </c>
      <c r="C163" s="228">
        <v>1</v>
      </c>
      <c r="D163" s="16">
        <v>3</v>
      </c>
      <c r="E163" s="16">
        <v>0</v>
      </c>
      <c r="F163" s="19"/>
      <c r="G163" s="54" t="s">
        <v>422</v>
      </c>
      <c r="H163" s="60">
        <v>38406074</v>
      </c>
      <c r="I163" s="11">
        <v>9154001</v>
      </c>
      <c r="J163" s="11">
        <v>700000</v>
      </c>
      <c r="K163" s="11">
        <v>23497134</v>
      </c>
      <c r="L163" s="11">
        <v>18600000</v>
      </c>
      <c r="M163" s="11">
        <v>675000</v>
      </c>
      <c r="N163" s="11">
        <v>645000</v>
      </c>
      <c r="O163" s="11">
        <v>50000</v>
      </c>
      <c r="P163" s="11">
        <v>61000</v>
      </c>
      <c r="Q163" s="11">
        <v>0</v>
      </c>
      <c r="R163" s="11">
        <v>23050</v>
      </c>
      <c r="S163" s="11">
        <v>370935</v>
      </c>
      <c r="T163" s="11">
        <v>270000</v>
      </c>
      <c r="U163" s="11">
        <v>750000</v>
      </c>
      <c r="V163" s="60">
        <v>2052149</v>
      </c>
      <c r="W163" s="11">
        <v>2191596</v>
      </c>
      <c r="X163" s="37">
        <v>1012220</v>
      </c>
      <c r="Y163" s="63">
        <v>2863343</v>
      </c>
    </row>
    <row r="164" spans="1:25" ht="12.75">
      <c r="A164" s="227">
        <v>2</v>
      </c>
      <c r="B164" s="228">
        <v>8</v>
      </c>
      <c r="C164" s="228">
        <v>6</v>
      </c>
      <c r="D164" s="16">
        <v>3</v>
      </c>
      <c r="E164" s="16">
        <v>0</v>
      </c>
      <c r="F164" s="19"/>
      <c r="G164" s="54" t="s">
        <v>423</v>
      </c>
      <c r="H164" s="60">
        <v>28308432</v>
      </c>
      <c r="I164" s="11">
        <v>7566614</v>
      </c>
      <c r="J164" s="11">
        <v>210000</v>
      </c>
      <c r="K164" s="11">
        <v>13293500</v>
      </c>
      <c r="L164" s="11">
        <v>8854800</v>
      </c>
      <c r="M164" s="11">
        <v>764000</v>
      </c>
      <c r="N164" s="11">
        <v>320000</v>
      </c>
      <c r="O164" s="11">
        <v>61000</v>
      </c>
      <c r="P164" s="11">
        <v>293000</v>
      </c>
      <c r="Q164" s="11">
        <v>0</v>
      </c>
      <c r="R164" s="11">
        <v>16200</v>
      </c>
      <c r="S164" s="11">
        <v>160000</v>
      </c>
      <c r="T164" s="11">
        <v>370000</v>
      </c>
      <c r="U164" s="11">
        <v>380000</v>
      </c>
      <c r="V164" s="60">
        <v>2074500</v>
      </c>
      <c r="W164" s="11">
        <v>6221450</v>
      </c>
      <c r="X164" s="37">
        <v>2802100</v>
      </c>
      <c r="Y164" s="63">
        <v>1016868</v>
      </c>
    </row>
    <row r="165" spans="1:25" ht="12.75">
      <c r="A165" s="227">
        <v>2</v>
      </c>
      <c r="B165" s="228">
        <v>16</v>
      </c>
      <c r="C165" s="228">
        <v>1</v>
      </c>
      <c r="D165" s="16">
        <v>3</v>
      </c>
      <c r="E165" s="16">
        <v>0</v>
      </c>
      <c r="F165" s="19"/>
      <c r="G165" s="54" t="s">
        <v>424</v>
      </c>
      <c r="H165" s="60">
        <v>19096015</v>
      </c>
      <c r="I165" s="11">
        <v>9446096</v>
      </c>
      <c r="J165" s="11">
        <v>20000</v>
      </c>
      <c r="K165" s="11">
        <v>8095034</v>
      </c>
      <c r="L165" s="11">
        <v>6118000</v>
      </c>
      <c r="M165" s="11">
        <v>499000</v>
      </c>
      <c r="N165" s="11">
        <v>324300</v>
      </c>
      <c r="O165" s="11">
        <v>25000</v>
      </c>
      <c r="P165" s="11">
        <v>25000</v>
      </c>
      <c r="Q165" s="11">
        <v>0</v>
      </c>
      <c r="R165" s="11">
        <v>120000</v>
      </c>
      <c r="S165" s="11">
        <v>45000</v>
      </c>
      <c r="T165" s="11">
        <v>208000</v>
      </c>
      <c r="U165" s="11">
        <v>200000</v>
      </c>
      <c r="V165" s="60">
        <v>530734</v>
      </c>
      <c r="W165" s="11">
        <v>1387015</v>
      </c>
      <c r="X165" s="37">
        <v>1158000</v>
      </c>
      <c r="Y165" s="63">
        <v>147870</v>
      </c>
    </row>
    <row r="166" spans="1:25" ht="12.75">
      <c r="A166" s="227">
        <v>2</v>
      </c>
      <c r="B166" s="228">
        <v>21</v>
      </c>
      <c r="C166" s="228">
        <v>5</v>
      </c>
      <c r="D166" s="16">
        <v>3</v>
      </c>
      <c r="E166" s="16">
        <v>0</v>
      </c>
      <c r="F166" s="19"/>
      <c r="G166" s="54" t="s">
        <v>425</v>
      </c>
      <c r="H166" s="60">
        <v>15456780.86</v>
      </c>
      <c r="I166" s="11">
        <v>3572861</v>
      </c>
      <c r="J166" s="11">
        <v>50000</v>
      </c>
      <c r="K166" s="11">
        <v>4621478.35</v>
      </c>
      <c r="L166" s="11">
        <v>3002073</v>
      </c>
      <c r="M166" s="11">
        <v>58146</v>
      </c>
      <c r="N166" s="11">
        <v>252232</v>
      </c>
      <c r="O166" s="11">
        <v>10000</v>
      </c>
      <c r="P166" s="11">
        <v>25000</v>
      </c>
      <c r="Q166" s="11">
        <v>0</v>
      </c>
      <c r="R166" s="11">
        <v>0</v>
      </c>
      <c r="S166" s="11">
        <v>28907.35</v>
      </c>
      <c r="T166" s="11">
        <v>130070</v>
      </c>
      <c r="U166" s="11">
        <v>150000</v>
      </c>
      <c r="V166" s="60">
        <v>965050</v>
      </c>
      <c r="W166" s="11">
        <v>5357114</v>
      </c>
      <c r="X166" s="37">
        <v>2548514</v>
      </c>
      <c r="Y166" s="63">
        <v>1855327.51</v>
      </c>
    </row>
    <row r="167" spans="1:25" ht="12.75">
      <c r="A167" s="227">
        <v>2</v>
      </c>
      <c r="B167" s="228">
        <v>4</v>
      </c>
      <c r="C167" s="228">
        <v>1</v>
      </c>
      <c r="D167" s="16">
        <v>3</v>
      </c>
      <c r="E167" s="16">
        <v>0</v>
      </c>
      <c r="F167" s="19"/>
      <c r="G167" s="54" t="s">
        <v>426</v>
      </c>
      <c r="H167" s="60">
        <v>29474872</v>
      </c>
      <c r="I167" s="11">
        <v>8092433</v>
      </c>
      <c r="J167" s="11">
        <v>300000</v>
      </c>
      <c r="K167" s="11">
        <v>15872100</v>
      </c>
      <c r="L167" s="11">
        <v>7550000</v>
      </c>
      <c r="M167" s="11">
        <v>2100000</v>
      </c>
      <c r="N167" s="11">
        <v>281000</v>
      </c>
      <c r="O167" s="11">
        <v>50000</v>
      </c>
      <c r="P167" s="11">
        <v>320000</v>
      </c>
      <c r="Q167" s="11">
        <v>0</v>
      </c>
      <c r="R167" s="11">
        <v>1150000</v>
      </c>
      <c r="S167" s="11">
        <v>87000</v>
      </c>
      <c r="T167" s="11">
        <v>310000</v>
      </c>
      <c r="U167" s="11">
        <v>401000</v>
      </c>
      <c r="V167" s="60">
        <v>3623100</v>
      </c>
      <c r="W167" s="11">
        <v>3935900</v>
      </c>
      <c r="X167" s="37">
        <v>2000000</v>
      </c>
      <c r="Y167" s="63">
        <v>1274439</v>
      </c>
    </row>
    <row r="168" spans="1:25" ht="12.75">
      <c r="A168" s="227">
        <v>2</v>
      </c>
      <c r="B168" s="228">
        <v>12</v>
      </c>
      <c r="C168" s="228">
        <v>1</v>
      </c>
      <c r="D168" s="16">
        <v>3</v>
      </c>
      <c r="E168" s="16">
        <v>0</v>
      </c>
      <c r="F168" s="19"/>
      <c r="G168" s="54" t="s">
        <v>427</v>
      </c>
      <c r="H168" s="60">
        <v>9978873</v>
      </c>
      <c r="I168" s="11">
        <v>4176029</v>
      </c>
      <c r="J168" s="11">
        <v>90000</v>
      </c>
      <c r="K168" s="11">
        <v>4783054</v>
      </c>
      <c r="L168" s="11">
        <v>3322754</v>
      </c>
      <c r="M168" s="11">
        <v>278000</v>
      </c>
      <c r="N168" s="11">
        <v>128000</v>
      </c>
      <c r="O168" s="11">
        <v>23000</v>
      </c>
      <c r="P168" s="11">
        <v>25000</v>
      </c>
      <c r="Q168" s="11">
        <v>0</v>
      </c>
      <c r="R168" s="11">
        <v>0</v>
      </c>
      <c r="S168" s="11">
        <v>33000</v>
      </c>
      <c r="T168" s="11">
        <v>170000</v>
      </c>
      <c r="U168" s="11">
        <v>150700</v>
      </c>
      <c r="V168" s="60">
        <v>652600</v>
      </c>
      <c r="W168" s="11">
        <v>814840</v>
      </c>
      <c r="X168" s="37">
        <v>641402</v>
      </c>
      <c r="Y168" s="63">
        <v>114950</v>
      </c>
    </row>
    <row r="169" spans="1:25" ht="12.75">
      <c r="A169" s="227">
        <v>2</v>
      </c>
      <c r="B169" s="228">
        <v>19</v>
      </c>
      <c r="C169" s="228">
        <v>4</v>
      </c>
      <c r="D169" s="16">
        <v>3</v>
      </c>
      <c r="E169" s="16">
        <v>0</v>
      </c>
      <c r="F169" s="19"/>
      <c r="G169" s="54" t="s">
        <v>428</v>
      </c>
      <c r="H169" s="60">
        <v>13473105.85</v>
      </c>
      <c r="I169" s="11">
        <v>3751115</v>
      </c>
      <c r="J169" s="11">
        <v>20000</v>
      </c>
      <c r="K169" s="11">
        <v>7663282</v>
      </c>
      <c r="L169" s="11">
        <v>4405521</v>
      </c>
      <c r="M169" s="11">
        <v>1130000</v>
      </c>
      <c r="N169" s="11">
        <v>79000</v>
      </c>
      <c r="O169" s="11">
        <v>12000</v>
      </c>
      <c r="P169" s="11">
        <v>20000</v>
      </c>
      <c r="Q169" s="11">
        <v>0</v>
      </c>
      <c r="R169" s="11">
        <v>30000</v>
      </c>
      <c r="S169" s="11">
        <v>51500</v>
      </c>
      <c r="T169" s="11">
        <v>160000</v>
      </c>
      <c r="U169" s="11">
        <v>170000</v>
      </c>
      <c r="V169" s="60">
        <v>1605261</v>
      </c>
      <c r="W169" s="11">
        <v>1589488</v>
      </c>
      <c r="X169" s="37">
        <v>1528643</v>
      </c>
      <c r="Y169" s="63">
        <v>449220.85</v>
      </c>
    </row>
    <row r="170" spans="1:25" ht="12.75">
      <c r="A170" s="227">
        <v>2</v>
      </c>
      <c r="B170" s="228">
        <v>15</v>
      </c>
      <c r="C170" s="228">
        <v>3</v>
      </c>
      <c r="D170" s="16">
        <v>3</v>
      </c>
      <c r="E170" s="16">
        <v>0</v>
      </c>
      <c r="F170" s="19"/>
      <c r="G170" s="54" t="s">
        <v>429</v>
      </c>
      <c r="H170" s="60">
        <v>39970362</v>
      </c>
      <c r="I170" s="11">
        <v>13537779</v>
      </c>
      <c r="J170" s="11">
        <v>600000</v>
      </c>
      <c r="K170" s="11">
        <v>21383900</v>
      </c>
      <c r="L170" s="11">
        <v>17135500</v>
      </c>
      <c r="M170" s="11">
        <v>660400</v>
      </c>
      <c r="N170" s="11">
        <v>455000</v>
      </c>
      <c r="O170" s="11">
        <v>130000</v>
      </c>
      <c r="P170" s="11">
        <v>85000</v>
      </c>
      <c r="Q170" s="11">
        <v>0</v>
      </c>
      <c r="R170" s="11">
        <v>80000</v>
      </c>
      <c r="S170" s="11">
        <v>320000</v>
      </c>
      <c r="T170" s="11">
        <v>350000</v>
      </c>
      <c r="U170" s="11">
        <v>572000</v>
      </c>
      <c r="V170" s="60">
        <v>1596000</v>
      </c>
      <c r="W170" s="11">
        <v>2519000</v>
      </c>
      <c r="X170" s="37">
        <v>1100000</v>
      </c>
      <c r="Y170" s="63">
        <v>1929683</v>
      </c>
    </row>
    <row r="171" spans="1:25" ht="12.75">
      <c r="A171" s="227">
        <v>2</v>
      </c>
      <c r="B171" s="228">
        <v>23</v>
      </c>
      <c r="C171" s="228">
        <v>4</v>
      </c>
      <c r="D171" s="16">
        <v>3</v>
      </c>
      <c r="E171" s="16">
        <v>0</v>
      </c>
      <c r="F171" s="19"/>
      <c r="G171" s="54" t="s">
        <v>430</v>
      </c>
      <c r="H171" s="60">
        <v>58809181.36</v>
      </c>
      <c r="I171" s="11">
        <v>18258830</v>
      </c>
      <c r="J171" s="11">
        <v>1375000</v>
      </c>
      <c r="K171" s="11">
        <v>32015018</v>
      </c>
      <c r="L171" s="11">
        <v>20022700</v>
      </c>
      <c r="M171" s="11">
        <v>3700000</v>
      </c>
      <c r="N171" s="11">
        <v>788000</v>
      </c>
      <c r="O171" s="11">
        <v>115000</v>
      </c>
      <c r="P171" s="11">
        <v>91000</v>
      </c>
      <c r="Q171" s="11">
        <v>0</v>
      </c>
      <c r="R171" s="11">
        <v>231700</v>
      </c>
      <c r="S171" s="11">
        <v>110000</v>
      </c>
      <c r="T171" s="11">
        <v>420000</v>
      </c>
      <c r="U171" s="11">
        <v>662514</v>
      </c>
      <c r="V171" s="60">
        <v>5874104</v>
      </c>
      <c r="W171" s="11">
        <v>3901500</v>
      </c>
      <c r="X171" s="37">
        <v>2680000</v>
      </c>
      <c r="Y171" s="63">
        <v>3258833.36</v>
      </c>
    </row>
    <row r="172" spans="1:25" ht="12.75">
      <c r="A172" s="227">
        <v>2</v>
      </c>
      <c r="B172" s="228">
        <v>8</v>
      </c>
      <c r="C172" s="228">
        <v>8</v>
      </c>
      <c r="D172" s="16">
        <v>3</v>
      </c>
      <c r="E172" s="16">
        <v>0</v>
      </c>
      <c r="F172" s="19"/>
      <c r="G172" s="54" t="s">
        <v>431</v>
      </c>
      <c r="H172" s="60">
        <v>14118309</v>
      </c>
      <c r="I172" s="11">
        <v>3973867</v>
      </c>
      <c r="J172" s="11">
        <v>30000</v>
      </c>
      <c r="K172" s="11">
        <v>7953837</v>
      </c>
      <c r="L172" s="11">
        <v>3972453</v>
      </c>
      <c r="M172" s="11">
        <v>457805</v>
      </c>
      <c r="N172" s="11">
        <v>107838</v>
      </c>
      <c r="O172" s="11">
        <v>20000</v>
      </c>
      <c r="P172" s="11">
        <v>27000</v>
      </c>
      <c r="Q172" s="11">
        <v>0</v>
      </c>
      <c r="R172" s="11">
        <v>155000</v>
      </c>
      <c r="S172" s="11">
        <v>165000</v>
      </c>
      <c r="T172" s="11">
        <v>200000</v>
      </c>
      <c r="U172" s="11">
        <v>150000</v>
      </c>
      <c r="V172" s="60">
        <v>2698741</v>
      </c>
      <c r="W172" s="11">
        <v>1143800</v>
      </c>
      <c r="X172" s="37">
        <v>907000</v>
      </c>
      <c r="Y172" s="63">
        <v>1016805</v>
      </c>
    </row>
    <row r="173" spans="1:25" ht="12.75">
      <c r="A173" s="227">
        <v>2</v>
      </c>
      <c r="B173" s="228">
        <v>10</v>
      </c>
      <c r="C173" s="228">
        <v>3</v>
      </c>
      <c r="D173" s="16">
        <v>3</v>
      </c>
      <c r="E173" s="16">
        <v>0</v>
      </c>
      <c r="F173" s="19"/>
      <c r="G173" s="54" t="s">
        <v>432</v>
      </c>
      <c r="H173" s="60">
        <v>12960812.27</v>
      </c>
      <c r="I173" s="11">
        <v>3331890</v>
      </c>
      <c r="J173" s="11">
        <v>90820.9</v>
      </c>
      <c r="K173" s="11">
        <v>7180336.74</v>
      </c>
      <c r="L173" s="11">
        <v>4640116.74</v>
      </c>
      <c r="M173" s="11">
        <v>720000</v>
      </c>
      <c r="N173" s="11">
        <v>149340</v>
      </c>
      <c r="O173" s="11">
        <v>12000</v>
      </c>
      <c r="P173" s="11">
        <v>29000</v>
      </c>
      <c r="Q173" s="11">
        <v>0</v>
      </c>
      <c r="R173" s="11">
        <v>309818</v>
      </c>
      <c r="S173" s="11">
        <v>15600</v>
      </c>
      <c r="T173" s="11">
        <v>172592</v>
      </c>
      <c r="U173" s="11">
        <v>85150</v>
      </c>
      <c r="V173" s="60">
        <v>1046720</v>
      </c>
      <c r="W173" s="11">
        <v>791083.88</v>
      </c>
      <c r="X173" s="37">
        <v>696578</v>
      </c>
      <c r="Y173" s="63">
        <v>1566680.75</v>
      </c>
    </row>
    <row r="174" spans="1:25" ht="12.75">
      <c r="A174" s="227">
        <v>2</v>
      </c>
      <c r="B174" s="228">
        <v>7</v>
      </c>
      <c r="C174" s="228">
        <v>3</v>
      </c>
      <c r="D174" s="16">
        <v>3</v>
      </c>
      <c r="E174" s="16">
        <v>0</v>
      </c>
      <c r="F174" s="19"/>
      <c r="G174" s="54" t="s">
        <v>433</v>
      </c>
      <c r="H174" s="60">
        <v>12697384.59</v>
      </c>
      <c r="I174" s="11">
        <v>4639933</v>
      </c>
      <c r="J174" s="11">
        <v>35000</v>
      </c>
      <c r="K174" s="11">
        <v>5700400</v>
      </c>
      <c r="L174" s="11">
        <v>3680000</v>
      </c>
      <c r="M174" s="11">
        <v>203000</v>
      </c>
      <c r="N174" s="11">
        <v>96000</v>
      </c>
      <c r="O174" s="11">
        <v>11000</v>
      </c>
      <c r="P174" s="11">
        <v>25000</v>
      </c>
      <c r="Q174" s="11">
        <v>0</v>
      </c>
      <c r="R174" s="11">
        <v>0</v>
      </c>
      <c r="S174" s="11">
        <v>72000</v>
      </c>
      <c r="T174" s="11">
        <v>150000</v>
      </c>
      <c r="U174" s="11">
        <v>200000</v>
      </c>
      <c r="V174" s="60">
        <v>1263400</v>
      </c>
      <c r="W174" s="11">
        <v>983200</v>
      </c>
      <c r="X174" s="37">
        <v>875000</v>
      </c>
      <c r="Y174" s="63">
        <v>1338851.59</v>
      </c>
    </row>
    <row r="175" spans="1:25" ht="12.75">
      <c r="A175" s="227">
        <v>2</v>
      </c>
      <c r="B175" s="228">
        <v>12</v>
      </c>
      <c r="C175" s="228">
        <v>2</v>
      </c>
      <c r="D175" s="16">
        <v>3</v>
      </c>
      <c r="E175" s="16">
        <v>0</v>
      </c>
      <c r="F175" s="19"/>
      <c r="G175" s="54" t="s">
        <v>434</v>
      </c>
      <c r="H175" s="60">
        <v>6051808.39</v>
      </c>
      <c r="I175" s="11">
        <v>1634148</v>
      </c>
      <c r="J175" s="11">
        <v>8000</v>
      </c>
      <c r="K175" s="11">
        <v>3731405.87</v>
      </c>
      <c r="L175" s="11">
        <v>1917368</v>
      </c>
      <c r="M175" s="11">
        <v>464300</v>
      </c>
      <c r="N175" s="11">
        <v>25600</v>
      </c>
      <c r="O175" s="11">
        <v>15000</v>
      </c>
      <c r="P175" s="11">
        <v>16000</v>
      </c>
      <c r="Q175" s="11">
        <v>0</v>
      </c>
      <c r="R175" s="11">
        <v>0</v>
      </c>
      <c r="S175" s="11">
        <v>8551.87</v>
      </c>
      <c r="T175" s="11">
        <v>65000</v>
      </c>
      <c r="U175" s="11">
        <v>90000</v>
      </c>
      <c r="V175" s="60">
        <v>1129586</v>
      </c>
      <c r="W175" s="11">
        <v>420570.32</v>
      </c>
      <c r="X175" s="37">
        <v>363870.32</v>
      </c>
      <c r="Y175" s="63">
        <v>257684.2</v>
      </c>
    </row>
    <row r="176" spans="1:25" ht="12.75">
      <c r="A176" s="227">
        <v>2</v>
      </c>
      <c r="B176" s="228">
        <v>12</v>
      </c>
      <c r="C176" s="228">
        <v>3</v>
      </c>
      <c r="D176" s="16">
        <v>3</v>
      </c>
      <c r="E176" s="16">
        <v>0</v>
      </c>
      <c r="F176" s="19"/>
      <c r="G176" s="54" t="s">
        <v>435</v>
      </c>
      <c r="H176" s="60">
        <v>31478593.51</v>
      </c>
      <c r="I176" s="11">
        <v>7572204</v>
      </c>
      <c r="J176" s="11">
        <v>221479.41</v>
      </c>
      <c r="K176" s="11">
        <v>15481156.1</v>
      </c>
      <c r="L176" s="11">
        <v>8559200</v>
      </c>
      <c r="M176" s="11">
        <v>2597000</v>
      </c>
      <c r="N176" s="11">
        <v>422000</v>
      </c>
      <c r="O176" s="11">
        <v>38325</v>
      </c>
      <c r="P176" s="11">
        <v>440000</v>
      </c>
      <c r="Q176" s="11">
        <v>0</v>
      </c>
      <c r="R176" s="11">
        <v>407748</v>
      </c>
      <c r="S176" s="11">
        <v>199000</v>
      </c>
      <c r="T176" s="11">
        <v>310000</v>
      </c>
      <c r="U176" s="11">
        <v>433000</v>
      </c>
      <c r="V176" s="60">
        <v>2074883.1</v>
      </c>
      <c r="W176" s="11">
        <v>1888874</v>
      </c>
      <c r="X176" s="37">
        <v>1484100</v>
      </c>
      <c r="Y176" s="63">
        <v>6314880</v>
      </c>
    </row>
    <row r="177" spans="1:25" ht="12.75">
      <c r="A177" s="227">
        <v>2</v>
      </c>
      <c r="B177" s="228">
        <v>21</v>
      </c>
      <c r="C177" s="228">
        <v>6</v>
      </c>
      <c r="D177" s="16">
        <v>3</v>
      </c>
      <c r="E177" s="16">
        <v>0</v>
      </c>
      <c r="F177" s="19"/>
      <c r="G177" s="54" t="s">
        <v>436</v>
      </c>
      <c r="H177" s="60">
        <v>14916976</v>
      </c>
      <c r="I177" s="11">
        <v>3274568</v>
      </c>
      <c r="J177" s="11">
        <v>150000</v>
      </c>
      <c r="K177" s="11">
        <v>5106377</v>
      </c>
      <c r="L177" s="11">
        <v>3858000</v>
      </c>
      <c r="M177" s="11">
        <v>123500</v>
      </c>
      <c r="N177" s="11">
        <v>53100</v>
      </c>
      <c r="O177" s="11">
        <v>15000</v>
      </c>
      <c r="P177" s="11">
        <v>24000</v>
      </c>
      <c r="Q177" s="11">
        <v>0</v>
      </c>
      <c r="R177" s="11">
        <v>450000</v>
      </c>
      <c r="S177" s="11">
        <v>20000</v>
      </c>
      <c r="T177" s="11">
        <v>122927</v>
      </c>
      <c r="U177" s="11">
        <v>150600</v>
      </c>
      <c r="V177" s="60">
        <v>289250</v>
      </c>
      <c r="W177" s="11">
        <v>4345080</v>
      </c>
      <c r="X177" s="37">
        <v>1783000</v>
      </c>
      <c r="Y177" s="63">
        <v>2040951</v>
      </c>
    </row>
    <row r="178" spans="1:25" ht="12.75">
      <c r="A178" s="227">
        <v>2</v>
      </c>
      <c r="B178" s="228">
        <v>14</v>
      </c>
      <c r="C178" s="228">
        <v>5</v>
      </c>
      <c r="D178" s="16">
        <v>3</v>
      </c>
      <c r="E178" s="16">
        <v>0</v>
      </c>
      <c r="F178" s="19"/>
      <c r="G178" s="54" t="s">
        <v>437</v>
      </c>
      <c r="H178" s="60">
        <v>10621862</v>
      </c>
      <c r="I178" s="11">
        <v>4733934</v>
      </c>
      <c r="J178" s="11">
        <v>15000</v>
      </c>
      <c r="K178" s="11">
        <v>3864923</v>
      </c>
      <c r="L178" s="11">
        <v>2638037</v>
      </c>
      <c r="M178" s="11">
        <v>225400</v>
      </c>
      <c r="N178" s="11">
        <v>257070</v>
      </c>
      <c r="O178" s="11">
        <v>10000</v>
      </c>
      <c r="P178" s="11">
        <v>15000</v>
      </c>
      <c r="Q178" s="11">
        <v>0</v>
      </c>
      <c r="R178" s="11">
        <v>3600</v>
      </c>
      <c r="S178" s="11">
        <v>14000</v>
      </c>
      <c r="T178" s="11">
        <v>90800</v>
      </c>
      <c r="U178" s="11">
        <v>81000</v>
      </c>
      <c r="V178" s="60">
        <v>530016</v>
      </c>
      <c r="W178" s="11">
        <v>408800</v>
      </c>
      <c r="X178" s="37">
        <v>350000</v>
      </c>
      <c r="Y178" s="63">
        <v>1599205</v>
      </c>
    </row>
    <row r="179" spans="1:25" ht="12.75">
      <c r="A179" s="227">
        <v>2</v>
      </c>
      <c r="B179" s="228">
        <v>8</v>
      </c>
      <c r="C179" s="228">
        <v>10</v>
      </c>
      <c r="D179" s="16">
        <v>3</v>
      </c>
      <c r="E179" s="16">
        <v>0</v>
      </c>
      <c r="F179" s="19"/>
      <c r="G179" s="54" t="s">
        <v>438</v>
      </c>
      <c r="H179" s="60">
        <v>9213643</v>
      </c>
      <c r="I179" s="11">
        <v>2696458</v>
      </c>
      <c r="J179" s="11">
        <v>10270</v>
      </c>
      <c r="K179" s="11">
        <v>4666969</v>
      </c>
      <c r="L179" s="11">
        <v>2254329</v>
      </c>
      <c r="M179" s="11">
        <v>414931</v>
      </c>
      <c r="N179" s="11">
        <v>79472</v>
      </c>
      <c r="O179" s="11">
        <v>23294</v>
      </c>
      <c r="P179" s="11">
        <v>36101</v>
      </c>
      <c r="Q179" s="11">
        <v>0</v>
      </c>
      <c r="R179" s="11">
        <v>14040</v>
      </c>
      <c r="S179" s="11">
        <v>28000</v>
      </c>
      <c r="T179" s="11">
        <v>89200</v>
      </c>
      <c r="U179" s="11">
        <v>131415</v>
      </c>
      <c r="V179" s="60">
        <v>1596187</v>
      </c>
      <c r="W179" s="11">
        <v>1212000</v>
      </c>
      <c r="X179" s="37">
        <v>800000</v>
      </c>
      <c r="Y179" s="63">
        <v>627946</v>
      </c>
    </row>
    <row r="180" spans="1:25" ht="12.75">
      <c r="A180" s="227">
        <v>2</v>
      </c>
      <c r="B180" s="228">
        <v>13</v>
      </c>
      <c r="C180" s="228">
        <v>3</v>
      </c>
      <c r="D180" s="16">
        <v>3</v>
      </c>
      <c r="E180" s="16">
        <v>0</v>
      </c>
      <c r="F180" s="19"/>
      <c r="G180" s="54" t="s">
        <v>439</v>
      </c>
      <c r="H180" s="60">
        <v>40965176.5</v>
      </c>
      <c r="I180" s="11">
        <v>11507078</v>
      </c>
      <c r="J180" s="11">
        <v>240000</v>
      </c>
      <c r="K180" s="11">
        <v>19893639</v>
      </c>
      <c r="L180" s="11">
        <v>12389482</v>
      </c>
      <c r="M180" s="11">
        <v>772688</v>
      </c>
      <c r="N180" s="11">
        <v>509880</v>
      </c>
      <c r="O180" s="11">
        <v>30000</v>
      </c>
      <c r="P180" s="11">
        <v>598400</v>
      </c>
      <c r="Q180" s="11">
        <v>0</v>
      </c>
      <c r="R180" s="11">
        <v>160000</v>
      </c>
      <c r="S180" s="11">
        <v>216284</v>
      </c>
      <c r="T180" s="11">
        <v>385000</v>
      </c>
      <c r="U180" s="11">
        <v>739000</v>
      </c>
      <c r="V180" s="60">
        <v>4092905</v>
      </c>
      <c r="W180" s="11">
        <v>6381989</v>
      </c>
      <c r="X180" s="37">
        <v>5600000</v>
      </c>
      <c r="Y180" s="63">
        <v>2942470.5</v>
      </c>
    </row>
    <row r="181" spans="1:25" ht="12.75">
      <c r="A181" s="227">
        <v>2</v>
      </c>
      <c r="B181" s="228">
        <v>12</v>
      </c>
      <c r="C181" s="228">
        <v>4</v>
      </c>
      <c r="D181" s="16">
        <v>3</v>
      </c>
      <c r="E181" s="16">
        <v>0</v>
      </c>
      <c r="F181" s="19"/>
      <c r="G181" s="54" t="s">
        <v>440</v>
      </c>
      <c r="H181" s="60">
        <v>16569342.03</v>
      </c>
      <c r="I181" s="11">
        <v>3135470</v>
      </c>
      <c r="J181" s="11">
        <v>12500</v>
      </c>
      <c r="K181" s="11">
        <v>7731694</v>
      </c>
      <c r="L181" s="11">
        <v>3450000</v>
      </c>
      <c r="M181" s="11">
        <v>316000</v>
      </c>
      <c r="N181" s="11">
        <v>45000</v>
      </c>
      <c r="O181" s="11">
        <v>13200</v>
      </c>
      <c r="P181" s="11">
        <v>23000</v>
      </c>
      <c r="Q181" s="11">
        <v>0</v>
      </c>
      <c r="R181" s="11">
        <v>420000</v>
      </c>
      <c r="S181" s="11">
        <v>18600</v>
      </c>
      <c r="T181" s="11">
        <v>154800</v>
      </c>
      <c r="U181" s="11">
        <v>110000</v>
      </c>
      <c r="V181" s="60">
        <v>3181094</v>
      </c>
      <c r="W181" s="11">
        <v>456572</v>
      </c>
      <c r="X181" s="37">
        <v>350000</v>
      </c>
      <c r="Y181" s="63">
        <v>5233106.03</v>
      </c>
    </row>
    <row r="182" spans="1:25" ht="12.75">
      <c r="A182" s="227">
        <v>2</v>
      </c>
      <c r="B182" s="228">
        <v>2</v>
      </c>
      <c r="C182" s="228">
        <v>7</v>
      </c>
      <c r="D182" s="16">
        <v>3</v>
      </c>
      <c r="E182" s="16">
        <v>0</v>
      </c>
      <c r="F182" s="19"/>
      <c r="G182" s="54" t="s">
        <v>441</v>
      </c>
      <c r="H182" s="60">
        <v>7758875</v>
      </c>
      <c r="I182" s="11">
        <v>1898471</v>
      </c>
      <c r="J182" s="11">
        <v>23000</v>
      </c>
      <c r="K182" s="11">
        <v>4471984</v>
      </c>
      <c r="L182" s="11">
        <v>2707127</v>
      </c>
      <c r="M182" s="11">
        <v>876049</v>
      </c>
      <c r="N182" s="11">
        <v>12270</v>
      </c>
      <c r="O182" s="11">
        <v>9500</v>
      </c>
      <c r="P182" s="11">
        <v>18000</v>
      </c>
      <c r="Q182" s="11">
        <v>0</v>
      </c>
      <c r="R182" s="11">
        <v>250000</v>
      </c>
      <c r="S182" s="11">
        <v>10000</v>
      </c>
      <c r="T182" s="11">
        <v>90000</v>
      </c>
      <c r="U182" s="11">
        <v>79000</v>
      </c>
      <c r="V182" s="60">
        <v>420038</v>
      </c>
      <c r="W182" s="11">
        <v>830000</v>
      </c>
      <c r="X182" s="37">
        <v>318000</v>
      </c>
      <c r="Y182" s="63">
        <v>535420</v>
      </c>
    </row>
    <row r="183" spans="1:25" ht="12.75">
      <c r="A183" s="227">
        <v>2</v>
      </c>
      <c r="B183" s="228">
        <v>1</v>
      </c>
      <c r="C183" s="228">
        <v>4</v>
      </c>
      <c r="D183" s="16">
        <v>3</v>
      </c>
      <c r="E183" s="16">
        <v>0</v>
      </c>
      <c r="F183" s="19"/>
      <c r="G183" s="54" t="s">
        <v>442</v>
      </c>
      <c r="H183" s="60">
        <v>19178519.96</v>
      </c>
      <c r="I183" s="11">
        <v>4551276</v>
      </c>
      <c r="J183" s="11">
        <v>50000</v>
      </c>
      <c r="K183" s="11">
        <v>12385035</v>
      </c>
      <c r="L183" s="11">
        <v>8758700</v>
      </c>
      <c r="M183" s="11">
        <v>1029000</v>
      </c>
      <c r="N183" s="11">
        <v>234000</v>
      </c>
      <c r="O183" s="11">
        <v>21000</v>
      </c>
      <c r="P183" s="11">
        <v>45000</v>
      </c>
      <c r="Q183" s="11">
        <v>0</v>
      </c>
      <c r="R183" s="11">
        <v>110000</v>
      </c>
      <c r="S183" s="11">
        <v>9000</v>
      </c>
      <c r="T183" s="11">
        <v>252680</v>
      </c>
      <c r="U183" s="11">
        <v>205000</v>
      </c>
      <c r="V183" s="60">
        <v>1720655</v>
      </c>
      <c r="W183" s="11">
        <v>856526</v>
      </c>
      <c r="X183" s="37">
        <v>705800</v>
      </c>
      <c r="Y183" s="63">
        <v>1335682.96</v>
      </c>
    </row>
    <row r="184" spans="1:25" ht="12.75">
      <c r="A184" s="227">
        <v>2</v>
      </c>
      <c r="B184" s="228">
        <v>20</v>
      </c>
      <c r="C184" s="228">
        <v>1</v>
      </c>
      <c r="D184" s="16">
        <v>3</v>
      </c>
      <c r="E184" s="16">
        <v>0</v>
      </c>
      <c r="F184" s="19"/>
      <c r="G184" s="54" t="s">
        <v>443</v>
      </c>
      <c r="H184" s="60">
        <v>33825733</v>
      </c>
      <c r="I184" s="11">
        <v>13166640</v>
      </c>
      <c r="J184" s="11">
        <v>400000</v>
      </c>
      <c r="K184" s="11">
        <v>12766450</v>
      </c>
      <c r="L184" s="11">
        <v>7600000</v>
      </c>
      <c r="M184" s="11">
        <v>750000</v>
      </c>
      <c r="N184" s="11">
        <v>222000</v>
      </c>
      <c r="O184" s="11">
        <v>100000</v>
      </c>
      <c r="P184" s="11">
        <v>63000</v>
      </c>
      <c r="Q184" s="11">
        <v>0</v>
      </c>
      <c r="R184" s="11">
        <v>550000</v>
      </c>
      <c r="S184" s="11">
        <v>300000</v>
      </c>
      <c r="T184" s="11">
        <v>355000</v>
      </c>
      <c r="U184" s="11">
        <v>610000</v>
      </c>
      <c r="V184" s="60">
        <v>2216450</v>
      </c>
      <c r="W184" s="11">
        <v>5092069</v>
      </c>
      <c r="X184" s="37">
        <v>2756734</v>
      </c>
      <c r="Y184" s="63">
        <v>2400574</v>
      </c>
    </row>
    <row r="185" spans="1:25" ht="12.75">
      <c r="A185" s="227">
        <v>2</v>
      </c>
      <c r="B185" s="228">
        <v>10</v>
      </c>
      <c r="C185" s="228">
        <v>5</v>
      </c>
      <c r="D185" s="16">
        <v>3</v>
      </c>
      <c r="E185" s="16">
        <v>0</v>
      </c>
      <c r="F185" s="19"/>
      <c r="G185" s="54" t="s">
        <v>444</v>
      </c>
      <c r="H185" s="60">
        <v>8732115</v>
      </c>
      <c r="I185" s="11">
        <v>2416112</v>
      </c>
      <c r="J185" s="11">
        <v>25000</v>
      </c>
      <c r="K185" s="11">
        <v>3142500</v>
      </c>
      <c r="L185" s="11">
        <v>1180000</v>
      </c>
      <c r="M185" s="11">
        <v>388000</v>
      </c>
      <c r="N185" s="11">
        <v>85000</v>
      </c>
      <c r="O185" s="11">
        <v>30000</v>
      </c>
      <c r="P185" s="11">
        <v>20000</v>
      </c>
      <c r="Q185" s="11">
        <v>0</v>
      </c>
      <c r="R185" s="11">
        <v>0</v>
      </c>
      <c r="S185" s="11">
        <v>5900</v>
      </c>
      <c r="T185" s="11">
        <v>87000</v>
      </c>
      <c r="U185" s="11">
        <v>121000</v>
      </c>
      <c r="V185" s="60">
        <v>1225600</v>
      </c>
      <c r="W185" s="11">
        <v>1097920</v>
      </c>
      <c r="X185" s="37">
        <v>1070000</v>
      </c>
      <c r="Y185" s="63">
        <v>2050583</v>
      </c>
    </row>
    <row r="186" spans="1:25" ht="12.75">
      <c r="A186" s="227">
        <v>2</v>
      </c>
      <c r="B186" s="228">
        <v>25</v>
      </c>
      <c r="C186" s="228">
        <v>4</v>
      </c>
      <c r="D186" s="16">
        <v>3</v>
      </c>
      <c r="E186" s="16">
        <v>0</v>
      </c>
      <c r="F186" s="19"/>
      <c r="G186" s="54" t="s">
        <v>445</v>
      </c>
      <c r="H186" s="60">
        <v>15580972</v>
      </c>
      <c r="I186" s="11">
        <v>3401909</v>
      </c>
      <c r="J186" s="11">
        <v>102000</v>
      </c>
      <c r="K186" s="11">
        <v>5242757</v>
      </c>
      <c r="L186" s="11">
        <v>3026588</v>
      </c>
      <c r="M186" s="11">
        <v>608888</v>
      </c>
      <c r="N186" s="11">
        <v>95060</v>
      </c>
      <c r="O186" s="11">
        <v>20000</v>
      </c>
      <c r="P186" s="11">
        <v>20500</v>
      </c>
      <c r="Q186" s="11">
        <v>0</v>
      </c>
      <c r="R186" s="11">
        <v>150000</v>
      </c>
      <c r="S186" s="11">
        <v>30142</v>
      </c>
      <c r="T186" s="11">
        <v>147254</v>
      </c>
      <c r="U186" s="11">
        <v>170000</v>
      </c>
      <c r="V186" s="60">
        <v>974325</v>
      </c>
      <c r="W186" s="11">
        <v>562000</v>
      </c>
      <c r="X186" s="37">
        <v>395000</v>
      </c>
      <c r="Y186" s="63">
        <v>6272306</v>
      </c>
    </row>
    <row r="187" spans="1:25" ht="12.75">
      <c r="A187" s="227">
        <v>2</v>
      </c>
      <c r="B187" s="228">
        <v>16</v>
      </c>
      <c r="C187" s="228">
        <v>4</v>
      </c>
      <c r="D187" s="16">
        <v>3</v>
      </c>
      <c r="E187" s="16">
        <v>0</v>
      </c>
      <c r="F187" s="19"/>
      <c r="G187" s="54" t="s">
        <v>446</v>
      </c>
      <c r="H187" s="60">
        <v>210058962</v>
      </c>
      <c r="I187" s="11">
        <v>26855027</v>
      </c>
      <c r="J187" s="11">
        <v>55800000</v>
      </c>
      <c r="K187" s="11">
        <v>93583277</v>
      </c>
      <c r="L187" s="11">
        <v>62504764</v>
      </c>
      <c r="M187" s="11">
        <v>175541</v>
      </c>
      <c r="N187" s="11">
        <v>512391</v>
      </c>
      <c r="O187" s="11">
        <v>30000</v>
      </c>
      <c r="P187" s="11">
        <v>420000</v>
      </c>
      <c r="Q187" s="11">
        <v>0</v>
      </c>
      <c r="R187" s="11">
        <v>26480000</v>
      </c>
      <c r="S187" s="11">
        <v>210191</v>
      </c>
      <c r="T187" s="11">
        <v>650000</v>
      </c>
      <c r="U187" s="11">
        <v>950000</v>
      </c>
      <c r="V187" s="60">
        <v>1650390</v>
      </c>
      <c r="W187" s="11">
        <v>7050926</v>
      </c>
      <c r="X187" s="37">
        <v>4480859</v>
      </c>
      <c r="Y187" s="63">
        <v>26769732</v>
      </c>
    </row>
    <row r="188" spans="1:25" ht="12.75">
      <c r="A188" s="227">
        <v>2</v>
      </c>
      <c r="B188" s="228">
        <v>9</v>
      </c>
      <c r="C188" s="228">
        <v>7</v>
      </c>
      <c r="D188" s="16">
        <v>3</v>
      </c>
      <c r="E188" s="16">
        <v>0</v>
      </c>
      <c r="F188" s="19"/>
      <c r="G188" s="54" t="s">
        <v>447</v>
      </c>
      <c r="H188" s="60">
        <v>13870013.88</v>
      </c>
      <c r="I188" s="11">
        <v>3279837</v>
      </c>
      <c r="J188" s="11">
        <v>96513</v>
      </c>
      <c r="K188" s="11">
        <v>7504830</v>
      </c>
      <c r="L188" s="11">
        <v>5834001</v>
      </c>
      <c r="M188" s="11">
        <v>604000</v>
      </c>
      <c r="N188" s="11">
        <v>126490</v>
      </c>
      <c r="O188" s="11">
        <v>14000</v>
      </c>
      <c r="P188" s="11">
        <v>24150</v>
      </c>
      <c r="Q188" s="11">
        <v>0</v>
      </c>
      <c r="R188" s="11">
        <v>0</v>
      </c>
      <c r="S188" s="11">
        <v>41000</v>
      </c>
      <c r="T188" s="11">
        <v>130000</v>
      </c>
      <c r="U188" s="11">
        <v>138836</v>
      </c>
      <c r="V188" s="60">
        <v>592353</v>
      </c>
      <c r="W188" s="11">
        <v>787764</v>
      </c>
      <c r="X188" s="37">
        <v>316318</v>
      </c>
      <c r="Y188" s="63">
        <v>2201069.88</v>
      </c>
    </row>
    <row r="189" spans="1:25" ht="12.75">
      <c r="A189" s="227">
        <v>2</v>
      </c>
      <c r="B189" s="228">
        <v>20</v>
      </c>
      <c r="C189" s="228">
        <v>2</v>
      </c>
      <c r="D189" s="16">
        <v>3</v>
      </c>
      <c r="E189" s="16">
        <v>0</v>
      </c>
      <c r="F189" s="19"/>
      <c r="G189" s="54" t="s">
        <v>448</v>
      </c>
      <c r="H189" s="60">
        <v>16667035.25</v>
      </c>
      <c r="I189" s="11">
        <v>2926107</v>
      </c>
      <c r="J189" s="11">
        <v>64192</v>
      </c>
      <c r="K189" s="11">
        <v>7849761</v>
      </c>
      <c r="L189" s="11">
        <v>3566457</v>
      </c>
      <c r="M189" s="11">
        <v>1400237</v>
      </c>
      <c r="N189" s="11">
        <v>232900</v>
      </c>
      <c r="O189" s="11">
        <v>10000</v>
      </c>
      <c r="P189" s="11">
        <v>30000</v>
      </c>
      <c r="Q189" s="11">
        <v>0</v>
      </c>
      <c r="R189" s="11">
        <v>0</v>
      </c>
      <c r="S189" s="11">
        <v>40000</v>
      </c>
      <c r="T189" s="11">
        <v>140000</v>
      </c>
      <c r="U189" s="11">
        <v>90500</v>
      </c>
      <c r="V189" s="60">
        <v>2339667</v>
      </c>
      <c r="W189" s="11">
        <v>2238151</v>
      </c>
      <c r="X189" s="37">
        <v>1980151</v>
      </c>
      <c r="Y189" s="63">
        <v>3588824.25</v>
      </c>
    </row>
    <row r="190" spans="1:25" ht="12.75">
      <c r="A190" s="227">
        <v>2</v>
      </c>
      <c r="B190" s="228">
        <v>16</v>
      </c>
      <c r="C190" s="228">
        <v>5</v>
      </c>
      <c r="D190" s="16">
        <v>3</v>
      </c>
      <c r="E190" s="16">
        <v>0</v>
      </c>
      <c r="F190" s="19"/>
      <c r="G190" s="54" t="s">
        <v>449</v>
      </c>
      <c r="H190" s="60">
        <v>13586179</v>
      </c>
      <c r="I190" s="11">
        <v>5018798</v>
      </c>
      <c r="J190" s="11">
        <v>70000</v>
      </c>
      <c r="K190" s="11">
        <v>6563527</v>
      </c>
      <c r="L190" s="11">
        <v>4371544</v>
      </c>
      <c r="M190" s="11">
        <v>296016</v>
      </c>
      <c r="N190" s="11">
        <v>77922</v>
      </c>
      <c r="O190" s="11">
        <v>30000</v>
      </c>
      <c r="P190" s="11">
        <v>18000</v>
      </c>
      <c r="Q190" s="11">
        <v>0</v>
      </c>
      <c r="R190" s="11">
        <v>23000</v>
      </c>
      <c r="S190" s="11">
        <v>106000</v>
      </c>
      <c r="T190" s="11">
        <v>95000</v>
      </c>
      <c r="U190" s="11">
        <v>140000</v>
      </c>
      <c r="V190" s="60">
        <v>1406045</v>
      </c>
      <c r="W190" s="11">
        <v>1179667</v>
      </c>
      <c r="X190" s="37">
        <v>1100000</v>
      </c>
      <c r="Y190" s="63">
        <v>754187</v>
      </c>
    </row>
    <row r="191" spans="1:25" ht="12.75">
      <c r="A191" s="227">
        <v>2</v>
      </c>
      <c r="B191" s="228">
        <v>8</v>
      </c>
      <c r="C191" s="228">
        <v>12</v>
      </c>
      <c r="D191" s="16">
        <v>3</v>
      </c>
      <c r="E191" s="16">
        <v>0</v>
      </c>
      <c r="F191" s="19"/>
      <c r="G191" s="54" t="s">
        <v>450</v>
      </c>
      <c r="H191" s="60">
        <v>14703607</v>
      </c>
      <c r="I191" s="11">
        <v>3392380</v>
      </c>
      <c r="J191" s="11">
        <v>190000</v>
      </c>
      <c r="K191" s="11">
        <v>7825117</v>
      </c>
      <c r="L191" s="11">
        <v>4254284</v>
      </c>
      <c r="M191" s="11">
        <v>1131485</v>
      </c>
      <c r="N191" s="11">
        <v>81810</v>
      </c>
      <c r="O191" s="11">
        <v>34000</v>
      </c>
      <c r="P191" s="11">
        <v>23300</v>
      </c>
      <c r="Q191" s="11">
        <v>0</v>
      </c>
      <c r="R191" s="11">
        <v>608000</v>
      </c>
      <c r="S191" s="11">
        <v>153200</v>
      </c>
      <c r="T191" s="11">
        <v>147525</v>
      </c>
      <c r="U191" s="11">
        <v>120000</v>
      </c>
      <c r="V191" s="60">
        <v>1271513</v>
      </c>
      <c r="W191" s="11">
        <v>2321354</v>
      </c>
      <c r="X191" s="37">
        <v>1925227</v>
      </c>
      <c r="Y191" s="63">
        <v>974756</v>
      </c>
    </row>
    <row r="192" spans="1:25" ht="12.75">
      <c r="A192" s="227">
        <v>2</v>
      </c>
      <c r="B192" s="228">
        <v>23</v>
      </c>
      <c r="C192" s="228">
        <v>8</v>
      </c>
      <c r="D192" s="16">
        <v>3</v>
      </c>
      <c r="E192" s="16">
        <v>0</v>
      </c>
      <c r="F192" s="19"/>
      <c r="G192" s="54" t="s">
        <v>451</v>
      </c>
      <c r="H192" s="60">
        <v>48615635</v>
      </c>
      <c r="I192" s="11">
        <v>15766033</v>
      </c>
      <c r="J192" s="11">
        <v>800000</v>
      </c>
      <c r="K192" s="11">
        <v>23803780</v>
      </c>
      <c r="L192" s="11">
        <v>18323000</v>
      </c>
      <c r="M192" s="11">
        <v>1253000</v>
      </c>
      <c r="N192" s="11">
        <v>231000</v>
      </c>
      <c r="O192" s="11">
        <v>130000</v>
      </c>
      <c r="P192" s="11">
        <v>60000</v>
      </c>
      <c r="Q192" s="11">
        <v>0</v>
      </c>
      <c r="R192" s="11">
        <v>0</v>
      </c>
      <c r="S192" s="11">
        <v>160000</v>
      </c>
      <c r="T192" s="11">
        <v>300000</v>
      </c>
      <c r="U192" s="11">
        <v>1080000</v>
      </c>
      <c r="V192" s="60">
        <v>2266780</v>
      </c>
      <c r="W192" s="11">
        <v>4220450</v>
      </c>
      <c r="X192" s="37">
        <v>3300000</v>
      </c>
      <c r="Y192" s="63">
        <v>4025372</v>
      </c>
    </row>
    <row r="193" spans="1:25" ht="12.75">
      <c r="A193" s="227">
        <v>2</v>
      </c>
      <c r="B193" s="228">
        <v>23</v>
      </c>
      <c r="C193" s="228">
        <v>7</v>
      </c>
      <c r="D193" s="16">
        <v>3</v>
      </c>
      <c r="E193" s="16">
        <v>0</v>
      </c>
      <c r="F193" s="19"/>
      <c r="G193" s="54" t="s">
        <v>452</v>
      </c>
      <c r="H193" s="60">
        <v>25239943.97</v>
      </c>
      <c r="I193" s="11">
        <v>7329924</v>
      </c>
      <c r="J193" s="11">
        <v>300076</v>
      </c>
      <c r="K193" s="11">
        <v>13778260</v>
      </c>
      <c r="L193" s="11">
        <v>6100000</v>
      </c>
      <c r="M193" s="11">
        <v>2970000</v>
      </c>
      <c r="N193" s="11">
        <v>280000</v>
      </c>
      <c r="O193" s="11">
        <v>30000</v>
      </c>
      <c r="P193" s="11">
        <v>60000</v>
      </c>
      <c r="Q193" s="11">
        <v>0</v>
      </c>
      <c r="R193" s="11">
        <v>900000</v>
      </c>
      <c r="S193" s="11">
        <v>330000</v>
      </c>
      <c r="T193" s="11">
        <v>269000</v>
      </c>
      <c r="U193" s="11">
        <v>410000</v>
      </c>
      <c r="V193" s="60">
        <v>2429260</v>
      </c>
      <c r="W193" s="11">
        <v>3195000</v>
      </c>
      <c r="X193" s="37">
        <v>2680000</v>
      </c>
      <c r="Y193" s="63">
        <v>636683.97</v>
      </c>
    </row>
    <row r="194" spans="1:25" ht="12.75">
      <c r="A194" s="227">
        <v>2</v>
      </c>
      <c r="B194" s="228">
        <v>8</v>
      </c>
      <c r="C194" s="228">
        <v>13</v>
      </c>
      <c r="D194" s="16">
        <v>3</v>
      </c>
      <c r="E194" s="16">
        <v>0</v>
      </c>
      <c r="F194" s="19"/>
      <c r="G194" s="54" t="s">
        <v>453</v>
      </c>
      <c r="H194" s="60">
        <v>12425707.32</v>
      </c>
      <c r="I194" s="11">
        <v>2890431</v>
      </c>
      <c r="J194" s="11">
        <v>80000</v>
      </c>
      <c r="K194" s="11">
        <v>5067550</v>
      </c>
      <c r="L194" s="11">
        <v>3600000</v>
      </c>
      <c r="M194" s="11">
        <v>68300</v>
      </c>
      <c r="N194" s="11">
        <v>60000</v>
      </c>
      <c r="O194" s="11">
        <v>20000</v>
      </c>
      <c r="P194" s="11">
        <v>20000</v>
      </c>
      <c r="Q194" s="11">
        <v>0</v>
      </c>
      <c r="R194" s="11">
        <v>2500</v>
      </c>
      <c r="S194" s="11">
        <v>15000</v>
      </c>
      <c r="T194" s="11">
        <v>195000</v>
      </c>
      <c r="U194" s="11">
        <v>200000</v>
      </c>
      <c r="V194" s="60">
        <v>886750</v>
      </c>
      <c r="W194" s="11">
        <v>3035876.32</v>
      </c>
      <c r="X194" s="37">
        <v>2716176.32</v>
      </c>
      <c r="Y194" s="63">
        <v>1351850</v>
      </c>
    </row>
    <row r="195" spans="1:25" ht="12.75">
      <c r="A195" s="227">
        <v>2</v>
      </c>
      <c r="B195" s="228">
        <v>19</v>
      </c>
      <c r="C195" s="228">
        <v>6</v>
      </c>
      <c r="D195" s="16">
        <v>3</v>
      </c>
      <c r="E195" s="16">
        <v>0</v>
      </c>
      <c r="F195" s="19"/>
      <c r="G195" s="54" t="s">
        <v>454</v>
      </c>
      <c r="H195" s="60">
        <v>57055955</v>
      </c>
      <c r="I195" s="11">
        <v>13690965</v>
      </c>
      <c r="J195" s="11">
        <v>500000</v>
      </c>
      <c r="K195" s="11">
        <v>25801895</v>
      </c>
      <c r="L195" s="11">
        <v>15210000</v>
      </c>
      <c r="M195" s="11">
        <v>2157000</v>
      </c>
      <c r="N195" s="11">
        <v>770500</v>
      </c>
      <c r="O195" s="11">
        <v>48000</v>
      </c>
      <c r="P195" s="11">
        <v>70000</v>
      </c>
      <c r="Q195" s="11">
        <v>0</v>
      </c>
      <c r="R195" s="11">
        <v>2054425</v>
      </c>
      <c r="S195" s="11">
        <v>500000</v>
      </c>
      <c r="T195" s="11">
        <v>500000</v>
      </c>
      <c r="U195" s="11">
        <v>360000</v>
      </c>
      <c r="V195" s="60">
        <v>4131970</v>
      </c>
      <c r="W195" s="11">
        <v>8212150</v>
      </c>
      <c r="X195" s="37">
        <v>5000000</v>
      </c>
      <c r="Y195" s="63">
        <v>8850945</v>
      </c>
    </row>
    <row r="196" spans="1:25" ht="12.75">
      <c r="A196" s="227">
        <v>2</v>
      </c>
      <c r="B196" s="228">
        <v>17</v>
      </c>
      <c r="C196" s="228">
        <v>4</v>
      </c>
      <c r="D196" s="16">
        <v>3</v>
      </c>
      <c r="E196" s="16">
        <v>0</v>
      </c>
      <c r="F196" s="19"/>
      <c r="G196" s="54" t="s">
        <v>455</v>
      </c>
      <c r="H196" s="60">
        <v>42688945</v>
      </c>
      <c r="I196" s="11">
        <v>12476455</v>
      </c>
      <c r="J196" s="11">
        <v>2100000</v>
      </c>
      <c r="K196" s="11">
        <v>22384000</v>
      </c>
      <c r="L196" s="11">
        <v>12994500</v>
      </c>
      <c r="M196" s="11">
        <v>3200000</v>
      </c>
      <c r="N196" s="11">
        <v>680000</v>
      </c>
      <c r="O196" s="11">
        <v>60000</v>
      </c>
      <c r="P196" s="11">
        <v>400000</v>
      </c>
      <c r="Q196" s="11">
        <v>0</v>
      </c>
      <c r="R196" s="11">
        <v>580000</v>
      </c>
      <c r="S196" s="11">
        <v>170000</v>
      </c>
      <c r="T196" s="11">
        <v>465000</v>
      </c>
      <c r="U196" s="11">
        <v>800000</v>
      </c>
      <c r="V196" s="60">
        <v>3034500</v>
      </c>
      <c r="W196" s="11">
        <v>3170688</v>
      </c>
      <c r="X196" s="37">
        <v>1630000</v>
      </c>
      <c r="Y196" s="63">
        <v>2557802</v>
      </c>
    </row>
    <row r="197" spans="1:25" ht="12.75">
      <c r="A197" s="227">
        <v>2</v>
      </c>
      <c r="B197" s="228">
        <v>14</v>
      </c>
      <c r="C197" s="228">
        <v>7</v>
      </c>
      <c r="D197" s="16">
        <v>3</v>
      </c>
      <c r="E197" s="16">
        <v>0</v>
      </c>
      <c r="F197" s="19"/>
      <c r="G197" s="54" t="s">
        <v>456</v>
      </c>
      <c r="H197" s="60">
        <v>20419940</v>
      </c>
      <c r="I197" s="11">
        <v>7210735</v>
      </c>
      <c r="J197" s="11">
        <v>300000</v>
      </c>
      <c r="K197" s="11">
        <v>8747624</v>
      </c>
      <c r="L197" s="11">
        <v>6465300</v>
      </c>
      <c r="M197" s="11">
        <v>914000</v>
      </c>
      <c r="N197" s="11">
        <v>159500</v>
      </c>
      <c r="O197" s="11">
        <v>30000</v>
      </c>
      <c r="P197" s="11">
        <v>51800</v>
      </c>
      <c r="Q197" s="11">
        <v>0</v>
      </c>
      <c r="R197" s="11">
        <v>13000</v>
      </c>
      <c r="S197" s="11">
        <v>78000</v>
      </c>
      <c r="T197" s="11">
        <v>270000</v>
      </c>
      <c r="U197" s="11">
        <v>420000</v>
      </c>
      <c r="V197" s="60">
        <v>346024</v>
      </c>
      <c r="W197" s="11">
        <v>2836209</v>
      </c>
      <c r="X197" s="37">
        <v>1288000</v>
      </c>
      <c r="Y197" s="63">
        <v>1325372</v>
      </c>
    </row>
    <row r="198" spans="1:25" ht="12.75">
      <c r="A198" s="227">
        <v>2</v>
      </c>
      <c r="B198" s="228">
        <v>8</v>
      </c>
      <c r="C198" s="228">
        <v>14</v>
      </c>
      <c r="D198" s="16">
        <v>3</v>
      </c>
      <c r="E198" s="16">
        <v>0</v>
      </c>
      <c r="F198" s="19"/>
      <c r="G198" s="54" t="s">
        <v>457</v>
      </c>
      <c r="H198" s="60">
        <v>9877039.53</v>
      </c>
      <c r="I198" s="11">
        <v>2825298</v>
      </c>
      <c r="J198" s="11">
        <v>20000</v>
      </c>
      <c r="K198" s="11">
        <v>4185565</v>
      </c>
      <c r="L198" s="11">
        <v>2661365</v>
      </c>
      <c r="M198" s="11">
        <v>150000</v>
      </c>
      <c r="N198" s="11">
        <v>76200</v>
      </c>
      <c r="O198" s="11">
        <v>30000</v>
      </c>
      <c r="P198" s="11">
        <v>15000</v>
      </c>
      <c r="Q198" s="11">
        <v>0</v>
      </c>
      <c r="R198" s="11">
        <v>0</v>
      </c>
      <c r="S198" s="11">
        <v>75400</v>
      </c>
      <c r="T198" s="11">
        <v>90000</v>
      </c>
      <c r="U198" s="11">
        <v>160000</v>
      </c>
      <c r="V198" s="60">
        <v>927600</v>
      </c>
      <c r="W198" s="11">
        <v>2582350</v>
      </c>
      <c r="X198" s="37">
        <v>2119130</v>
      </c>
      <c r="Y198" s="63">
        <v>263826.53</v>
      </c>
    </row>
    <row r="199" spans="1:25" ht="12.75">
      <c r="A199" s="227">
        <v>2</v>
      </c>
      <c r="B199" s="228">
        <v>11</v>
      </c>
      <c r="C199" s="228">
        <v>4</v>
      </c>
      <c r="D199" s="16">
        <v>3</v>
      </c>
      <c r="E199" s="16">
        <v>0</v>
      </c>
      <c r="F199" s="19"/>
      <c r="G199" s="54" t="s">
        <v>458</v>
      </c>
      <c r="H199" s="60">
        <v>12812953</v>
      </c>
      <c r="I199" s="11">
        <v>5504860</v>
      </c>
      <c r="J199" s="11">
        <v>90000</v>
      </c>
      <c r="K199" s="11">
        <v>5663272</v>
      </c>
      <c r="L199" s="11">
        <v>3352667</v>
      </c>
      <c r="M199" s="11">
        <v>980000</v>
      </c>
      <c r="N199" s="11">
        <v>94857</v>
      </c>
      <c r="O199" s="11">
        <v>10000</v>
      </c>
      <c r="P199" s="11">
        <v>35000</v>
      </c>
      <c r="Q199" s="11">
        <v>0</v>
      </c>
      <c r="R199" s="11">
        <v>0</v>
      </c>
      <c r="S199" s="11">
        <v>84788</v>
      </c>
      <c r="T199" s="11">
        <v>184000</v>
      </c>
      <c r="U199" s="11">
        <v>230000</v>
      </c>
      <c r="V199" s="60">
        <v>691960</v>
      </c>
      <c r="W199" s="11">
        <v>521405</v>
      </c>
      <c r="X199" s="37">
        <v>397905</v>
      </c>
      <c r="Y199" s="63">
        <v>1033416</v>
      </c>
    </row>
    <row r="200" spans="1:25" ht="12.75">
      <c r="A200" s="227">
        <v>2</v>
      </c>
      <c r="B200" s="228">
        <v>18</v>
      </c>
      <c r="C200" s="228">
        <v>4</v>
      </c>
      <c r="D200" s="16">
        <v>3</v>
      </c>
      <c r="E200" s="16">
        <v>0</v>
      </c>
      <c r="F200" s="19"/>
      <c r="G200" s="54" t="s">
        <v>459</v>
      </c>
      <c r="H200" s="60">
        <v>40177566</v>
      </c>
      <c r="I200" s="11">
        <v>11930585</v>
      </c>
      <c r="J200" s="11">
        <v>1200000</v>
      </c>
      <c r="K200" s="11">
        <v>20633900</v>
      </c>
      <c r="L200" s="11">
        <v>13100000</v>
      </c>
      <c r="M200" s="11">
        <v>2450000</v>
      </c>
      <c r="N200" s="11">
        <v>375000</v>
      </c>
      <c r="O200" s="11">
        <v>40000</v>
      </c>
      <c r="P200" s="11">
        <v>550000</v>
      </c>
      <c r="Q200" s="11">
        <v>0</v>
      </c>
      <c r="R200" s="11">
        <v>40000</v>
      </c>
      <c r="S200" s="11">
        <v>180000</v>
      </c>
      <c r="T200" s="11">
        <v>400000</v>
      </c>
      <c r="U200" s="11">
        <v>520000</v>
      </c>
      <c r="V200" s="60">
        <v>2978900</v>
      </c>
      <c r="W200" s="11">
        <v>2552100</v>
      </c>
      <c r="X200" s="37">
        <v>2316100</v>
      </c>
      <c r="Y200" s="63">
        <v>3860981</v>
      </c>
    </row>
    <row r="201" spans="1:25" ht="12.75">
      <c r="A201" s="227">
        <v>2</v>
      </c>
      <c r="B201" s="228">
        <v>26</v>
      </c>
      <c r="C201" s="228">
        <v>4</v>
      </c>
      <c r="D201" s="16">
        <v>3</v>
      </c>
      <c r="E201" s="16">
        <v>0</v>
      </c>
      <c r="F201" s="19"/>
      <c r="G201" s="54" t="s">
        <v>460</v>
      </c>
      <c r="H201" s="60">
        <v>11985663</v>
      </c>
      <c r="I201" s="11">
        <v>2407747</v>
      </c>
      <c r="J201" s="11">
        <v>140000</v>
      </c>
      <c r="K201" s="11">
        <v>6210031</v>
      </c>
      <c r="L201" s="11">
        <v>2600000</v>
      </c>
      <c r="M201" s="11">
        <v>926000</v>
      </c>
      <c r="N201" s="11">
        <v>65085</v>
      </c>
      <c r="O201" s="11">
        <v>16000</v>
      </c>
      <c r="P201" s="11">
        <v>25000</v>
      </c>
      <c r="Q201" s="11">
        <v>0</v>
      </c>
      <c r="R201" s="11">
        <v>730000</v>
      </c>
      <c r="S201" s="11">
        <v>0</v>
      </c>
      <c r="T201" s="11">
        <v>120000</v>
      </c>
      <c r="U201" s="11">
        <v>81600</v>
      </c>
      <c r="V201" s="60">
        <v>1646346</v>
      </c>
      <c r="W201" s="11">
        <v>831640</v>
      </c>
      <c r="X201" s="37">
        <v>718000</v>
      </c>
      <c r="Y201" s="63">
        <v>2396245</v>
      </c>
    </row>
    <row r="202" spans="1:25" ht="12.75">
      <c r="A202" s="227">
        <v>2</v>
      </c>
      <c r="B202" s="228">
        <v>20</v>
      </c>
      <c r="C202" s="228">
        <v>3</v>
      </c>
      <c r="D202" s="16">
        <v>3</v>
      </c>
      <c r="E202" s="16">
        <v>0</v>
      </c>
      <c r="F202" s="19"/>
      <c r="G202" s="54" t="s">
        <v>461</v>
      </c>
      <c r="H202" s="60">
        <v>44089528</v>
      </c>
      <c r="I202" s="11">
        <v>14833007</v>
      </c>
      <c r="J202" s="11">
        <v>360000</v>
      </c>
      <c r="K202" s="11">
        <v>13769046</v>
      </c>
      <c r="L202" s="11">
        <v>6575000</v>
      </c>
      <c r="M202" s="11">
        <v>1775000</v>
      </c>
      <c r="N202" s="11">
        <v>390000</v>
      </c>
      <c r="O202" s="11">
        <v>50000</v>
      </c>
      <c r="P202" s="11">
        <v>816801</v>
      </c>
      <c r="Q202" s="11">
        <v>0</v>
      </c>
      <c r="R202" s="11">
        <v>0</v>
      </c>
      <c r="S202" s="11">
        <v>300000</v>
      </c>
      <c r="T202" s="11">
        <v>445000</v>
      </c>
      <c r="U202" s="11">
        <v>597000</v>
      </c>
      <c r="V202" s="60">
        <v>2820245</v>
      </c>
      <c r="W202" s="11">
        <v>8970391</v>
      </c>
      <c r="X202" s="37">
        <v>6020542</v>
      </c>
      <c r="Y202" s="63">
        <v>6157084</v>
      </c>
    </row>
    <row r="203" spans="1:25" ht="12.75">
      <c r="A203" s="227">
        <v>2</v>
      </c>
      <c r="B203" s="228">
        <v>14</v>
      </c>
      <c r="C203" s="228">
        <v>8</v>
      </c>
      <c r="D203" s="16">
        <v>3</v>
      </c>
      <c r="E203" s="16">
        <v>0</v>
      </c>
      <c r="F203" s="19"/>
      <c r="G203" s="54" t="s">
        <v>462</v>
      </c>
      <c r="H203" s="60">
        <v>22676027</v>
      </c>
      <c r="I203" s="11">
        <v>6950691</v>
      </c>
      <c r="J203" s="11">
        <v>100000</v>
      </c>
      <c r="K203" s="11">
        <v>10286311</v>
      </c>
      <c r="L203" s="11">
        <v>7444345</v>
      </c>
      <c r="M203" s="11">
        <v>549900</v>
      </c>
      <c r="N203" s="11">
        <v>160756</v>
      </c>
      <c r="O203" s="11">
        <v>30000</v>
      </c>
      <c r="P203" s="11">
        <v>35000</v>
      </c>
      <c r="Q203" s="11">
        <v>0</v>
      </c>
      <c r="R203" s="11">
        <v>10000</v>
      </c>
      <c r="S203" s="11">
        <v>165000</v>
      </c>
      <c r="T203" s="11">
        <v>210000</v>
      </c>
      <c r="U203" s="11">
        <v>250000</v>
      </c>
      <c r="V203" s="60">
        <v>1431310</v>
      </c>
      <c r="W203" s="11">
        <v>1746000</v>
      </c>
      <c r="X203" s="37">
        <v>911000</v>
      </c>
      <c r="Y203" s="63">
        <v>3593025</v>
      </c>
    </row>
    <row r="204" spans="1:25" ht="12.75">
      <c r="A204" s="227">
        <v>2</v>
      </c>
      <c r="B204" s="228">
        <v>4</v>
      </c>
      <c r="C204" s="228">
        <v>4</v>
      </c>
      <c r="D204" s="16">
        <v>3</v>
      </c>
      <c r="E204" s="16">
        <v>0</v>
      </c>
      <c r="F204" s="19"/>
      <c r="G204" s="54" t="s">
        <v>463</v>
      </c>
      <c r="H204" s="60">
        <v>10739069.12</v>
      </c>
      <c r="I204" s="11">
        <v>2433996</v>
      </c>
      <c r="J204" s="11">
        <v>66148</v>
      </c>
      <c r="K204" s="11">
        <v>6376481</v>
      </c>
      <c r="L204" s="11">
        <v>2730816</v>
      </c>
      <c r="M204" s="11">
        <v>1187866</v>
      </c>
      <c r="N204" s="11">
        <v>51400</v>
      </c>
      <c r="O204" s="11">
        <v>30000</v>
      </c>
      <c r="P204" s="11">
        <v>30500</v>
      </c>
      <c r="Q204" s="11">
        <v>0</v>
      </c>
      <c r="R204" s="11">
        <v>800000</v>
      </c>
      <c r="S204" s="11">
        <v>12000</v>
      </c>
      <c r="T204" s="11">
        <v>100000</v>
      </c>
      <c r="U204" s="11">
        <v>70090</v>
      </c>
      <c r="V204" s="60">
        <v>1363809</v>
      </c>
      <c r="W204" s="11">
        <v>268330</v>
      </c>
      <c r="X204" s="37">
        <v>151230</v>
      </c>
      <c r="Y204" s="63">
        <v>1594114.12</v>
      </c>
    </row>
    <row r="205" spans="1:25" ht="12.75">
      <c r="A205" s="227">
        <v>2</v>
      </c>
      <c r="B205" s="228">
        <v>25</v>
      </c>
      <c r="C205" s="228">
        <v>6</v>
      </c>
      <c r="D205" s="16">
        <v>3</v>
      </c>
      <c r="E205" s="16">
        <v>0</v>
      </c>
      <c r="F205" s="19"/>
      <c r="G205" s="54" t="s">
        <v>464</v>
      </c>
      <c r="H205" s="60">
        <v>10864276</v>
      </c>
      <c r="I205" s="11">
        <v>3538677</v>
      </c>
      <c r="J205" s="11">
        <v>0</v>
      </c>
      <c r="K205" s="11">
        <v>6331530</v>
      </c>
      <c r="L205" s="11">
        <v>3624975</v>
      </c>
      <c r="M205" s="11">
        <v>118870</v>
      </c>
      <c r="N205" s="11">
        <v>153000</v>
      </c>
      <c r="O205" s="11">
        <v>15000</v>
      </c>
      <c r="P205" s="11">
        <v>20000</v>
      </c>
      <c r="Q205" s="11">
        <v>0</v>
      </c>
      <c r="R205" s="11">
        <v>340000</v>
      </c>
      <c r="S205" s="11">
        <v>15000</v>
      </c>
      <c r="T205" s="11">
        <v>105000</v>
      </c>
      <c r="U205" s="11">
        <v>124000</v>
      </c>
      <c r="V205" s="60">
        <v>1815685</v>
      </c>
      <c r="W205" s="11">
        <v>379209</v>
      </c>
      <c r="X205" s="37">
        <v>347750</v>
      </c>
      <c r="Y205" s="63">
        <v>614860</v>
      </c>
    </row>
    <row r="206" spans="1:25" ht="12.75">
      <c r="A206" s="227">
        <v>2</v>
      </c>
      <c r="B206" s="228">
        <v>17</v>
      </c>
      <c r="C206" s="228">
        <v>5</v>
      </c>
      <c r="D206" s="16">
        <v>3</v>
      </c>
      <c r="E206" s="16">
        <v>0</v>
      </c>
      <c r="F206" s="19"/>
      <c r="G206" s="54" t="s">
        <v>465</v>
      </c>
      <c r="H206" s="60">
        <v>10565888</v>
      </c>
      <c r="I206" s="11">
        <v>2348858</v>
      </c>
      <c r="J206" s="11">
        <v>1000</v>
      </c>
      <c r="K206" s="11">
        <v>5833256</v>
      </c>
      <c r="L206" s="11">
        <v>2073726</v>
      </c>
      <c r="M206" s="11">
        <v>2954015</v>
      </c>
      <c r="N206" s="11">
        <v>21998</v>
      </c>
      <c r="O206" s="11">
        <v>15000</v>
      </c>
      <c r="P206" s="11">
        <v>25000</v>
      </c>
      <c r="Q206" s="11">
        <v>0</v>
      </c>
      <c r="R206" s="11">
        <v>433</v>
      </c>
      <c r="S206" s="11">
        <v>3800</v>
      </c>
      <c r="T206" s="11">
        <v>98000</v>
      </c>
      <c r="U206" s="11">
        <v>45000</v>
      </c>
      <c r="V206" s="60">
        <v>596284</v>
      </c>
      <c r="W206" s="11">
        <v>1077250</v>
      </c>
      <c r="X206" s="37">
        <v>884500</v>
      </c>
      <c r="Y206" s="63">
        <v>1305524</v>
      </c>
    </row>
    <row r="207" spans="1:25" ht="12.75">
      <c r="A207" s="227">
        <v>2</v>
      </c>
      <c r="B207" s="228">
        <v>12</v>
      </c>
      <c r="C207" s="228">
        <v>5</v>
      </c>
      <c r="D207" s="16">
        <v>3</v>
      </c>
      <c r="E207" s="16">
        <v>0</v>
      </c>
      <c r="F207" s="19"/>
      <c r="G207" s="54" t="s">
        <v>466</v>
      </c>
      <c r="H207" s="60">
        <v>5154906.32</v>
      </c>
      <c r="I207" s="11">
        <v>1594061</v>
      </c>
      <c r="J207" s="11">
        <v>84000</v>
      </c>
      <c r="K207" s="11">
        <v>2777345.32</v>
      </c>
      <c r="L207" s="11">
        <v>1660000</v>
      </c>
      <c r="M207" s="11">
        <v>450000</v>
      </c>
      <c r="N207" s="11">
        <v>8000</v>
      </c>
      <c r="O207" s="11">
        <v>12845.32</v>
      </c>
      <c r="P207" s="11">
        <v>16000</v>
      </c>
      <c r="Q207" s="11">
        <v>0</v>
      </c>
      <c r="R207" s="11">
        <v>0</v>
      </c>
      <c r="S207" s="11">
        <v>5000</v>
      </c>
      <c r="T207" s="11">
        <v>45000</v>
      </c>
      <c r="U207" s="11">
        <v>90000</v>
      </c>
      <c r="V207" s="60">
        <v>490500</v>
      </c>
      <c r="W207" s="11">
        <v>555500</v>
      </c>
      <c r="X207" s="37">
        <v>470000</v>
      </c>
      <c r="Y207" s="63">
        <v>144000</v>
      </c>
    </row>
    <row r="208" spans="1:25" ht="12.75">
      <c r="A208" s="227">
        <v>2</v>
      </c>
      <c r="B208" s="228">
        <v>22</v>
      </c>
      <c r="C208" s="228">
        <v>3</v>
      </c>
      <c r="D208" s="16">
        <v>3</v>
      </c>
      <c r="E208" s="16">
        <v>0</v>
      </c>
      <c r="F208" s="19"/>
      <c r="G208" s="54" t="s">
        <v>467</v>
      </c>
      <c r="H208" s="60">
        <v>32791538</v>
      </c>
      <c r="I208" s="11">
        <v>11082872</v>
      </c>
      <c r="J208" s="11">
        <v>270000</v>
      </c>
      <c r="K208" s="11">
        <v>14938790</v>
      </c>
      <c r="L208" s="11">
        <v>8317200</v>
      </c>
      <c r="M208" s="11">
        <v>1570000</v>
      </c>
      <c r="N208" s="11">
        <v>685000</v>
      </c>
      <c r="O208" s="11">
        <v>55000</v>
      </c>
      <c r="P208" s="11">
        <v>440000</v>
      </c>
      <c r="Q208" s="11">
        <v>0</v>
      </c>
      <c r="R208" s="11">
        <v>4000</v>
      </c>
      <c r="S208" s="11">
        <v>300000</v>
      </c>
      <c r="T208" s="11">
        <v>300000</v>
      </c>
      <c r="U208" s="11">
        <v>516690</v>
      </c>
      <c r="V208" s="60">
        <v>2750900</v>
      </c>
      <c r="W208" s="11">
        <v>3150199</v>
      </c>
      <c r="X208" s="37">
        <v>1005000</v>
      </c>
      <c r="Y208" s="63">
        <v>3349677</v>
      </c>
    </row>
    <row r="209" spans="1:25" ht="12.75">
      <c r="A209" s="227">
        <v>2</v>
      </c>
      <c r="B209" s="228">
        <v>24</v>
      </c>
      <c r="C209" s="228">
        <v>5</v>
      </c>
      <c r="D209" s="16">
        <v>3</v>
      </c>
      <c r="E209" s="16">
        <v>0</v>
      </c>
      <c r="F209" s="19"/>
      <c r="G209" s="54" t="s">
        <v>468</v>
      </c>
      <c r="H209" s="60">
        <v>44080620.67</v>
      </c>
      <c r="I209" s="11">
        <v>13257363</v>
      </c>
      <c r="J209" s="11">
        <v>570000</v>
      </c>
      <c r="K209" s="11">
        <v>19557788</v>
      </c>
      <c r="L209" s="11">
        <v>9950000</v>
      </c>
      <c r="M209" s="11">
        <v>2512000</v>
      </c>
      <c r="N209" s="11">
        <v>574800</v>
      </c>
      <c r="O209" s="11">
        <v>70000</v>
      </c>
      <c r="P209" s="11">
        <v>620000</v>
      </c>
      <c r="Q209" s="11">
        <v>0</v>
      </c>
      <c r="R209" s="11">
        <v>1371444</v>
      </c>
      <c r="S209" s="11">
        <v>130000</v>
      </c>
      <c r="T209" s="11">
        <v>430000</v>
      </c>
      <c r="U209" s="11">
        <v>605000</v>
      </c>
      <c r="V209" s="60">
        <v>3294544</v>
      </c>
      <c r="W209" s="11">
        <v>8760533</v>
      </c>
      <c r="X209" s="37">
        <v>7121969</v>
      </c>
      <c r="Y209" s="63">
        <v>1934936.67</v>
      </c>
    </row>
    <row r="210" spans="1:25" ht="12.75">
      <c r="A210" s="227">
        <v>2</v>
      </c>
      <c r="B210" s="228">
        <v>24</v>
      </c>
      <c r="C210" s="228">
        <v>6</v>
      </c>
      <c r="D210" s="16">
        <v>3</v>
      </c>
      <c r="E210" s="16">
        <v>0</v>
      </c>
      <c r="F210" s="19"/>
      <c r="G210" s="54" t="s">
        <v>469</v>
      </c>
      <c r="H210" s="60">
        <v>19252788</v>
      </c>
      <c r="I210" s="11">
        <v>6468356</v>
      </c>
      <c r="J210" s="11">
        <v>95000</v>
      </c>
      <c r="K210" s="11">
        <v>8160770</v>
      </c>
      <c r="L210" s="11">
        <v>4080000</v>
      </c>
      <c r="M210" s="11">
        <v>2382000</v>
      </c>
      <c r="N210" s="11">
        <v>216000</v>
      </c>
      <c r="O210" s="11">
        <v>85000</v>
      </c>
      <c r="P210" s="11">
        <v>65000</v>
      </c>
      <c r="Q210" s="11">
        <v>0</v>
      </c>
      <c r="R210" s="11">
        <v>0</v>
      </c>
      <c r="S210" s="11">
        <v>55250</v>
      </c>
      <c r="T210" s="11">
        <v>240000</v>
      </c>
      <c r="U210" s="11">
        <v>244200</v>
      </c>
      <c r="V210" s="60">
        <v>793320</v>
      </c>
      <c r="W210" s="11">
        <v>3314000</v>
      </c>
      <c r="X210" s="37">
        <v>2085000</v>
      </c>
      <c r="Y210" s="63">
        <v>1214662</v>
      </c>
    </row>
    <row r="211" spans="1:25" ht="12.75">
      <c r="A211" s="227">
        <v>2</v>
      </c>
      <c r="B211" s="228">
        <v>24</v>
      </c>
      <c r="C211" s="228">
        <v>7</v>
      </c>
      <c r="D211" s="16">
        <v>3</v>
      </c>
      <c r="E211" s="16">
        <v>0</v>
      </c>
      <c r="F211" s="19"/>
      <c r="G211" s="54" t="s">
        <v>470</v>
      </c>
      <c r="H211" s="60">
        <v>6433531</v>
      </c>
      <c r="I211" s="11">
        <v>1878777</v>
      </c>
      <c r="J211" s="11">
        <v>10000</v>
      </c>
      <c r="K211" s="11">
        <v>2818634</v>
      </c>
      <c r="L211" s="11">
        <v>1400000</v>
      </c>
      <c r="M211" s="11">
        <v>154000</v>
      </c>
      <c r="N211" s="11">
        <v>45700</v>
      </c>
      <c r="O211" s="11">
        <v>18000</v>
      </c>
      <c r="P211" s="11">
        <v>15500</v>
      </c>
      <c r="Q211" s="11">
        <v>0</v>
      </c>
      <c r="R211" s="11">
        <v>0</v>
      </c>
      <c r="S211" s="11">
        <v>15000</v>
      </c>
      <c r="T211" s="11">
        <v>89100</v>
      </c>
      <c r="U211" s="11">
        <v>155000</v>
      </c>
      <c r="V211" s="60">
        <v>926334</v>
      </c>
      <c r="W211" s="11">
        <v>979000</v>
      </c>
      <c r="X211" s="37">
        <v>812000</v>
      </c>
      <c r="Y211" s="63">
        <v>747120</v>
      </c>
    </row>
    <row r="212" spans="1:25" ht="12.75">
      <c r="A212" s="227">
        <v>2</v>
      </c>
      <c r="B212" s="228">
        <v>19</v>
      </c>
      <c r="C212" s="228">
        <v>8</v>
      </c>
      <c r="D212" s="16">
        <v>3</v>
      </c>
      <c r="E212" s="16">
        <v>0</v>
      </c>
      <c r="F212" s="19"/>
      <c r="G212" s="54" t="s">
        <v>471</v>
      </c>
      <c r="H212" s="60">
        <v>29114613.4</v>
      </c>
      <c r="I212" s="11">
        <v>5734746</v>
      </c>
      <c r="J212" s="11">
        <v>245000</v>
      </c>
      <c r="K212" s="11">
        <v>13454763</v>
      </c>
      <c r="L212" s="11">
        <v>8826323</v>
      </c>
      <c r="M212" s="11">
        <v>1783000</v>
      </c>
      <c r="N212" s="11">
        <v>123200</v>
      </c>
      <c r="O212" s="11">
        <v>20000</v>
      </c>
      <c r="P212" s="11">
        <v>40000</v>
      </c>
      <c r="Q212" s="11">
        <v>0</v>
      </c>
      <c r="R212" s="11">
        <v>800000</v>
      </c>
      <c r="S212" s="11">
        <v>95500</v>
      </c>
      <c r="T212" s="11">
        <v>195000</v>
      </c>
      <c r="U212" s="11">
        <v>220000</v>
      </c>
      <c r="V212" s="60">
        <v>1351740</v>
      </c>
      <c r="W212" s="11">
        <v>7777982.95</v>
      </c>
      <c r="X212" s="37">
        <v>6324499</v>
      </c>
      <c r="Y212" s="63">
        <v>1902121.45</v>
      </c>
    </row>
    <row r="213" spans="1:25" ht="12.75">
      <c r="A213" s="227">
        <v>2</v>
      </c>
      <c r="B213" s="228">
        <v>20</v>
      </c>
      <c r="C213" s="228">
        <v>6</v>
      </c>
      <c r="D213" s="16">
        <v>3</v>
      </c>
      <c r="E213" s="16">
        <v>0</v>
      </c>
      <c r="F213" s="19"/>
      <c r="G213" s="54" t="s">
        <v>472</v>
      </c>
      <c r="H213" s="60">
        <v>26643373</v>
      </c>
      <c r="I213" s="11">
        <v>6494250</v>
      </c>
      <c r="J213" s="11">
        <v>130000</v>
      </c>
      <c r="K213" s="11">
        <v>10607742</v>
      </c>
      <c r="L213" s="11">
        <v>5950000</v>
      </c>
      <c r="M213" s="11">
        <v>1500000</v>
      </c>
      <c r="N213" s="11">
        <v>264000</v>
      </c>
      <c r="O213" s="11">
        <v>53000</v>
      </c>
      <c r="P213" s="11">
        <v>40000</v>
      </c>
      <c r="Q213" s="11">
        <v>0</v>
      </c>
      <c r="R213" s="11">
        <v>389000</v>
      </c>
      <c r="S213" s="11">
        <v>57000</v>
      </c>
      <c r="T213" s="11">
        <v>270000</v>
      </c>
      <c r="U213" s="11">
        <v>223000</v>
      </c>
      <c r="V213" s="60">
        <v>1861742</v>
      </c>
      <c r="W213" s="11">
        <v>4001668</v>
      </c>
      <c r="X213" s="37">
        <v>3230668</v>
      </c>
      <c r="Y213" s="63">
        <v>5409713</v>
      </c>
    </row>
    <row r="214" spans="1:25" s="95" customFormat="1" ht="15">
      <c r="A214" s="231"/>
      <c r="B214" s="232"/>
      <c r="C214" s="232"/>
      <c r="D214" s="101"/>
      <c r="E214" s="101"/>
      <c r="F214" s="102" t="s">
        <v>473</v>
      </c>
      <c r="G214" s="291"/>
      <c r="H214" s="104">
        <v>158588338.85</v>
      </c>
      <c r="I214" s="103">
        <v>0</v>
      </c>
      <c r="J214" s="103">
        <v>0</v>
      </c>
      <c r="K214" s="103">
        <v>16739827</v>
      </c>
      <c r="L214" s="103">
        <v>0</v>
      </c>
      <c r="M214" s="103">
        <v>0</v>
      </c>
      <c r="N214" s="103">
        <v>0</v>
      </c>
      <c r="O214" s="103">
        <v>0</v>
      </c>
      <c r="P214" s="103">
        <v>0</v>
      </c>
      <c r="Q214" s="103">
        <v>0</v>
      </c>
      <c r="R214" s="103">
        <v>0</v>
      </c>
      <c r="S214" s="103">
        <v>763188</v>
      </c>
      <c r="T214" s="103">
        <v>0</v>
      </c>
      <c r="U214" s="103">
        <v>0</v>
      </c>
      <c r="V214" s="104">
        <v>15976639</v>
      </c>
      <c r="W214" s="103">
        <v>722836</v>
      </c>
      <c r="X214" s="255">
        <v>0</v>
      </c>
      <c r="Y214" s="105">
        <v>141125675.85</v>
      </c>
    </row>
    <row r="215" spans="1:25" ht="25.5">
      <c r="A215" s="227">
        <v>2</v>
      </c>
      <c r="B215" s="228">
        <v>15</v>
      </c>
      <c r="C215" s="228">
        <v>1</v>
      </c>
      <c r="D215" s="16" t="s">
        <v>474</v>
      </c>
      <c r="E215" s="16">
        <v>8</v>
      </c>
      <c r="F215" s="19"/>
      <c r="G215" s="54" t="s">
        <v>475</v>
      </c>
      <c r="H215" s="60">
        <v>402033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60">
        <v>0</v>
      </c>
      <c r="W215" s="11">
        <v>402033</v>
      </c>
      <c r="X215" s="37">
        <v>0</v>
      </c>
      <c r="Y215" s="63">
        <v>0</v>
      </c>
    </row>
    <row r="216" spans="1:25" ht="25.5">
      <c r="A216" s="227">
        <v>2</v>
      </c>
      <c r="B216" s="228">
        <v>63</v>
      </c>
      <c r="C216" s="228">
        <v>1</v>
      </c>
      <c r="D216" s="16" t="s">
        <v>474</v>
      </c>
      <c r="E216" s="16">
        <v>8</v>
      </c>
      <c r="F216" s="19"/>
      <c r="G216" s="54" t="s">
        <v>476</v>
      </c>
      <c r="H216" s="60">
        <v>123177650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60">
        <v>0</v>
      </c>
      <c r="W216" s="11">
        <v>16300</v>
      </c>
      <c r="X216" s="37">
        <v>0</v>
      </c>
      <c r="Y216" s="63">
        <v>123161350</v>
      </c>
    </row>
    <row r="217" spans="1:25" ht="12.75">
      <c r="A217" s="227">
        <v>2</v>
      </c>
      <c r="B217" s="228">
        <v>9</v>
      </c>
      <c r="C217" s="228">
        <v>7</v>
      </c>
      <c r="D217" s="16" t="s">
        <v>474</v>
      </c>
      <c r="E217" s="16">
        <v>8</v>
      </c>
      <c r="F217" s="19"/>
      <c r="G217" s="54" t="s">
        <v>477</v>
      </c>
      <c r="H217" s="60">
        <v>1190700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60">
        <v>0</v>
      </c>
      <c r="W217" s="11">
        <v>0</v>
      </c>
      <c r="X217" s="37">
        <v>0</v>
      </c>
      <c r="Y217" s="63">
        <v>1190700</v>
      </c>
    </row>
    <row r="218" spans="1:25" ht="12.75">
      <c r="A218" s="227">
        <v>2</v>
      </c>
      <c r="B218" s="228">
        <v>10</v>
      </c>
      <c r="C218" s="228">
        <v>1</v>
      </c>
      <c r="D218" s="16" t="s">
        <v>474</v>
      </c>
      <c r="E218" s="16">
        <v>8</v>
      </c>
      <c r="F218" s="19"/>
      <c r="G218" s="54" t="s">
        <v>478</v>
      </c>
      <c r="H218" s="60">
        <v>857779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60">
        <v>0</v>
      </c>
      <c r="W218" s="11">
        <v>0</v>
      </c>
      <c r="X218" s="37">
        <v>0</v>
      </c>
      <c r="Y218" s="63">
        <v>857779</v>
      </c>
    </row>
    <row r="219" spans="1:25" ht="12.75">
      <c r="A219" s="227">
        <v>2</v>
      </c>
      <c r="B219" s="228">
        <v>20</v>
      </c>
      <c r="C219" s="228">
        <v>2</v>
      </c>
      <c r="D219" s="16" t="s">
        <v>474</v>
      </c>
      <c r="E219" s="16">
        <v>8</v>
      </c>
      <c r="F219" s="19"/>
      <c r="G219" s="54" t="s">
        <v>479</v>
      </c>
      <c r="H219" s="60">
        <v>763532.85</v>
      </c>
      <c r="I219" s="11">
        <v>0</v>
      </c>
      <c r="J219" s="11">
        <v>0</v>
      </c>
      <c r="K219" s="11">
        <v>693062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693062</v>
      </c>
      <c r="T219" s="11">
        <v>0</v>
      </c>
      <c r="U219" s="11">
        <v>0</v>
      </c>
      <c r="V219" s="60">
        <v>0</v>
      </c>
      <c r="W219" s="11">
        <v>12000</v>
      </c>
      <c r="X219" s="37">
        <v>0</v>
      </c>
      <c r="Y219" s="63">
        <v>58470.85</v>
      </c>
    </row>
    <row r="220" spans="1:25" ht="12.75">
      <c r="A220" s="227">
        <v>2</v>
      </c>
      <c r="B220" s="228">
        <v>61</v>
      </c>
      <c r="C220" s="228">
        <v>1</v>
      </c>
      <c r="D220" s="16" t="s">
        <v>474</v>
      </c>
      <c r="E220" s="16">
        <v>8</v>
      </c>
      <c r="F220" s="19"/>
      <c r="G220" s="54" t="s">
        <v>480</v>
      </c>
      <c r="H220" s="60">
        <v>3366587</v>
      </c>
      <c r="I220" s="11">
        <v>0</v>
      </c>
      <c r="J220" s="11">
        <v>0</v>
      </c>
      <c r="K220" s="11">
        <v>105126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70126</v>
      </c>
      <c r="T220" s="11">
        <v>0</v>
      </c>
      <c r="U220" s="11">
        <v>0</v>
      </c>
      <c r="V220" s="60">
        <v>35000</v>
      </c>
      <c r="W220" s="11">
        <v>69195</v>
      </c>
      <c r="X220" s="37">
        <v>0</v>
      </c>
      <c r="Y220" s="63">
        <v>3192266</v>
      </c>
    </row>
    <row r="221" spans="1:25" ht="38.25">
      <c r="A221" s="227">
        <v>2</v>
      </c>
      <c r="B221" s="228">
        <v>2</v>
      </c>
      <c r="C221" s="228">
        <v>5</v>
      </c>
      <c r="D221" s="16" t="s">
        <v>474</v>
      </c>
      <c r="E221" s="16">
        <v>8</v>
      </c>
      <c r="F221" s="19"/>
      <c r="G221" s="54" t="s">
        <v>481</v>
      </c>
      <c r="H221" s="60">
        <v>3382912</v>
      </c>
      <c r="I221" s="11">
        <v>0</v>
      </c>
      <c r="J221" s="11">
        <v>0</v>
      </c>
      <c r="K221" s="11">
        <v>3236640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60">
        <v>3236640</v>
      </c>
      <c r="W221" s="11">
        <v>0</v>
      </c>
      <c r="X221" s="37">
        <v>0</v>
      </c>
      <c r="Y221" s="63">
        <v>146272</v>
      </c>
    </row>
    <row r="222" spans="1:25" ht="12.75">
      <c r="A222" s="227">
        <v>2</v>
      </c>
      <c r="B222" s="228">
        <v>8</v>
      </c>
      <c r="C222" s="228">
        <v>6</v>
      </c>
      <c r="D222" s="16" t="s">
        <v>474</v>
      </c>
      <c r="E222" s="16">
        <v>8</v>
      </c>
      <c r="F222" s="19"/>
      <c r="G222" s="54" t="s">
        <v>482</v>
      </c>
      <c r="H222" s="60">
        <v>25000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60">
        <v>0</v>
      </c>
      <c r="W222" s="11">
        <v>0</v>
      </c>
      <c r="X222" s="37">
        <v>0</v>
      </c>
      <c r="Y222" s="63">
        <v>25000</v>
      </c>
    </row>
    <row r="223" spans="1:25" ht="12.75">
      <c r="A223" s="227">
        <v>2</v>
      </c>
      <c r="B223" s="228">
        <v>16</v>
      </c>
      <c r="C223" s="228">
        <v>4</v>
      </c>
      <c r="D223" s="16" t="s">
        <v>474</v>
      </c>
      <c r="E223" s="16">
        <v>8</v>
      </c>
      <c r="F223" s="19"/>
      <c r="G223" s="54" t="s">
        <v>483</v>
      </c>
      <c r="H223" s="60">
        <v>12950614</v>
      </c>
      <c r="I223" s="11">
        <v>0</v>
      </c>
      <c r="J223" s="11">
        <v>0</v>
      </c>
      <c r="K223" s="11">
        <v>2691149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60">
        <v>2691149</v>
      </c>
      <c r="W223" s="11">
        <v>215231</v>
      </c>
      <c r="X223" s="37">
        <v>0</v>
      </c>
      <c r="Y223" s="63">
        <v>10044234</v>
      </c>
    </row>
    <row r="224" spans="1:25" ht="12.75">
      <c r="A224" s="227">
        <v>2</v>
      </c>
      <c r="B224" s="228">
        <v>25</v>
      </c>
      <c r="C224" s="228">
        <v>2</v>
      </c>
      <c r="D224" s="16" t="s">
        <v>474</v>
      </c>
      <c r="E224" s="16">
        <v>8</v>
      </c>
      <c r="F224" s="19"/>
      <c r="G224" s="54" t="s">
        <v>484</v>
      </c>
      <c r="H224" s="60">
        <v>663316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60">
        <v>0</v>
      </c>
      <c r="W224" s="11">
        <v>8077</v>
      </c>
      <c r="X224" s="37">
        <v>0</v>
      </c>
      <c r="Y224" s="63">
        <v>655239</v>
      </c>
    </row>
    <row r="225" spans="1:25" ht="25.5">
      <c r="A225" s="227">
        <v>2</v>
      </c>
      <c r="B225" s="228">
        <v>19</v>
      </c>
      <c r="C225" s="228">
        <v>1</v>
      </c>
      <c r="D225" s="16" t="s">
        <v>474</v>
      </c>
      <c r="E225" s="16">
        <v>8</v>
      </c>
      <c r="F225" s="19"/>
      <c r="G225" s="54" t="s">
        <v>485</v>
      </c>
      <c r="H225" s="60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60">
        <v>0</v>
      </c>
      <c r="W225" s="11">
        <v>0</v>
      </c>
      <c r="X225" s="37">
        <v>0</v>
      </c>
      <c r="Y225" s="63">
        <v>0</v>
      </c>
    </row>
    <row r="226" spans="1:25" ht="12.75">
      <c r="A226" s="227">
        <v>2</v>
      </c>
      <c r="B226" s="228">
        <v>1</v>
      </c>
      <c r="C226" s="228">
        <v>1</v>
      </c>
      <c r="D226" s="16" t="s">
        <v>474</v>
      </c>
      <c r="E226" s="16">
        <v>8</v>
      </c>
      <c r="F226" s="19"/>
      <c r="G226" s="54" t="s">
        <v>486</v>
      </c>
      <c r="H226" s="60">
        <v>54000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60">
        <v>0</v>
      </c>
      <c r="W226" s="11">
        <v>0</v>
      </c>
      <c r="X226" s="37">
        <v>0</v>
      </c>
      <c r="Y226" s="63">
        <v>54000</v>
      </c>
    </row>
    <row r="227" spans="1:25" ht="25.5">
      <c r="A227" s="227">
        <v>2</v>
      </c>
      <c r="B227" s="228">
        <v>17</v>
      </c>
      <c r="C227" s="228">
        <v>4</v>
      </c>
      <c r="D227" s="16" t="s">
        <v>474</v>
      </c>
      <c r="E227" s="16">
        <v>8</v>
      </c>
      <c r="F227" s="19"/>
      <c r="G227" s="54" t="s">
        <v>487</v>
      </c>
      <c r="H227" s="60">
        <v>11754215</v>
      </c>
      <c r="I227" s="11">
        <v>0</v>
      </c>
      <c r="J227" s="11">
        <v>0</v>
      </c>
      <c r="K227" s="11">
        <v>10013850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60">
        <v>10013850</v>
      </c>
      <c r="W227" s="11">
        <v>0</v>
      </c>
      <c r="X227" s="37">
        <v>0</v>
      </c>
      <c r="Y227" s="63">
        <v>1740365</v>
      </c>
    </row>
    <row r="228" spans="1:25" ht="12.75">
      <c r="A228" s="227"/>
      <c r="B228" s="228"/>
      <c r="C228" s="228"/>
      <c r="D228" s="16"/>
      <c r="E228" s="16"/>
      <c r="F228" s="19"/>
      <c r="G228" s="54"/>
      <c r="H228" s="60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60"/>
      <c r="W228" s="11"/>
      <c r="X228" s="37"/>
      <c r="Y228" s="63"/>
    </row>
    <row r="229" spans="1:25" ht="12.75">
      <c r="A229" s="227"/>
      <c r="B229" s="228"/>
      <c r="C229" s="228"/>
      <c r="D229" s="16"/>
      <c r="E229" s="16"/>
      <c r="F229" s="19"/>
      <c r="G229" s="54"/>
      <c r="H229" s="60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60"/>
      <c r="W229" s="11"/>
      <c r="X229" s="37"/>
      <c r="Y229" s="63"/>
    </row>
    <row r="230" spans="1:25" ht="12.75">
      <c r="A230" s="227"/>
      <c r="B230" s="228"/>
      <c r="C230" s="228"/>
      <c r="D230" s="16"/>
      <c r="E230" s="16"/>
      <c r="F230" s="19"/>
      <c r="G230" s="54"/>
      <c r="H230" s="60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60"/>
      <c r="W230" s="11"/>
      <c r="X230" s="37"/>
      <c r="Y230" s="63"/>
    </row>
    <row r="231" spans="1:25" ht="12.75">
      <c r="A231" s="227"/>
      <c r="B231" s="228"/>
      <c r="C231" s="228"/>
      <c r="D231" s="16"/>
      <c r="E231" s="16"/>
      <c r="F231" s="19"/>
      <c r="G231" s="54"/>
      <c r="H231" s="60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60"/>
      <c r="W231" s="11"/>
      <c r="X231" s="37"/>
      <c r="Y231" s="63"/>
    </row>
    <row r="232" spans="1:25" ht="12.75">
      <c r="A232" s="227"/>
      <c r="B232" s="228"/>
      <c r="C232" s="228"/>
      <c r="D232" s="16"/>
      <c r="E232" s="16"/>
      <c r="F232" s="19"/>
      <c r="G232" s="54"/>
      <c r="H232" s="60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60"/>
      <c r="W232" s="11"/>
      <c r="X232" s="37"/>
      <c r="Y232" s="63"/>
    </row>
    <row r="233" spans="1:25" ht="13.5" thickBot="1">
      <c r="A233" s="241"/>
      <c r="B233" s="242"/>
      <c r="C233" s="242"/>
      <c r="D233" s="17"/>
      <c r="E233" s="17"/>
      <c r="F233" s="20"/>
      <c r="G233" s="57"/>
      <c r="H233" s="71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71"/>
      <c r="W233" s="12"/>
      <c r="X233" s="256"/>
      <c r="Y233" s="76"/>
    </row>
  </sheetData>
  <sheetProtection/>
  <mergeCells count="17">
    <mergeCell ref="I8:I9"/>
    <mergeCell ref="K8:K9"/>
    <mergeCell ref="L8:V8"/>
    <mergeCell ref="I7:Y7"/>
    <mergeCell ref="W8:W9"/>
    <mergeCell ref="Y8:Y9"/>
    <mergeCell ref="J8:J9"/>
    <mergeCell ref="F7:G9"/>
    <mergeCell ref="A1:N1"/>
    <mergeCell ref="A2:N2"/>
    <mergeCell ref="A3:N3"/>
    <mergeCell ref="E7:E9"/>
    <mergeCell ref="H7:H9"/>
    <mergeCell ref="A7:A9"/>
    <mergeCell ref="B7:B9"/>
    <mergeCell ref="C7:C9"/>
    <mergeCell ref="D7:D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1" sqref="A1:N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1" width="14.25390625" style="0" customWidth="1"/>
    <col min="12" max="12" width="15.625" style="0" customWidth="1"/>
    <col min="13" max="13" width="14.25390625" style="0" customWidth="1"/>
    <col min="14" max="14" width="15.375" style="0" customWidth="1"/>
    <col min="15" max="16" width="14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5" width="14.25390625" style="0" customWidth="1"/>
  </cols>
  <sheetData>
    <row r="1" spans="1:25" ht="21" customHeight="1">
      <c r="A1" s="357" t="s">
        <v>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51" t="s">
        <v>88</v>
      </c>
      <c r="P1" s="48"/>
      <c r="Q1" s="50" t="str">
        <f>1!P1</f>
        <v>14.11.2011</v>
      </c>
      <c r="R1" s="48"/>
      <c r="S1" s="48"/>
      <c r="T1" s="48"/>
      <c r="U1" s="48"/>
      <c r="V1" s="48"/>
      <c r="W1" s="48"/>
      <c r="X1" s="48"/>
      <c r="Y1" s="49"/>
    </row>
    <row r="2" spans="1:25" ht="21" customHeight="1">
      <c r="A2" s="358" t="s">
        <v>91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51" t="s">
        <v>89</v>
      </c>
      <c r="P2" s="48"/>
      <c r="Q2" s="50">
        <f>1!P2</f>
        <v>1</v>
      </c>
      <c r="R2" s="48"/>
      <c r="S2" s="48"/>
      <c r="T2" s="48"/>
      <c r="U2" s="48"/>
      <c r="V2" s="48"/>
      <c r="W2" s="48"/>
      <c r="X2" s="48"/>
      <c r="Y2" s="49"/>
    </row>
    <row r="3" spans="1:25" ht="21" customHeight="1">
      <c r="A3" s="359" t="s">
        <v>84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51" t="s">
        <v>90</v>
      </c>
      <c r="P3" s="48"/>
      <c r="Q3" s="50" t="str">
        <f>1!P3</f>
        <v>14.11.2011</v>
      </c>
      <c r="R3" s="48"/>
      <c r="S3" s="48"/>
      <c r="T3" s="48"/>
      <c r="U3" s="48"/>
      <c r="V3" s="48"/>
      <c r="W3" s="48"/>
      <c r="X3" s="48"/>
      <c r="Y3" s="49"/>
    </row>
    <row r="5" spans="1:25" s="29" customFormat="1" ht="18">
      <c r="A5" s="28" t="str">
        <f>'Spis tabel'!B9</f>
        <v>Tabela 4. Struktura dochodów własnych budżetów jst woj. dolnośląskiego wg stanu na koniec III kwartału 2013 roku    (wykonanie)</v>
      </c>
      <c r="P5" s="28"/>
      <c r="Y5" s="30" t="s">
        <v>87</v>
      </c>
    </row>
    <row r="6" spans="1:2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s="29" customFormat="1" ht="16.5" customHeight="1">
      <c r="A7" s="354" t="s">
        <v>0</v>
      </c>
      <c r="B7" s="345" t="s">
        <v>1</v>
      </c>
      <c r="C7" s="345" t="s">
        <v>2</v>
      </c>
      <c r="D7" s="345" t="s">
        <v>3</v>
      </c>
      <c r="E7" s="345" t="s">
        <v>4</v>
      </c>
      <c r="F7" s="360" t="s">
        <v>5</v>
      </c>
      <c r="G7" s="361"/>
      <c r="H7" s="337" t="s">
        <v>202</v>
      </c>
      <c r="I7" s="398" t="s">
        <v>19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9"/>
    </row>
    <row r="8" spans="1:25" s="29" customFormat="1" ht="16.5" customHeight="1">
      <c r="A8" s="355"/>
      <c r="B8" s="346"/>
      <c r="C8" s="346"/>
      <c r="D8" s="346"/>
      <c r="E8" s="346"/>
      <c r="F8" s="362"/>
      <c r="G8" s="363"/>
      <c r="H8" s="396"/>
      <c r="I8" s="329" t="s">
        <v>280</v>
      </c>
      <c r="J8" s="329" t="s">
        <v>279</v>
      </c>
      <c r="K8" s="333" t="s">
        <v>52</v>
      </c>
      <c r="L8" s="341" t="s">
        <v>19</v>
      </c>
      <c r="M8" s="341"/>
      <c r="N8" s="341"/>
      <c r="O8" s="341"/>
      <c r="P8" s="341"/>
      <c r="Q8" s="341"/>
      <c r="R8" s="341"/>
      <c r="S8" s="341"/>
      <c r="T8" s="341"/>
      <c r="U8" s="341"/>
      <c r="V8" s="342"/>
      <c r="W8" s="400" t="s">
        <v>203</v>
      </c>
      <c r="X8" s="257" t="s">
        <v>12</v>
      </c>
      <c r="Y8" s="402" t="s">
        <v>204</v>
      </c>
    </row>
    <row r="9" spans="1:25" s="29" customFormat="1" ht="86.25" customHeight="1" thickBot="1">
      <c r="A9" s="356"/>
      <c r="B9" s="347"/>
      <c r="C9" s="347"/>
      <c r="D9" s="347"/>
      <c r="E9" s="347"/>
      <c r="F9" s="364"/>
      <c r="G9" s="365"/>
      <c r="H9" s="397"/>
      <c r="I9" s="330"/>
      <c r="J9" s="330"/>
      <c r="K9" s="330"/>
      <c r="L9" s="9" t="s">
        <v>53</v>
      </c>
      <c r="M9" s="9" t="s">
        <v>54</v>
      </c>
      <c r="N9" s="9" t="s">
        <v>55</v>
      </c>
      <c r="O9" s="9" t="s">
        <v>56</v>
      </c>
      <c r="P9" s="9" t="s">
        <v>57</v>
      </c>
      <c r="Q9" s="33" t="s">
        <v>58</v>
      </c>
      <c r="R9" s="9" t="s">
        <v>59</v>
      </c>
      <c r="S9" s="9" t="s">
        <v>67</v>
      </c>
      <c r="T9" s="9" t="s">
        <v>68</v>
      </c>
      <c r="U9" s="9" t="s">
        <v>60</v>
      </c>
      <c r="V9" s="34" t="s">
        <v>61</v>
      </c>
      <c r="W9" s="401"/>
      <c r="X9" s="251" t="s">
        <v>222</v>
      </c>
      <c r="Y9" s="403"/>
    </row>
    <row r="10" spans="1:25" s="29" customFormat="1" ht="13.5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5"/>
      <c r="G10" s="26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4">
        <v>17</v>
      </c>
      <c r="S10" s="24">
        <v>18</v>
      </c>
      <c r="T10" s="24">
        <v>19</v>
      </c>
      <c r="U10" s="24">
        <v>20</v>
      </c>
      <c r="V10" s="24">
        <v>21</v>
      </c>
      <c r="W10" s="24">
        <v>22</v>
      </c>
      <c r="X10" s="25">
        <v>23</v>
      </c>
      <c r="Y10" s="27">
        <v>24</v>
      </c>
    </row>
    <row r="11" spans="1:25" s="82" customFormat="1" ht="15">
      <c r="A11" s="222"/>
      <c r="B11" s="222"/>
      <c r="C11" s="222"/>
      <c r="D11" s="90"/>
      <c r="E11" s="90"/>
      <c r="F11" s="91" t="s">
        <v>284</v>
      </c>
      <c r="G11" s="299"/>
      <c r="H11" s="92">
        <v>6107113039.76</v>
      </c>
      <c r="I11" s="92">
        <v>1794358044</v>
      </c>
      <c r="J11" s="147">
        <v>595807718.4</v>
      </c>
      <c r="K11" s="147">
        <v>2133789835.8600001</v>
      </c>
      <c r="L11" s="92">
        <v>1280578786.8400002</v>
      </c>
      <c r="M11" s="92">
        <v>115087435.51</v>
      </c>
      <c r="N11" s="92">
        <v>48931620.20999999</v>
      </c>
      <c r="O11" s="92">
        <v>13418558.99</v>
      </c>
      <c r="P11" s="92">
        <v>27606550.99</v>
      </c>
      <c r="Q11" s="92">
        <v>46091285.449999996</v>
      </c>
      <c r="R11" s="92">
        <v>89808308.41</v>
      </c>
      <c r="S11" s="92">
        <v>75012941.38999999</v>
      </c>
      <c r="T11" s="92">
        <v>59854552.31999999</v>
      </c>
      <c r="U11" s="93">
        <v>84647232.44</v>
      </c>
      <c r="V11" s="92">
        <v>292752563.31</v>
      </c>
      <c r="W11" s="93">
        <v>575397702.03</v>
      </c>
      <c r="X11" s="252">
        <v>295376818.46</v>
      </c>
      <c r="Y11" s="220">
        <v>1007759739.47</v>
      </c>
    </row>
    <row r="12" spans="1:25" ht="12.75">
      <c r="A12" s="223">
        <v>2</v>
      </c>
      <c r="B12" s="224">
        <v>0</v>
      </c>
      <c r="C12" s="224">
        <v>0</v>
      </c>
      <c r="D12" s="85">
        <v>0</v>
      </c>
      <c r="E12" s="85">
        <v>0</v>
      </c>
      <c r="F12" s="86"/>
      <c r="G12" s="288" t="s">
        <v>285</v>
      </c>
      <c r="H12" s="88">
        <v>592210354.44</v>
      </c>
      <c r="I12" s="87">
        <v>58278637</v>
      </c>
      <c r="J12" s="87">
        <v>385021712.96</v>
      </c>
      <c r="K12" s="87">
        <v>38039309.08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450860.12</v>
      </c>
      <c r="T12" s="87">
        <v>756900</v>
      </c>
      <c r="U12" s="87">
        <v>0</v>
      </c>
      <c r="V12" s="88">
        <v>36831548.96</v>
      </c>
      <c r="W12" s="87">
        <v>5608971.39</v>
      </c>
      <c r="X12" s="253">
        <v>4704981.9</v>
      </c>
      <c r="Y12" s="89">
        <v>105261724.01</v>
      </c>
    </row>
    <row r="13" spans="1:25" s="95" customFormat="1" ht="15">
      <c r="A13" s="225"/>
      <c r="B13" s="226"/>
      <c r="C13" s="226"/>
      <c r="D13" s="96"/>
      <c r="E13" s="96"/>
      <c r="F13" s="97" t="s">
        <v>286</v>
      </c>
      <c r="G13" s="289"/>
      <c r="H13" s="99">
        <v>422884123.32</v>
      </c>
      <c r="I13" s="98">
        <v>213294280</v>
      </c>
      <c r="J13" s="98">
        <v>23903817.590000004</v>
      </c>
      <c r="K13" s="98">
        <v>60362209.059999995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32111471.939999994</v>
      </c>
      <c r="R13" s="98">
        <v>0</v>
      </c>
      <c r="S13" s="98">
        <v>168222.62000000005</v>
      </c>
      <c r="T13" s="98">
        <v>0</v>
      </c>
      <c r="U13" s="98">
        <v>0</v>
      </c>
      <c r="V13" s="99">
        <v>28082514.5</v>
      </c>
      <c r="W13" s="98">
        <v>9334030.599999998</v>
      </c>
      <c r="X13" s="254">
        <v>3782996.3200000003</v>
      </c>
      <c r="Y13" s="100">
        <v>115989786.07000002</v>
      </c>
    </row>
    <row r="14" spans="1:25" ht="12.75">
      <c r="A14" s="227">
        <v>2</v>
      </c>
      <c r="B14" s="228">
        <v>1</v>
      </c>
      <c r="C14" s="228">
        <v>0</v>
      </c>
      <c r="D14" s="10">
        <v>0</v>
      </c>
      <c r="E14" s="10">
        <v>1</v>
      </c>
      <c r="F14" s="18"/>
      <c r="G14" s="290" t="s">
        <v>287</v>
      </c>
      <c r="H14" s="60">
        <v>13529065.94</v>
      </c>
      <c r="I14" s="11">
        <v>8689259</v>
      </c>
      <c r="J14" s="11">
        <v>254820.62</v>
      </c>
      <c r="K14" s="11">
        <v>2812725.86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1492660.75</v>
      </c>
      <c r="R14" s="11">
        <v>0</v>
      </c>
      <c r="S14" s="11">
        <v>10917.71</v>
      </c>
      <c r="T14" s="11">
        <v>0</v>
      </c>
      <c r="U14" s="11">
        <v>0</v>
      </c>
      <c r="V14" s="60">
        <v>1309147.4</v>
      </c>
      <c r="W14" s="11">
        <v>71777.32</v>
      </c>
      <c r="X14" s="37">
        <v>63377.32</v>
      </c>
      <c r="Y14" s="63">
        <v>1700483.14</v>
      </c>
    </row>
    <row r="15" spans="1:25" ht="12.75">
      <c r="A15" s="227">
        <v>2</v>
      </c>
      <c r="B15" s="228">
        <v>2</v>
      </c>
      <c r="C15" s="228">
        <v>0</v>
      </c>
      <c r="D15" s="11">
        <v>0</v>
      </c>
      <c r="E15" s="11">
        <v>1</v>
      </c>
      <c r="F15" s="37"/>
      <c r="G15" s="297" t="s">
        <v>288</v>
      </c>
      <c r="H15" s="60">
        <v>16157462.57</v>
      </c>
      <c r="I15" s="11">
        <v>9024410</v>
      </c>
      <c r="J15" s="11">
        <v>331755.28</v>
      </c>
      <c r="K15" s="11">
        <v>1855789.85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1371164.08</v>
      </c>
      <c r="R15" s="11">
        <v>0</v>
      </c>
      <c r="S15" s="11">
        <v>3616.79</v>
      </c>
      <c r="T15" s="11">
        <v>0</v>
      </c>
      <c r="U15" s="11">
        <v>0</v>
      </c>
      <c r="V15" s="60">
        <v>481008.98</v>
      </c>
      <c r="W15" s="11">
        <v>229439.11</v>
      </c>
      <c r="X15" s="37">
        <v>56354.02</v>
      </c>
      <c r="Y15" s="63">
        <v>4716068.33</v>
      </c>
    </row>
    <row r="16" spans="1:25" ht="12.75">
      <c r="A16" s="227">
        <v>2</v>
      </c>
      <c r="B16" s="228">
        <v>3</v>
      </c>
      <c r="C16" s="228">
        <v>0</v>
      </c>
      <c r="D16" s="16">
        <v>0</v>
      </c>
      <c r="E16" s="16">
        <v>1</v>
      </c>
      <c r="F16" s="19"/>
      <c r="G16" s="54" t="s">
        <v>289</v>
      </c>
      <c r="H16" s="60">
        <v>25553245.66</v>
      </c>
      <c r="I16" s="11">
        <v>12981296</v>
      </c>
      <c r="J16" s="11">
        <v>2683372.52</v>
      </c>
      <c r="K16" s="11">
        <v>3320682.53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1323696.25</v>
      </c>
      <c r="R16" s="11">
        <v>0</v>
      </c>
      <c r="S16" s="11">
        <v>31004.66</v>
      </c>
      <c r="T16" s="11">
        <v>0</v>
      </c>
      <c r="U16" s="11">
        <v>0</v>
      </c>
      <c r="V16" s="60">
        <v>1965981.62</v>
      </c>
      <c r="W16" s="11">
        <v>272637.14</v>
      </c>
      <c r="X16" s="37">
        <v>53075.82</v>
      </c>
      <c r="Y16" s="63">
        <v>6295257.47</v>
      </c>
    </row>
    <row r="17" spans="1:25" ht="12.75">
      <c r="A17" s="227">
        <v>2</v>
      </c>
      <c r="B17" s="228">
        <v>4</v>
      </c>
      <c r="C17" s="228">
        <v>0</v>
      </c>
      <c r="D17" s="16">
        <v>0</v>
      </c>
      <c r="E17" s="16">
        <v>1</v>
      </c>
      <c r="F17" s="19"/>
      <c r="G17" s="54" t="s">
        <v>290</v>
      </c>
      <c r="H17" s="60">
        <v>6191012.33</v>
      </c>
      <c r="I17" s="11">
        <v>2362701</v>
      </c>
      <c r="J17" s="11">
        <v>117845.48</v>
      </c>
      <c r="K17" s="11">
        <v>1012388.6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603322.5</v>
      </c>
      <c r="R17" s="11">
        <v>0</v>
      </c>
      <c r="S17" s="11">
        <v>325.15</v>
      </c>
      <c r="T17" s="11">
        <v>0</v>
      </c>
      <c r="U17" s="11">
        <v>0</v>
      </c>
      <c r="V17" s="60">
        <v>408740.95</v>
      </c>
      <c r="W17" s="11">
        <v>86893.75</v>
      </c>
      <c r="X17" s="37">
        <v>770</v>
      </c>
      <c r="Y17" s="63">
        <v>2611183.5</v>
      </c>
    </row>
    <row r="18" spans="1:25" ht="12.75">
      <c r="A18" s="227">
        <v>2</v>
      </c>
      <c r="B18" s="228">
        <v>5</v>
      </c>
      <c r="C18" s="228">
        <v>0</v>
      </c>
      <c r="D18" s="16">
        <v>0</v>
      </c>
      <c r="E18" s="16">
        <v>1</v>
      </c>
      <c r="F18" s="19"/>
      <c r="G18" s="54" t="s">
        <v>291</v>
      </c>
      <c r="H18" s="60">
        <v>11492043.39</v>
      </c>
      <c r="I18" s="11">
        <v>4335509</v>
      </c>
      <c r="J18" s="11">
        <v>117901.63</v>
      </c>
      <c r="K18" s="11">
        <v>1556056.07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912117.25</v>
      </c>
      <c r="R18" s="11">
        <v>0</v>
      </c>
      <c r="S18" s="11">
        <v>15750.08</v>
      </c>
      <c r="T18" s="11">
        <v>0</v>
      </c>
      <c r="U18" s="11">
        <v>0</v>
      </c>
      <c r="V18" s="60">
        <v>628188.74</v>
      </c>
      <c r="W18" s="11">
        <v>113656.61</v>
      </c>
      <c r="X18" s="37">
        <v>44375.62</v>
      </c>
      <c r="Y18" s="63">
        <v>5368920.08</v>
      </c>
    </row>
    <row r="19" spans="1:25" ht="12.75">
      <c r="A19" s="227">
        <v>2</v>
      </c>
      <c r="B19" s="228">
        <v>6</v>
      </c>
      <c r="C19" s="228">
        <v>0</v>
      </c>
      <c r="D19" s="16">
        <v>0</v>
      </c>
      <c r="E19" s="16">
        <v>1</v>
      </c>
      <c r="F19" s="19"/>
      <c r="G19" s="54" t="s">
        <v>292</v>
      </c>
      <c r="H19" s="60">
        <v>14819952.79</v>
      </c>
      <c r="I19" s="11">
        <v>5912872</v>
      </c>
      <c r="J19" s="11">
        <v>126747.83</v>
      </c>
      <c r="K19" s="11">
        <v>1554282.81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1079891.75</v>
      </c>
      <c r="R19" s="11">
        <v>0</v>
      </c>
      <c r="S19" s="11">
        <v>665.55</v>
      </c>
      <c r="T19" s="11">
        <v>0</v>
      </c>
      <c r="U19" s="11">
        <v>0</v>
      </c>
      <c r="V19" s="60">
        <v>473725.51</v>
      </c>
      <c r="W19" s="11">
        <v>693242.47</v>
      </c>
      <c r="X19" s="37">
        <v>573552.71</v>
      </c>
      <c r="Y19" s="63">
        <v>6532807.68</v>
      </c>
    </row>
    <row r="20" spans="1:25" ht="12.75">
      <c r="A20" s="227">
        <v>2</v>
      </c>
      <c r="B20" s="228">
        <v>7</v>
      </c>
      <c r="C20" s="228">
        <v>0</v>
      </c>
      <c r="D20" s="16">
        <v>0</v>
      </c>
      <c r="E20" s="16">
        <v>1</v>
      </c>
      <c r="F20" s="19"/>
      <c r="G20" s="54" t="s">
        <v>293</v>
      </c>
      <c r="H20" s="60">
        <v>7228537.14</v>
      </c>
      <c r="I20" s="11">
        <v>3583876</v>
      </c>
      <c r="J20" s="11">
        <v>75620.82</v>
      </c>
      <c r="K20" s="11">
        <v>893912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670404.25</v>
      </c>
      <c r="R20" s="11">
        <v>0</v>
      </c>
      <c r="S20" s="11">
        <v>0</v>
      </c>
      <c r="T20" s="11">
        <v>0</v>
      </c>
      <c r="U20" s="11">
        <v>0</v>
      </c>
      <c r="V20" s="60">
        <v>223507.75</v>
      </c>
      <c r="W20" s="11">
        <v>282851.14</v>
      </c>
      <c r="X20" s="37">
        <v>20428</v>
      </c>
      <c r="Y20" s="63">
        <v>2392277.18</v>
      </c>
    </row>
    <row r="21" spans="1:25" ht="12.75">
      <c r="A21" s="227">
        <v>2</v>
      </c>
      <c r="B21" s="228">
        <v>8</v>
      </c>
      <c r="C21" s="228">
        <v>0</v>
      </c>
      <c r="D21" s="16">
        <v>0</v>
      </c>
      <c r="E21" s="16">
        <v>1</v>
      </c>
      <c r="F21" s="19"/>
      <c r="G21" s="54" t="s">
        <v>294</v>
      </c>
      <c r="H21" s="60">
        <v>32722403.49</v>
      </c>
      <c r="I21" s="11">
        <v>14063926</v>
      </c>
      <c r="J21" s="11">
        <v>383677.24</v>
      </c>
      <c r="K21" s="11">
        <v>2588974.96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2392108.82</v>
      </c>
      <c r="R21" s="11">
        <v>0</v>
      </c>
      <c r="S21" s="11">
        <v>2469.44</v>
      </c>
      <c r="T21" s="11">
        <v>0</v>
      </c>
      <c r="U21" s="11">
        <v>0</v>
      </c>
      <c r="V21" s="60">
        <v>194396.7</v>
      </c>
      <c r="W21" s="11">
        <v>1164251.46</v>
      </c>
      <c r="X21" s="37">
        <v>637501.46</v>
      </c>
      <c r="Y21" s="63">
        <v>14521573.83</v>
      </c>
    </row>
    <row r="22" spans="1:25" ht="12.75">
      <c r="A22" s="227">
        <v>2</v>
      </c>
      <c r="B22" s="228">
        <v>9</v>
      </c>
      <c r="C22" s="228">
        <v>0</v>
      </c>
      <c r="D22" s="16">
        <v>0</v>
      </c>
      <c r="E22" s="16">
        <v>1</v>
      </c>
      <c r="F22" s="19"/>
      <c r="G22" s="54" t="s">
        <v>295</v>
      </c>
      <c r="H22" s="60">
        <v>17003711.3</v>
      </c>
      <c r="I22" s="11">
        <v>5104839</v>
      </c>
      <c r="J22" s="11">
        <v>153869.6</v>
      </c>
      <c r="K22" s="11">
        <v>2596814.47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1042393.25</v>
      </c>
      <c r="R22" s="11">
        <v>0</v>
      </c>
      <c r="S22" s="11">
        <v>3088.04</v>
      </c>
      <c r="T22" s="11">
        <v>0</v>
      </c>
      <c r="U22" s="11">
        <v>0</v>
      </c>
      <c r="V22" s="60">
        <v>1551333.18</v>
      </c>
      <c r="W22" s="11">
        <v>695861.31</v>
      </c>
      <c r="X22" s="37">
        <v>65000</v>
      </c>
      <c r="Y22" s="63">
        <v>8452326.92</v>
      </c>
    </row>
    <row r="23" spans="1:25" ht="12.75">
      <c r="A23" s="227">
        <v>2</v>
      </c>
      <c r="B23" s="228">
        <v>10</v>
      </c>
      <c r="C23" s="228">
        <v>0</v>
      </c>
      <c r="D23" s="16">
        <v>0</v>
      </c>
      <c r="E23" s="16">
        <v>1</v>
      </c>
      <c r="F23" s="19"/>
      <c r="G23" s="54" t="s">
        <v>296</v>
      </c>
      <c r="H23" s="60">
        <v>8267673.08</v>
      </c>
      <c r="I23" s="11">
        <v>5047134</v>
      </c>
      <c r="J23" s="11">
        <v>136841.02</v>
      </c>
      <c r="K23" s="11">
        <v>1497546.65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970265.25</v>
      </c>
      <c r="R23" s="11">
        <v>0</v>
      </c>
      <c r="S23" s="11">
        <v>6455.64</v>
      </c>
      <c r="T23" s="11">
        <v>0</v>
      </c>
      <c r="U23" s="11">
        <v>0</v>
      </c>
      <c r="V23" s="60">
        <v>520825.76</v>
      </c>
      <c r="W23" s="11">
        <v>162551.75</v>
      </c>
      <c r="X23" s="37">
        <v>37423.11</v>
      </c>
      <c r="Y23" s="63">
        <v>1423599.66</v>
      </c>
    </row>
    <row r="24" spans="1:25" ht="12.75">
      <c r="A24" s="227">
        <v>2</v>
      </c>
      <c r="B24" s="228">
        <v>11</v>
      </c>
      <c r="C24" s="228">
        <v>0</v>
      </c>
      <c r="D24" s="16">
        <v>0</v>
      </c>
      <c r="E24" s="16">
        <v>1</v>
      </c>
      <c r="F24" s="19"/>
      <c r="G24" s="54" t="s">
        <v>297</v>
      </c>
      <c r="H24" s="60">
        <v>29639745.97</v>
      </c>
      <c r="I24" s="11">
        <v>19172709</v>
      </c>
      <c r="J24" s="11">
        <v>4740594.99</v>
      </c>
      <c r="K24" s="11">
        <v>2268298.56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1884142.28</v>
      </c>
      <c r="R24" s="11">
        <v>0</v>
      </c>
      <c r="S24" s="11">
        <v>13483.6</v>
      </c>
      <c r="T24" s="11">
        <v>0</v>
      </c>
      <c r="U24" s="11">
        <v>0</v>
      </c>
      <c r="V24" s="60">
        <v>370672.68</v>
      </c>
      <c r="W24" s="11">
        <v>209927.21</v>
      </c>
      <c r="X24" s="37">
        <v>81596.01</v>
      </c>
      <c r="Y24" s="63">
        <v>3248216.21</v>
      </c>
    </row>
    <row r="25" spans="1:25" ht="12.75">
      <c r="A25" s="227">
        <v>2</v>
      </c>
      <c r="B25" s="228">
        <v>12</v>
      </c>
      <c r="C25" s="228">
        <v>0</v>
      </c>
      <c r="D25" s="16">
        <v>0</v>
      </c>
      <c r="E25" s="16">
        <v>1</v>
      </c>
      <c r="F25" s="19"/>
      <c r="G25" s="54" t="s">
        <v>298</v>
      </c>
      <c r="H25" s="60">
        <v>9452875.7</v>
      </c>
      <c r="I25" s="11">
        <v>3330438</v>
      </c>
      <c r="J25" s="11">
        <v>71275.13</v>
      </c>
      <c r="K25" s="11">
        <v>1173719.85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736969.93</v>
      </c>
      <c r="R25" s="11">
        <v>0</v>
      </c>
      <c r="S25" s="11">
        <v>1357.52</v>
      </c>
      <c r="T25" s="11">
        <v>0</v>
      </c>
      <c r="U25" s="11">
        <v>0</v>
      </c>
      <c r="V25" s="60">
        <v>435392.4</v>
      </c>
      <c r="W25" s="11">
        <v>162567.06</v>
      </c>
      <c r="X25" s="37">
        <v>7346.36</v>
      </c>
      <c r="Y25" s="63">
        <v>4714875.66</v>
      </c>
    </row>
    <row r="26" spans="1:25" ht="12.75">
      <c r="A26" s="227">
        <v>2</v>
      </c>
      <c r="B26" s="228">
        <v>13</v>
      </c>
      <c r="C26" s="228">
        <v>0</v>
      </c>
      <c r="D26" s="16">
        <v>0</v>
      </c>
      <c r="E26" s="16">
        <v>1</v>
      </c>
      <c r="F26" s="19"/>
      <c r="G26" s="54" t="s">
        <v>299</v>
      </c>
      <c r="H26" s="60">
        <v>10560138.43</v>
      </c>
      <c r="I26" s="11">
        <v>3044800</v>
      </c>
      <c r="J26" s="11">
        <v>64197.14</v>
      </c>
      <c r="K26" s="11">
        <v>1541882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707626.46</v>
      </c>
      <c r="R26" s="11">
        <v>0</v>
      </c>
      <c r="S26" s="11">
        <v>3626.91</v>
      </c>
      <c r="T26" s="11">
        <v>0</v>
      </c>
      <c r="U26" s="11">
        <v>0</v>
      </c>
      <c r="V26" s="60">
        <v>830628.63</v>
      </c>
      <c r="W26" s="11">
        <v>368729.56</v>
      </c>
      <c r="X26" s="37">
        <v>158763.86</v>
      </c>
      <c r="Y26" s="63">
        <v>5540529.73</v>
      </c>
    </row>
    <row r="27" spans="1:25" ht="12.75">
      <c r="A27" s="227">
        <v>2</v>
      </c>
      <c r="B27" s="228">
        <v>14</v>
      </c>
      <c r="C27" s="228">
        <v>0</v>
      </c>
      <c r="D27" s="16">
        <v>0</v>
      </c>
      <c r="E27" s="16">
        <v>1</v>
      </c>
      <c r="F27" s="19"/>
      <c r="G27" s="54" t="s">
        <v>300</v>
      </c>
      <c r="H27" s="60">
        <v>20724310.82</v>
      </c>
      <c r="I27" s="11">
        <v>10866991</v>
      </c>
      <c r="J27" s="11">
        <v>447205.95</v>
      </c>
      <c r="K27" s="11">
        <v>3453570.25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1709865.36</v>
      </c>
      <c r="R27" s="11">
        <v>0</v>
      </c>
      <c r="S27" s="11">
        <v>487.8</v>
      </c>
      <c r="T27" s="11">
        <v>0</v>
      </c>
      <c r="U27" s="11">
        <v>0</v>
      </c>
      <c r="V27" s="60">
        <v>1743217.09</v>
      </c>
      <c r="W27" s="11">
        <v>545362.18</v>
      </c>
      <c r="X27" s="37">
        <v>22981.2</v>
      </c>
      <c r="Y27" s="63">
        <v>5411181.44</v>
      </c>
    </row>
    <row r="28" spans="1:25" ht="12.75">
      <c r="A28" s="227">
        <v>2</v>
      </c>
      <c r="B28" s="228">
        <v>15</v>
      </c>
      <c r="C28" s="228">
        <v>0</v>
      </c>
      <c r="D28" s="16">
        <v>0</v>
      </c>
      <c r="E28" s="16">
        <v>1</v>
      </c>
      <c r="F28" s="19"/>
      <c r="G28" s="54" t="s">
        <v>301</v>
      </c>
      <c r="H28" s="60">
        <v>15494159.41</v>
      </c>
      <c r="I28" s="11">
        <v>9123764</v>
      </c>
      <c r="J28" s="11">
        <v>475853.47</v>
      </c>
      <c r="K28" s="11">
        <v>1660833.94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1258678.97</v>
      </c>
      <c r="R28" s="11">
        <v>0</v>
      </c>
      <c r="S28" s="11">
        <v>4550.29</v>
      </c>
      <c r="T28" s="11">
        <v>0</v>
      </c>
      <c r="U28" s="11">
        <v>0</v>
      </c>
      <c r="V28" s="60">
        <v>397604.68</v>
      </c>
      <c r="W28" s="11">
        <v>322794.46</v>
      </c>
      <c r="X28" s="37">
        <v>218618.95</v>
      </c>
      <c r="Y28" s="63">
        <v>3910913.54</v>
      </c>
    </row>
    <row r="29" spans="1:25" ht="12.75">
      <c r="A29" s="227">
        <v>2</v>
      </c>
      <c r="B29" s="228">
        <v>16</v>
      </c>
      <c r="C29" s="228">
        <v>0</v>
      </c>
      <c r="D29" s="16">
        <v>0</v>
      </c>
      <c r="E29" s="16">
        <v>1</v>
      </c>
      <c r="F29" s="19"/>
      <c r="G29" s="54" t="s">
        <v>302</v>
      </c>
      <c r="H29" s="60">
        <v>24547499.43</v>
      </c>
      <c r="I29" s="11">
        <v>8919932</v>
      </c>
      <c r="J29" s="11">
        <v>9686017.64</v>
      </c>
      <c r="K29" s="11">
        <v>1834938.14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1071239.58</v>
      </c>
      <c r="R29" s="11">
        <v>0</v>
      </c>
      <c r="S29" s="11">
        <v>7578</v>
      </c>
      <c r="T29" s="11">
        <v>0</v>
      </c>
      <c r="U29" s="11">
        <v>0</v>
      </c>
      <c r="V29" s="60">
        <v>756120.56</v>
      </c>
      <c r="W29" s="11">
        <v>56857.43</v>
      </c>
      <c r="X29" s="37">
        <v>15317</v>
      </c>
      <c r="Y29" s="63">
        <v>4049754.22</v>
      </c>
    </row>
    <row r="30" spans="1:25" ht="12.75">
      <c r="A30" s="227">
        <v>2</v>
      </c>
      <c r="B30" s="228">
        <v>17</v>
      </c>
      <c r="C30" s="228">
        <v>0</v>
      </c>
      <c r="D30" s="16">
        <v>0</v>
      </c>
      <c r="E30" s="16">
        <v>1</v>
      </c>
      <c r="F30" s="19"/>
      <c r="G30" s="54" t="s">
        <v>303</v>
      </c>
      <c r="H30" s="60">
        <v>6536937.61</v>
      </c>
      <c r="I30" s="11">
        <v>3693998</v>
      </c>
      <c r="J30" s="11">
        <v>326683.87</v>
      </c>
      <c r="K30" s="11">
        <v>1302109.75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747222.8</v>
      </c>
      <c r="R30" s="11">
        <v>0</v>
      </c>
      <c r="S30" s="11">
        <v>2622.09</v>
      </c>
      <c r="T30" s="11">
        <v>0</v>
      </c>
      <c r="U30" s="11">
        <v>0</v>
      </c>
      <c r="V30" s="60">
        <v>552264.86</v>
      </c>
      <c r="W30" s="11">
        <v>155352.83</v>
      </c>
      <c r="X30" s="37">
        <v>68596.6</v>
      </c>
      <c r="Y30" s="63">
        <v>1058793.16</v>
      </c>
    </row>
    <row r="31" spans="1:25" ht="12.75">
      <c r="A31" s="227">
        <v>2</v>
      </c>
      <c r="B31" s="228">
        <v>18</v>
      </c>
      <c r="C31" s="228">
        <v>0</v>
      </c>
      <c r="D31" s="16">
        <v>0</v>
      </c>
      <c r="E31" s="16">
        <v>1</v>
      </c>
      <c r="F31" s="19"/>
      <c r="G31" s="54" t="s">
        <v>304</v>
      </c>
      <c r="H31" s="60">
        <v>8156074.69</v>
      </c>
      <c r="I31" s="11">
        <v>5300835</v>
      </c>
      <c r="J31" s="11">
        <v>329122.04</v>
      </c>
      <c r="K31" s="11">
        <v>1746020.09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974159.15</v>
      </c>
      <c r="R31" s="11">
        <v>0</v>
      </c>
      <c r="S31" s="11">
        <v>0</v>
      </c>
      <c r="T31" s="11">
        <v>0</v>
      </c>
      <c r="U31" s="11">
        <v>0</v>
      </c>
      <c r="V31" s="60">
        <v>771860.94</v>
      </c>
      <c r="W31" s="11">
        <v>318923.96</v>
      </c>
      <c r="X31" s="37">
        <v>134010.68</v>
      </c>
      <c r="Y31" s="63">
        <v>461173.6</v>
      </c>
    </row>
    <row r="32" spans="1:25" ht="12.75">
      <c r="A32" s="227">
        <v>2</v>
      </c>
      <c r="B32" s="228">
        <v>19</v>
      </c>
      <c r="C32" s="228">
        <v>0</v>
      </c>
      <c r="D32" s="16">
        <v>0</v>
      </c>
      <c r="E32" s="16">
        <v>1</v>
      </c>
      <c r="F32" s="19"/>
      <c r="G32" s="54" t="s">
        <v>305</v>
      </c>
      <c r="H32" s="60">
        <v>26963261.71</v>
      </c>
      <c r="I32" s="11">
        <v>17692629</v>
      </c>
      <c r="J32" s="11">
        <v>731300.42</v>
      </c>
      <c r="K32" s="11">
        <v>3868656.97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2322507.25</v>
      </c>
      <c r="R32" s="11">
        <v>0</v>
      </c>
      <c r="S32" s="11">
        <v>182.73</v>
      </c>
      <c r="T32" s="11">
        <v>0</v>
      </c>
      <c r="U32" s="11">
        <v>0</v>
      </c>
      <c r="V32" s="60">
        <v>1545966.99</v>
      </c>
      <c r="W32" s="11">
        <v>455897.67</v>
      </c>
      <c r="X32" s="37">
        <v>322439.35</v>
      </c>
      <c r="Y32" s="63">
        <v>4214777.65</v>
      </c>
    </row>
    <row r="33" spans="1:25" ht="12.75">
      <c r="A33" s="227">
        <v>2</v>
      </c>
      <c r="B33" s="228">
        <v>20</v>
      </c>
      <c r="C33" s="228">
        <v>0</v>
      </c>
      <c r="D33" s="16">
        <v>0</v>
      </c>
      <c r="E33" s="16">
        <v>1</v>
      </c>
      <c r="F33" s="19"/>
      <c r="G33" s="54" t="s">
        <v>306</v>
      </c>
      <c r="H33" s="60">
        <v>17489273.83</v>
      </c>
      <c r="I33" s="11">
        <v>8685996</v>
      </c>
      <c r="J33" s="11">
        <v>153021.14</v>
      </c>
      <c r="K33" s="11">
        <v>1813347.37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1485523.82</v>
      </c>
      <c r="R33" s="11">
        <v>0</v>
      </c>
      <c r="S33" s="11">
        <v>0</v>
      </c>
      <c r="T33" s="11">
        <v>0</v>
      </c>
      <c r="U33" s="11">
        <v>0</v>
      </c>
      <c r="V33" s="60">
        <v>327823.55</v>
      </c>
      <c r="W33" s="11">
        <v>138085.06</v>
      </c>
      <c r="X33" s="37">
        <v>0</v>
      </c>
      <c r="Y33" s="63">
        <v>6698824.26</v>
      </c>
    </row>
    <row r="34" spans="1:25" ht="12.75">
      <c r="A34" s="227">
        <v>2</v>
      </c>
      <c r="B34" s="228">
        <v>21</v>
      </c>
      <c r="C34" s="228">
        <v>0</v>
      </c>
      <c r="D34" s="16">
        <v>0</v>
      </c>
      <c r="E34" s="16">
        <v>1</v>
      </c>
      <c r="F34" s="19"/>
      <c r="G34" s="54" t="s">
        <v>307</v>
      </c>
      <c r="H34" s="60">
        <v>11222542.17</v>
      </c>
      <c r="I34" s="11">
        <v>6423717</v>
      </c>
      <c r="J34" s="11">
        <v>-44359.06</v>
      </c>
      <c r="K34" s="11">
        <v>1086306.64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781784</v>
      </c>
      <c r="R34" s="11">
        <v>0</v>
      </c>
      <c r="S34" s="11">
        <v>54</v>
      </c>
      <c r="T34" s="11">
        <v>0</v>
      </c>
      <c r="U34" s="11">
        <v>0</v>
      </c>
      <c r="V34" s="60">
        <v>304468.64</v>
      </c>
      <c r="W34" s="11">
        <v>230253.33</v>
      </c>
      <c r="X34" s="37">
        <v>7060</v>
      </c>
      <c r="Y34" s="63">
        <v>3526624.26</v>
      </c>
    </row>
    <row r="35" spans="1:25" ht="12.75">
      <c r="A35" s="227">
        <v>2</v>
      </c>
      <c r="B35" s="228">
        <v>22</v>
      </c>
      <c r="C35" s="228">
        <v>0</v>
      </c>
      <c r="D35" s="16">
        <v>0</v>
      </c>
      <c r="E35" s="16">
        <v>1</v>
      </c>
      <c r="F35" s="19"/>
      <c r="G35" s="54" t="s">
        <v>308</v>
      </c>
      <c r="H35" s="60">
        <v>8069739.42</v>
      </c>
      <c r="I35" s="11">
        <v>4344194</v>
      </c>
      <c r="J35" s="11">
        <v>209672.22</v>
      </c>
      <c r="K35" s="11">
        <v>1346975.33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734999.56</v>
      </c>
      <c r="R35" s="11">
        <v>0</v>
      </c>
      <c r="S35" s="11">
        <v>19840.05</v>
      </c>
      <c r="T35" s="11">
        <v>0</v>
      </c>
      <c r="U35" s="11">
        <v>0</v>
      </c>
      <c r="V35" s="60">
        <v>592135.72</v>
      </c>
      <c r="W35" s="11">
        <v>124022.6</v>
      </c>
      <c r="X35" s="37">
        <v>0</v>
      </c>
      <c r="Y35" s="63">
        <v>2044875.27</v>
      </c>
    </row>
    <row r="36" spans="1:25" ht="12.75">
      <c r="A36" s="227">
        <v>2</v>
      </c>
      <c r="B36" s="228">
        <v>23</v>
      </c>
      <c r="C36" s="228">
        <v>0</v>
      </c>
      <c r="D36" s="16">
        <v>0</v>
      </c>
      <c r="E36" s="16">
        <v>1</v>
      </c>
      <c r="F36" s="19"/>
      <c r="G36" s="54" t="s">
        <v>309</v>
      </c>
      <c r="H36" s="60">
        <v>34382257.14</v>
      </c>
      <c r="I36" s="11">
        <v>20274881</v>
      </c>
      <c r="J36" s="11">
        <v>921181.91</v>
      </c>
      <c r="K36" s="11">
        <v>5659426.82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2546773.48</v>
      </c>
      <c r="R36" s="11">
        <v>0</v>
      </c>
      <c r="S36" s="11">
        <v>35.5</v>
      </c>
      <c r="T36" s="11">
        <v>0</v>
      </c>
      <c r="U36" s="11">
        <v>0</v>
      </c>
      <c r="V36" s="60">
        <v>3112617.84</v>
      </c>
      <c r="W36" s="11">
        <v>226479.4</v>
      </c>
      <c r="X36" s="37">
        <v>16566.23</v>
      </c>
      <c r="Y36" s="63">
        <v>7300288.01</v>
      </c>
    </row>
    <row r="37" spans="1:25" ht="12.75">
      <c r="A37" s="227">
        <v>2</v>
      </c>
      <c r="B37" s="228">
        <v>24</v>
      </c>
      <c r="C37" s="228">
        <v>0</v>
      </c>
      <c r="D37" s="16">
        <v>0</v>
      </c>
      <c r="E37" s="16">
        <v>1</v>
      </c>
      <c r="F37" s="19"/>
      <c r="G37" s="54" t="s">
        <v>310</v>
      </c>
      <c r="H37" s="60">
        <v>15674574.65</v>
      </c>
      <c r="I37" s="11">
        <v>5748480</v>
      </c>
      <c r="J37" s="11">
        <v>253570.78</v>
      </c>
      <c r="K37" s="11">
        <v>7218468.1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1069732.18</v>
      </c>
      <c r="R37" s="11">
        <v>0</v>
      </c>
      <c r="S37" s="11">
        <v>17607.95</v>
      </c>
      <c r="T37" s="11">
        <v>0</v>
      </c>
      <c r="U37" s="11">
        <v>0</v>
      </c>
      <c r="V37" s="60">
        <v>6131127.97</v>
      </c>
      <c r="W37" s="11">
        <v>601155.27</v>
      </c>
      <c r="X37" s="37">
        <v>343507.34</v>
      </c>
      <c r="Y37" s="63">
        <v>1852900.5</v>
      </c>
    </row>
    <row r="38" spans="1:25" ht="12.75">
      <c r="A38" s="227">
        <v>2</v>
      </c>
      <c r="B38" s="228">
        <v>25</v>
      </c>
      <c r="C38" s="228">
        <v>0</v>
      </c>
      <c r="D38" s="16">
        <v>0</v>
      </c>
      <c r="E38" s="16">
        <v>1</v>
      </c>
      <c r="F38" s="19"/>
      <c r="G38" s="54" t="s">
        <v>311</v>
      </c>
      <c r="H38" s="60">
        <v>23899889.42</v>
      </c>
      <c r="I38" s="11">
        <v>11631037</v>
      </c>
      <c r="J38" s="11">
        <v>1057368.83</v>
      </c>
      <c r="K38" s="11">
        <v>3367715.97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1479572.72</v>
      </c>
      <c r="R38" s="11">
        <v>0</v>
      </c>
      <c r="S38" s="11">
        <v>15094.42</v>
      </c>
      <c r="T38" s="11">
        <v>0</v>
      </c>
      <c r="U38" s="11">
        <v>0</v>
      </c>
      <c r="V38" s="60">
        <v>1873048.83</v>
      </c>
      <c r="W38" s="11">
        <v>825143.25</v>
      </c>
      <c r="X38" s="37">
        <v>221352.67</v>
      </c>
      <c r="Y38" s="63">
        <v>7018624.37</v>
      </c>
    </row>
    <row r="39" spans="1:25" ht="12.75">
      <c r="A39" s="227">
        <v>2</v>
      </c>
      <c r="B39" s="228">
        <v>26</v>
      </c>
      <c r="C39" s="228">
        <v>0</v>
      </c>
      <c r="D39" s="16">
        <v>0</v>
      </c>
      <c r="E39" s="16">
        <v>1</v>
      </c>
      <c r="F39" s="19"/>
      <c r="G39" s="54" t="s">
        <v>312</v>
      </c>
      <c r="H39" s="60">
        <v>7105735.23</v>
      </c>
      <c r="I39" s="11">
        <v>3934057</v>
      </c>
      <c r="J39" s="11">
        <v>98659.08</v>
      </c>
      <c r="K39" s="11">
        <v>1330765.48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742650.25</v>
      </c>
      <c r="R39" s="11">
        <v>0</v>
      </c>
      <c r="S39" s="11">
        <v>7408.7</v>
      </c>
      <c r="T39" s="11">
        <v>0</v>
      </c>
      <c r="U39" s="11">
        <v>0</v>
      </c>
      <c r="V39" s="60">
        <v>580706.53</v>
      </c>
      <c r="W39" s="11">
        <v>819317.27</v>
      </c>
      <c r="X39" s="37">
        <v>612982.01</v>
      </c>
      <c r="Y39" s="63">
        <v>922936.4</v>
      </c>
    </row>
    <row r="40" spans="1:25" s="95" customFormat="1" ht="15">
      <c r="A40" s="231"/>
      <c r="B40" s="232"/>
      <c r="C40" s="232"/>
      <c r="D40" s="101"/>
      <c r="E40" s="101"/>
      <c r="F40" s="102" t="s">
        <v>313</v>
      </c>
      <c r="G40" s="291"/>
      <c r="H40" s="104">
        <v>2312147449</v>
      </c>
      <c r="I40" s="103">
        <v>746050568</v>
      </c>
      <c r="J40" s="103">
        <v>72614224.84</v>
      </c>
      <c r="K40" s="103">
        <v>663343822.06</v>
      </c>
      <c r="L40" s="103">
        <v>395429641.71</v>
      </c>
      <c r="M40" s="103">
        <v>1747360.9900000002</v>
      </c>
      <c r="N40" s="103">
        <v>17617931.5</v>
      </c>
      <c r="O40" s="103">
        <v>8285182.69</v>
      </c>
      <c r="P40" s="103">
        <v>13939143.2</v>
      </c>
      <c r="Q40" s="103">
        <v>13979813.51</v>
      </c>
      <c r="R40" s="103">
        <v>44217</v>
      </c>
      <c r="S40" s="103">
        <v>53359628.94</v>
      </c>
      <c r="T40" s="103">
        <v>20406161.13</v>
      </c>
      <c r="U40" s="103">
        <v>41037650.55</v>
      </c>
      <c r="V40" s="104">
        <v>97497090.83999999</v>
      </c>
      <c r="W40" s="103">
        <v>330647450.15</v>
      </c>
      <c r="X40" s="255">
        <v>165958626.51</v>
      </c>
      <c r="Y40" s="105">
        <v>499491383.95</v>
      </c>
    </row>
    <row r="41" spans="1:25" ht="12.75">
      <c r="A41" s="227">
        <v>2</v>
      </c>
      <c r="B41" s="228">
        <v>61</v>
      </c>
      <c r="C41" s="228">
        <v>0</v>
      </c>
      <c r="D41" s="16">
        <v>0</v>
      </c>
      <c r="E41" s="16">
        <v>2</v>
      </c>
      <c r="F41" s="19"/>
      <c r="G41" s="54" t="s">
        <v>314</v>
      </c>
      <c r="H41" s="60">
        <v>143374219.44</v>
      </c>
      <c r="I41" s="11">
        <v>48379097</v>
      </c>
      <c r="J41" s="11">
        <v>4307996.05</v>
      </c>
      <c r="K41" s="11">
        <v>51662154.65</v>
      </c>
      <c r="L41" s="11">
        <v>30269532.46</v>
      </c>
      <c r="M41" s="11">
        <v>105936.57</v>
      </c>
      <c r="N41" s="11">
        <v>1131267.17</v>
      </c>
      <c r="O41" s="11">
        <v>213649.42</v>
      </c>
      <c r="P41" s="11">
        <v>1088744.29</v>
      </c>
      <c r="Q41" s="11">
        <v>1148062.75</v>
      </c>
      <c r="R41" s="11">
        <v>44217</v>
      </c>
      <c r="S41" s="11">
        <v>4335400.12</v>
      </c>
      <c r="T41" s="11">
        <v>1958196.36</v>
      </c>
      <c r="U41" s="11">
        <v>2184931.75</v>
      </c>
      <c r="V41" s="60">
        <v>9182216.76</v>
      </c>
      <c r="W41" s="11">
        <v>12327780.63</v>
      </c>
      <c r="X41" s="37">
        <v>9377660.29</v>
      </c>
      <c r="Y41" s="63">
        <v>26697191.11</v>
      </c>
    </row>
    <row r="42" spans="1:25" ht="12.75">
      <c r="A42" s="227">
        <v>2</v>
      </c>
      <c r="B42" s="228">
        <v>62</v>
      </c>
      <c r="C42" s="228">
        <v>0</v>
      </c>
      <c r="D42" s="16">
        <v>0</v>
      </c>
      <c r="E42" s="16">
        <v>2</v>
      </c>
      <c r="F42" s="19"/>
      <c r="G42" s="54" t="s">
        <v>315</v>
      </c>
      <c r="H42" s="60">
        <v>166149354.25</v>
      </c>
      <c r="I42" s="11">
        <v>62482176</v>
      </c>
      <c r="J42" s="11">
        <v>8616956.52</v>
      </c>
      <c r="K42" s="11">
        <v>67869062.59</v>
      </c>
      <c r="L42" s="11">
        <v>47103771.14</v>
      </c>
      <c r="M42" s="11">
        <v>239817.19</v>
      </c>
      <c r="N42" s="11">
        <v>1753382.2</v>
      </c>
      <c r="O42" s="11">
        <v>208606.7</v>
      </c>
      <c r="P42" s="11">
        <v>1524058.74</v>
      </c>
      <c r="Q42" s="11">
        <v>1578465.22</v>
      </c>
      <c r="R42" s="11">
        <v>0</v>
      </c>
      <c r="S42" s="11">
        <v>3162535.46</v>
      </c>
      <c r="T42" s="11">
        <v>2165127.23</v>
      </c>
      <c r="U42" s="11">
        <v>2922992.62</v>
      </c>
      <c r="V42" s="60">
        <v>7210306.09</v>
      </c>
      <c r="W42" s="11">
        <v>12102265.86</v>
      </c>
      <c r="X42" s="37">
        <v>10637755.18</v>
      </c>
      <c r="Y42" s="63">
        <v>15078893.28</v>
      </c>
    </row>
    <row r="43" spans="1:25" ht="12.75">
      <c r="A43" s="227">
        <v>2</v>
      </c>
      <c r="B43" s="228">
        <v>65</v>
      </c>
      <c r="C43" s="228">
        <v>0</v>
      </c>
      <c r="D43" s="16">
        <v>0</v>
      </c>
      <c r="E43" s="16">
        <v>2</v>
      </c>
      <c r="F43" s="19"/>
      <c r="G43" s="54" t="s">
        <v>316</v>
      </c>
      <c r="H43" s="60">
        <v>177785602.64</v>
      </c>
      <c r="I43" s="11">
        <v>62668187</v>
      </c>
      <c r="J43" s="11">
        <v>4185269.62</v>
      </c>
      <c r="K43" s="11">
        <v>58820093.76</v>
      </c>
      <c r="L43" s="11">
        <v>40178548.98</v>
      </c>
      <c r="M43" s="11">
        <v>95278.37</v>
      </c>
      <c r="N43" s="11">
        <v>1895552.46</v>
      </c>
      <c r="O43" s="11">
        <v>225167.87</v>
      </c>
      <c r="P43" s="11">
        <v>1558310.9</v>
      </c>
      <c r="Q43" s="11">
        <v>1608636.6</v>
      </c>
      <c r="R43" s="11">
        <v>0</v>
      </c>
      <c r="S43" s="11">
        <v>1414330.1</v>
      </c>
      <c r="T43" s="11">
        <v>2162285.09</v>
      </c>
      <c r="U43" s="11">
        <v>2244914.61</v>
      </c>
      <c r="V43" s="60">
        <v>7437068.78</v>
      </c>
      <c r="W43" s="11">
        <v>32495056.03</v>
      </c>
      <c r="X43" s="37">
        <v>4077354.03</v>
      </c>
      <c r="Y43" s="63">
        <v>19616996.23</v>
      </c>
    </row>
    <row r="44" spans="1:25" s="286" customFormat="1" ht="12.75">
      <c r="A44" s="278">
        <v>2</v>
      </c>
      <c r="B44" s="279">
        <v>64</v>
      </c>
      <c r="C44" s="279">
        <v>0</v>
      </c>
      <c r="D44" s="280">
        <v>0</v>
      </c>
      <c r="E44" s="280">
        <v>2</v>
      </c>
      <c r="F44" s="281"/>
      <c r="G44" s="292" t="s">
        <v>317</v>
      </c>
      <c r="H44" s="283">
        <v>1824838272.67</v>
      </c>
      <c r="I44" s="282">
        <v>572521108</v>
      </c>
      <c r="J44" s="282">
        <v>55504002.65</v>
      </c>
      <c r="K44" s="282">
        <v>484992511.06</v>
      </c>
      <c r="L44" s="282">
        <v>277877789.13</v>
      </c>
      <c r="M44" s="282">
        <v>1306328.86</v>
      </c>
      <c r="N44" s="282">
        <v>12837729.67</v>
      </c>
      <c r="O44" s="282">
        <v>7637758.7</v>
      </c>
      <c r="P44" s="282">
        <v>9768029.27</v>
      </c>
      <c r="Q44" s="282">
        <v>9644648.94</v>
      </c>
      <c r="R44" s="282">
        <v>0</v>
      </c>
      <c r="S44" s="282">
        <v>44447363.26</v>
      </c>
      <c r="T44" s="282">
        <v>14120552.45</v>
      </c>
      <c r="U44" s="282">
        <v>33684811.57</v>
      </c>
      <c r="V44" s="283">
        <v>73667499.21</v>
      </c>
      <c r="W44" s="282">
        <v>273722347.63</v>
      </c>
      <c r="X44" s="310">
        <v>141865857.01</v>
      </c>
      <c r="Y44" s="285">
        <v>438098303.33</v>
      </c>
    </row>
    <row r="45" spans="1:25" s="95" customFormat="1" ht="15">
      <c r="A45" s="231"/>
      <c r="B45" s="232"/>
      <c r="C45" s="232"/>
      <c r="D45" s="101"/>
      <c r="E45" s="101"/>
      <c r="F45" s="102" t="s">
        <v>318</v>
      </c>
      <c r="G45" s="291"/>
      <c r="H45" s="104">
        <v>2779871113</v>
      </c>
      <c r="I45" s="103">
        <v>776734559</v>
      </c>
      <c r="J45" s="103">
        <v>114267963.00999999</v>
      </c>
      <c r="K45" s="103">
        <v>1372044495.6600003</v>
      </c>
      <c r="L45" s="103">
        <v>885149145.1300001</v>
      </c>
      <c r="M45" s="103">
        <v>113340074.52000001</v>
      </c>
      <c r="N45" s="103">
        <v>31313688.709999997</v>
      </c>
      <c r="O45" s="103">
        <v>5133376.3</v>
      </c>
      <c r="P45" s="103">
        <v>13667407.79</v>
      </c>
      <c r="Q45" s="103">
        <v>0</v>
      </c>
      <c r="R45" s="103">
        <v>89764091.41</v>
      </c>
      <c r="S45" s="103">
        <v>21034229.709999993</v>
      </c>
      <c r="T45" s="103">
        <v>38691491.19</v>
      </c>
      <c r="U45" s="103">
        <v>43609581.89</v>
      </c>
      <c r="V45" s="104">
        <v>130341409.01000002</v>
      </c>
      <c r="W45" s="103">
        <v>229807249.89</v>
      </c>
      <c r="X45" s="255">
        <v>120930213.72999999</v>
      </c>
      <c r="Y45" s="105">
        <v>287016845.44</v>
      </c>
    </row>
    <row r="46" spans="1:25" s="95" customFormat="1" ht="15">
      <c r="A46" s="231"/>
      <c r="B46" s="232"/>
      <c r="C46" s="232"/>
      <c r="D46" s="101"/>
      <c r="E46" s="101"/>
      <c r="F46" s="102" t="s">
        <v>319</v>
      </c>
      <c r="G46" s="291"/>
      <c r="H46" s="104">
        <v>978284192.8199998</v>
      </c>
      <c r="I46" s="103">
        <v>319619246</v>
      </c>
      <c r="J46" s="103">
        <v>44905724.67999999</v>
      </c>
      <c r="K46" s="103">
        <v>394374074.78</v>
      </c>
      <c r="L46" s="103">
        <v>270865107.10999995</v>
      </c>
      <c r="M46" s="103">
        <v>3244560.6099999994</v>
      </c>
      <c r="N46" s="103">
        <v>8728349.649999999</v>
      </c>
      <c r="O46" s="103">
        <v>2253671.63</v>
      </c>
      <c r="P46" s="103">
        <v>8153862.57</v>
      </c>
      <c r="Q46" s="103">
        <v>0</v>
      </c>
      <c r="R46" s="103">
        <v>4516213.069999999</v>
      </c>
      <c r="S46" s="103">
        <v>14040829.529999996</v>
      </c>
      <c r="T46" s="103">
        <v>16406795.110000001</v>
      </c>
      <c r="U46" s="103">
        <v>16658317.030000001</v>
      </c>
      <c r="V46" s="104">
        <v>49506368.47</v>
      </c>
      <c r="W46" s="103">
        <v>126192583.1</v>
      </c>
      <c r="X46" s="255">
        <v>61560969.21</v>
      </c>
      <c r="Y46" s="105">
        <v>93192564.25999998</v>
      </c>
    </row>
    <row r="47" spans="1:25" ht="12.75">
      <c r="A47" s="227">
        <v>2</v>
      </c>
      <c r="B47" s="228">
        <v>2</v>
      </c>
      <c r="C47" s="228">
        <v>1</v>
      </c>
      <c r="D47" s="16">
        <v>1</v>
      </c>
      <c r="E47" s="16">
        <v>0</v>
      </c>
      <c r="F47" s="19"/>
      <c r="G47" s="54" t="s">
        <v>320</v>
      </c>
      <c r="H47" s="60">
        <v>34065523.57</v>
      </c>
      <c r="I47" s="11">
        <v>9756424</v>
      </c>
      <c r="J47" s="11">
        <v>443609.97</v>
      </c>
      <c r="K47" s="11">
        <v>9503987.33</v>
      </c>
      <c r="L47" s="11">
        <v>6201906.73</v>
      </c>
      <c r="M47" s="11">
        <v>214779.08</v>
      </c>
      <c r="N47" s="11">
        <v>153626.5</v>
      </c>
      <c r="O47" s="11">
        <v>84215.46</v>
      </c>
      <c r="P47" s="11">
        <v>65828.42</v>
      </c>
      <c r="Q47" s="11">
        <v>0</v>
      </c>
      <c r="R47" s="11">
        <v>0</v>
      </c>
      <c r="S47" s="11">
        <v>272925.97</v>
      </c>
      <c r="T47" s="11">
        <v>437063.34</v>
      </c>
      <c r="U47" s="11">
        <v>432305.51</v>
      </c>
      <c r="V47" s="60">
        <v>1641336.32</v>
      </c>
      <c r="W47" s="11">
        <v>8233887.67</v>
      </c>
      <c r="X47" s="37">
        <v>1711472.77</v>
      </c>
      <c r="Y47" s="63">
        <v>6127614.6</v>
      </c>
    </row>
    <row r="48" spans="1:25" ht="12.75">
      <c r="A48" s="227">
        <v>2</v>
      </c>
      <c r="B48" s="228">
        <v>21</v>
      </c>
      <c r="C48" s="228">
        <v>1</v>
      </c>
      <c r="D48" s="16">
        <v>1</v>
      </c>
      <c r="E48" s="16">
        <v>0</v>
      </c>
      <c r="F48" s="19"/>
      <c r="G48" s="54" t="s">
        <v>321</v>
      </c>
      <c r="H48" s="60">
        <v>16208355.56</v>
      </c>
      <c r="I48" s="11">
        <v>5490268</v>
      </c>
      <c r="J48" s="11">
        <v>55634.87</v>
      </c>
      <c r="K48" s="11">
        <v>4397955.67</v>
      </c>
      <c r="L48" s="11">
        <v>2847596.88</v>
      </c>
      <c r="M48" s="11">
        <v>37300.88</v>
      </c>
      <c r="N48" s="11">
        <v>145947.67</v>
      </c>
      <c r="O48" s="11">
        <v>21610.66</v>
      </c>
      <c r="P48" s="11">
        <v>24730.26</v>
      </c>
      <c r="Q48" s="11">
        <v>0</v>
      </c>
      <c r="R48" s="11">
        <v>1566.6</v>
      </c>
      <c r="S48" s="11">
        <v>83643.84</v>
      </c>
      <c r="T48" s="11">
        <v>301701.45</v>
      </c>
      <c r="U48" s="11">
        <v>153425.7</v>
      </c>
      <c r="V48" s="60">
        <v>780431.73</v>
      </c>
      <c r="W48" s="11">
        <v>4979950.14</v>
      </c>
      <c r="X48" s="37">
        <v>494574.82</v>
      </c>
      <c r="Y48" s="63">
        <v>1284546.88</v>
      </c>
    </row>
    <row r="49" spans="1:25" ht="12.75">
      <c r="A49" s="227">
        <v>2</v>
      </c>
      <c r="B49" s="228">
        <v>1</v>
      </c>
      <c r="C49" s="228">
        <v>1</v>
      </c>
      <c r="D49" s="16">
        <v>1</v>
      </c>
      <c r="E49" s="16">
        <v>0</v>
      </c>
      <c r="F49" s="19"/>
      <c r="G49" s="54" t="s">
        <v>322</v>
      </c>
      <c r="H49" s="60">
        <v>63050748.81</v>
      </c>
      <c r="I49" s="11">
        <v>17482758</v>
      </c>
      <c r="J49" s="11">
        <v>986505.49</v>
      </c>
      <c r="K49" s="11">
        <v>25009440.67</v>
      </c>
      <c r="L49" s="11">
        <v>18047922.25</v>
      </c>
      <c r="M49" s="11">
        <v>28366.65</v>
      </c>
      <c r="N49" s="11">
        <v>1089394.08</v>
      </c>
      <c r="O49" s="11">
        <v>61009.14</v>
      </c>
      <c r="P49" s="11">
        <v>803822.48</v>
      </c>
      <c r="Q49" s="11">
        <v>0</v>
      </c>
      <c r="R49" s="11">
        <v>20274.37</v>
      </c>
      <c r="S49" s="11">
        <v>1271052.62</v>
      </c>
      <c r="T49" s="11">
        <v>1092301.32</v>
      </c>
      <c r="U49" s="11">
        <v>856434.84</v>
      </c>
      <c r="V49" s="60">
        <v>1738862.92</v>
      </c>
      <c r="W49" s="11">
        <v>12665778.74</v>
      </c>
      <c r="X49" s="37">
        <v>4967711.8</v>
      </c>
      <c r="Y49" s="63">
        <v>6906265.91</v>
      </c>
    </row>
    <row r="50" spans="1:25" ht="12.75">
      <c r="A50" s="227">
        <v>2</v>
      </c>
      <c r="B50" s="228">
        <v>9</v>
      </c>
      <c r="C50" s="228">
        <v>1</v>
      </c>
      <c r="D50" s="16">
        <v>1</v>
      </c>
      <c r="E50" s="16">
        <v>0</v>
      </c>
      <c r="F50" s="19"/>
      <c r="G50" s="54" t="s">
        <v>323</v>
      </c>
      <c r="H50" s="60">
        <v>13398900.59</v>
      </c>
      <c r="I50" s="11">
        <v>5054260</v>
      </c>
      <c r="J50" s="11">
        <v>443000.08</v>
      </c>
      <c r="K50" s="11">
        <v>5836790.95</v>
      </c>
      <c r="L50" s="11">
        <v>3966098.92</v>
      </c>
      <c r="M50" s="11">
        <v>25520.8</v>
      </c>
      <c r="N50" s="11">
        <v>235769.5</v>
      </c>
      <c r="O50" s="11">
        <v>51577.04</v>
      </c>
      <c r="P50" s="11">
        <v>34501.67</v>
      </c>
      <c r="Q50" s="11">
        <v>0</v>
      </c>
      <c r="R50" s="11">
        <v>0</v>
      </c>
      <c r="S50" s="11">
        <v>104976.27</v>
      </c>
      <c r="T50" s="11">
        <v>314820.67</v>
      </c>
      <c r="U50" s="11">
        <v>227255.77</v>
      </c>
      <c r="V50" s="60">
        <v>876270.31</v>
      </c>
      <c r="W50" s="11">
        <v>859940.01</v>
      </c>
      <c r="X50" s="37">
        <v>680777.92</v>
      </c>
      <c r="Y50" s="63">
        <v>1204909.55</v>
      </c>
    </row>
    <row r="51" spans="1:25" ht="12.75">
      <c r="A51" s="227">
        <v>2</v>
      </c>
      <c r="B51" s="228">
        <v>8</v>
      </c>
      <c r="C51" s="228">
        <v>1</v>
      </c>
      <c r="D51" s="16">
        <v>1</v>
      </c>
      <c r="E51" s="16">
        <v>0</v>
      </c>
      <c r="F51" s="19"/>
      <c r="G51" s="54" t="s">
        <v>324</v>
      </c>
      <c r="H51" s="60">
        <v>8122149.79</v>
      </c>
      <c r="I51" s="11">
        <v>1515894</v>
      </c>
      <c r="J51" s="11">
        <v>72608.51</v>
      </c>
      <c r="K51" s="11">
        <v>3920041.1</v>
      </c>
      <c r="L51" s="11">
        <v>2613140.36</v>
      </c>
      <c r="M51" s="11">
        <v>1199</v>
      </c>
      <c r="N51" s="11">
        <v>7755.7</v>
      </c>
      <c r="O51" s="11">
        <v>23034</v>
      </c>
      <c r="P51" s="11">
        <v>25883.58</v>
      </c>
      <c r="Q51" s="11">
        <v>0</v>
      </c>
      <c r="R51" s="11">
        <v>4807.2</v>
      </c>
      <c r="S51" s="11">
        <v>109558.08</v>
      </c>
      <c r="T51" s="11">
        <v>223544.95</v>
      </c>
      <c r="U51" s="11">
        <v>127533.24</v>
      </c>
      <c r="V51" s="60">
        <v>783584.99</v>
      </c>
      <c r="W51" s="11">
        <v>962624.87</v>
      </c>
      <c r="X51" s="37">
        <v>825007.76</v>
      </c>
      <c r="Y51" s="63">
        <v>1650981.31</v>
      </c>
    </row>
    <row r="52" spans="1:25" ht="12.75">
      <c r="A52" s="227">
        <v>2</v>
      </c>
      <c r="B52" s="228">
        <v>2</v>
      </c>
      <c r="C52" s="228">
        <v>2</v>
      </c>
      <c r="D52" s="16">
        <v>1</v>
      </c>
      <c r="E52" s="16">
        <v>0</v>
      </c>
      <c r="F52" s="19"/>
      <c r="G52" s="54" t="s">
        <v>325</v>
      </c>
      <c r="H52" s="60">
        <v>47039728.66</v>
      </c>
      <c r="I52" s="11">
        <v>13125278</v>
      </c>
      <c r="J52" s="11">
        <v>1020191.43</v>
      </c>
      <c r="K52" s="11">
        <v>16649312.53</v>
      </c>
      <c r="L52" s="11">
        <v>11644651.76</v>
      </c>
      <c r="M52" s="11">
        <v>199402.5</v>
      </c>
      <c r="N52" s="11">
        <v>396142.3</v>
      </c>
      <c r="O52" s="11">
        <v>193264.43</v>
      </c>
      <c r="P52" s="11">
        <v>613898.39</v>
      </c>
      <c r="Q52" s="11">
        <v>0</v>
      </c>
      <c r="R52" s="11">
        <v>0</v>
      </c>
      <c r="S52" s="11">
        <v>992954.61</v>
      </c>
      <c r="T52" s="11">
        <v>775337.45</v>
      </c>
      <c r="U52" s="11">
        <v>624904.77</v>
      </c>
      <c r="V52" s="60">
        <v>1208756.32</v>
      </c>
      <c r="W52" s="11">
        <v>12985515</v>
      </c>
      <c r="X52" s="37">
        <v>10394157.43</v>
      </c>
      <c r="Y52" s="63">
        <v>3259431.7</v>
      </c>
    </row>
    <row r="53" spans="1:25" ht="12.75">
      <c r="A53" s="227">
        <v>2</v>
      </c>
      <c r="B53" s="228">
        <v>3</v>
      </c>
      <c r="C53" s="228">
        <v>1</v>
      </c>
      <c r="D53" s="16">
        <v>1</v>
      </c>
      <c r="E53" s="16">
        <v>0</v>
      </c>
      <c r="F53" s="19"/>
      <c r="G53" s="54" t="s">
        <v>326</v>
      </c>
      <c r="H53" s="60">
        <v>122707189.22</v>
      </c>
      <c r="I53" s="11">
        <v>38437995</v>
      </c>
      <c r="J53" s="11">
        <v>12610487.12</v>
      </c>
      <c r="K53" s="11">
        <v>57467941.24</v>
      </c>
      <c r="L53" s="11">
        <v>42804252.21</v>
      </c>
      <c r="M53" s="11">
        <v>57307.8</v>
      </c>
      <c r="N53" s="11">
        <v>695802.89</v>
      </c>
      <c r="O53" s="11">
        <v>106081.33</v>
      </c>
      <c r="P53" s="11">
        <v>557865.45</v>
      </c>
      <c r="Q53" s="11">
        <v>0</v>
      </c>
      <c r="R53" s="11">
        <v>0</v>
      </c>
      <c r="S53" s="11">
        <v>1021359.44</v>
      </c>
      <c r="T53" s="11">
        <v>1202428.04</v>
      </c>
      <c r="U53" s="11">
        <v>1705238.82</v>
      </c>
      <c r="V53" s="60">
        <v>9317605.26</v>
      </c>
      <c r="W53" s="11">
        <v>8478584.86</v>
      </c>
      <c r="X53" s="37">
        <v>3915137.26</v>
      </c>
      <c r="Y53" s="63">
        <v>5712181</v>
      </c>
    </row>
    <row r="54" spans="1:25" ht="12.75">
      <c r="A54" s="227">
        <v>2</v>
      </c>
      <c r="B54" s="228">
        <v>5</v>
      </c>
      <c r="C54" s="228">
        <v>1</v>
      </c>
      <c r="D54" s="16">
        <v>1</v>
      </c>
      <c r="E54" s="16">
        <v>0</v>
      </c>
      <c r="F54" s="19"/>
      <c r="G54" s="54" t="s">
        <v>327</v>
      </c>
      <c r="H54" s="60">
        <v>28297484.21</v>
      </c>
      <c r="I54" s="11">
        <v>9164628</v>
      </c>
      <c r="J54" s="11">
        <v>521003.49</v>
      </c>
      <c r="K54" s="11">
        <v>10780909.28</v>
      </c>
      <c r="L54" s="11">
        <v>7022474.22</v>
      </c>
      <c r="M54" s="11">
        <v>309943.25</v>
      </c>
      <c r="N54" s="11">
        <v>229888.86</v>
      </c>
      <c r="O54" s="11">
        <v>229537.17</v>
      </c>
      <c r="P54" s="11">
        <v>352115.84</v>
      </c>
      <c r="Q54" s="11">
        <v>0</v>
      </c>
      <c r="R54" s="11">
        <v>0</v>
      </c>
      <c r="S54" s="11">
        <v>221957</v>
      </c>
      <c r="T54" s="11">
        <v>552080.14</v>
      </c>
      <c r="U54" s="11">
        <v>399398.87</v>
      </c>
      <c r="V54" s="60">
        <v>1463513.93</v>
      </c>
      <c r="W54" s="11">
        <v>1039885.77</v>
      </c>
      <c r="X54" s="37">
        <v>799138.89</v>
      </c>
      <c r="Y54" s="63">
        <v>6791057.67</v>
      </c>
    </row>
    <row r="55" spans="1:25" ht="12.75">
      <c r="A55" s="227">
        <v>2</v>
      </c>
      <c r="B55" s="228">
        <v>21</v>
      </c>
      <c r="C55" s="228">
        <v>2</v>
      </c>
      <c r="D55" s="16">
        <v>1</v>
      </c>
      <c r="E55" s="16">
        <v>0</v>
      </c>
      <c r="F55" s="19"/>
      <c r="G55" s="54" t="s">
        <v>328</v>
      </c>
      <c r="H55" s="60">
        <v>5561811.12</v>
      </c>
      <c r="I55" s="11">
        <v>1997140</v>
      </c>
      <c r="J55" s="11">
        <v>27580.22</v>
      </c>
      <c r="K55" s="11">
        <v>2188014.58</v>
      </c>
      <c r="L55" s="11">
        <v>1626086.36</v>
      </c>
      <c r="M55" s="11">
        <v>8073.8</v>
      </c>
      <c r="N55" s="11">
        <v>48930.4</v>
      </c>
      <c r="O55" s="11">
        <v>2595.1</v>
      </c>
      <c r="P55" s="11">
        <v>14122.46</v>
      </c>
      <c r="Q55" s="11">
        <v>0</v>
      </c>
      <c r="R55" s="11">
        <v>7766.4</v>
      </c>
      <c r="S55" s="11">
        <v>74918.78</v>
      </c>
      <c r="T55" s="11">
        <v>92953.68</v>
      </c>
      <c r="U55" s="11">
        <v>36173</v>
      </c>
      <c r="V55" s="60">
        <v>276394.6</v>
      </c>
      <c r="W55" s="11">
        <v>896183.14</v>
      </c>
      <c r="X55" s="37">
        <v>371648.47</v>
      </c>
      <c r="Y55" s="63">
        <v>452893.18</v>
      </c>
    </row>
    <row r="56" spans="1:25" ht="12.75">
      <c r="A56" s="227">
        <v>2</v>
      </c>
      <c r="B56" s="228">
        <v>7</v>
      </c>
      <c r="C56" s="228">
        <v>1</v>
      </c>
      <c r="D56" s="16">
        <v>1</v>
      </c>
      <c r="E56" s="16">
        <v>0</v>
      </c>
      <c r="F56" s="19"/>
      <c r="G56" s="54" t="s">
        <v>329</v>
      </c>
      <c r="H56" s="60">
        <v>21825292.27</v>
      </c>
      <c r="I56" s="11">
        <v>6516437</v>
      </c>
      <c r="J56" s="11">
        <v>293772.11</v>
      </c>
      <c r="K56" s="11">
        <v>8196755.2</v>
      </c>
      <c r="L56" s="11">
        <v>5715200.76</v>
      </c>
      <c r="M56" s="11">
        <v>88516.1</v>
      </c>
      <c r="N56" s="11">
        <v>364044.61</v>
      </c>
      <c r="O56" s="11">
        <v>45417.71</v>
      </c>
      <c r="P56" s="11">
        <v>250231.69</v>
      </c>
      <c r="Q56" s="11">
        <v>0</v>
      </c>
      <c r="R56" s="11">
        <v>0</v>
      </c>
      <c r="S56" s="11">
        <v>132577.2</v>
      </c>
      <c r="T56" s="11">
        <v>420614.93</v>
      </c>
      <c r="U56" s="11">
        <v>299954</v>
      </c>
      <c r="V56" s="60">
        <v>880198.2</v>
      </c>
      <c r="W56" s="11">
        <v>4597793.43</v>
      </c>
      <c r="X56" s="37">
        <v>1629603.59</v>
      </c>
      <c r="Y56" s="63">
        <v>2220534.53</v>
      </c>
    </row>
    <row r="57" spans="1:25" ht="12.75">
      <c r="A57" s="227">
        <v>2</v>
      </c>
      <c r="B57" s="228">
        <v>6</v>
      </c>
      <c r="C57" s="228">
        <v>1</v>
      </c>
      <c r="D57" s="16">
        <v>1</v>
      </c>
      <c r="E57" s="16">
        <v>0</v>
      </c>
      <c r="F57" s="19"/>
      <c r="G57" s="54" t="s">
        <v>330</v>
      </c>
      <c r="H57" s="60">
        <v>16969103.13</v>
      </c>
      <c r="I57" s="11">
        <v>1867647</v>
      </c>
      <c r="J57" s="11">
        <v>135062.45</v>
      </c>
      <c r="K57" s="11">
        <v>11567104.84</v>
      </c>
      <c r="L57" s="11">
        <v>7787032.55</v>
      </c>
      <c r="M57" s="11">
        <v>2202</v>
      </c>
      <c r="N57" s="11">
        <v>39359.17</v>
      </c>
      <c r="O57" s="11">
        <v>-22884</v>
      </c>
      <c r="P57" s="11">
        <v>19854.7</v>
      </c>
      <c r="Q57" s="11">
        <v>0</v>
      </c>
      <c r="R57" s="11">
        <v>0</v>
      </c>
      <c r="S57" s="11">
        <v>660335.17</v>
      </c>
      <c r="T57" s="11">
        <v>607901.97</v>
      </c>
      <c r="U57" s="11">
        <v>486384.86</v>
      </c>
      <c r="V57" s="60">
        <v>1986918.42</v>
      </c>
      <c r="W57" s="11">
        <v>1492875.83</v>
      </c>
      <c r="X57" s="37">
        <v>811721.4</v>
      </c>
      <c r="Y57" s="63">
        <v>1906413.01</v>
      </c>
    </row>
    <row r="58" spans="1:25" ht="12.75">
      <c r="A58" s="227">
        <v>2</v>
      </c>
      <c r="B58" s="228">
        <v>8</v>
      </c>
      <c r="C58" s="228">
        <v>2</v>
      </c>
      <c r="D58" s="16">
        <v>1</v>
      </c>
      <c r="E58" s="16">
        <v>0</v>
      </c>
      <c r="F58" s="19"/>
      <c r="G58" s="54" t="s">
        <v>331</v>
      </c>
      <c r="H58" s="60">
        <v>34603922.89</v>
      </c>
      <c r="I58" s="11">
        <v>11924440</v>
      </c>
      <c r="J58" s="11">
        <v>693618.46</v>
      </c>
      <c r="K58" s="11">
        <v>14663409.61</v>
      </c>
      <c r="L58" s="11">
        <v>9866357.95</v>
      </c>
      <c r="M58" s="11">
        <v>210846.87</v>
      </c>
      <c r="N58" s="11">
        <v>358373.25</v>
      </c>
      <c r="O58" s="11">
        <v>123574.84</v>
      </c>
      <c r="P58" s="11">
        <v>680396.54</v>
      </c>
      <c r="Q58" s="11">
        <v>0</v>
      </c>
      <c r="R58" s="11">
        <v>668.6</v>
      </c>
      <c r="S58" s="11">
        <v>331876.22</v>
      </c>
      <c r="T58" s="11">
        <v>763042.29</v>
      </c>
      <c r="U58" s="11">
        <v>779707.69</v>
      </c>
      <c r="V58" s="60">
        <v>1548565.36</v>
      </c>
      <c r="W58" s="11">
        <v>4557905.82</v>
      </c>
      <c r="X58" s="37">
        <v>806831.57</v>
      </c>
      <c r="Y58" s="63">
        <v>2764549</v>
      </c>
    </row>
    <row r="59" spans="1:25" ht="12.75">
      <c r="A59" s="227">
        <v>2</v>
      </c>
      <c r="B59" s="228">
        <v>6</v>
      </c>
      <c r="C59" s="228">
        <v>2</v>
      </c>
      <c r="D59" s="16">
        <v>1</v>
      </c>
      <c r="E59" s="16">
        <v>0</v>
      </c>
      <c r="F59" s="19"/>
      <c r="G59" s="54" t="s">
        <v>332</v>
      </c>
      <c r="H59" s="60">
        <v>11662064.29</v>
      </c>
      <c r="I59" s="11">
        <v>3388215</v>
      </c>
      <c r="J59" s="11">
        <v>69407.91</v>
      </c>
      <c r="K59" s="11">
        <v>6178861.92</v>
      </c>
      <c r="L59" s="11">
        <v>4716866.93</v>
      </c>
      <c r="M59" s="11">
        <v>9158.8</v>
      </c>
      <c r="N59" s="11">
        <v>106174.2</v>
      </c>
      <c r="O59" s="11">
        <v>20384.32</v>
      </c>
      <c r="P59" s="11">
        <v>37209</v>
      </c>
      <c r="Q59" s="11">
        <v>0</v>
      </c>
      <c r="R59" s="11">
        <v>0</v>
      </c>
      <c r="S59" s="11">
        <v>178945.54</v>
      </c>
      <c r="T59" s="11">
        <v>204936.86</v>
      </c>
      <c r="U59" s="11">
        <v>153302.14</v>
      </c>
      <c r="V59" s="60">
        <v>751884.13</v>
      </c>
      <c r="W59" s="11">
        <v>1687307.15</v>
      </c>
      <c r="X59" s="37">
        <v>1499598.59</v>
      </c>
      <c r="Y59" s="63">
        <v>338272.31</v>
      </c>
    </row>
    <row r="60" spans="1:25" ht="12.75">
      <c r="A60" s="227">
        <v>2</v>
      </c>
      <c r="B60" s="228">
        <v>8</v>
      </c>
      <c r="C60" s="228">
        <v>3</v>
      </c>
      <c r="D60" s="16">
        <v>1</v>
      </c>
      <c r="E60" s="16">
        <v>0</v>
      </c>
      <c r="F60" s="19"/>
      <c r="G60" s="54" t="s">
        <v>333</v>
      </c>
      <c r="H60" s="60">
        <v>13554392.34</v>
      </c>
      <c r="I60" s="11">
        <v>2753659</v>
      </c>
      <c r="J60" s="11">
        <v>148764.36</v>
      </c>
      <c r="K60" s="11">
        <v>7134196.8</v>
      </c>
      <c r="L60" s="11">
        <v>4401238.88</v>
      </c>
      <c r="M60" s="11">
        <v>31761.89</v>
      </c>
      <c r="N60" s="11">
        <v>84720.1</v>
      </c>
      <c r="O60" s="11">
        <v>51738.94</v>
      </c>
      <c r="P60" s="11">
        <v>19744.3</v>
      </c>
      <c r="Q60" s="11">
        <v>0</v>
      </c>
      <c r="R60" s="11">
        <v>12007.8</v>
      </c>
      <c r="S60" s="11">
        <v>134823.25</v>
      </c>
      <c r="T60" s="11">
        <v>321974.53</v>
      </c>
      <c r="U60" s="11">
        <v>253296.6</v>
      </c>
      <c r="V60" s="60">
        <v>1822890.51</v>
      </c>
      <c r="W60" s="11">
        <v>1660204.85</v>
      </c>
      <c r="X60" s="37">
        <v>497298.63</v>
      </c>
      <c r="Y60" s="63">
        <v>1857567.33</v>
      </c>
    </row>
    <row r="61" spans="1:25" ht="12.75">
      <c r="A61" s="227">
        <v>2</v>
      </c>
      <c r="B61" s="228">
        <v>10</v>
      </c>
      <c r="C61" s="228">
        <v>1</v>
      </c>
      <c r="D61" s="16">
        <v>1</v>
      </c>
      <c r="E61" s="16">
        <v>0</v>
      </c>
      <c r="F61" s="19"/>
      <c r="G61" s="54" t="s">
        <v>334</v>
      </c>
      <c r="H61" s="60">
        <v>25235856.78</v>
      </c>
      <c r="I61" s="11">
        <v>9444428</v>
      </c>
      <c r="J61" s="11">
        <v>500749.31</v>
      </c>
      <c r="K61" s="11">
        <v>11074550.11</v>
      </c>
      <c r="L61" s="11">
        <v>7659007.97</v>
      </c>
      <c r="M61" s="11">
        <v>94444.02</v>
      </c>
      <c r="N61" s="11">
        <v>232832.7</v>
      </c>
      <c r="O61" s="11">
        <v>83598</v>
      </c>
      <c r="P61" s="11">
        <v>391710.61</v>
      </c>
      <c r="Q61" s="11">
        <v>0</v>
      </c>
      <c r="R61" s="11">
        <v>10225.62</v>
      </c>
      <c r="S61" s="11">
        <v>210910.52</v>
      </c>
      <c r="T61" s="11">
        <v>535183.63</v>
      </c>
      <c r="U61" s="11">
        <v>402919.67</v>
      </c>
      <c r="V61" s="60">
        <v>1453717.37</v>
      </c>
      <c r="W61" s="11">
        <v>1953022.14</v>
      </c>
      <c r="X61" s="37">
        <v>323312.75</v>
      </c>
      <c r="Y61" s="63">
        <v>2263107.22</v>
      </c>
    </row>
    <row r="62" spans="1:25" ht="12.75">
      <c r="A62" s="227">
        <v>2</v>
      </c>
      <c r="B62" s="228">
        <v>11</v>
      </c>
      <c r="C62" s="228">
        <v>1</v>
      </c>
      <c r="D62" s="16">
        <v>1</v>
      </c>
      <c r="E62" s="16">
        <v>0</v>
      </c>
      <c r="F62" s="19"/>
      <c r="G62" s="54" t="s">
        <v>335</v>
      </c>
      <c r="H62" s="60">
        <v>137797889.98</v>
      </c>
      <c r="I62" s="11">
        <v>53336063</v>
      </c>
      <c r="J62" s="11">
        <v>19977751.81</v>
      </c>
      <c r="K62" s="11">
        <v>42039428.09</v>
      </c>
      <c r="L62" s="11">
        <v>25173966.24</v>
      </c>
      <c r="M62" s="11">
        <v>42738.64</v>
      </c>
      <c r="N62" s="11">
        <v>984844.05</v>
      </c>
      <c r="O62" s="11">
        <v>300550.83</v>
      </c>
      <c r="P62" s="11">
        <v>768527.88</v>
      </c>
      <c r="Q62" s="11">
        <v>0</v>
      </c>
      <c r="R62" s="11">
        <v>3910067.95</v>
      </c>
      <c r="S62" s="11">
        <v>2497750.54</v>
      </c>
      <c r="T62" s="11">
        <v>1802277.65</v>
      </c>
      <c r="U62" s="11">
        <v>2707847.78</v>
      </c>
      <c r="V62" s="60">
        <v>3850856.53</v>
      </c>
      <c r="W62" s="11">
        <v>6824128.03</v>
      </c>
      <c r="X62" s="37">
        <v>3184607.42</v>
      </c>
      <c r="Y62" s="63">
        <v>15620519.05</v>
      </c>
    </row>
    <row r="63" spans="1:25" ht="12.75">
      <c r="A63" s="227">
        <v>2</v>
      </c>
      <c r="B63" s="228">
        <v>8</v>
      </c>
      <c r="C63" s="228">
        <v>4</v>
      </c>
      <c r="D63" s="16">
        <v>1</v>
      </c>
      <c r="E63" s="16">
        <v>0</v>
      </c>
      <c r="F63" s="19"/>
      <c r="G63" s="54" t="s">
        <v>336</v>
      </c>
      <c r="H63" s="60">
        <v>19012655.4</v>
      </c>
      <c r="I63" s="11">
        <v>8757061</v>
      </c>
      <c r="J63" s="11">
        <v>63952.02</v>
      </c>
      <c r="K63" s="11">
        <v>7405722.22</v>
      </c>
      <c r="L63" s="11">
        <v>4948654.29</v>
      </c>
      <c r="M63" s="11">
        <v>111498.74</v>
      </c>
      <c r="N63" s="11">
        <v>109974.22</v>
      </c>
      <c r="O63" s="11">
        <v>50776</v>
      </c>
      <c r="P63" s="11">
        <v>204695.93</v>
      </c>
      <c r="Q63" s="11">
        <v>0</v>
      </c>
      <c r="R63" s="11">
        <v>406</v>
      </c>
      <c r="S63" s="11">
        <v>126437.32</v>
      </c>
      <c r="T63" s="11">
        <v>492559.31</v>
      </c>
      <c r="U63" s="11">
        <v>241291</v>
      </c>
      <c r="V63" s="60">
        <v>1119429.41</v>
      </c>
      <c r="W63" s="11">
        <v>1651042.59</v>
      </c>
      <c r="X63" s="37">
        <v>1172336.17</v>
      </c>
      <c r="Y63" s="63">
        <v>1134877.57</v>
      </c>
    </row>
    <row r="64" spans="1:25" ht="12.75">
      <c r="A64" s="227">
        <v>2</v>
      </c>
      <c r="B64" s="228">
        <v>14</v>
      </c>
      <c r="C64" s="228">
        <v>1</v>
      </c>
      <c r="D64" s="16">
        <v>1</v>
      </c>
      <c r="E64" s="16">
        <v>0</v>
      </c>
      <c r="F64" s="19"/>
      <c r="G64" s="54" t="s">
        <v>337</v>
      </c>
      <c r="H64" s="60">
        <v>49542718.21</v>
      </c>
      <c r="I64" s="11">
        <v>17870490</v>
      </c>
      <c r="J64" s="11">
        <v>1285659.9</v>
      </c>
      <c r="K64" s="11">
        <v>17543504.57</v>
      </c>
      <c r="L64" s="11">
        <v>10975184.43</v>
      </c>
      <c r="M64" s="11">
        <v>211622.19</v>
      </c>
      <c r="N64" s="11">
        <v>542263.1</v>
      </c>
      <c r="O64" s="11">
        <v>79684.54</v>
      </c>
      <c r="P64" s="11">
        <v>628793.08</v>
      </c>
      <c r="Q64" s="11">
        <v>0</v>
      </c>
      <c r="R64" s="11">
        <v>0</v>
      </c>
      <c r="S64" s="11">
        <v>1636441.99</v>
      </c>
      <c r="T64" s="11">
        <v>791452.27</v>
      </c>
      <c r="U64" s="11">
        <v>714244.92</v>
      </c>
      <c r="V64" s="60">
        <v>1963818.05</v>
      </c>
      <c r="W64" s="11">
        <v>11987367.16</v>
      </c>
      <c r="X64" s="37">
        <v>4266201.92</v>
      </c>
      <c r="Y64" s="63">
        <v>855696.58</v>
      </c>
    </row>
    <row r="65" spans="1:25" ht="12.75">
      <c r="A65" s="227">
        <v>2</v>
      </c>
      <c r="B65" s="228">
        <v>15</v>
      </c>
      <c r="C65" s="228">
        <v>1</v>
      </c>
      <c r="D65" s="16">
        <v>1</v>
      </c>
      <c r="E65" s="16">
        <v>0</v>
      </c>
      <c r="F65" s="19"/>
      <c r="G65" s="54" t="s">
        <v>338</v>
      </c>
      <c r="H65" s="60">
        <v>45845101.97</v>
      </c>
      <c r="I65" s="11">
        <v>16833552</v>
      </c>
      <c r="J65" s="11">
        <v>1247317</v>
      </c>
      <c r="K65" s="11">
        <v>18816032.76</v>
      </c>
      <c r="L65" s="11">
        <v>13299405.82</v>
      </c>
      <c r="M65" s="11">
        <v>206459.82</v>
      </c>
      <c r="N65" s="11">
        <v>966082.32</v>
      </c>
      <c r="O65" s="11">
        <v>66417.5</v>
      </c>
      <c r="P65" s="11">
        <v>554034.73</v>
      </c>
      <c r="Q65" s="11">
        <v>0</v>
      </c>
      <c r="R65" s="11">
        <v>0</v>
      </c>
      <c r="S65" s="11">
        <v>1182437.17</v>
      </c>
      <c r="T65" s="11">
        <v>733171.16</v>
      </c>
      <c r="U65" s="11">
        <v>1105714.72</v>
      </c>
      <c r="V65" s="60">
        <v>702309.52</v>
      </c>
      <c r="W65" s="11">
        <v>7282120.91</v>
      </c>
      <c r="X65" s="37">
        <v>2562422.25</v>
      </c>
      <c r="Y65" s="63">
        <v>1666079.3</v>
      </c>
    </row>
    <row r="66" spans="1:25" ht="12.75">
      <c r="A66" s="227">
        <v>2</v>
      </c>
      <c r="B66" s="228">
        <v>6</v>
      </c>
      <c r="C66" s="228">
        <v>3</v>
      </c>
      <c r="D66" s="16">
        <v>1</v>
      </c>
      <c r="E66" s="16">
        <v>0</v>
      </c>
      <c r="F66" s="19"/>
      <c r="G66" s="54" t="s">
        <v>339</v>
      </c>
      <c r="H66" s="60">
        <v>8738352.51</v>
      </c>
      <c r="I66" s="11">
        <v>2429621</v>
      </c>
      <c r="J66" s="11">
        <v>55000.65</v>
      </c>
      <c r="K66" s="11">
        <v>5404698.91</v>
      </c>
      <c r="L66" s="11">
        <v>4608978.21</v>
      </c>
      <c r="M66" s="11">
        <v>37567.81</v>
      </c>
      <c r="N66" s="11">
        <v>16022.98</v>
      </c>
      <c r="O66" s="11">
        <v>19056</v>
      </c>
      <c r="P66" s="11">
        <v>11930</v>
      </c>
      <c r="Q66" s="11">
        <v>0</v>
      </c>
      <c r="R66" s="11">
        <v>0</v>
      </c>
      <c r="S66" s="11">
        <v>22318.69</v>
      </c>
      <c r="T66" s="11">
        <v>122248.3</v>
      </c>
      <c r="U66" s="11">
        <v>128727.11</v>
      </c>
      <c r="V66" s="60">
        <v>437849.81</v>
      </c>
      <c r="W66" s="11">
        <v>459033.8</v>
      </c>
      <c r="X66" s="37">
        <v>295324.16</v>
      </c>
      <c r="Y66" s="63">
        <v>389998.15</v>
      </c>
    </row>
    <row r="67" spans="1:25" ht="12.75">
      <c r="A67" s="227">
        <v>2</v>
      </c>
      <c r="B67" s="228">
        <v>2</v>
      </c>
      <c r="C67" s="228">
        <v>3</v>
      </c>
      <c r="D67" s="16">
        <v>1</v>
      </c>
      <c r="E67" s="16">
        <v>0</v>
      </c>
      <c r="F67" s="19"/>
      <c r="G67" s="54" t="s">
        <v>340</v>
      </c>
      <c r="H67" s="60">
        <v>7182555.29</v>
      </c>
      <c r="I67" s="11">
        <v>2783550</v>
      </c>
      <c r="J67" s="11">
        <v>38650.55</v>
      </c>
      <c r="K67" s="11">
        <v>3474804.58</v>
      </c>
      <c r="L67" s="11">
        <v>2370474.48</v>
      </c>
      <c r="M67" s="11">
        <v>304448.17</v>
      </c>
      <c r="N67" s="11">
        <v>75886.53</v>
      </c>
      <c r="O67" s="11">
        <v>58556.66</v>
      </c>
      <c r="P67" s="11">
        <v>18324</v>
      </c>
      <c r="Q67" s="11">
        <v>0</v>
      </c>
      <c r="R67" s="11">
        <v>0</v>
      </c>
      <c r="S67" s="11">
        <v>25077.95</v>
      </c>
      <c r="T67" s="11">
        <v>143697.26</v>
      </c>
      <c r="U67" s="11">
        <v>123784.81</v>
      </c>
      <c r="V67" s="60">
        <v>354554.72</v>
      </c>
      <c r="W67" s="11">
        <v>673606.04</v>
      </c>
      <c r="X67" s="37">
        <v>638546.72</v>
      </c>
      <c r="Y67" s="63">
        <v>211944.12</v>
      </c>
    </row>
    <row r="68" spans="1:25" ht="12.75">
      <c r="A68" s="227">
        <v>2</v>
      </c>
      <c r="B68" s="228">
        <v>2</v>
      </c>
      <c r="C68" s="228">
        <v>4</v>
      </c>
      <c r="D68" s="16">
        <v>1</v>
      </c>
      <c r="E68" s="16">
        <v>0</v>
      </c>
      <c r="F68" s="19"/>
      <c r="G68" s="54" t="s">
        <v>341</v>
      </c>
      <c r="H68" s="60">
        <v>6131100.23</v>
      </c>
      <c r="I68" s="11">
        <v>1519612</v>
      </c>
      <c r="J68" s="11">
        <v>18497.35</v>
      </c>
      <c r="K68" s="11">
        <v>3604502.05</v>
      </c>
      <c r="L68" s="11">
        <v>2442460.42</v>
      </c>
      <c r="M68" s="11">
        <v>261333.09</v>
      </c>
      <c r="N68" s="11">
        <v>56082.8</v>
      </c>
      <c r="O68" s="11">
        <v>19680</v>
      </c>
      <c r="P68" s="11">
        <v>10105</v>
      </c>
      <c r="Q68" s="11">
        <v>0</v>
      </c>
      <c r="R68" s="11">
        <v>324091.2</v>
      </c>
      <c r="S68" s="11">
        <v>81836.96</v>
      </c>
      <c r="T68" s="11">
        <v>95484</v>
      </c>
      <c r="U68" s="11">
        <v>56877</v>
      </c>
      <c r="V68" s="60">
        <v>256551.58</v>
      </c>
      <c r="W68" s="11">
        <v>867451.93</v>
      </c>
      <c r="X68" s="37">
        <v>86431.81</v>
      </c>
      <c r="Y68" s="63">
        <v>121036.9</v>
      </c>
    </row>
    <row r="69" spans="1:25" ht="12.75">
      <c r="A69" s="227">
        <v>2</v>
      </c>
      <c r="B69" s="228">
        <v>8</v>
      </c>
      <c r="C69" s="228">
        <v>5</v>
      </c>
      <c r="D69" s="16">
        <v>1</v>
      </c>
      <c r="E69" s="16">
        <v>0</v>
      </c>
      <c r="F69" s="19"/>
      <c r="G69" s="54" t="s">
        <v>342</v>
      </c>
      <c r="H69" s="60">
        <v>16510357.8</v>
      </c>
      <c r="I69" s="11">
        <v>2390671</v>
      </c>
      <c r="J69" s="11">
        <v>147680.73</v>
      </c>
      <c r="K69" s="11">
        <v>9074239.74</v>
      </c>
      <c r="L69" s="11">
        <v>7084156.58</v>
      </c>
      <c r="M69" s="11">
        <v>17828.98</v>
      </c>
      <c r="N69" s="11">
        <v>48922</v>
      </c>
      <c r="O69" s="11">
        <v>97771.71</v>
      </c>
      <c r="P69" s="11">
        <v>25765.5</v>
      </c>
      <c r="Q69" s="11">
        <v>0</v>
      </c>
      <c r="R69" s="11">
        <v>55622.6</v>
      </c>
      <c r="S69" s="11">
        <v>75145.67</v>
      </c>
      <c r="T69" s="11">
        <v>265886.71</v>
      </c>
      <c r="U69" s="11">
        <v>188830.06</v>
      </c>
      <c r="V69" s="60">
        <v>1214309.93</v>
      </c>
      <c r="W69" s="11">
        <v>2172530.42</v>
      </c>
      <c r="X69" s="37">
        <v>1062453.89</v>
      </c>
      <c r="Y69" s="63">
        <v>2725235.91</v>
      </c>
    </row>
    <row r="70" spans="1:25" ht="12.75">
      <c r="A70" s="227">
        <v>2</v>
      </c>
      <c r="B70" s="228">
        <v>21</v>
      </c>
      <c r="C70" s="228">
        <v>3</v>
      </c>
      <c r="D70" s="16">
        <v>1</v>
      </c>
      <c r="E70" s="16">
        <v>0</v>
      </c>
      <c r="F70" s="19"/>
      <c r="G70" s="54" t="s">
        <v>343</v>
      </c>
      <c r="H70" s="60">
        <v>14571731.41</v>
      </c>
      <c r="I70" s="11">
        <v>4554992</v>
      </c>
      <c r="J70" s="11">
        <v>70908.11</v>
      </c>
      <c r="K70" s="11">
        <v>4804851.8</v>
      </c>
      <c r="L70" s="11">
        <v>3209328.19</v>
      </c>
      <c r="M70" s="11">
        <v>16157.62</v>
      </c>
      <c r="N70" s="11">
        <v>34764</v>
      </c>
      <c r="O70" s="11">
        <v>32511.8</v>
      </c>
      <c r="P70" s="11">
        <v>18892.04</v>
      </c>
      <c r="Q70" s="11">
        <v>0</v>
      </c>
      <c r="R70" s="11">
        <v>3662.4</v>
      </c>
      <c r="S70" s="11">
        <v>72267.53</v>
      </c>
      <c r="T70" s="11">
        <v>397022.71</v>
      </c>
      <c r="U70" s="11">
        <v>161983.7</v>
      </c>
      <c r="V70" s="60">
        <v>858261.81</v>
      </c>
      <c r="W70" s="11">
        <v>2616017.5</v>
      </c>
      <c r="X70" s="37">
        <v>1956192.05</v>
      </c>
      <c r="Y70" s="63">
        <v>2524962</v>
      </c>
    </row>
    <row r="71" spans="1:25" ht="12.75">
      <c r="A71" s="227">
        <v>2</v>
      </c>
      <c r="B71" s="228">
        <v>6</v>
      </c>
      <c r="C71" s="228">
        <v>4</v>
      </c>
      <c r="D71" s="16">
        <v>1</v>
      </c>
      <c r="E71" s="16">
        <v>0</v>
      </c>
      <c r="F71" s="19"/>
      <c r="G71" s="54" t="s">
        <v>344</v>
      </c>
      <c r="H71" s="60">
        <v>17968043.35</v>
      </c>
      <c r="I71" s="11">
        <v>2261367</v>
      </c>
      <c r="J71" s="11">
        <v>124244.85</v>
      </c>
      <c r="K71" s="11">
        <v>10403053.68</v>
      </c>
      <c r="L71" s="11">
        <v>7495052.94</v>
      </c>
      <c r="M71" s="11">
        <v>1183.62</v>
      </c>
      <c r="N71" s="11">
        <v>27124.62</v>
      </c>
      <c r="O71" s="11">
        <v>9726.65</v>
      </c>
      <c r="P71" s="11">
        <v>24677.42</v>
      </c>
      <c r="Q71" s="11">
        <v>0</v>
      </c>
      <c r="R71" s="11">
        <v>5298.1</v>
      </c>
      <c r="S71" s="11">
        <v>345660.52</v>
      </c>
      <c r="T71" s="11">
        <v>372674.45</v>
      </c>
      <c r="U71" s="11">
        <v>289431.99</v>
      </c>
      <c r="V71" s="60">
        <v>1832223.37</v>
      </c>
      <c r="W71" s="11">
        <v>3717630.08</v>
      </c>
      <c r="X71" s="37">
        <v>2941764.38</v>
      </c>
      <c r="Y71" s="63">
        <v>1461747.74</v>
      </c>
    </row>
    <row r="72" spans="1:25" ht="12.75">
      <c r="A72" s="227">
        <v>2</v>
      </c>
      <c r="B72" s="228">
        <v>19</v>
      </c>
      <c r="C72" s="228">
        <v>1</v>
      </c>
      <c r="D72" s="16">
        <v>1</v>
      </c>
      <c r="E72" s="16">
        <v>0</v>
      </c>
      <c r="F72" s="19"/>
      <c r="G72" s="54" t="s">
        <v>345</v>
      </c>
      <c r="H72" s="60">
        <v>81061609.49</v>
      </c>
      <c r="I72" s="11">
        <v>28894576</v>
      </c>
      <c r="J72" s="11">
        <v>2226704.51</v>
      </c>
      <c r="K72" s="11">
        <v>32735158.62</v>
      </c>
      <c r="L72" s="11">
        <v>21994002.82</v>
      </c>
      <c r="M72" s="11">
        <v>86139.38</v>
      </c>
      <c r="N72" s="11">
        <v>786110.41</v>
      </c>
      <c r="O72" s="11">
        <v>230527.7</v>
      </c>
      <c r="P72" s="11">
        <v>1000134.08</v>
      </c>
      <c r="Q72" s="11">
        <v>0</v>
      </c>
      <c r="R72" s="11">
        <v>0</v>
      </c>
      <c r="S72" s="11">
        <v>1166604.45</v>
      </c>
      <c r="T72" s="11">
        <v>1272220.53</v>
      </c>
      <c r="U72" s="11">
        <v>1840450.43</v>
      </c>
      <c r="V72" s="60">
        <v>4358968.82</v>
      </c>
      <c r="W72" s="11">
        <v>8234563.85</v>
      </c>
      <c r="X72" s="37">
        <v>7800872.02</v>
      </c>
      <c r="Y72" s="63">
        <v>8970606.51</v>
      </c>
    </row>
    <row r="73" spans="1:25" ht="12.75">
      <c r="A73" s="227">
        <v>2</v>
      </c>
      <c r="B73" s="228">
        <v>19</v>
      </c>
      <c r="C73" s="228">
        <v>2</v>
      </c>
      <c r="D73" s="16">
        <v>1</v>
      </c>
      <c r="E73" s="16">
        <v>0</v>
      </c>
      <c r="F73" s="19"/>
      <c r="G73" s="54" t="s">
        <v>346</v>
      </c>
      <c r="H73" s="60">
        <v>32505050.92</v>
      </c>
      <c r="I73" s="11">
        <v>10995393</v>
      </c>
      <c r="J73" s="11">
        <v>557230.12</v>
      </c>
      <c r="K73" s="11">
        <v>13118967.13</v>
      </c>
      <c r="L73" s="11">
        <v>10095890.8</v>
      </c>
      <c r="M73" s="11">
        <v>300051.9</v>
      </c>
      <c r="N73" s="11">
        <v>227947.1</v>
      </c>
      <c r="O73" s="11">
        <v>32718.1</v>
      </c>
      <c r="P73" s="11">
        <v>52276.33</v>
      </c>
      <c r="Q73" s="11">
        <v>0</v>
      </c>
      <c r="R73" s="11">
        <v>0</v>
      </c>
      <c r="S73" s="11">
        <v>225929.87</v>
      </c>
      <c r="T73" s="11">
        <v>419244.46</v>
      </c>
      <c r="U73" s="11">
        <v>523596.71</v>
      </c>
      <c r="V73" s="60">
        <v>1241311.86</v>
      </c>
      <c r="W73" s="11">
        <v>4182707.1</v>
      </c>
      <c r="X73" s="37">
        <v>1236899.54</v>
      </c>
      <c r="Y73" s="63">
        <v>3650753.57</v>
      </c>
    </row>
    <row r="74" spans="1:25" ht="12.75">
      <c r="A74" s="227">
        <v>2</v>
      </c>
      <c r="B74" s="228">
        <v>10</v>
      </c>
      <c r="C74" s="228">
        <v>2</v>
      </c>
      <c r="D74" s="16">
        <v>1</v>
      </c>
      <c r="E74" s="16">
        <v>0</v>
      </c>
      <c r="F74" s="19"/>
      <c r="G74" s="54" t="s">
        <v>347</v>
      </c>
      <c r="H74" s="60">
        <v>10954596.18</v>
      </c>
      <c r="I74" s="11">
        <v>1422481</v>
      </c>
      <c r="J74" s="11">
        <v>35658.38</v>
      </c>
      <c r="K74" s="11">
        <v>4847708.84</v>
      </c>
      <c r="L74" s="11">
        <v>2971767.78</v>
      </c>
      <c r="M74" s="11">
        <v>29585.48</v>
      </c>
      <c r="N74" s="11">
        <v>44694.4</v>
      </c>
      <c r="O74" s="11">
        <v>20053.67</v>
      </c>
      <c r="P74" s="11">
        <v>8936.07</v>
      </c>
      <c r="Q74" s="11">
        <v>0</v>
      </c>
      <c r="R74" s="11">
        <v>7743.8</v>
      </c>
      <c r="S74" s="11">
        <v>129890.39</v>
      </c>
      <c r="T74" s="11">
        <v>284089.01</v>
      </c>
      <c r="U74" s="11">
        <v>104459.75</v>
      </c>
      <c r="V74" s="60">
        <v>1246488.49</v>
      </c>
      <c r="W74" s="11">
        <v>2708545.14</v>
      </c>
      <c r="X74" s="37">
        <v>2263923.32</v>
      </c>
      <c r="Y74" s="63">
        <v>1940202.82</v>
      </c>
    </row>
    <row r="75" spans="1:25" ht="12.75">
      <c r="A75" s="227">
        <v>2</v>
      </c>
      <c r="B75" s="228">
        <v>26</v>
      </c>
      <c r="C75" s="228">
        <v>1</v>
      </c>
      <c r="D75" s="16">
        <v>1</v>
      </c>
      <c r="E75" s="16">
        <v>0</v>
      </c>
      <c r="F75" s="19"/>
      <c r="G75" s="54" t="s">
        <v>348</v>
      </c>
      <c r="H75" s="60">
        <v>5213488.11</v>
      </c>
      <c r="I75" s="11">
        <v>981745</v>
      </c>
      <c r="J75" s="11">
        <v>135063.34</v>
      </c>
      <c r="K75" s="11">
        <v>1984688.27</v>
      </c>
      <c r="L75" s="11">
        <v>1430660.95</v>
      </c>
      <c r="M75" s="11">
        <v>55843.9</v>
      </c>
      <c r="N75" s="11">
        <v>29095.8</v>
      </c>
      <c r="O75" s="11">
        <v>3419</v>
      </c>
      <c r="P75" s="11">
        <v>5186</v>
      </c>
      <c r="Q75" s="11">
        <v>0</v>
      </c>
      <c r="R75" s="11">
        <v>152004.43</v>
      </c>
      <c r="S75" s="11">
        <v>25905.98</v>
      </c>
      <c r="T75" s="11">
        <v>31624.79</v>
      </c>
      <c r="U75" s="11">
        <v>87759.99</v>
      </c>
      <c r="V75" s="60">
        <v>163187.43</v>
      </c>
      <c r="W75" s="11">
        <v>271704.11</v>
      </c>
      <c r="X75" s="37">
        <v>229293.99</v>
      </c>
      <c r="Y75" s="63">
        <v>1840287.39</v>
      </c>
    </row>
    <row r="76" spans="1:25" ht="12.75">
      <c r="A76" s="227">
        <v>2</v>
      </c>
      <c r="B76" s="228">
        <v>25</v>
      </c>
      <c r="C76" s="228">
        <v>1</v>
      </c>
      <c r="D76" s="16">
        <v>1</v>
      </c>
      <c r="E76" s="16">
        <v>0</v>
      </c>
      <c r="F76" s="19"/>
      <c r="G76" s="54" t="s">
        <v>349</v>
      </c>
      <c r="H76" s="60">
        <v>3883658.43</v>
      </c>
      <c r="I76" s="11">
        <v>1783951</v>
      </c>
      <c r="J76" s="11">
        <v>31986.14</v>
      </c>
      <c r="K76" s="11">
        <v>1679417.23</v>
      </c>
      <c r="L76" s="11">
        <v>1174998.25</v>
      </c>
      <c r="M76" s="11">
        <v>52056.61</v>
      </c>
      <c r="N76" s="11">
        <v>80277.85</v>
      </c>
      <c r="O76" s="11">
        <v>6507</v>
      </c>
      <c r="P76" s="11">
        <v>7385</v>
      </c>
      <c r="Q76" s="11">
        <v>0</v>
      </c>
      <c r="R76" s="11">
        <v>0</v>
      </c>
      <c r="S76" s="11">
        <v>27806.19</v>
      </c>
      <c r="T76" s="11">
        <v>97402.84</v>
      </c>
      <c r="U76" s="11">
        <v>64360.13</v>
      </c>
      <c r="V76" s="60">
        <v>168623.36</v>
      </c>
      <c r="W76" s="11">
        <v>201054.67</v>
      </c>
      <c r="X76" s="37">
        <v>70394.31</v>
      </c>
      <c r="Y76" s="63">
        <v>187249.39</v>
      </c>
    </row>
    <row r="77" spans="1:25" ht="12.75">
      <c r="A77" s="227">
        <v>2</v>
      </c>
      <c r="B77" s="228">
        <v>25</v>
      </c>
      <c r="C77" s="228">
        <v>2</v>
      </c>
      <c r="D77" s="16">
        <v>1</v>
      </c>
      <c r="E77" s="16">
        <v>0</v>
      </c>
      <c r="F77" s="19"/>
      <c r="G77" s="54" t="s">
        <v>350</v>
      </c>
      <c r="H77" s="60">
        <v>38177194.97</v>
      </c>
      <c r="I77" s="11">
        <v>17688890</v>
      </c>
      <c r="J77" s="11">
        <v>705384.32</v>
      </c>
      <c r="K77" s="11">
        <v>15192996.46</v>
      </c>
      <c r="L77" s="11">
        <v>9835156.63</v>
      </c>
      <c r="M77" s="11">
        <v>77868.57</v>
      </c>
      <c r="N77" s="11">
        <v>228591</v>
      </c>
      <c r="O77" s="11">
        <v>117453.67</v>
      </c>
      <c r="P77" s="11">
        <v>592121.26</v>
      </c>
      <c r="Q77" s="11">
        <v>0</v>
      </c>
      <c r="R77" s="11">
        <v>0</v>
      </c>
      <c r="S77" s="11">
        <v>337139.02</v>
      </c>
      <c r="T77" s="11">
        <v>873419.26</v>
      </c>
      <c r="U77" s="11">
        <v>1074466.69</v>
      </c>
      <c r="V77" s="60">
        <v>2056780.36</v>
      </c>
      <c r="W77" s="11">
        <v>608808.91</v>
      </c>
      <c r="X77" s="37">
        <v>318344.65</v>
      </c>
      <c r="Y77" s="63">
        <v>3981115.28</v>
      </c>
    </row>
    <row r="78" spans="1:25" ht="12.75">
      <c r="A78" s="227">
        <v>2</v>
      </c>
      <c r="B78" s="228">
        <v>26</v>
      </c>
      <c r="C78" s="228">
        <v>2</v>
      </c>
      <c r="D78" s="16">
        <v>1</v>
      </c>
      <c r="E78" s="16">
        <v>0</v>
      </c>
      <c r="F78" s="19"/>
      <c r="G78" s="54" t="s">
        <v>351</v>
      </c>
      <c r="H78" s="60">
        <v>20885565.34</v>
      </c>
      <c r="I78" s="11">
        <v>7195760</v>
      </c>
      <c r="J78" s="11">
        <v>162039.12</v>
      </c>
      <c r="K78" s="11">
        <v>7675028</v>
      </c>
      <c r="L78" s="11">
        <v>4835133.55</v>
      </c>
      <c r="M78" s="11">
        <v>113352.65</v>
      </c>
      <c r="N78" s="11">
        <v>280904.54</v>
      </c>
      <c r="O78" s="11">
        <v>33506.66</v>
      </c>
      <c r="P78" s="11">
        <v>330162.86</v>
      </c>
      <c r="Q78" s="11">
        <v>0</v>
      </c>
      <c r="R78" s="11">
        <v>0</v>
      </c>
      <c r="S78" s="11">
        <v>259364.78</v>
      </c>
      <c r="T78" s="11">
        <v>366435.15</v>
      </c>
      <c r="U78" s="11">
        <v>306254.76</v>
      </c>
      <c r="V78" s="60">
        <v>1149913.05</v>
      </c>
      <c r="W78" s="11">
        <v>4682811.44</v>
      </c>
      <c r="X78" s="37">
        <v>1746966.96</v>
      </c>
      <c r="Y78" s="63">
        <v>1169926.78</v>
      </c>
    </row>
    <row r="79" spans="1:25" s="95" customFormat="1" ht="15">
      <c r="A79" s="231"/>
      <c r="B79" s="232"/>
      <c r="C79" s="232"/>
      <c r="D79" s="101"/>
      <c r="E79" s="101"/>
      <c r="F79" s="102" t="s">
        <v>352</v>
      </c>
      <c r="G79" s="291"/>
      <c r="H79" s="104">
        <v>772800719.38</v>
      </c>
      <c r="I79" s="103">
        <v>202359593</v>
      </c>
      <c r="J79" s="103">
        <v>8564653.389999997</v>
      </c>
      <c r="K79" s="103">
        <v>440242974.0800001</v>
      </c>
      <c r="L79" s="103">
        <v>267468346.3200001</v>
      </c>
      <c r="M79" s="103">
        <v>66569670.209999986</v>
      </c>
      <c r="N79" s="103">
        <v>11435312.37</v>
      </c>
      <c r="O79" s="103">
        <v>1145580.7199999997</v>
      </c>
      <c r="P79" s="103">
        <v>1035933.0999999999</v>
      </c>
      <c r="Q79" s="103">
        <v>0</v>
      </c>
      <c r="R79" s="103">
        <v>38419182.47999999</v>
      </c>
      <c r="S79" s="103">
        <v>1596853.4299999997</v>
      </c>
      <c r="T79" s="103">
        <v>9195849.37</v>
      </c>
      <c r="U79" s="103">
        <v>13259675.329999996</v>
      </c>
      <c r="V79" s="104">
        <v>30116570.749999993</v>
      </c>
      <c r="W79" s="103">
        <v>34053503.629999995</v>
      </c>
      <c r="X79" s="255">
        <v>21387940.62</v>
      </c>
      <c r="Y79" s="105">
        <v>87579995.28000002</v>
      </c>
    </row>
    <row r="80" spans="1:25" s="134" customFormat="1" ht="14.25">
      <c r="A80" s="249">
        <v>2</v>
      </c>
      <c r="B80" s="250">
        <v>1</v>
      </c>
      <c r="C80" s="250">
        <v>2</v>
      </c>
      <c r="D80" s="143">
        <v>2</v>
      </c>
      <c r="E80" s="143">
        <v>0</v>
      </c>
      <c r="F80" s="140"/>
      <c r="G80" s="300" t="s">
        <v>322</v>
      </c>
      <c r="H80" s="142">
        <v>19465034.9</v>
      </c>
      <c r="I80" s="141">
        <v>5071742</v>
      </c>
      <c r="J80" s="141">
        <v>59667.97</v>
      </c>
      <c r="K80" s="141">
        <v>11269976.99</v>
      </c>
      <c r="L80" s="141">
        <v>8496364.5</v>
      </c>
      <c r="M80" s="141">
        <v>742238.26</v>
      </c>
      <c r="N80" s="141">
        <v>330293.62</v>
      </c>
      <c r="O80" s="141">
        <v>71616.59</v>
      </c>
      <c r="P80" s="141">
        <v>16970</v>
      </c>
      <c r="Q80" s="141">
        <v>0</v>
      </c>
      <c r="R80" s="141">
        <v>247539.68</v>
      </c>
      <c r="S80" s="141">
        <v>6680.08</v>
      </c>
      <c r="T80" s="141">
        <v>189665.3</v>
      </c>
      <c r="U80" s="141">
        <v>452602.16</v>
      </c>
      <c r="V80" s="142">
        <v>716006.8</v>
      </c>
      <c r="W80" s="141">
        <v>631331.67</v>
      </c>
      <c r="X80" s="258">
        <v>445978.4</v>
      </c>
      <c r="Y80" s="148">
        <v>2432316.27</v>
      </c>
    </row>
    <row r="81" spans="1:25" ht="12.75">
      <c r="A81" s="227">
        <v>2</v>
      </c>
      <c r="B81" s="228">
        <v>17</v>
      </c>
      <c r="C81" s="228">
        <v>1</v>
      </c>
      <c r="D81" s="16">
        <v>2</v>
      </c>
      <c r="E81" s="16">
        <v>0</v>
      </c>
      <c r="F81" s="19"/>
      <c r="G81" s="54" t="s">
        <v>353</v>
      </c>
      <c r="H81" s="60">
        <v>4792747.92</v>
      </c>
      <c r="I81" s="11">
        <v>1571627</v>
      </c>
      <c r="J81" s="11">
        <v>28650.58</v>
      </c>
      <c r="K81" s="11">
        <v>2921992.75</v>
      </c>
      <c r="L81" s="11">
        <v>983192.6</v>
      </c>
      <c r="M81" s="11">
        <v>1635807.19</v>
      </c>
      <c r="N81" s="11">
        <v>83057.66</v>
      </c>
      <c r="O81" s="11">
        <v>1094</v>
      </c>
      <c r="P81" s="11">
        <v>13892</v>
      </c>
      <c r="Q81" s="11">
        <v>0</v>
      </c>
      <c r="R81" s="11">
        <v>306</v>
      </c>
      <c r="S81" s="11">
        <v>17449.77</v>
      </c>
      <c r="T81" s="11">
        <v>61374.5</v>
      </c>
      <c r="U81" s="11">
        <v>50132</v>
      </c>
      <c r="V81" s="60">
        <v>75687.03</v>
      </c>
      <c r="W81" s="11">
        <v>91792.89</v>
      </c>
      <c r="X81" s="37">
        <v>22677.75</v>
      </c>
      <c r="Y81" s="63">
        <v>178684.7</v>
      </c>
    </row>
    <row r="82" spans="1:25" ht="12.75">
      <c r="A82" s="227">
        <v>2</v>
      </c>
      <c r="B82" s="228">
        <v>9</v>
      </c>
      <c r="C82" s="228">
        <v>2</v>
      </c>
      <c r="D82" s="16">
        <v>2</v>
      </c>
      <c r="E82" s="16">
        <v>0</v>
      </c>
      <c r="F82" s="19"/>
      <c r="G82" s="54" t="s">
        <v>323</v>
      </c>
      <c r="H82" s="60">
        <v>9783958.16</v>
      </c>
      <c r="I82" s="11">
        <v>2671749</v>
      </c>
      <c r="J82" s="11">
        <v>29881.57</v>
      </c>
      <c r="K82" s="11">
        <v>5815702.11</v>
      </c>
      <c r="L82" s="11">
        <v>3455815.27</v>
      </c>
      <c r="M82" s="11">
        <v>1227635.33</v>
      </c>
      <c r="N82" s="11">
        <v>194855.9</v>
      </c>
      <c r="O82" s="11">
        <v>2539</v>
      </c>
      <c r="P82" s="11">
        <v>13755</v>
      </c>
      <c r="Q82" s="11">
        <v>0</v>
      </c>
      <c r="R82" s="11">
        <v>213059.2</v>
      </c>
      <c r="S82" s="11">
        <v>6085.26</v>
      </c>
      <c r="T82" s="11">
        <v>135111.31</v>
      </c>
      <c r="U82" s="11">
        <v>91512.65</v>
      </c>
      <c r="V82" s="60">
        <v>475333.19</v>
      </c>
      <c r="W82" s="11">
        <v>708955.83</v>
      </c>
      <c r="X82" s="37">
        <v>635042.34</v>
      </c>
      <c r="Y82" s="63">
        <v>557669.65</v>
      </c>
    </row>
    <row r="83" spans="1:25" ht="12.75">
      <c r="A83" s="227">
        <v>2</v>
      </c>
      <c r="B83" s="228">
        <v>24</v>
      </c>
      <c r="C83" s="228">
        <v>2</v>
      </c>
      <c r="D83" s="16">
        <v>2</v>
      </c>
      <c r="E83" s="16">
        <v>0</v>
      </c>
      <c r="F83" s="19"/>
      <c r="G83" s="54" t="s">
        <v>354</v>
      </c>
      <c r="H83" s="60">
        <v>3387315.32</v>
      </c>
      <c r="I83" s="11">
        <v>742974</v>
      </c>
      <c r="J83" s="11">
        <v>21535.1</v>
      </c>
      <c r="K83" s="11">
        <v>2258831.92</v>
      </c>
      <c r="L83" s="11">
        <v>846568.07</v>
      </c>
      <c r="M83" s="11">
        <v>1181511.61</v>
      </c>
      <c r="N83" s="11">
        <v>29001</v>
      </c>
      <c r="O83" s="11">
        <v>97.1</v>
      </c>
      <c r="P83" s="11">
        <v>8002</v>
      </c>
      <c r="Q83" s="11">
        <v>0</v>
      </c>
      <c r="R83" s="11">
        <v>89487.39</v>
      </c>
      <c r="S83" s="11">
        <v>7210.8</v>
      </c>
      <c r="T83" s="11">
        <v>36613.52</v>
      </c>
      <c r="U83" s="11">
        <v>28754.49</v>
      </c>
      <c r="V83" s="60">
        <v>31585.94</v>
      </c>
      <c r="W83" s="11">
        <v>327662.95</v>
      </c>
      <c r="X83" s="37">
        <v>281202.55</v>
      </c>
      <c r="Y83" s="63">
        <v>36311.35</v>
      </c>
    </row>
    <row r="84" spans="1:25" ht="12.75">
      <c r="A84" s="227">
        <v>2</v>
      </c>
      <c r="B84" s="228">
        <v>13</v>
      </c>
      <c r="C84" s="228">
        <v>1</v>
      </c>
      <c r="D84" s="16">
        <v>2</v>
      </c>
      <c r="E84" s="16">
        <v>0</v>
      </c>
      <c r="F84" s="19"/>
      <c r="G84" s="54" t="s">
        <v>355</v>
      </c>
      <c r="H84" s="60">
        <v>3429728.68</v>
      </c>
      <c r="I84" s="11">
        <v>1083994</v>
      </c>
      <c r="J84" s="11">
        <v>1909.39</v>
      </c>
      <c r="K84" s="11">
        <v>1832008.3</v>
      </c>
      <c r="L84" s="11">
        <v>934711.78</v>
      </c>
      <c r="M84" s="11">
        <v>373920.28</v>
      </c>
      <c r="N84" s="11">
        <v>37239.8</v>
      </c>
      <c r="O84" s="11">
        <v>16432</v>
      </c>
      <c r="P84" s="11">
        <v>11389</v>
      </c>
      <c r="Q84" s="11">
        <v>0</v>
      </c>
      <c r="R84" s="11">
        <v>393.67</v>
      </c>
      <c r="S84" s="11">
        <v>3875.1</v>
      </c>
      <c r="T84" s="11">
        <v>40696.18</v>
      </c>
      <c r="U84" s="11">
        <v>37873</v>
      </c>
      <c r="V84" s="60">
        <v>375477.49</v>
      </c>
      <c r="W84" s="11">
        <v>90193.86</v>
      </c>
      <c r="X84" s="37">
        <v>61200</v>
      </c>
      <c r="Y84" s="63">
        <v>421623.13</v>
      </c>
    </row>
    <row r="85" spans="1:25" ht="12.75">
      <c r="A85" s="227">
        <v>2</v>
      </c>
      <c r="B85" s="228">
        <v>21</v>
      </c>
      <c r="C85" s="228">
        <v>4</v>
      </c>
      <c r="D85" s="16">
        <v>2</v>
      </c>
      <c r="E85" s="16">
        <v>0</v>
      </c>
      <c r="F85" s="19"/>
      <c r="G85" s="54" t="s">
        <v>356</v>
      </c>
      <c r="H85" s="60">
        <v>7019613.46</v>
      </c>
      <c r="I85" s="11">
        <v>1841756</v>
      </c>
      <c r="J85" s="11">
        <v>18921.41</v>
      </c>
      <c r="K85" s="11">
        <v>3824706.3</v>
      </c>
      <c r="L85" s="11">
        <v>1647680.73</v>
      </c>
      <c r="M85" s="11">
        <v>97174.97</v>
      </c>
      <c r="N85" s="11">
        <v>242923.46</v>
      </c>
      <c r="O85" s="11">
        <v>7491.7</v>
      </c>
      <c r="P85" s="11">
        <v>2873</v>
      </c>
      <c r="Q85" s="11">
        <v>0</v>
      </c>
      <c r="R85" s="11">
        <v>969941.4</v>
      </c>
      <c r="S85" s="11">
        <v>111494.85</v>
      </c>
      <c r="T85" s="11">
        <v>62950.23</v>
      </c>
      <c r="U85" s="11">
        <v>259929.4</v>
      </c>
      <c r="V85" s="60">
        <v>422246.56</v>
      </c>
      <c r="W85" s="11">
        <v>1021329.34</v>
      </c>
      <c r="X85" s="37">
        <v>43034.3</v>
      </c>
      <c r="Y85" s="63">
        <v>312900.41</v>
      </c>
    </row>
    <row r="86" spans="1:25" ht="12.75">
      <c r="A86" s="227">
        <v>2</v>
      </c>
      <c r="B86" s="228">
        <v>23</v>
      </c>
      <c r="C86" s="228">
        <v>1</v>
      </c>
      <c r="D86" s="16">
        <v>2</v>
      </c>
      <c r="E86" s="16">
        <v>0</v>
      </c>
      <c r="F86" s="19"/>
      <c r="G86" s="54" t="s">
        <v>357</v>
      </c>
      <c r="H86" s="60">
        <v>17129241.47</v>
      </c>
      <c r="I86" s="11">
        <v>7683215</v>
      </c>
      <c r="J86" s="11">
        <v>-20405.26</v>
      </c>
      <c r="K86" s="11">
        <v>6868044.69</v>
      </c>
      <c r="L86" s="11">
        <v>5157435.64</v>
      </c>
      <c r="M86" s="11">
        <v>434984.18</v>
      </c>
      <c r="N86" s="11">
        <v>115036.4</v>
      </c>
      <c r="O86" s="11">
        <v>52485.07</v>
      </c>
      <c r="P86" s="11">
        <v>34898</v>
      </c>
      <c r="Q86" s="11">
        <v>0</v>
      </c>
      <c r="R86" s="11">
        <v>10862.7</v>
      </c>
      <c r="S86" s="11">
        <v>1680.34</v>
      </c>
      <c r="T86" s="11">
        <v>196406.83</v>
      </c>
      <c r="U86" s="11">
        <v>423837.24</v>
      </c>
      <c r="V86" s="60">
        <v>440418.29</v>
      </c>
      <c r="W86" s="11">
        <v>604731.28</v>
      </c>
      <c r="X86" s="37">
        <v>487582.12</v>
      </c>
      <c r="Y86" s="63">
        <v>1993655.76</v>
      </c>
    </row>
    <row r="87" spans="1:25" ht="12.75">
      <c r="A87" s="227">
        <v>2</v>
      </c>
      <c r="B87" s="228">
        <v>23</v>
      </c>
      <c r="C87" s="228">
        <v>2</v>
      </c>
      <c r="D87" s="16">
        <v>2</v>
      </c>
      <c r="E87" s="16">
        <v>0</v>
      </c>
      <c r="F87" s="19"/>
      <c r="G87" s="54" t="s">
        <v>358</v>
      </c>
      <c r="H87" s="60">
        <v>47857266.97</v>
      </c>
      <c r="I87" s="11">
        <v>14714598</v>
      </c>
      <c r="J87" s="11">
        <v>441348.33</v>
      </c>
      <c r="K87" s="11">
        <v>21561226.9</v>
      </c>
      <c r="L87" s="11">
        <v>15286083.31</v>
      </c>
      <c r="M87" s="11">
        <v>1526253.78</v>
      </c>
      <c r="N87" s="11">
        <v>717714.78</v>
      </c>
      <c r="O87" s="11">
        <v>76793.38</v>
      </c>
      <c r="P87" s="11">
        <v>47826</v>
      </c>
      <c r="Q87" s="11">
        <v>0</v>
      </c>
      <c r="R87" s="11">
        <v>0</v>
      </c>
      <c r="S87" s="11">
        <v>59559.35</v>
      </c>
      <c r="T87" s="11">
        <v>588173.12</v>
      </c>
      <c r="U87" s="11">
        <v>1501459.32</v>
      </c>
      <c r="V87" s="60">
        <v>1757363.86</v>
      </c>
      <c r="W87" s="11">
        <v>2014610.29</v>
      </c>
      <c r="X87" s="37">
        <v>1705226.94</v>
      </c>
      <c r="Y87" s="63">
        <v>9125483.45</v>
      </c>
    </row>
    <row r="88" spans="1:25" ht="12.75">
      <c r="A88" s="227">
        <v>2</v>
      </c>
      <c r="B88" s="228">
        <v>19</v>
      </c>
      <c r="C88" s="228">
        <v>3</v>
      </c>
      <c r="D88" s="16">
        <v>2</v>
      </c>
      <c r="E88" s="16">
        <v>0</v>
      </c>
      <c r="F88" s="19"/>
      <c r="G88" s="54" t="s">
        <v>359</v>
      </c>
      <c r="H88" s="60">
        <v>6217794.14</v>
      </c>
      <c r="I88" s="11">
        <v>1369234</v>
      </c>
      <c r="J88" s="11">
        <v>40937.34</v>
      </c>
      <c r="K88" s="11">
        <v>3213865.79</v>
      </c>
      <c r="L88" s="11">
        <v>1753937.16</v>
      </c>
      <c r="M88" s="11">
        <v>726558.9</v>
      </c>
      <c r="N88" s="11">
        <v>68472</v>
      </c>
      <c r="O88" s="11">
        <v>24939</v>
      </c>
      <c r="P88" s="11">
        <v>8621</v>
      </c>
      <c r="Q88" s="11">
        <v>0</v>
      </c>
      <c r="R88" s="11">
        <v>363144.7</v>
      </c>
      <c r="S88" s="11">
        <v>5708.89</v>
      </c>
      <c r="T88" s="11">
        <v>81602.31</v>
      </c>
      <c r="U88" s="11">
        <v>29733.95</v>
      </c>
      <c r="V88" s="60">
        <v>151147.88</v>
      </c>
      <c r="W88" s="11">
        <v>632962.5</v>
      </c>
      <c r="X88" s="37">
        <v>291956.2</v>
      </c>
      <c r="Y88" s="63">
        <v>960794.51</v>
      </c>
    </row>
    <row r="89" spans="1:25" ht="12.75">
      <c r="A89" s="227">
        <v>2</v>
      </c>
      <c r="B89" s="228">
        <v>14</v>
      </c>
      <c r="C89" s="228">
        <v>3</v>
      </c>
      <c r="D89" s="16">
        <v>2</v>
      </c>
      <c r="E89" s="16">
        <v>0</v>
      </c>
      <c r="F89" s="19"/>
      <c r="G89" s="54" t="s">
        <v>360</v>
      </c>
      <c r="H89" s="60">
        <v>9789698.93</v>
      </c>
      <c r="I89" s="11">
        <v>1800511</v>
      </c>
      <c r="J89" s="11">
        <v>28816.02</v>
      </c>
      <c r="K89" s="11">
        <v>3619373.4</v>
      </c>
      <c r="L89" s="11">
        <v>2228080.36</v>
      </c>
      <c r="M89" s="11">
        <v>615148.82</v>
      </c>
      <c r="N89" s="11">
        <v>44881.38</v>
      </c>
      <c r="O89" s="11">
        <v>3604</v>
      </c>
      <c r="P89" s="11">
        <v>10620</v>
      </c>
      <c r="Q89" s="11">
        <v>0</v>
      </c>
      <c r="R89" s="11">
        <v>154032.2</v>
      </c>
      <c r="S89" s="11">
        <v>3146.61</v>
      </c>
      <c r="T89" s="11">
        <v>96562.26</v>
      </c>
      <c r="U89" s="11">
        <v>129873.89</v>
      </c>
      <c r="V89" s="60">
        <v>333423.88</v>
      </c>
      <c r="W89" s="11">
        <v>2867359.69</v>
      </c>
      <c r="X89" s="37">
        <v>2823007.7</v>
      </c>
      <c r="Y89" s="63">
        <v>1473638.82</v>
      </c>
    </row>
    <row r="90" spans="1:25" ht="12.75">
      <c r="A90" s="227">
        <v>2</v>
      </c>
      <c r="B90" s="228">
        <v>15</v>
      </c>
      <c r="C90" s="228">
        <v>2</v>
      </c>
      <c r="D90" s="16">
        <v>2</v>
      </c>
      <c r="E90" s="16">
        <v>0</v>
      </c>
      <c r="F90" s="19"/>
      <c r="G90" s="54" t="s">
        <v>361</v>
      </c>
      <c r="H90" s="60">
        <v>4871119.99</v>
      </c>
      <c r="I90" s="11">
        <v>1333318</v>
      </c>
      <c r="J90" s="11">
        <v>38779.52</v>
      </c>
      <c r="K90" s="11">
        <v>2799935.26</v>
      </c>
      <c r="L90" s="11">
        <v>891730.2</v>
      </c>
      <c r="M90" s="11">
        <v>1595946.48</v>
      </c>
      <c r="N90" s="11">
        <v>79850</v>
      </c>
      <c r="O90" s="11">
        <v>-1286</v>
      </c>
      <c r="P90" s="11">
        <v>11273</v>
      </c>
      <c r="Q90" s="11">
        <v>0</v>
      </c>
      <c r="R90" s="11">
        <v>0</v>
      </c>
      <c r="S90" s="11">
        <v>0</v>
      </c>
      <c r="T90" s="11">
        <v>83671.05</v>
      </c>
      <c r="U90" s="11">
        <v>114279</v>
      </c>
      <c r="V90" s="60">
        <v>24471.53</v>
      </c>
      <c r="W90" s="11">
        <v>204010.53</v>
      </c>
      <c r="X90" s="37">
        <v>112242.27</v>
      </c>
      <c r="Y90" s="63">
        <v>495076.68</v>
      </c>
    </row>
    <row r="91" spans="1:25" ht="12.75">
      <c r="A91" s="227">
        <v>2</v>
      </c>
      <c r="B91" s="228">
        <v>14</v>
      </c>
      <c r="C91" s="228">
        <v>4</v>
      </c>
      <c r="D91" s="16">
        <v>2</v>
      </c>
      <c r="E91" s="16">
        <v>0</v>
      </c>
      <c r="F91" s="19"/>
      <c r="G91" s="54" t="s">
        <v>362</v>
      </c>
      <c r="H91" s="60">
        <v>3300165.72</v>
      </c>
      <c r="I91" s="11">
        <v>733917</v>
      </c>
      <c r="J91" s="11">
        <v>12867.18</v>
      </c>
      <c r="K91" s="11">
        <v>1686317.24</v>
      </c>
      <c r="L91" s="11">
        <v>654944.01</v>
      </c>
      <c r="M91" s="11">
        <v>751814.4</v>
      </c>
      <c r="N91" s="11">
        <v>50206.03</v>
      </c>
      <c r="O91" s="11">
        <v>4872</v>
      </c>
      <c r="P91" s="11">
        <v>6639</v>
      </c>
      <c r="Q91" s="11">
        <v>0</v>
      </c>
      <c r="R91" s="11">
        <v>0</v>
      </c>
      <c r="S91" s="11">
        <v>10709.35</v>
      </c>
      <c r="T91" s="11">
        <v>53781.47</v>
      </c>
      <c r="U91" s="11">
        <v>54370.3</v>
      </c>
      <c r="V91" s="60">
        <v>98980.68</v>
      </c>
      <c r="W91" s="11">
        <v>183043.12</v>
      </c>
      <c r="X91" s="37">
        <v>149085.69</v>
      </c>
      <c r="Y91" s="63">
        <v>684021.18</v>
      </c>
    </row>
    <row r="92" spans="1:25" ht="12.75">
      <c r="A92" s="227">
        <v>2</v>
      </c>
      <c r="B92" s="228">
        <v>2</v>
      </c>
      <c r="C92" s="228">
        <v>5</v>
      </c>
      <c r="D92" s="16">
        <v>2</v>
      </c>
      <c r="E92" s="16">
        <v>0</v>
      </c>
      <c r="F92" s="19"/>
      <c r="G92" s="54" t="s">
        <v>325</v>
      </c>
      <c r="H92" s="60">
        <v>8490581.43</v>
      </c>
      <c r="I92" s="11">
        <v>2308247</v>
      </c>
      <c r="J92" s="11">
        <v>16530.6</v>
      </c>
      <c r="K92" s="11">
        <v>4877934.07</v>
      </c>
      <c r="L92" s="11">
        <v>1956335.35</v>
      </c>
      <c r="M92" s="11">
        <v>1634518.32</v>
      </c>
      <c r="N92" s="11">
        <v>24455</v>
      </c>
      <c r="O92" s="11">
        <v>9852</v>
      </c>
      <c r="P92" s="11">
        <v>12501.5</v>
      </c>
      <c r="Q92" s="11">
        <v>0</v>
      </c>
      <c r="R92" s="11">
        <v>723597.8</v>
      </c>
      <c r="S92" s="11">
        <v>9713.08</v>
      </c>
      <c r="T92" s="11">
        <v>110984.64</v>
      </c>
      <c r="U92" s="11">
        <v>108145.99</v>
      </c>
      <c r="V92" s="60">
        <v>287830.39</v>
      </c>
      <c r="W92" s="11">
        <v>582937.39</v>
      </c>
      <c r="X92" s="37">
        <v>215779.56</v>
      </c>
      <c r="Y92" s="63">
        <v>704932.37</v>
      </c>
    </row>
    <row r="93" spans="1:25" ht="12.75">
      <c r="A93" s="227">
        <v>2</v>
      </c>
      <c r="B93" s="228">
        <v>16</v>
      </c>
      <c r="C93" s="228">
        <v>2</v>
      </c>
      <c r="D93" s="16">
        <v>2</v>
      </c>
      <c r="E93" s="16">
        <v>0</v>
      </c>
      <c r="F93" s="19"/>
      <c r="G93" s="54" t="s">
        <v>363</v>
      </c>
      <c r="H93" s="60">
        <v>3346396.55</v>
      </c>
      <c r="I93" s="11">
        <v>1280853</v>
      </c>
      <c r="J93" s="11">
        <v>2328.18</v>
      </c>
      <c r="K93" s="11">
        <v>1650673.47</v>
      </c>
      <c r="L93" s="11">
        <v>916710.71</v>
      </c>
      <c r="M93" s="11">
        <v>478398.65</v>
      </c>
      <c r="N93" s="11">
        <v>20835.65</v>
      </c>
      <c r="O93" s="11">
        <v>15649.19</v>
      </c>
      <c r="P93" s="11">
        <v>6150</v>
      </c>
      <c r="Q93" s="11">
        <v>0</v>
      </c>
      <c r="R93" s="11">
        <v>0</v>
      </c>
      <c r="S93" s="11">
        <v>2698.57</v>
      </c>
      <c r="T93" s="11">
        <v>66143.25</v>
      </c>
      <c r="U93" s="11">
        <v>58662.3</v>
      </c>
      <c r="V93" s="60">
        <v>85425.15</v>
      </c>
      <c r="W93" s="11">
        <v>284335.52</v>
      </c>
      <c r="X93" s="37">
        <v>257186</v>
      </c>
      <c r="Y93" s="63">
        <v>128206.38</v>
      </c>
    </row>
    <row r="94" spans="1:25" ht="12.75">
      <c r="A94" s="227">
        <v>2</v>
      </c>
      <c r="B94" s="228">
        <v>3</v>
      </c>
      <c r="C94" s="228">
        <v>2</v>
      </c>
      <c r="D94" s="16">
        <v>2</v>
      </c>
      <c r="E94" s="16">
        <v>0</v>
      </c>
      <c r="F94" s="19"/>
      <c r="G94" s="54" t="s">
        <v>326</v>
      </c>
      <c r="H94" s="60">
        <v>9319608.85</v>
      </c>
      <c r="I94" s="11">
        <v>3365976</v>
      </c>
      <c r="J94" s="11">
        <v>37151.56</v>
      </c>
      <c r="K94" s="11">
        <v>4886729.08</v>
      </c>
      <c r="L94" s="11">
        <v>3492719.02</v>
      </c>
      <c r="M94" s="11">
        <v>361610.85</v>
      </c>
      <c r="N94" s="11">
        <v>102895.5</v>
      </c>
      <c r="O94" s="11">
        <v>16600</v>
      </c>
      <c r="P94" s="11">
        <v>7798</v>
      </c>
      <c r="Q94" s="11">
        <v>0</v>
      </c>
      <c r="R94" s="11">
        <v>6752.45</v>
      </c>
      <c r="S94" s="11">
        <v>72288.19</v>
      </c>
      <c r="T94" s="11">
        <v>375784.74</v>
      </c>
      <c r="U94" s="11">
        <v>180025.8</v>
      </c>
      <c r="V94" s="60">
        <v>270254.53</v>
      </c>
      <c r="W94" s="11">
        <v>103331.8</v>
      </c>
      <c r="X94" s="37">
        <v>52829.17</v>
      </c>
      <c r="Y94" s="63">
        <v>926420.41</v>
      </c>
    </row>
    <row r="95" spans="1:25" ht="12.75">
      <c r="A95" s="227">
        <v>2</v>
      </c>
      <c r="B95" s="228">
        <v>16</v>
      </c>
      <c r="C95" s="228">
        <v>3</v>
      </c>
      <c r="D95" s="16">
        <v>2</v>
      </c>
      <c r="E95" s="16">
        <v>0</v>
      </c>
      <c r="F95" s="19"/>
      <c r="G95" s="54" t="s">
        <v>364</v>
      </c>
      <c r="H95" s="60">
        <v>16264176.16</v>
      </c>
      <c r="I95" s="11">
        <v>1561513</v>
      </c>
      <c r="J95" s="11">
        <v>37241.48</v>
      </c>
      <c r="K95" s="11">
        <v>8563649.18</v>
      </c>
      <c r="L95" s="11">
        <v>4500338.39</v>
      </c>
      <c r="M95" s="11">
        <v>544667.36</v>
      </c>
      <c r="N95" s="11">
        <v>40257.11</v>
      </c>
      <c r="O95" s="11">
        <v>7437</v>
      </c>
      <c r="P95" s="11">
        <v>13904</v>
      </c>
      <c r="Q95" s="11">
        <v>0</v>
      </c>
      <c r="R95" s="11">
        <v>3015826.19</v>
      </c>
      <c r="S95" s="11">
        <v>48729.2</v>
      </c>
      <c r="T95" s="11">
        <v>60596.98</v>
      </c>
      <c r="U95" s="11">
        <v>226689.94</v>
      </c>
      <c r="V95" s="60">
        <v>105203.01</v>
      </c>
      <c r="W95" s="11">
        <v>38019.32</v>
      </c>
      <c r="X95" s="37">
        <v>3271.8</v>
      </c>
      <c r="Y95" s="63">
        <v>6063753.18</v>
      </c>
    </row>
    <row r="96" spans="1:25" ht="12.75">
      <c r="A96" s="227">
        <v>2</v>
      </c>
      <c r="B96" s="228">
        <v>1</v>
      </c>
      <c r="C96" s="228">
        <v>3</v>
      </c>
      <c r="D96" s="16">
        <v>2</v>
      </c>
      <c r="E96" s="16">
        <v>0</v>
      </c>
      <c r="F96" s="19"/>
      <c r="G96" s="54" t="s">
        <v>365</v>
      </c>
      <c r="H96" s="60">
        <v>12029632.12</v>
      </c>
      <c r="I96" s="11">
        <v>1404218</v>
      </c>
      <c r="J96" s="11">
        <v>7366.97</v>
      </c>
      <c r="K96" s="11">
        <v>7480326.72</v>
      </c>
      <c r="L96" s="11">
        <v>6424183.68</v>
      </c>
      <c r="M96" s="11">
        <v>215662.95</v>
      </c>
      <c r="N96" s="11">
        <v>154647.8</v>
      </c>
      <c r="O96" s="11">
        <v>7998</v>
      </c>
      <c r="P96" s="11">
        <v>11236</v>
      </c>
      <c r="Q96" s="11">
        <v>0</v>
      </c>
      <c r="R96" s="11">
        <v>0</v>
      </c>
      <c r="S96" s="11">
        <v>19635.03</v>
      </c>
      <c r="T96" s="11">
        <v>137949.32</v>
      </c>
      <c r="U96" s="11">
        <v>53217.11</v>
      </c>
      <c r="V96" s="60">
        <v>455796.83</v>
      </c>
      <c r="W96" s="11">
        <v>338378.17</v>
      </c>
      <c r="X96" s="37">
        <v>259440</v>
      </c>
      <c r="Y96" s="63">
        <v>2799342.26</v>
      </c>
    </row>
    <row r="97" spans="1:25" ht="12.75">
      <c r="A97" s="227">
        <v>2</v>
      </c>
      <c r="B97" s="228">
        <v>6</v>
      </c>
      <c r="C97" s="228">
        <v>5</v>
      </c>
      <c r="D97" s="16">
        <v>2</v>
      </c>
      <c r="E97" s="16">
        <v>0</v>
      </c>
      <c r="F97" s="19"/>
      <c r="G97" s="54" t="s">
        <v>366</v>
      </c>
      <c r="H97" s="60">
        <v>4020163.01</v>
      </c>
      <c r="I97" s="11">
        <v>1302815</v>
      </c>
      <c r="J97" s="11">
        <v>6414.45</v>
      </c>
      <c r="K97" s="11">
        <v>1708581.34</v>
      </c>
      <c r="L97" s="11">
        <v>1234976.1</v>
      </c>
      <c r="M97" s="11">
        <v>84701.14</v>
      </c>
      <c r="N97" s="11">
        <v>29660.4</v>
      </c>
      <c r="O97" s="11">
        <v>10249</v>
      </c>
      <c r="P97" s="11">
        <v>9437</v>
      </c>
      <c r="Q97" s="11">
        <v>0</v>
      </c>
      <c r="R97" s="11">
        <v>0</v>
      </c>
      <c r="S97" s="11">
        <v>1839.31</v>
      </c>
      <c r="T97" s="11">
        <v>61337.6</v>
      </c>
      <c r="U97" s="11">
        <v>93967.02</v>
      </c>
      <c r="V97" s="60">
        <v>182413.77</v>
      </c>
      <c r="W97" s="11">
        <v>419394.39</v>
      </c>
      <c r="X97" s="37">
        <v>185960.99</v>
      </c>
      <c r="Y97" s="63">
        <v>582957.83</v>
      </c>
    </row>
    <row r="98" spans="1:25" ht="12.75">
      <c r="A98" s="227">
        <v>2</v>
      </c>
      <c r="B98" s="228">
        <v>4</v>
      </c>
      <c r="C98" s="228">
        <v>2</v>
      </c>
      <c r="D98" s="16">
        <v>2</v>
      </c>
      <c r="E98" s="16">
        <v>0</v>
      </c>
      <c r="F98" s="19"/>
      <c r="G98" s="54" t="s">
        <v>367</v>
      </c>
      <c r="H98" s="60">
        <v>2853361.65</v>
      </c>
      <c r="I98" s="11">
        <v>533679</v>
      </c>
      <c r="J98" s="11">
        <v>17803.54</v>
      </c>
      <c r="K98" s="11">
        <v>1360595.28</v>
      </c>
      <c r="L98" s="11">
        <v>599881.59</v>
      </c>
      <c r="M98" s="11">
        <v>354870.82</v>
      </c>
      <c r="N98" s="11">
        <v>25687.4</v>
      </c>
      <c r="O98" s="11">
        <v>0</v>
      </c>
      <c r="P98" s="11">
        <v>6259</v>
      </c>
      <c r="Q98" s="11">
        <v>0</v>
      </c>
      <c r="R98" s="11">
        <v>105575.61</v>
      </c>
      <c r="S98" s="11">
        <v>532.69</v>
      </c>
      <c r="T98" s="11">
        <v>44555.25</v>
      </c>
      <c r="U98" s="11">
        <v>4903</v>
      </c>
      <c r="V98" s="60">
        <v>218329.92</v>
      </c>
      <c r="W98" s="11">
        <v>175554.79</v>
      </c>
      <c r="X98" s="37">
        <v>59722.11</v>
      </c>
      <c r="Y98" s="63">
        <v>765729.04</v>
      </c>
    </row>
    <row r="99" spans="1:25" ht="12.75">
      <c r="A99" s="227">
        <v>2</v>
      </c>
      <c r="B99" s="228">
        <v>3</v>
      </c>
      <c r="C99" s="228">
        <v>3</v>
      </c>
      <c r="D99" s="16">
        <v>2</v>
      </c>
      <c r="E99" s="16">
        <v>0</v>
      </c>
      <c r="F99" s="19"/>
      <c r="G99" s="54" t="s">
        <v>368</v>
      </c>
      <c r="H99" s="60">
        <v>21278923.98</v>
      </c>
      <c r="I99" s="11">
        <v>2806053</v>
      </c>
      <c r="J99" s="11">
        <v>5196.51</v>
      </c>
      <c r="K99" s="11">
        <v>16971154.23</v>
      </c>
      <c r="L99" s="11">
        <v>6122289.35</v>
      </c>
      <c r="M99" s="11">
        <v>253026.78</v>
      </c>
      <c r="N99" s="11">
        <v>48628.87</v>
      </c>
      <c r="O99" s="11">
        <v>3473.8</v>
      </c>
      <c r="P99" s="11">
        <v>11033</v>
      </c>
      <c r="Q99" s="11">
        <v>0</v>
      </c>
      <c r="R99" s="11">
        <v>10217414.05</v>
      </c>
      <c r="S99" s="11">
        <v>140.74</v>
      </c>
      <c r="T99" s="11">
        <v>75116.28</v>
      </c>
      <c r="U99" s="11">
        <v>107112.57</v>
      </c>
      <c r="V99" s="60">
        <v>132918.79</v>
      </c>
      <c r="W99" s="11">
        <v>79314.98</v>
      </c>
      <c r="X99" s="37">
        <v>33472.92</v>
      </c>
      <c r="Y99" s="63">
        <v>1417205.26</v>
      </c>
    </row>
    <row r="100" spans="1:25" ht="12.75">
      <c r="A100" s="227">
        <v>2</v>
      </c>
      <c r="B100" s="228">
        <v>6</v>
      </c>
      <c r="C100" s="228">
        <v>6</v>
      </c>
      <c r="D100" s="16">
        <v>2</v>
      </c>
      <c r="E100" s="16">
        <v>0</v>
      </c>
      <c r="F100" s="19"/>
      <c r="G100" s="54" t="s">
        <v>369</v>
      </c>
      <c r="H100" s="60">
        <v>9444388.53</v>
      </c>
      <c r="I100" s="11">
        <v>2846004</v>
      </c>
      <c r="J100" s="11">
        <v>16566.2</v>
      </c>
      <c r="K100" s="11">
        <v>3051333.93</v>
      </c>
      <c r="L100" s="11">
        <v>2041798.82</v>
      </c>
      <c r="M100" s="11">
        <v>202778.05</v>
      </c>
      <c r="N100" s="11">
        <v>78930.1</v>
      </c>
      <c r="O100" s="11">
        <v>14899.76</v>
      </c>
      <c r="P100" s="11">
        <v>15884</v>
      </c>
      <c r="Q100" s="11">
        <v>0</v>
      </c>
      <c r="R100" s="11">
        <v>0</v>
      </c>
      <c r="S100" s="11">
        <v>10545.25</v>
      </c>
      <c r="T100" s="11">
        <v>59109.44</v>
      </c>
      <c r="U100" s="11">
        <v>227471.8</v>
      </c>
      <c r="V100" s="60">
        <v>399916.71</v>
      </c>
      <c r="W100" s="11">
        <v>231864.87</v>
      </c>
      <c r="X100" s="37">
        <v>146953.19</v>
      </c>
      <c r="Y100" s="63">
        <v>3298619.53</v>
      </c>
    </row>
    <row r="101" spans="1:25" ht="12.75">
      <c r="A101" s="227">
        <v>2</v>
      </c>
      <c r="B101" s="228">
        <v>23</v>
      </c>
      <c r="C101" s="228">
        <v>3</v>
      </c>
      <c r="D101" s="16">
        <v>2</v>
      </c>
      <c r="E101" s="16">
        <v>0</v>
      </c>
      <c r="F101" s="19"/>
      <c r="G101" s="54" t="s">
        <v>370</v>
      </c>
      <c r="H101" s="60">
        <v>3165802.69</v>
      </c>
      <c r="I101" s="11">
        <v>788116</v>
      </c>
      <c r="J101" s="11">
        <v>3364.19</v>
      </c>
      <c r="K101" s="11">
        <v>1992140.73</v>
      </c>
      <c r="L101" s="11">
        <v>830182.36</v>
      </c>
      <c r="M101" s="11">
        <v>830561.7</v>
      </c>
      <c r="N101" s="11">
        <v>115285.55</v>
      </c>
      <c r="O101" s="11">
        <v>2061</v>
      </c>
      <c r="P101" s="11">
        <v>8919</v>
      </c>
      <c r="Q101" s="11">
        <v>0</v>
      </c>
      <c r="R101" s="11">
        <v>0</v>
      </c>
      <c r="S101" s="11">
        <v>1592.68</v>
      </c>
      <c r="T101" s="11">
        <v>59012.63</v>
      </c>
      <c r="U101" s="11">
        <v>47858.4</v>
      </c>
      <c r="V101" s="60">
        <v>96667.41</v>
      </c>
      <c r="W101" s="11">
        <v>51602.09</v>
      </c>
      <c r="X101" s="37">
        <v>10404.57</v>
      </c>
      <c r="Y101" s="63">
        <v>330579.68</v>
      </c>
    </row>
    <row r="102" spans="1:25" ht="12.75">
      <c r="A102" s="227">
        <v>2</v>
      </c>
      <c r="B102" s="228">
        <v>24</v>
      </c>
      <c r="C102" s="228">
        <v>3</v>
      </c>
      <c r="D102" s="16">
        <v>2</v>
      </c>
      <c r="E102" s="16">
        <v>0</v>
      </c>
      <c r="F102" s="19"/>
      <c r="G102" s="54" t="s">
        <v>371</v>
      </c>
      <c r="H102" s="60">
        <v>8338582.31</v>
      </c>
      <c r="I102" s="11">
        <v>2672902</v>
      </c>
      <c r="J102" s="11">
        <v>-11998.54</v>
      </c>
      <c r="K102" s="11">
        <v>4896752.12</v>
      </c>
      <c r="L102" s="11">
        <v>3198209.9</v>
      </c>
      <c r="M102" s="11">
        <v>437306.77</v>
      </c>
      <c r="N102" s="11">
        <v>258377.6</v>
      </c>
      <c r="O102" s="11">
        <v>35634.43</v>
      </c>
      <c r="P102" s="11">
        <v>16644</v>
      </c>
      <c r="Q102" s="11">
        <v>0</v>
      </c>
      <c r="R102" s="11">
        <v>436957.34</v>
      </c>
      <c r="S102" s="11">
        <v>8840.02</v>
      </c>
      <c r="T102" s="11">
        <v>117285.35</v>
      </c>
      <c r="U102" s="11">
        <v>105666.14</v>
      </c>
      <c r="V102" s="60">
        <v>281830.57</v>
      </c>
      <c r="W102" s="11">
        <v>367550.03</v>
      </c>
      <c r="X102" s="37">
        <v>307272.66</v>
      </c>
      <c r="Y102" s="63">
        <v>413376.7</v>
      </c>
    </row>
    <row r="103" spans="1:25" ht="12.75">
      <c r="A103" s="227">
        <v>2</v>
      </c>
      <c r="B103" s="228">
        <v>7</v>
      </c>
      <c r="C103" s="228">
        <v>2</v>
      </c>
      <c r="D103" s="16">
        <v>2</v>
      </c>
      <c r="E103" s="16">
        <v>0</v>
      </c>
      <c r="F103" s="19"/>
      <c r="G103" s="54" t="s">
        <v>329</v>
      </c>
      <c r="H103" s="60">
        <v>9650221.76</v>
      </c>
      <c r="I103" s="11">
        <v>2418844</v>
      </c>
      <c r="J103" s="11">
        <v>25051.32</v>
      </c>
      <c r="K103" s="11">
        <v>3810235.9</v>
      </c>
      <c r="L103" s="11">
        <v>2455184.18</v>
      </c>
      <c r="M103" s="11">
        <v>293694.51</v>
      </c>
      <c r="N103" s="11">
        <v>93856.1</v>
      </c>
      <c r="O103" s="11">
        <v>11447.4</v>
      </c>
      <c r="P103" s="11">
        <v>9905</v>
      </c>
      <c r="Q103" s="11">
        <v>0</v>
      </c>
      <c r="R103" s="11">
        <v>278251.1</v>
      </c>
      <c r="S103" s="11">
        <v>1604.12</v>
      </c>
      <c r="T103" s="11">
        <v>87453.16</v>
      </c>
      <c r="U103" s="11">
        <v>104442.88</v>
      </c>
      <c r="V103" s="60">
        <v>474397.45</v>
      </c>
      <c r="W103" s="11">
        <v>538166.64</v>
      </c>
      <c r="X103" s="37">
        <v>439711.79</v>
      </c>
      <c r="Y103" s="63">
        <v>2857923.9</v>
      </c>
    </row>
    <row r="104" spans="1:25" ht="12.75">
      <c r="A104" s="227">
        <v>2</v>
      </c>
      <c r="B104" s="228">
        <v>8</v>
      </c>
      <c r="C104" s="228">
        <v>7</v>
      </c>
      <c r="D104" s="16">
        <v>2</v>
      </c>
      <c r="E104" s="16">
        <v>0</v>
      </c>
      <c r="F104" s="19"/>
      <c r="G104" s="54" t="s">
        <v>331</v>
      </c>
      <c r="H104" s="60">
        <v>14442542.77</v>
      </c>
      <c r="I104" s="11">
        <v>4313393</v>
      </c>
      <c r="J104" s="11">
        <v>71379.56</v>
      </c>
      <c r="K104" s="11">
        <v>7829871.33</v>
      </c>
      <c r="L104" s="11">
        <v>4588496.19</v>
      </c>
      <c r="M104" s="11">
        <v>1596121.26</v>
      </c>
      <c r="N104" s="11">
        <v>301448.4</v>
      </c>
      <c r="O104" s="11">
        <v>32463</v>
      </c>
      <c r="P104" s="11">
        <v>14243</v>
      </c>
      <c r="Q104" s="11">
        <v>0</v>
      </c>
      <c r="R104" s="11">
        <v>170606.5</v>
      </c>
      <c r="S104" s="11">
        <v>22444.88</v>
      </c>
      <c r="T104" s="11">
        <v>154436.68</v>
      </c>
      <c r="U104" s="11">
        <v>229949</v>
      </c>
      <c r="V104" s="60">
        <v>719662.42</v>
      </c>
      <c r="W104" s="11">
        <v>1087362.18</v>
      </c>
      <c r="X104" s="37">
        <v>572644.11</v>
      </c>
      <c r="Y104" s="63">
        <v>1140536.7</v>
      </c>
    </row>
    <row r="105" spans="1:25" ht="12.75">
      <c r="A105" s="227">
        <v>2</v>
      </c>
      <c r="B105" s="228">
        <v>23</v>
      </c>
      <c r="C105" s="228">
        <v>5</v>
      </c>
      <c r="D105" s="16">
        <v>2</v>
      </c>
      <c r="E105" s="16">
        <v>0</v>
      </c>
      <c r="F105" s="19"/>
      <c r="G105" s="54" t="s">
        <v>372</v>
      </c>
      <c r="H105" s="60">
        <v>67905703.69</v>
      </c>
      <c r="I105" s="11">
        <v>17059517</v>
      </c>
      <c r="J105" s="11">
        <v>2473805.38</v>
      </c>
      <c r="K105" s="11">
        <v>44064823.84</v>
      </c>
      <c r="L105" s="11">
        <v>36102923.87</v>
      </c>
      <c r="M105" s="11">
        <v>1865144.75</v>
      </c>
      <c r="N105" s="11">
        <v>522397.99</v>
      </c>
      <c r="O105" s="11">
        <v>34225.92</v>
      </c>
      <c r="P105" s="11">
        <v>52327</v>
      </c>
      <c r="Q105" s="11">
        <v>0</v>
      </c>
      <c r="R105" s="11">
        <v>31331.97</v>
      </c>
      <c r="S105" s="11">
        <v>511165.04</v>
      </c>
      <c r="T105" s="11">
        <v>1236242.49</v>
      </c>
      <c r="U105" s="11">
        <v>1712440.29</v>
      </c>
      <c r="V105" s="60">
        <v>1996624.52</v>
      </c>
      <c r="W105" s="11">
        <v>1165063</v>
      </c>
      <c r="X105" s="37">
        <v>590046.37</v>
      </c>
      <c r="Y105" s="63">
        <v>3142494.47</v>
      </c>
    </row>
    <row r="106" spans="1:25" ht="12.75">
      <c r="A106" s="227">
        <v>2</v>
      </c>
      <c r="B106" s="228">
        <v>17</v>
      </c>
      <c r="C106" s="228">
        <v>2</v>
      </c>
      <c r="D106" s="16">
        <v>2</v>
      </c>
      <c r="E106" s="16">
        <v>0</v>
      </c>
      <c r="F106" s="19"/>
      <c r="G106" s="54" t="s">
        <v>373</v>
      </c>
      <c r="H106" s="60">
        <v>5340002.55</v>
      </c>
      <c r="I106" s="11">
        <v>962749</v>
      </c>
      <c r="J106" s="11">
        <v>110078.36</v>
      </c>
      <c r="K106" s="11">
        <v>3904841.61</v>
      </c>
      <c r="L106" s="11">
        <v>1153069.49</v>
      </c>
      <c r="M106" s="11">
        <v>1802913.09</v>
      </c>
      <c r="N106" s="11">
        <v>41331.79</v>
      </c>
      <c r="O106" s="11">
        <v>5424</v>
      </c>
      <c r="P106" s="11">
        <v>6030</v>
      </c>
      <c r="Q106" s="11">
        <v>0</v>
      </c>
      <c r="R106" s="11">
        <v>633711.62</v>
      </c>
      <c r="S106" s="11">
        <v>1299.96</v>
      </c>
      <c r="T106" s="11">
        <v>60070.45</v>
      </c>
      <c r="U106" s="11">
        <v>5548</v>
      </c>
      <c r="V106" s="60">
        <v>195443.21</v>
      </c>
      <c r="W106" s="11">
        <v>181235.76</v>
      </c>
      <c r="X106" s="37">
        <v>160941.23</v>
      </c>
      <c r="Y106" s="63">
        <v>181097.82</v>
      </c>
    </row>
    <row r="107" spans="1:25" ht="12.75">
      <c r="A107" s="227">
        <v>2</v>
      </c>
      <c r="B107" s="228">
        <v>18</v>
      </c>
      <c r="C107" s="228">
        <v>1</v>
      </c>
      <c r="D107" s="16">
        <v>2</v>
      </c>
      <c r="E107" s="16">
        <v>0</v>
      </c>
      <c r="F107" s="19"/>
      <c r="G107" s="54" t="s">
        <v>374</v>
      </c>
      <c r="H107" s="60">
        <v>7217925.55</v>
      </c>
      <c r="I107" s="11">
        <v>1908977</v>
      </c>
      <c r="J107" s="11">
        <v>9252.24</v>
      </c>
      <c r="K107" s="11">
        <v>4838911.57</v>
      </c>
      <c r="L107" s="11">
        <v>1502914.08</v>
      </c>
      <c r="M107" s="11">
        <v>2368645.76</v>
      </c>
      <c r="N107" s="11">
        <v>145363.25</v>
      </c>
      <c r="O107" s="11">
        <v>10471.8</v>
      </c>
      <c r="P107" s="11">
        <v>22003.6</v>
      </c>
      <c r="Q107" s="11">
        <v>0</v>
      </c>
      <c r="R107" s="11">
        <v>0</v>
      </c>
      <c r="S107" s="11">
        <v>1435.82</v>
      </c>
      <c r="T107" s="11">
        <v>96157.21</v>
      </c>
      <c r="U107" s="11">
        <v>104231.8</v>
      </c>
      <c r="V107" s="60">
        <v>587688.25</v>
      </c>
      <c r="W107" s="11">
        <v>309646.12</v>
      </c>
      <c r="X107" s="37">
        <v>266371.75</v>
      </c>
      <c r="Y107" s="63">
        <v>151138.62</v>
      </c>
    </row>
    <row r="108" spans="1:25" ht="12.75">
      <c r="A108" s="227">
        <v>2</v>
      </c>
      <c r="B108" s="228">
        <v>3</v>
      </c>
      <c r="C108" s="228">
        <v>4</v>
      </c>
      <c r="D108" s="16">
        <v>2</v>
      </c>
      <c r="E108" s="16">
        <v>0</v>
      </c>
      <c r="F108" s="19"/>
      <c r="G108" s="54" t="s">
        <v>375</v>
      </c>
      <c r="H108" s="60">
        <v>4863509.41</v>
      </c>
      <c r="I108" s="11">
        <v>1377798</v>
      </c>
      <c r="J108" s="11">
        <v>52374.84</v>
      </c>
      <c r="K108" s="11">
        <v>2213209.8</v>
      </c>
      <c r="L108" s="11">
        <v>1321300.79</v>
      </c>
      <c r="M108" s="11">
        <v>400921.12</v>
      </c>
      <c r="N108" s="11">
        <v>22938</v>
      </c>
      <c r="O108" s="11">
        <v>12369</v>
      </c>
      <c r="P108" s="11">
        <v>2814</v>
      </c>
      <c r="Q108" s="11">
        <v>0</v>
      </c>
      <c r="R108" s="11">
        <v>140778.05</v>
      </c>
      <c r="S108" s="11">
        <v>6575.52</v>
      </c>
      <c r="T108" s="11">
        <v>69021.42</v>
      </c>
      <c r="U108" s="11">
        <v>60731.01</v>
      </c>
      <c r="V108" s="60">
        <v>175760.89</v>
      </c>
      <c r="W108" s="11">
        <v>100608.86</v>
      </c>
      <c r="X108" s="37">
        <v>16126.13</v>
      </c>
      <c r="Y108" s="63">
        <v>1119517.91</v>
      </c>
    </row>
    <row r="109" spans="1:25" ht="12.75">
      <c r="A109" s="227">
        <v>2</v>
      </c>
      <c r="B109" s="228">
        <v>13</v>
      </c>
      <c r="C109" s="228">
        <v>2</v>
      </c>
      <c r="D109" s="16">
        <v>2</v>
      </c>
      <c r="E109" s="16">
        <v>0</v>
      </c>
      <c r="F109" s="19"/>
      <c r="G109" s="54" t="s">
        <v>376</v>
      </c>
      <c r="H109" s="60">
        <v>10260210.5</v>
      </c>
      <c r="I109" s="11">
        <v>2307081</v>
      </c>
      <c r="J109" s="11">
        <v>127397.21</v>
      </c>
      <c r="K109" s="11">
        <v>6920928.12</v>
      </c>
      <c r="L109" s="11">
        <v>4985330.47</v>
      </c>
      <c r="M109" s="11">
        <v>415404.2</v>
      </c>
      <c r="N109" s="11">
        <v>250521.16</v>
      </c>
      <c r="O109" s="11">
        <v>63880.74</v>
      </c>
      <c r="P109" s="11">
        <v>10555</v>
      </c>
      <c r="Q109" s="11">
        <v>0</v>
      </c>
      <c r="R109" s="11">
        <v>620092.64</v>
      </c>
      <c r="S109" s="11">
        <v>18490.69</v>
      </c>
      <c r="T109" s="11">
        <v>117848.17</v>
      </c>
      <c r="U109" s="11">
        <v>82835.2</v>
      </c>
      <c r="V109" s="60">
        <v>355969.85</v>
      </c>
      <c r="W109" s="11">
        <v>110568.5</v>
      </c>
      <c r="X109" s="37">
        <v>6715.45</v>
      </c>
      <c r="Y109" s="63">
        <v>794235.67</v>
      </c>
    </row>
    <row r="110" spans="1:25" ht="12.75">
      <c r="A110" s="227">
        <v>2</v>
      </c>
      <c r="B110" s="228">
        <v>9</v>
      </c>
      <c r="C110" s="228">
        <v>3</v>
      </c>
      <c r="D110" s="16">
        <v>2</v>
      </c>
      <c r="E110" s="16">
        <v>0</v>
      </c>
      <c r="F110" s="19"/>
      <c r="G110" s="54" t="s">
        <v>377</v>
      </c>
      <c r="H110" s="60">
        <v>4726888.14</v>
      </c>
      <c r="I110" s="11">
        <v>885836</v>
      </c>
      <c r="J110" s="11">
        <v>22308.28</v>
      </c>
      <c r="K110" s="11">
        <v>2909576.63</v>
      </c>
      <c r="L110" s="11">
        <v>1766062.5</v>
      </c>
      <c r="M110" s="11">
        <v>844433.73</v>
      </c>
      <c r="N110" s="11">
        <v>41637</v>
      </c>
      <c r="O110" s="11">
        <v>7129</v>
      </c>
      <c r="P110" s="11">
        <v>5075</v>
      </c>
      <c r="Q110" s="11">
        <v>0</v>
      </c>
      <c r="R110" s="11">
        <v>740</v>
      </c>
      <c r="S110" s="11">
        <v>5014.63</v>
      </c>
      <c r="T110" s="11">
        <v>44766.4</v>
      </c>
      <c r="U110" s="11">
        <v>51229.99</v>
      </c>
      <c r="V110" s="60">
        <v>143488.38</v>
      </c>
      <c r="W110" s="11">
        <v>56048.05</v>
      </c>
      <c r="X110" s="37">
        <v>10900</v>
      </c>
      <c r="Y110" s="63">
        <v>853119.18</v>
      </c>
    </row>
    <row r="111" spans="1:25" ht="12.75">
      <c r="A111" s="227">
        <v>2</v>
      </c>
      <c r="B111" s="228">
        <v>9</v>
      </c>
      <c r="C111" s="228">
        <v>4</v>
      </c>
      <c r="D111" s="16">
        <v>2</v>
      </c>
      <c r="E111" s="16">
        <v>0</v>
      </c>
      <c r="F111" s="19"/>
      <c r="G111" s="54" t="s">
        <v>378</v>
      </c>
      <c r="H111" s="60">
        <v>9247420.64</v>
      </c>
      <c r="I111" s="11">
        <v>3700853</v>
      </c>
      <c r="J111" s="11">
        <v>14283.04</v>
      </c>
      <c r="K111" s="11">
        <v>5206127.2</v>
      </c>
      <c r="L111" s="11">
        <v>3378192.92</v>
      </c>
      <c r="M111" s="11">
        <v>826792.53</v>
      </c>
      <c r="N111" s="11">
        <v>96122</v>
      </c>
      <c r="O111" s="11">
        <v>12649</v>
      </c>
      <c r="P111" s="11">
        <v>8227</v>
      </c>
      <c r="Q111" s="11">
        <v>0</v>
      </c>
      <c r="R111" s="11">
        <v>271513.51</v>
      </c>
      <c r="S111" s="11">
        <v>0</v>
      </c>
      <c r="T111" s="11">
        <v>94828.55</v>
      </c>
      <c r="U111" s="11">
        <v>252057.82</v>
      </c>
      <c r="V111" s="60">
        <v>265743.87</v>
      </c>
      <c r="W111" s="11">
        <v>75267.9</v>
      </c>
      <c r="X111" s="37">
        <v>18874.35</v>
      </c>
      <c r="Y111" s="63">
        <v>250889.5</v>
      </c>
    </row>
    <row r="112" spans="1:25" ht="12.75">
      <c r="A112" s="227">
        <v>2</v>
      </c>
      <c r="B112" s="228">
        <v>9</v>
      </c>
      <c r="C112" s="228">
        <v>5</v>
      </c>
      <c r="D112" s="16">
        <v>2</v>
      </c>
      <c r="E112" s="16">
        <v>0</v>
      </c>
      <c r="F112" s="19"/>
      <c r="G112" s="54" t="s">
        <v>379</v>
      </c>
      <c r="H112" s="60">
        <v>10997492.47</v>
      </c>
      <c r="I112" s="11">
        <v>1550466</v>
      </c>
      <c r="J112" s="11">
        <v>12416.79</v>
      </c>
      <c r="K112" s="11">
        <v>7313351.3</v>
      </c>
      <c r="L112" s="11">
        <v>3698433.41</v>
      </c>
      <c r="M112" s="11">
        <v>1071819.94</v>
      </c>
      <c r="N112" s="11">
        <v>57960.8</v>
      </c>
      <c r="O112" s="11">
        <v>76088.8</v>
      </c>
      <c r="P112" s="11">
        <v>11623</v>
      </c>
      <c r="Q112" s="11">
        <v>0</v>
      </c>
      <c r="R112" s="11">
        <v>483191.4</v>
      </c>
      <c r="S112" s="11">
        <v>14550.29</v>
      </c>
      <c r="T112" s="11">
        <v>74649.3</v>
      </c>
      <c r="U112" s="11">
        <v>321067.16</v>
      </c>
      <c r="V112" s="60">
        <v>1503967.2</v>
      </c>
      <c r="W112" s="11">
        <v>46606.46</v>
      </c>
      <c r="X112" s="37">
        <v>18913.81</v>
      </c>
      <c r="Y112" s="63">
        <v>2074651.92</v>
      </c>
    </row>
    <row r="113" spans="1:25" ht="12.75">
      <c r="A113" s="227">
        <v>2</v>
      </c>
      <c r="B113" s="228">
        <v>8</v>
      </c>
      <c r="C113" s="228">
        <v>9</v>
      </c>
      <c r="D113" s="16">
        <v>2</v>
      </c>
      <c r="E113" s="16">
        <v>0</v>
      </c>
      <c r="F113" s="19"/>
      <c r="G113" s="54" t="s">
        <v>380</v>
      </c>
      <c r="H113" s="60">
        <v>2303014.53</v>
      </c>
      <c r="I113" s="11">
        <v>408320</v>
      </c>
      <c r="J113" s="11">
        <v>15187.16</v>
      </c>
      <c r="K113" s="11">
        <v>1139666.55</v>
      </c>
      <c r="L113" s="11">
        <v>835761.17</v>
      </c>
      <c r="M113" s="11">
        <v>17590.2</v>
      </c>
      <c r="N113" s="11">
        <v>1239</v>
      </c>
      <c r="O113" s="11">
        <v>1852.5</v>
      </c>
      <c r="P113" s="11">
        <v>3070.5</v>
      </c>
      <c r="Q113" s="11">
        <v>0</v>
      </c>
      <c r="R113" s="11">
        <v>269.58</v>
      </c>
      <c r="S113" s="11">
        <v>3947.6</v>
      </c>
      <c r="T113" s="11">
        <v>17362.99</v>
      </c>
      <c r="U113" s="11">
        <v>25226</v>
      </c>
      <c r="V113" s="60">
        <v>233347.01</v>
      </c>
      <c r="W113" s="11">
        <v>271731.44</v>
      </c>
      <c r="X113" s="37">
        <v>169832.82</v>
      </c>
      <c r="Y113" s="63">
        <v>468109.38</v>
      </c>
    </row>
    <row r="114" spans="1:25" ht="12.75">
      <c r="A114" s="227">
        <v>2</v>
      </c>
      <c r="B114" s="228">
        <v>10</v>
      </c>
      <c r="C114" s="228">
        <v>4</v>
      </c>
      <c r="D114" s="16">
        <v>2</v>
      </c>
      <c r="E114" s="16">
        <v>0</v>
      </c>
      <c r="F114" s="19"/>
      <c r="G114" s="54" t="s">
        <v>334</v>
      </c>
      <c r="H114" s="60">
        <v>6100229.35</v>
      </c>
      <c r="I114" s="11">
        <v>1528634</v>
      </c>
      <c r="J114" s="11">
        <v>4060.07</v>
      </c>
      <c r="K114" s="11">
        <v>3722023.38</v>
      </c>
      <c r="L114" s="11">
        <v>2010624.82</v>
      </c>
      <c r="M114" s="11">
        <v>1161087.6</v>
      </c>
      <c r="N114" s="11">
        <v>119749.62</v>
      </c>
      <c r="O114" s="11">
        <v>2123</v>
      </c>
      <c r="P114" s="11">
        <v>8177</v>
      </c>
      <c r="Q114" s="11">
        <v>0</v>
      </c>
      <c r="R114" s="11">
        <v>9533.08</v>
      </c>
      <c r="S114" s="11">
        <v>3363.13</v>
      </c>
      <c r="T114" s="11">
        <v>57865.35</v>
      </c>
      <c r="U114" s="11">
        <v>114608.32</v>
      </c>
      <c r="V114" s="60">
        <v>234891.46</v>
      </c>
      <c r="W114" s="11">
        <v>54509.42</v>
      </c>
      <c r="X114" s="37">
        <v>13838.55</v>
      </c>
      <c r="Y114" s="63">
        <v>791002.48</v>
      </c>
    </row>
    <row r="115" spans="1:25" ht="12.75">
      <c r="A115" s="227">
        <v>2</v>
      </c>
      <c r="B115" s="228">
        <v>11</v>
      </c>
      <c r="C115" s="228">
        <v>2</v>
      </c>
      <c r="D115" s="16">
        <v>2</v>
      </c>
      <c r="E115" s="16">
        <v>0</v>
      </c>
      <c r="F115" s="19"/>
      <c r="G115" s="54" t="s">
        <v>335</v>
      </c>
      <c r="H115" s="60">
        <v>34389692.48</v>
      </c>
      <c r="I115" s="11">
        <v>9890832</v>
      </c>
      <c r="J115" s="11">
        <v>41675.84</v>
      </c>
      <c r="K115" s="11">
        <v>22932571.7</v>
      </c>
      <c r="L115" s="11">
        <v>11587152.63</v>
      </c>
      <c r="M115" s="11">
        <v>981143.77</v>
      </c>
      <c r="N115" s="11">
        <v>241394.83</v>
      </c>
      <c r="O115" s="11">
        <v>12635.2</v>
      </c>
      <c r="P115" s="11">
        <v>25949.38</v>
      </c>
      <c r="Q115" s="11">
        <v>0</v>
      </c>
      <c r="R115" s="11">
        <v>8904486.82</v>
      </c>
      <c r="S115" s="11">
        <v>1308.64</v>
      </c>
      <c r="T115" s="11">
        <v>155440.85</v>
      </c>
      <c r="U115" s="11">
        <v>387939.9</v>
      </c>
      <c r="V115" s="60">
        <v>635119.68</v>
      </c>
      <c r="W115" s="11">
        <v>625007.74</v>
      </c>
      <c r="X115" s="37">
        <v>467308.34</v>
      </c>
      <c r="Y115" s="63">
        <v>899605.2</v>
      </c>
    </row>
    <row r="116" spans="1:25" ht="12.75">
      <c r="A116" s="227">
        <v>2</v>
      </c>
      <c r="B116" s="228">
        <v>2</v>
      </c>
      <c r="C116" s="228">
        <v>6</v>
      </c>
      <c r="D116" s="16">
        <v>2</v>
      </c>
      <c r="E116" s="16">
        <v>0</v>
      </c>
      <c r="F116" s="19"/>
      <c r="G116" s="54" t="s">
        <v>381</v>
      </c>
      <c r="H116" s="60">
        <v>6504980.33</v>
      </c>
      <c r="I116" s="11">
        <v>2178199</v>
      </c>
      <c r="J116" s="11">
        <v>47511.88</v>
      </c>
      <c r="K116" s="11">
        <v>3675797.93</v>
      </c>
      <c r="L116" s="11">
        <v>1231490.68</v>
      </c>
      <c r="M116" s="11">
        <v>1712240.22</v>
      </c>
      <c r="N116" s="11">
        <v>116333</v>
      </c>
      <c r="O116" s="11">
        <v>33160</v>
      </c>
      <c r="P116" s="11">
        <v>20580.83</v>
      </c>
      <c r="Q116" s="11">
        <v>0</v>
      </c>
      <c r="R116" s="11">
        <v>8761</v>
      </c>
      <c r="S116" s="11">
        <v>15663.43</v>
      </c>
      <c r="T116" s="11">
        <v>139066.43</v>
      </c>
      <c r="U116" s="11">
        <v>87262.91</v>
      </c>
      <c r="V116" s="60">
        <v>311239.43</v>
      </c>
      <c r="W116" s="11">
        <v>380846.49</v>
      </c>
      <c r="X116" s="37">
        <v>286041.32</v>
      </c>
      <c r="Y116" s="63">
        <v>222625.03</v>
      </c>
    </row>
    <row r="117" spans="1:25" ht="12.75">
      <c r="A117" s="227">
        <v>2</v>
      </c>
      <c r="B117" s="228">
        <v>18</v>
      </c>
      <c r="C117" s="228">
        <v>2</v>
      </c>
      <c r="D117" s="16">
        <v>2</v>
      </c>
      <c r="E117" s="16">
        <v>0</v>
      </c>
      <c r="F117" s="19"/>
      <c r="G117" s="54" t="s">
        <v>382</v>
      </c>
      <c r="H117" s="60">
        <v>3583440.07</v>
      </c>
      <c r="I117" s="11">
        <v>1966026</v>
      </c>
      <c r="J117" s="11">
        <v>1725.97</v>
      </c>
      <c r="K117" s="11">
        <v>1269241.33</v>
      </c>
      <c r="L117" s="11">
        <v>292413.68</v>
      </c>
      <c r="M117" s="11">
        <v>461769.71</v>
      </c>
      <c r="N117" s="11">
        <v>87143.96</v>
      </c>
      <c r="O117" s="11">
        <v>4812.6</v>
      </c>
      <c r="P117" s="11">
        <v>12763</v>
      </c>
      <c r="Q117" s="11">
        <v>0</v>
      </c>
      <c r="R117" s="11">
        <v>8108</v>
      </c>
      <c r="S117" s="11">
        <v>4325.47</v>
      </c>
      <c r="T117" s="11">
        <v>79411.82</v>
      </c>
      <c r="U117" s="11">
        <v>76221.4</v>
      </c>
      <c r="V117" s="60">
        <v>242271.69</v>
      </c>
      <c r="W117" s="11">
        <v>211740.96</v>
      </c>
      <c r="X117" s="37">
        <v>69630</v>
      </c>
      <c r="Y117" s="63">
        <v>134705.81</v>
      </c>
    </row>
    <row r="118" spans="1:25" ht="12.75">
      <c r="A118" s="227">
        <v>2</v>
      </c>
      <c r="B118" s="228">
        <v>19</v>
      </c>
      <c r="C118" s="228">
        <v>5</v>
      </c>
      <c r="D118" s="16">
        <v>2</v>
      </c>
      <c r="E118" s="16">
        <v>0</v>
      </c>
      <c r="F118" s="19"/>
      <c r="G118" s="54" t="s">
        <v>383</v>
      </c>
      <c r="H118" s="60">
        <v>6225786.94</v>
      </c>
      <c r="I118" s="11">
        <v>1654319</v>
      </c>
      <c r="J118" s="11">
        <v>54020.41</v>
      </c>
      <c r="K118" s="11">
        <v>4041133.53</v>
      </c>
      <c r="L118" s="11">
        <v>1616300.48</v>
      </c>
      <c r="M118" s="11">
        <v>1414932.5</v>
      </c>
      <c r="N118" s="11">
        <v>131572.4</v>
      </c>
      <c r="O118" s="11">
        <v>3056</v>
      </c>
      <c r="P118" s="11">
        <v>8503.5</v>
      </c>
      <c r="Q118" s="11">
        <v>0</v>
      </c>
      <c r="R118" s="11">
        <v>327349.13</v>
      </c>
      <c r="S118" s="11">
        <v>44557.73</v>
      </c>
      <c r="T118" s="11">
        <v>119063.01</v>
      </c>
      <c r="U118" s="11">
        <v>112428</v>
      </c>
      <c r="V118" s="60">
        <v>263370.78</v>
      </c>
      <c r="W118" s="11">
        <v>366775.72</v>
      </c>
      <c r="X118" s="37">
        <v>274575</v>
      </c>
      <c r="Y118" s="63">
        <v>109538.28</v>
      </c>
    </row>
    <row r="119" spans="1:25" ht="12.75">
      <c r="A119" s="227">
        <v>2</v>
      </c>
      <c r="B119" s="228">
        <v>7</v>
      </c>
      <c r="C119" s="228">
        <v>4</v>
      </c>
      <c r="D119" s="16">
        <v>2</v>
      </c>
      <c r="E119" s="16">
        <v>0</v>
      </c>
      <c r="F119" s="19"/>
      <c r="G119" s="54" t="s">
        <v>384</v>
      </c>
      <c r="H119" s="60">
        <v>3387041.98</v>
      </c>
      <c r="I119" s="11">
        <v>1033665</v>
      </c>
      <c r="J119" s="11">
        <v>15472.51</v>
      </c>
      <c r="K119" s="11">
        <v>1577359.05</v>
      </c>
      <c r="L119" s="11">
        <v>1005427.78</v>
      </c>
      <c r="M119" s="11">
        <v>121580.53</v>
      </c>
      <c r="N119" s="11">
        <v>49285.38</v>
      </c>
      <c r="O119" s="11">
        <v>5085</v>
      </c>
      <c r="P119" s="11">
        <v>8385</v>
      </c>
      <c r="Q119" s="11">
        <v>0</v>
      </c>
      <c r="R119" s="11">
        <v>0</v>
      </c>
      <c r="S119" s="11">
        <v>13045</v>
      </c>
      <c r="T119" s="11">
        <v>56097.31</v>
      </c>
      <c r="U119" s="11">
        <v>55647</v>
      </c>
      <c r="V119" s="60">
        <v>262806.05</v>
      </c>
      <c r="W119" s="11">
        <v>220298.62</v>
      </c>
      <c r="X119" s="37">
        <v>180111.1</v>
      </c>
      <c r="Y119" s="63">
        <v>540246.8</v>
      </c>
    </row>
    <row r="120" spans="1:25" ht="12.75">
      <c r="A120" s="227">
        <v>2</v>
      </c>
      <c r="B120" s="228">
        <v>5</v>
      </c>
      <c r="C120" s="228">
        <v>3</v>
      </c>
      <c r="D120" s="16">
        <v>2</v>
      </c>
      <c r="E120" s="16">
        <v>0</v>
      </c>
      <c r="F120" s="19"/>
      <c r="G120" s="54" t="s">
        <v>385</v>
      </c>
      <c r="H120" s="60">
        <v>5931056.88</v>
      </c>
      <c r="I120" s="11">
        <v>1126074</v>
      </c>
      <c r="J120" s="11">
        <v>374.78</v>
      </c>
      <c r="K120" s="11">
        <v>3954037.1</v>
      </c>
      <c r="L120" s="11">
        <v>1846930.36</v>
      </c>
      <c r="M120" s="11">
        <v>1049784.48</v>
      </c>
      <c r="N120" s="11">
        <v>128975.7</v>
      </c>
      <c r="O120" s="11">
        <v>8173.58</v>
      </c>
      <c r="P120" s="11">
        <v>8546</v>
      </c>
      <c r="Q120" s="11">
        <v>0</v>
      </c>
      <c r="R120" s="11">
        <v>539828.8</v>
      </c>
      <c r="S120" s="11">
        <v>0</v>
      </c>
      <c r="T120" s="11">
        <v>83881.36</v>
      </c>
      <c r="U120" s="11">
        <v>70570.96</v>
      </c>
      <c r="V120" s="60">
        <v>217345.86</v>
      </c>
      <c r="W120" s="11">
        <v>151203.63</v>
      </c>
      <c r="X120" s="37">
        <v>50238.91</v>
      </c>
      <c r="Y120" s="63">
        <v>699367.37</v>
      </c>
    </row>
    <row r="121" spans="1:25" ht="12.75">
      <c r="A121" s="227">
        <v>2</v>
      </c>
      <c r="B121" s="228">
        <v>23</v>
      </c>
      <c r="C121" s="228">
        <v>6</v>
      </c>
      <c r="D121" s="16">
        <v>2</v>
      </c>
      <c r="E121" s="16">
        <v>0</v>
      </c>
      <c r="F121" s="19"/>
      <c r="G121" s="54" t="s">
        <v>386</v>
      </c>
      <c r="H121" s="60">
        <v>5507232.7</v>
      </c>
      <c r="I121" s="11">
        <v>1129401</v>
      </c>
      <c r="J121" s="11">
        <v>-39441.81</v>
      </c>
      <c r="K121" s="11">
        <v>4137968.11</v>
      </c>
      <c r="L121" s="11">
        <v>2347438.53</v>
      </c>
      <c r="M121" s="11">
        <v>890051.39</v>
      </c>
      <c r="N121" s="11">
        <v>59779</v>
      </c>
      <c r="O121" s="11">
        <v>8225</v>
      </c>
      <c r="P121" s="11">
        <v>6712</v>
      </c>
      <c r="Q121" s="11">
        <v>0</v>
      </c>
      <c r="R121" s="11">
        <v>464602.2</v>
      </c>
      <c r="S121" s="11">
        <v>6825</v>
      </c>
      <c r="T121" s="11">
        <v>71848.8</v>
      </c>
      <c r="U121" s="11">
        <v>40685</v>
      </c>
      <c r="V121" s="60">
        <v>241801.19</v>
      </c>
      <c r="W121" s="11">
        <v>147791.37</v>
      </c>
      <c r="X121" s="37">
        <v>33401</v>
      </c>
      <c r="Y121" s="63">
        <v>131514.03</v>
      </c>
    </row>
    <row r="122" spans="1:25" ht="12.75">
      <c r="A122" s="227">
        <v>2</v>
      </c>
      <c r="B122" s="228">
        <v>18</v>
      </c>
      <c r="C122" s="228">
        <v>3</v>
      </c>
      <c r="D122" s="16">
        <v>2</v>
      </c>
      <c r="E122" s="16">
        <v>0</v>
      </c>
      <c r="F122" s="19"/>
      <c r="G122" s="54" t="s">
        <v>387</v>
      </c>
      <c r="H122" s="60">
        <v>20547635.75</v>
      </c>
      <c r="I122" s="11">
        <v>6290307</v>
      </c>
      <c r="J122" s="11">
        <v>465564.77</v>
      </c>
      <c r="K122" s="11">
        <v>10080803.41</v>
      </c>
      <c r="L122" s="11">
        <v>5390291.65</v>
      </c>
      <c r="M122" s="11">
        <v>1573581.88</v>
      </c>
      <c r="N122" s="11">
        <v>1648679.75</v>
      </c>
      <c r="O122" s="11">
        <v>26456.02</v>
      </c>
      <c r="P122" s="11">
        <v>44885.5</v>
      </c>
      <c r="Q122" s="11">
        <v>0</v>
      </c>
      <c r="R122" s="11">
        <v>178630.3</v>
      </c>
      <c r="S122" s="11">
        <v>60620.63</v>
      </c>
      <c r="T122" s="11">
        <v>225302.91</v>
      </c>
      <c r="U122" s="11">
        <v>507227.69</v>
      </c>
      <c r="V122" s="60">
        <v>425127.08</v>
      </c>
      <c r="W122" s="11">
        <v>1535478.65</v>
      </c>
      <c r="X122" s="37">
        <v>1383652.22</v>
      </c>
      <c r="Y122" s="63">
        <v>2175481.92</v>
      </c>
    </row>
    <row r="123" spans="1:25" ht="12.75">
      <c r="A123" s="227">
        <v>2</v>
      </c>
      <c r="B123" s="228">
        <v>9</v>
      </c>
      <c r="C123" s="228">
        <v>6</v>
      </c>
      <c r="D123" s="16">
        <v>2</v>
      </c>
      <c r="E123" s="16">
        <v>0</v>
      </c>
      <c r="F123" s="19"/>
      <c r="G123" s="54" t="s">
        <v>388</v>
      </c>
      <c r="H123" s="60">
        <v>5310594.54</v>
      </c>
      <c r="I123" s="11">
        <v>2024465</v>
      </c>
      <c r="J123" s="11">
        <v>101000.21</v>
      </c>
      <c r="K123" s="11">
        <v>2715986.09</v>
      </c>
      <c r="L123" s="11">
        <v>1433881.27</v>
      </c>
      <c r="M123" s="11">
        <v>715816.21</v>
      </c>
      <c r="N123" s="11">
        <v>130686</v>
      </c>
      <c r="O123" s="11">
        <v>12002.8</v>
      </c>
      <c r="P123" s="11">
        <v>16951.35</v>
      </c>
      <c r="Q123" s="11">
        <v>0</v>
      </c>
      <c r="R123" s="11">
        <v>0</v>
      </c>
      <c r="S123" s="11">
        <v>9469.2</v>
      </c>
      <c r="T123" s="11">
        <v>60879.38</v>
      </c>
      <c r="U123" s="11">
        <v>140665.7</v>
      </c>
      <c r="V123" s="60">
        <v>195634.18</v>
      </c>
      <c r="W123" s="11">
        <v>208104.66</v>
      </c>
      <c r="X123" s="37">
        <v>194146.6</v>
      </c>
      <c r="Y123" s="63">
        <v>261038.58</v>
      </c>
    </row>
    <row r="124" spans="1:25" ht="12.75">
      <c r="A124" s="227">
        <v>2</v>
      </c>
      <c r="B124" s="228">
        <v>5</v>
      </c>
      <c r="C124" s="228">
        <v>4</v>
      </c>
      <c r="D124" s="16">
        <v>2</v>
      </c>
      <c r="E124" s="16">
        <v>0</v>
      </c>
      <c r="F124" s="19"/>
      <c r="G124" s="54" t="s">
        <v>389</v>
      </c>
      <c r="H124" s="60">
        <v>4268079.14</v>
      </c>
      <c r="I124" s="11">
        <v>1022025</v>
      </c>
      <c r="J124" s="11">
        <v>5227.42</v>
      </c>
      <c r="K124" s="11">
        <v>2930985.39</v>
      </c>
      <c r="L124" s="11">
        <v>1276338.63</v>
      </c>
      <c r="M124" s="11">
        <v>1265840.08</v>
      </c>
      <c r="N124" s="11">
        <v>60066.6</v>
      </c>
      <c r="O124" s="11">
        <v>1445.39</v>
      </c>
      <c r="P124" s="11">
        <v>8403</v>
      </c>
      <c r="Q124" s="11">
        <v>0</v>
      </c>
      <c r="R124" s="11">
        <v>46474.8</v>
      </c>
      <c r="S124" s="11">
        <v>1292.72</v>
      </c>
      <c r="T124" s="11">
        <v>64038.63</v>
      </c>
      <c r="U124" s="11">
        <v>81753.74</v>
      </c>
      <c r="V124" s="60">
        <v>125331.8</v>
      </c>
      <c r="W124" s="11">
        <v>143509.99</v>
      </c>
      <c r="X124" s="37">
        <v>104867</v>
      </c>
      <c r="Y124" s="63">
        <v>166331.34</v>
      </c>
    </row>
    <row r="125" spans="1:25" ht="12.75">
      <c r="A125" s="227">
        <v>2</v>
      </c>
      <c r="B125" s="228">
        <v>6</v>
      </c>
      <c r="C125" s="228">
        <v>7</v>
      </c>
      <c r="D125" s="16">
        <v>2</v>
      </c>
      <c r="E125" s="16">
        <v>0</v>
      </c>
      <c r="F125" s="19"/>
      <c r="G125" s="54" t="s">
        <v>390</v>
      </c>
      <c r="H125" s="60">
        <v>12661375.03</v>
      </c>
      <c r="I125" s="11">
        <v>3388751</v>
      </c>
      <c r="J125" s="11">
        <v>90203.85</v>
      </c>
      <c r="K125" s="11">
        <v>8086023.04</v>
      </c>
      <c r="L125" s="11">
        <v>6212736.78</v>
      </c>
      <c r="M125" s="11">
        <v>154930.29</v>
      </c>
      <c r="N125" s="11">
        <v>195655.66</v>
      </c>
      <c r="O125" s="11">
        <v>11294.99</v>
      </c>
      <c r="P125" s="11">
        <v>21609.19</v>
      </c>
      <c r="Q125" s="11">
        <v>0</v>
      </c>
      <c r="R125" s="11">
        <v>0</v>
      </c>
      <c r="S125" s="11">
        <v>23487.4</v>
      </c>
      <c r="T125" s="11">
        <v>165700.05</v>
      </c>
      <c r="U125" s="11">
        <v>148581.28</v>
      </c>
      <c r="V125" s="60">
        <v>1152027.4</v>
      </c>
      <c r="W125" s="11">
        <v>545338.54</v>
      </c>
      <c r="X125" s="37">
        <v>58130.26</v>
      </c>
      <c r="Y125" s="63">
        <v>551058.6</v>
      </c>
    </row>
    <row r="126" spans="1:25" ht="12.75">
      <c r="A126" s="227">
        <v>2</v>
      </c>
      <c r="B126" s="228">
        <v>4</v>
      </c>
      <c r="C126" s="228">
        <v>3</v>
      </c>
      <c r="D126" s="16">
        <v>2</v>
      </c>
      <c r="E126" s="16">
        <v>0</v>
      </c>
      <c r="F126" s="19"/>
      <c r="G126" s="54" t="s">
        <v>391</v>
      </c>
      <c r="H126" s="60">
        <v>3459786.52</v>
      </c>
      <c r="I126" s="11">
        <v>1025487</v>
      </c>
      <c r="J126" s="11">
        <v>32032.8</v>
      </c>
      <c r="K126" s="11">
        <v>2236392.88</v>
      </c>
      <c r="L126" s="11">
        <v>1125115.91</v>
      </c>
      <c r="M126" s="11">
        <v>643255.61</v>
      </c>
      <c r="N126" s="11">
        <v>23714</v>
      </c>
      <c r="O126" s="11">
        <v>45923.5</v>
      </c>
      <c r="P126" s="11">
        <v>4544</v>
      </c>
      <c r="Q126" s="11">
        <v>0</v>
      </c>
      <c r="R126" s="11">
        <v>143982.47</v>
      </c>
      <c r="S126" s="11">
        <v>0</v>
      </c>
      <c r="T126" s="11">
        <v>60319.27</v>
      </c>
      <c r="U126" s="11">
        <v>39279.73</v>
      </c>
      <c r="V126" s="60">
        <v>150258.39</v>
      </c>
      <c r="W126" s="11">
        <v>39801.31</v>
      </c>
      <c r="X126" s="37">
        <v>26880.26</v>
      </c>
      <c r="Y126" s="63">
        <v>126072.53</v>
      </c>
    </row>
    <row r="127" spans="1:25" ht="12.75">
      <c r="A127" s="227">
        <v>2</v>
      </c>
      <c r="B127" s="228">
        <v>8</v>
      </c>
      <c r="C127" s="228">
        <v>11</v>
      </c>
      <c r="D127" s="16">
        <v>2</v>
      </c>
      <c r="E127" s="16">
        <v>0</v>
      </c>
      <c r="F127" s="19"/>
      <c r="G127" s="54" t="s">
        <v>336</v>
      </c>
      <c r="H127" s="60">
        <v>11076855.89</v>
      </c>
      <c r="I127" s="11">
        <v>3608843</v>
      </c>
      <c r="J127" s="11">
        <v>13823.06</v>
      </c>
      <c r="K127" s="11">
        <v>4572704.31</v>
      </c>
      <c r="L127" s="11">
        <v>2641399.62</v>
      </c>
      <c r="M127" s="11">
        <v>276399.14</v>
      </c>
      <c r="N127" s="11">
        <v>73993.77</v>
      </c>
      <c r="O127" s="11">
        <v>27249</v>
      </c>
      <c r="P127" s="11">
        <v>5522</v>
      </c>
      <c r="Q127" s="11">
        <v>0</v>
      </c>
      <c r="R127" s="11">
        <v>637325.15</v>
      </c>
      <c r="S127" s="11">
        <v>1702.19</v>
      </c>
      <c r="T127" s="11">
        <v>164816.34</v>
      </c>
      <c r="U127" s="11">
        <v>150315</v>
      </c>
      <c r="V127" s="60">
        <v>593982.1</v>
      </c>
      <c r="W127" s="11">
        <v>2111472.35</v>
      </c>
      <c r="X127" s="37">
        <v>616126.01</v>
      </c>
      <c r="Y127" s="63">
        <v>770013.17</v>
      </c>
    </row>
    <row r="128" spans="1:25" ht="12.75">
      <c r="A128" s="227">
        <v>2</v>
      </c>
      <c r="B128" s="228">
        <v>14</v>
      </c>
      <c r="C128" s="228">
        <v>6</v>
      </c>
      <c r="D128" s="16">
        <v>2</v>
      </c>
      <c r="E128" s="16">
        <v>0</v>
      </c>
      <c r="F128" s="19"/>
      <c r="G128" s="54" t="s">
        <v>337</v>
      </c>
      <c r="H128" s="60">
        <v>15403793.79</v>
      </c>
      <c r="I128" s="11">
        <v>4269179</v>
      </c>
      <c r="J128" s="11">
        <v>74639.59</v>
      </c>
      <c r="K128" s="11">
        <v>7818183.26</v>
      </c>
      <c r="L128" s="11">
        <v>4756178.67</v>
      </c>
      <c r="M128" s="11">
        <v>1516534.16</v>
      </c>
      <c r="N128" s="11">
        <v>304564.73</v>
      </c>
      <c r="O128" s="11">
        <v>11137.07</v>
      </c>
      <c r="P128" s="11">
        <v>27667</v>
      </c>
      <c r="Q128" s="11">
        <v>0</v>
      </c>
      <c r="R128" s="11">
        <v>52568.45</v>
      </c>
      <c r="S128" s="11">
        <v>20075.72</v>
      </c>
      <c r="T128" s="11">
        <v>159137.7</v>
      </c>
      <c r="U128" s="11">
        <v>220991.7</v>
      </c>
      <c r="V128" s="60">
        <v>749328.06</v>
      </c>
      <c r="W128" s="11">
        <v>484234.6</v>
      </c>
      <c r="X128" s="37">
        <v>326763.02</v>
      </c>
      <c r="Y128" s="63">
        <v>2757557.34</v>
      </c>
    </row>
    <row r="129" spans="1:25" ht="12.75">
      <c r="A129" s="227">
        <v>2</v>
      </c>
      <c r="B129" s="228">
        <v>15</v>
      </c>
      <c r="C129" s="228">
        <v>4</v>
      </c>
      <c r="D129" s="16">
        <v>2</v>
      </c>
      <c r="E129" s="16">
        <v>0</v>
      </c>
      <c r="F129" s="19"/>
      <c r="G129" s="54" t="s">
        <v>338</v>
      </c>
      <c r="H129" s="60">
        <v>21499328.22</v>
      </c>
      <c r="I129" s="11">
        <v>6053815</v>
      </c>
      <c r="J129" s="11">
        <v>104361.94</v>
      </c>
      <c r="K129" s="11">
        <v>12177769.25</v>
      </c>
      <c r="L129" s="11">
        <v>7996147.36</v>
      </c>
      <c r="M129" s="11">
        <v>1602749.64</v>
      </c>
      <c r="N129" s="11">
        <v>258529.74</v>
      </c>
      <c r="O129" s="11">
        <v>11272</v>
      </c>
      <c r="P129" s="11">
        <v>22504</v>
      </c>
      <c r="Q129" s="11">
        <v>0</v>
      </c>
      <c r="R129" s="11">
        <v>11893.2</v>
      </c>
      <c r="S129" s="11">
        <v>33182.55</v>
      </c>
      <c r="T129" s="11">
        <v>181755.67</v>
      </c>
      <c r="U129" s="11">
        <v>645154.6</v>
      </c>
      <c r="V129" s="60">
        <v>1414580.49</v>
      </c>
      <c r="W129" s="11">
        <v>973205.42</v>
      </c>
      <c r="X129" s="37">
        <v>624125.8</v>
      </c>
      <c r="Y129" s="63">
        <v>2190176.61</v>
      </c>
    </row>
    <row r="130" spans="1:25" ht="12.75">
      <c r="A130" s="227">
        <v>2</v>
      </c>
      <c r="B130" s="228">
        <v>1</v>
      </c>
      <c r="C130" s="228">
        <v>5</v>
      </c>
      <c r="D130" s="16">
        <v>2</v>
      </c>
      <c r="E130" s="16">
        <v>0</v>
      </c>
      <c r="F130" s="19"/>
      <c r="G130" s="54" t="s">
        <v>392</v>
      </c>
      <c r="H130" s="60">
        <v>11206764.11</v>
      </c>
      <c r="I130" s="11">
        <v>2236203</v>
      </c>
      <c r="J130" s="11">
        <v>98087.26</v>
      </c>
      <c r="K130" s="11">
        <v>7604862.41</v>
      </c>
      <c r="L130" s="11">
        <v>5959938.27</v>
      </c>
      <c r="M130" s="11">
        <v>86580.06</v>
      </c>
      <c r="N130" s="11">
        <v>184746</v>
      </c>
      <c r="O130" s="11">
        <v>5126.3</v>
      </c>
      <c r="P130" s="11">
        <v>15398</v>
      </c>
      <c r="Q130" s="11">
        <v>0</v>
      </c>
      <c r="R130" s="11">
        <v>256158</v>
      </c>
      <c r="S130" s="11">
        <v>3618.22</v>
      </c>
      <c r="T130" s="11">
        <v>123353.6</v>
      </c>
      <c r="U130" s="11">
        <v>70972.85</v>
      </c>
      <c r="V130" s="60">
        <v>898971.11</v>
      </c>
      <c r="W130" s="11">
        <v>306387.83</v>
      </c>
      <c r="X130" s="37">
        <v>93172.62</v>
      </c>
      <c r="Y130" s="63">
        <v>961223.61</v>
      </c>
    </row>
    <row r="131" spans="1:25" ht="12.75">
      <c r="A131" s="227">
        <v>2</v>
      </c>
      <c r="B131" s="228">
        <v>5</v>
      </c>
      <c r="C131" s="228">
        <v>5</v>
      </c>
      <c r="D131" s="16">
        <v>2</v>
      </c>
      <c r="E131" s="16">
        <v>0</v>
      </c>
      <c r="F131" s="19"/>
      <c r="G131" s="54" t="s">
        <v>393</v>
      </c>
      <c r="H131" s="60">
        <v>3791832.47</v>
      </c>
      <c r="I131" s="11">
        <v>922006</v>
      </c>
      <c r="J131" s="11">
        <v>699.35</v>
      </c>
      <c r="K131" s="11">
        <v>2160370.54</v>
      </c>
      <c r="L131" s="11">
        <v>803181.77</v>
      </c>
      <c r="M131" s="11">
        <v>1054304.76</v>
      </c>
      <c r="N131" s="11">
        <v>61761</v>
      </c>
      <c r="O131" s="11">
        <v>1110.7</v>
      </c>
      <c r="P131" s="11">
        <v>6759</v>
      </c>
      <c r="Q131" s="11">
        <v>0</v>
      </c>
      <c r="R131" s="11">
        <v>41325.32</v>
      </c>
      <c r="S131" s="11">
        <v>1108.11</v>
      </c>
      <c r="T131" s="11">
        <v>48813.42</v>
      </c>
      <c r="U131" s="11">
        <v>66928.27</v>
      </c>
      <c r="V131" s="60">
        <v>75078.19</v>
      </c>
      <c r="W131" s="11">
        <v>97327.07</v>
      </c>
      <c r="X131" s="37">
        <v>22522.43</v>
      </c>
      <c r="Y131" s="63">
        <v>611429.51</v>
      </c>
    </row>
    <row r="132" spans="1:25" ht="12.75">
      <c r="A132" s="227">
        <v>2</v>
      </c>
      <c r="B132" s="228">
        <v>3</v>
      </c>
      <c r="C132" s="228">
        <v>5</v>
      </c>
      <c r="D132" s="16">
        <v>2</v>
      </c>
      <c r="E132" s="16">
        <v>0</v>
      </c>
      <c r="F132" s="19"/>
      <c r="G132" s="54" t="s">
        <v>394</v>
      </c>
      <c r="H132" s="60">
        <v>2546327.65</v>
      </c>
      <c r="I132" s="11">
        <v>514923</v>
      </c>
      <c r="J132" s="11">
        <v>1114.63</v>
      </c>
      <c r="K132" s="11">
        <v>1318434.08</v>
      </c>
      <c r="L132" s="11">
        <v>554547.34</v>
      </c>
      <c r="M132" s="11">
        <v>457784.42</v>
      </c>
      <c r="N132" s="11">
        <v>4150</v>
      </c>
      <c r="O132" s="11">
        <v>844</v>
      </c>
      <c r="P132" s="11">
        <v>4558.79</v>
      </c>
      <c r="Q132" s="11">
        <v>0</v>
      </c>
      <c r="R132" s="11">
        <v>0</v>
      </c>
      <c r="S132" s="11">
        <v>59.37</v>
      </c>
      <c r="T132" s="11">
        <v>29488.22</v>
      </c>
      <c r="U132" s="11">
        <v>252314.73</v>
      </c>
      <c r="V132" s="60">
        <v>14687.21</v>
      </c>
      <c r="W132" s="11">
        <v>159358.29</v>
      </c>
      <c r="X132" s="37">
        <v>82820</v>
      </c>
      <c r="Y132" s="63">
        <v>552497.65</v>
      </c>
    </row>
    <row r="133" spans="1:25" ht="12.75">
      <c r="A133" s="227">
        <v>2</v>
      </c>
      <c r="B133" s="228">
        <v>26</v>
      </c>
      <c r="C133" s="228">
        <v>3</v>
      </c>
      <c r="D133" s="16">
        <v>2</v>
      </c>
      <c r="E133" s="16">
        <v>0</v>
      </c>
      <c r="F133" s="19"/>
      <c r="G133" s="54" t="s">
        <v>395</v>
      </c>
      <c r="H133" s="60">
        <v>5558453.76</v>
      </c>
      <c r="I133" s="11">
        <v>1021755</v>
      </c>
      <c r="J133" s="11">
        <v>396.85</v>
      </c>
      <c r="K133" s="11">
        <v>3124321.38</v>
      </c>
      <c r="L133" s="11">
        <v>1538760.58</v>
      </c>
      <c r="M133" s="11">
        <v>960569.56</v>
      </c>
      <c r="N133" s="11">
        <v>82685.79</v>
      </c>
      <c r="O133" s="11">
        <v>3645.3</v>
      </c>
      <c r="P133" s="11">
        <v>3690</v>
      </c>
      <c r="Q133" s="11">
        <v>0</v>
      </c>
      <c r="R133" s="11">
        <v>11694.6</v>
      </c>
      <c r="S133" s="11">
        <v>2796.03</v>
      </c>
      <c r="T133" s="11">
        <v>59389.73</v>
      </c>
      <c r="U133" s="11">
        <v>35753.99</v>
      </c>
      <c r="V133" s="60">
        <v>425335.8</v>
      </c>
      <c r="W133" s="11">
        <v>420159.84</v>
      </c>
      <c r="X133" s="37">
        <v>320369.14</v>
      </c>
      <c r="Y133" s="63">
        <v>991820.69</v>
      </c>
    </row>
    <row r="134" spans="1:25" ht="12.75">
      <c r="A134" s="227">
        <v>2</v>
      </c>
      <c r="B134" s="228">
        <v>10</v>
      </c>
      <c r="C134" s="228">
        <v>6</v>
      </c>
      <c r="D134" s="16">
        <v>2</v>
      </c>
      <c r="E134" s="16">
        <v>0</v>
      </c>
      <c r="F134" s="19"/>
      <c r="G134" s="54" t="s">
        <v>396</v>
      </c>
      <c r="H134" s="60">
        <v>1884702.78</v>
      </c>
      <c r="I134" s="11">
        <v>465126</v>
      </c>
      <c r="J134" s="11">
        <v>83.49</v>
      </c>
      <c r="K134" s="11">
        <v>1333613.61</v>
      </c>
      <c r="L134" s="11">
        <v>840332.98</v>
      </c>
      <c r="M134" s="11">
        <v>203062.48</v>
      </c>
      <c r="N134" s="11">
        <v>15135</v>
      </c>
      <c r="O134" s="11">
        <v>1786</v>
      </c>
      <c r="P134" s="11">
        <v>2687.7</v>
      </c>
      <c r="Q134" s="11">
        <v>0</v>
      </c>
      <c r="R134" s="11">
        <v>182676.88</v>
      </c>
      <c r="S134" s="11">
        <v>1936.05</v>
      </c>
      <c r="T134" s="11">
        <v>16788.12</v>
      </c>
      <c r="U134" s="11">
        <v>6197</v>
      </c>
      <c r="V134" s="60">
        <v>63011.4</v>
      </c>
      <c r="W134" s="11">
        <v>13228.63</v>
      </c>
      <c r="X134" s="37">
        <v>1566.18</v>
      </c>
      <c r="Y134" s="63">
        <v>72651.05</v>
      </c>
    </row>
    <row r="135" spans="1:25" ht="12.75">
      <c r="A135" s="227">
        <v>2</v>
      </c>
      <c r="B135" s="228">
        <v>6</v>
      </c>
      <c r="C135" s="228">
        <v>8</v>
      </c>
      <c r="D135" s="16">
        <v>2</v>
      </c>
      <c r="E135" s="16">
        <v>0</v>
      </c>
      <c r="F135" s="19"/>
      <c r="G135" s="54" t="s">
        <v>397</v>
      </c>
      <c r="H135" s="60">
        <v>9732044.89</v>
      </c>
      <c r="I135" s="11">
        <v>2802041</v>
      </c>
      <c r="J135" s="11">
        <v>25030.72</v>
      </c>
      <c r="K135" s="11">
        <v>5542285.95</v>
      </c>
      <c r="L135" s="11">
        <v>4161211.31</v>
      </c>
      <c r="M135" s="11">
        <v>114568.72</v>
      </c>
      <c r="N135" s="11">
        <v>66920.9</v>
      </c>
      <c r="O135" s="11">
        <v>22727.49</v>
      </c>
      <c r="P135" s="11">
        <v>20789.6</v>
      </c>
      <c r="Q135" s="11">
        <v>0</v>
      </c>
      <c r="R135" s="11">
        <v>0</v>
      </c>
      <c r="S135" s="11">
        <v>54414.48</v>
      </c>
      <c r="T135" s="11">
        <v>152677.22</v>
      </c>
      <c r="U135" s="11">
        <v>181699.28</v>
      </c>
      <c r="V135" s="60">
        <v>767276.95</v>
      </c>
      <c r="W135" s="11">
        <v>1028052.36</v>
      </c>
      <c r="X135" s="37">
        <v>884220.4</v>
      </c>
      <c r="Y135" s="63">
        <v>334634.86</v>
      </c>
    </row>
    <row r="136" spans="1:25" ht="12.75">
      <c r="A136" s="227">
        <v>2</v>
      </c>
      <c r="B136" s="228">
        <v>17</v>
      </c>
      <c r="C136" s="228">
        <v>3</v>
      </c>
      <c r="D136" s="16">
        <v>2</v>
      </c>
      <c r="E136" s="16">
        <v>0</v>
      </c>
      <c r="F136" s="19"/>
      <c r="G136" s="54" t="s">
        <v>398</v>
      </c>
      <c r="H136" s="60">
        <v>3377567.73</v>
      </c>
      <c r="I136" s="11">
        <v>999353</v>
      </c>
      <c r="J136" s="11">
        <v>14113.87</v>
      </c>
      <c r="K136" s="11">
        <v>1938514.47</v>
      </c>
      <c r="L136" s="11">
        <v>597329.46</v>
      </c>
      <c r="M136" s="11">
        <v>1069388.23</v>
      </c>
      <c r="N136" s="11">
        <v>83938.85</v>
      </c>
      <c r="O136" s="11">
        <v>18661</v>
      </c>
      <c r="P136" s="11">
        <v>9206</v>
      </c>
      <c r="Q136" s="11">
        <v>0</v>
      </c>
      <c r="R136" s="11">
        <v>0</v>
      </c>
      <c r="S136" s="11">
        <v>3868.12</v>
      </c>
      <c r="T136" s="11">
        <v>66195.28</v>
      </c>
      <c r="U136" s="11">
        <v>50119</v>
      </c>
      <c r="V136" s="60">
        <v>39808.53</v>
      </c>
      <c r="W136" s="11">
        <v>371607.88</v>
      </c>
      <c r="X136" s="37">
        <v>355018</v>
      </c>
      <c r="Y136" s="63">
        <v>53978.51</v>
      </c>
    </row>
    <row r="137" spans="1:25" ht="12.75">
      <c r="A137" s="227">
        <v>2</v>
      </c>
      <c r="B137" s="228">
        <v>16</v>
      </c>
      <c r="C137" s="228">
        <v>6</v>
      </c>
      <c r="D137" s="16">
        <v>2</v>
      </c>
      <c r="E137" s="16">
        <v>0</v>
      </c>
      <c r="F137" s="19"/>
      <c r="G137" s="54" t="s">
        <v>399</v>
      </c>
      <c r="H137" s="60">
        <v>10580404.06</v>
      </c>
      <c r="I137" s="11">
        <v>1983937</v>
      </c>
      <c r="J137" s="11">
        <v>2498.78</v>
      </c>
      <c r="K137" s="11">
        <v>8402581.9</v>
      </c>
      <c r="L137" s="11">
        <v>1505111.1</v>
      </c>
      <c r="M137" s="11">
        <v>223954.61</v>
      </c>
      <c r="N137" s="11">
        <v>603730.79</v>
      </c>
      <c r="O137" s="11">
        <v>2473.34</v>
      </c>
      <c r="P137" s="11">
        <v>10426</v>
      </c>
      <c r="Q137" s="11">
        <v>0</v>
      </c>
      <c r="R137" s="11">
        <v>5842604.64</v>
      </c>
      <c r="S137" s="11">
        <v>330.18</v>
      </c>
      <c r="T137" s="11">
        <v>65807.77</v>
      </c>
      <c r="U137" s="11">
        <v>66633.47</v>
      </c>
      <c r="V137" s="60">
        <v>81510</v>
      </c>
      <c r="W137" s="11">
        <v>73202.34</v>
      </c>
      <c r="X137" s="37">
        <v>3267</v>
      </c>
      <c r="Y137" s="63">
        <v>118184.04</v>
      </c>
    </row>
    <row r="138" spans="1:25" ht="12.75">
      <c r="A138" s="227">
        <v>2</v>
      </c>
      <c r="B138" s="228">
        <v>11</v>
      </c>
      <c r="C138" s="228">
        <v>3</v>
      </c>
      <c r="D138" s="16">
        <v>2</v>
      </c>
      <c r="E138" s="16">
        <v>0</v>
      </c>
      <c r="F138" s="19"/>
      <c r="G138" s="54" t="s">
        <v>400</v>
      </c>
      <c r="H138" s="60">
        <v>30561644.89</v>
      </c>
      <c r="I138" s="11">
        <v>3072219</v>
      </c>
      <c r="J138" s="11">
        <v>2647214.41</v>
      </c>
      <c r="K138" s="11">
        <v>14170495.03</v>
      </c>
      <c r="L138" s="11">
        <v>12715894.72</v>
      </c>
      <c r="M138" s="11">
        <v>554610.66</v>
      </c>
      <c r="N138" s="11">
        <v>125067</v>
      </c>
      <c r="O138" s="11">
        <v>15151</v>
      </c>
      <c r="P138" s="11">
        <v>14976</v>
      </c>
      <c r="Q138" s="11">
        <v>0</v>
      </c>
      <c r="R138" s="11">
        <v>2611.8</v>
      </c>
      <c r="S138" s="11">
        <v>27405.91</v>
      </c>
      <c r="T138" s="11">
        <v>109585.77</v>
      </c>
      <c r="U138" s="11">
        <v>104341</v>
      </c>
      <c r="V138" s="60">
        <v>500851.17</v>
      </c>
      <c r="W138" s="11">
        <v>737688.12</v>
      </c>
      <c r="X138" s="37">
        <v>603328.63</v>
      </c>
      <c r="Y138" s="63">
        <v>9934028.33</v>
      </c>
    </row>
    <row r="139" spans="1:25" ht="12.75">
      <c r="A139" s="227">
        <v>2</v>
      </c>
      <c r="B139" s="228">
        <v>9</v>
      </c>
      <c r="C139" s="228">
        <v>8</v>
      </c>
      <c r="D139" s="16">
        <v>2</v>
      </c>
      <c r="E139" s="16">
        <v>0</v>
      </c>
      <c r="F139" s="19"/>
      <c r="G139" s="54" t="s">
        <v>401</v>
      </c>
      <c r="H139" s="60">
        <v>2445062.95</v>
      </c>
      <c r="I139" s="11">
        <v>547021</v>
      </c>
      <c r="J139" s="11">
        <v>612.68</v>
      </c>
      <c r="K139" s="11">
        <v>1687825.76</v>
      </c>
      <c r="L139" s="11">
        <v>651425.59</v>
      </c>
      <c r="M139" s="11">
        <v>912282.13</v>
      </c>
      <c r="N139" s="11">
        <v>2500</v>
      </c>
      <c r="O139" s="11">
        <v>132</v>
      </c>
      <c r="P139" s="11">
        <v>3194.6</v>
      </c>
      <c r="Q139" s="11">
        <v>0</v>
      </c>
      <c r="R139" s="11">
        <v>0</v>
      </c>
      <c r="S139" s="11">
        <v>110.31</v>
      </c>
      <c r="T139" s="11">
        <v>28570.75</v>
      </c>
      <c r="U139" s="11">
        <v>26226.04</v>
      </c>
      <c r="V139" s="60">
        <v>63384.34</v>
      </c>
      <c r="W139" s="11">
        <v>54078.8</v>
      </c>
      <c r="X139" s="37">
        <v>1523</v>
      </c>
      <c r="Y139" s="63">
        <v>155524.71</v>
      </c>
    </row>
    <row r="140" spans="1:25" ht="12.75">
      <c r="A140" s="227">
        <v>2</v>
      </c>
      <c r="B140" s="228">
        <v>10</v>
      </c>
      <c r="C140" s="228">
        <v>7</v>
      </c>
      <c r="D140" s="16">
        <v>2</v>
      </c>
      <c r="E140" s="16">
        <v>0</v>
      </c>
      <c r="F140" s="19"/>
      <c r="G140" s="54" t="s">
        <v>402</v>
      </c>
      <c r="H140" s="60">
        <v>5430709.45</v>
      </c>
      <c r="I140" s="11">
        <v>1706434</v>
      </c>
      <c r="J140" s="11">
        <v>-1823.56</v>
      </c>
      <c r="K140" s="11">
        <v>2530519.57</v>
      </c>
      <c r="L140" s="11">
        <v>1685465.01</v>
      </c>
      <c r="M140" s="11">
        <v>454606.64</v>
      </c>
      <c r="N140" s="11">
        <v>55263</v>
      </c>
      <c r="O140" s="11">
        <v>9936</v>
      </c>
      <c r="P140" s="11">
        <v>9415</v>
      </c>
      <c r="Q140" s="11">
        <v>0</v>
      </c>
      <c r="R140" s="11">
        <v>0</v>
      </c>
      <c r="S140" s="11">
        <v>1237.83</v>
      </c>
      <c r="T140" s="11">
        <v>44523.73</v>
      </c>
      <c r="U140" s="11">
        <v>59605.35</v>
      </c>
      <c r="V140" s="60">
        <v>210467.01</v>
      </c>
      <c r="W140" s="11">
        <v>79431.57</v>
      </c>
      <c r="X140" s="37">
        <v>14764.68</v>
      </c>
      <c r="Y140" s="63">
        <v>1116147.87</v>
      </c>
    </row>
    <row r="141" spans="1:25" ht="12.75">
      <c r="A141" s="227">
        <v>2</v>
      </c>
      <c r="B141" s="228">
        <v>6</v>
      </c>
      <c r="C141" s="228">
        <v>9</v>
      </c>
      <c r="D141" s="16">
        <v>2</v>
      </c>
      <c r="E141" s="16">
        <v>0</v>
      </c>
      <c r="F141" s="19"/>
      <c r="G141" s="54" t="s">
        <v>403</v>
      </c>
      <c r="H141" s="60">
        <v>4784793.08</v>
      </c>
      <c r="I141" s="11">
        <v>1299878</v>
      </c>
      <c r="J141" s="11">
        <v>58984.18</v>
      </c>
      <c r="K141" s="11">
        <v>2236205.02</v>
      </c>
      <c r="L141" s="11">
        <v>1616900.77</v>
      </c>
      <c r="M141" s="11">
        <v>160192.9</v>
      </c>
      <c r="N141" s="11">
        <v>81506</v>
      </c>
      <c r="O141" s="11">
        <v>20800.5</v>
      </c>
      <c r="P141" s="11">
        <v>10806</v>
      </c>
      <c r="Q141" s="11">
        <v>0</v>
      </c>
      <c r="R141" s="11">
        <v>0</v>
      </c>
      <c r="S141" s="11">
        <v>3684.88</v>
      </c>
      <c r="T141" s="11">
        <v>74741.84</v>
      </c>
      <c r="U141" s="11">
        <v>74457.9</v>
      </c>
      <c r="V141" s="60">
        <v>193114.23</v>
      </c>
      <c r="W141" s="11">
        <v>705967.95</v>
      </c>
      <c r="X141" s="37">
        <v>577168.76</v>
      </c>
      <c r="Y141" s="63">
        <v>483757.93</v>
      </c>
    </row>
    <row r="142" spans="1:25" ht="12.75">
      <c r="A142" s="227">
        <v>2</v>
      </c>
      <c r="B142" s="228">
        <v>21</v>
      </c>
      <c r="C142" s="228">
        <v>7</v>
      </c>
      <c r="D142" s="16">
        <v>2</v>
      </c>
      <c r="E142" s="16">
        <v>0</v>
      </c>
      <c r="F142" s="19"/>
      <c r="G142" s="54" t="s">
        <v>404</v>
      </c>
      <c r="H142" s="60">
        <v>3843036.07</v>
      </c>
      <c r="I142" s="11">
        <v>1512588</v>
      </c>
      <c r="J142" s="11">
        <v>12060.18</v>
      </c>
      <c r="K142" s="11">
        <v>1624565.21</v>
      </c>
      <c r="L142" s="11">
        <v>1039847.52</v>
      </c>
      <c r="M142" s="11">
        <v>131124.66</v>
      </c>
      <c r="N142" s="11">
        <v>128756.66</v>
      </c>
      <c r="O142" s="11">
        <v>3653.39</v>
      </c>
      <c r="P142" s="11">
        <v>3886</v>
      </c>
      <c r="Q142" s="11">
        <v>0</v>
      </c>
      <c r="R142" s="11">
        <v>0</v>
      </c>
      <c r="S142" s="11">
        <v>16589.47</v>
      </c>
      <c r="T142" s="11">
        <v>34126.16</v>
      </c>
      <c r="U142" s="11">
        <v>85350.2</v>
      </c>
      <c r="V142" s="60">
        <v>181231.15</v>
      </c>
      <c r="W142" s="11">
        <v>439272.49</v>
      </c>
      <c r="X142" s="37">
        <v>175440</v>
      </c>
      <c r="Y142" s="63">
        <v>254550.19</v>
      </c>
    </row>
    <row r="143" spans="1:25" ht="12.75">
      <c r="A143" s="227">
        <v>2</v>
      </c>
      <c r="B143" s="228">
        <v>24</v>
      </c>
      <c r="C143" s="228">
        <v>4</v>
      </c>
      <c r="D143" s="16">
        <v>2</v>
      </c>
      <c r="E143" s="16">
        <v>0</v>
      </c>
      <c r="F143" s="19"/>
      <c r="G143" s="54" t="s">
        <v>405</v>
      </c>
      <c r="H143" s="60">
        <v>4587748.77</v>
      </c>
      <c r="I143" s="11">
        <v>1572427</v>
      </c>
      <c r="J143" s="11">
        <v>18180.41</v>
      </c>
      <c r="K143" s="11">
        <v>2434464.07</v>
      </c>
      <c r="L143" s="11">
        <v>1264537.85</v>
      </c>
      <c r="M143" s="11">
        <v>701139.96</v>
      </c>
      <c r="N143" s="11">
        <v>120749.88</v>
      </c>
      <c r="O143" s="11">
        <v>2547</v>
      </c>
      <c r="P143" s="11">
        <v>5625</v>
      </c>
      <c r="Q143" s="11">
        <v>0</v>
      </c>
      <c r="R143" s="11">
        <v>0</v>
      </c>
      <c r="S143" s="11">
        <v>6098.44</v>
      </c>
      <c r="T143" s="11">
        <v>81933.92</v>
      </c>
      <c r="U143" s="11">
        <v>50448.75</v>
      </c>
      <c r="V143" s="60">
        <v>201383.27</v>
      </c>
      <c r="W143" s="11">
        <v>145137.7</v>
      </c>
      <c r="X143" s="37">
        <v>93102.5</v>
      </c>
      <c r="Y143" s="63">
        <v>417539.59</v>
      </c>
    </row>
    <row r="144" spans="1:25" ht="12.75">
      <c r="A144" s="227">
        <v>2</v>
      </c>
      <c r="B144" s="228">
        <v>25</v>
      </c>
      <c r="C144" s="228">
        <v>5</v>
      </c>
      <c r="D144" s="16">
        <v>2</v>
      </c>
      <c r="E144" s="16">
        <v>0</v>
      </c>
      <c r="F144" s="19"/>
      <c r="G144" s="54" t="s">
        <v>406</v>
      </c>
      <c r="H144" s="60">
        <v>8882745.84</v>
      </c>
      <c r="I144" s="11">
        <v>2018148</v>
      </c>
      <c r="J144" s="11">
        <v>66583.03</v>
      </c>
      <c r="K144" s="11">
        <v>5680106.97</v>
      </c>
      <c r="L144" s="11">
        <v>3532423.38</v>
      </c>
      <c r="M144" s="11">
        <v>970196.19</v>
      </c>
      <c r="N144" s="11">
        <v>36900.5</v>
      </c>
      <c r="O144" s="11">
        <v>9500.77</v>
      </c>
      <c r="P144" s="11">
        <v>14299</v>
      </c>
      <c r="Q144" s="11">
        <v>0</v>
      </c>
      <c r="R144" s="11">
        <v>776683.8</v>
      </c>
      <c r="S144" s="11">
        <v>12387.24</v>
      </c>
      <c r="T144" s="11">
        <v>47250.44</v>
      </c>
      <c r="U144" s="11">
        <v>71099.79</v>
      </c>
      <c r="V144" s="60">
        <v>209365.86</v>
      </c>
      <c r="W144" s="11">
        <v>294770.87</v>
      </c>
      <c r="X144" s="37">
        <v>179371.38</v>
      </c>
      <c r="Y144" s="63">
        <v>823136.97</v>
      </c>
    </row>
    <row r="145" spans="1:25" ht="12.75">
      <c r="A145" s="227">
        <v>2</v>
      </c>
      <c r="B145" s="228">
        <v>19</v>
      </c>
      <c r="C145" s="228">
        <v>7</v>
      </c>
      <c r="D145" s="16">
        <v>2</v>
      </c>
      <c r="E145" s="16">
        <v>0</v>
      </c>
      <c r="F145" s="19"/>
      <c r="G145" s="54" t="s">
        <v>345</v>
      </c>
      <c r="H145" s="60">
        <v>17557053.68</v>
      </c>
      <c r="I145" s="11">
        <v>5770014</v>
      </c>
      <c r="J145" s="11">
        <v>263086.64</v>
      </c>
      <c r="K145" s="11">
        <v>10199352.61</v>
      </c>
      <c r="L145" s="11">
        <v>6062394.25</v>
      </c>
      <c r="M145" s="11">
        <v>1901782.84</v>
      </c>
      <c r="N145" s="11">
        <v>382376.94</v>
      </c>
      <c r="O145" s="11">
        <v>18302.48</v>
      </c>
      <c r="P145" s="11">
        <v>19014.5</v>
      </c>
      <c r="Q145" s="11">
        <v>0</v>
      </c>
      <c r="R145" s="11">
        <v>19475.8</v>
      </c>
      <c r="S145" s="11">
        <v>46518.97</v>
      </c>
      <c r="T145" s="11">
        <v>214650.37</v>
      </c>
      <c r="U145" s="11">
        <v>269547.78</v>
      </c>
      <c r="V145" s="60">
        <v>1265288.68</v>
      </c>
      <c r="W145" s="11">
        <v>680147.48</v>
      </c>
      <c r="X145" s="37">
        <v>338584.35</v>
      </c>
      <c r="Y145" s="63">
        <v>644452.95</v>
      </c>
    </row>
    <row r="146" spans="1:25" ht="12.75">
      <c r="A146" s="227">
        <v>2</v>
      </c>
      <c r="B146" s="228">
        <v>18</v>
      </c>
      <c r="C146" s="228">
        <v>5</v>
      </c>
      <c r="D146" s="16">
        <v>2</v>
      </c>
      <c r="E146" s="16">
        <v>0</v>
      </c>
      <c r="F146" s="19"/>
      <c r="G146" s="54" t="s">
        <v>407</v>
      </c>
      <c r="H146" s="60">
        <v>6126288.94</v>
      </c>
      <c r="I146" s="11">
        <v>1177698</v>
      </c>
      <c r="J146" s="11">
        <v>47221.75</v>
      </c>
      <c r="K146" s="11">
        <v>3423552.8</v>
      </c>
      <c r="L146" s="11">
        <v>1051911.49</v>
      </c>
      <c r="M146" s="11">
        <v>1894832.39</v>
      </c>
      <c r="N146" s="11">
        <v>132599</v>
      </c>
      <c r="O146" s="11">
        <v>8853</v>
      </c>
      <c r="P146" s="11">
        <v>15115</v>
      </c>
      <c r="Q146" s="11">
        <v>0</v>
      </c>
      <c r="R146" s="11">
        <v>0</v>
      </c>
      <c r="S146" s="11">
        <v>4069.45</v>
      </c>
      <c r="T146" s="11">
        <v>71504.84</v>
      </c>
      <c r="U146" s="11">
        <v>48987.68</v>
      </c>
      <c r="V146" s="60">
        <v>195679.95</v>
      </c>
      <c r="W146" s="11">
        <v>231731.64</v>
      </c>
      <c r="X146" s="37">
        <v>44486.1</v>
      </c>
      <c r="Y146" s="63">
        <v>1246084.75</v>
      </c>
    </row>
    <row r="147" spans="1:25" ht="12.75">
      <c r="A147" s="227">
        <v>2</v>
      </c>
      <c r="B147" s="228">
        <v>21</v>
      </c>
      <c r="C147" s="228">
        <v>8</v>
      </c>
      <c r="D147" s="16">
        <v>2</v>
      </c>
      <c r="E147" s="16">
        <v>0</v>
      </c>
      <c r="F147" s="19"/>
      <c r="G147" s="54" t="s">
        <v>408</v>
      </c>
      <c r="H147" s="60">
        <v>5895940.8</v>
      </c>
      <c r="I147" s="11">
        <v>1772828</v>
      </c>
      <c r="J147" s="11">
        <v>-3741.8</v>
      </c>
      <c r="K147" s="11">
        <v>2643162.33</v>
      </c>
      <c r="L147" s="11">
        <v>2002599.79</v>
      </c>
      <c r="M147" s="11">
        <v>95928.54</v>
      </c>
      <c r="N147" s="11">
        <v>65859.3</v>
      </c>
      <c r="O147" s="11">
        <v>12165.08</v>
      </c>
      <c r="P147" s="11">
        <v>4967</v>
      </c>
      <c r="Q147" s="11">
        <v>0</v>
      </c>
      <c r="R147" s="11">
        <v>0</v>
      </c>
      <c r="S147" s="11">
        <v>37991.87</v>
      </c>
      <c r="T147" s="11">
        <v>97776.66</v>
      </c>
      <c r="U147" s="11">
        <v>84361.8</v>
      </c>
      <c r="V147" s="60">
        <v>241512.29</v>
      </c>
      <c r="W147" s="11">
        <v>1352466.26</v>
      </c>
      <c r="X147" s="37">
        <v>494031.25</v>
      </c>
      <c r="Y147" s="63">
        <v>131226.01</v>
      </c>
    </row>
    <row r="148" spans="1:25" ht="12.75">
      <c r="A148" s="227">
        <v>2</v>
      </c>
      <c r="B148" s="228">
        <v>1</v>
      </c>
      <c r="C148" s="228">
        <v>6</v>
      </c>
      <c r="D148" s="16">
        <v>2</v>
      </c>
      <c r="E148" s="16">
        <v>0</v>
      </c>
      <c r="F148" s="19"/>
      <c r="G148" s="54" t="s">
        <v>409</v>
      </c>
      <c r="H148" s="60">
        <v>12661926.32</v>
      </c>
      <c r="I148" s="11">
        <v>2471932</v>
      </c>
      <c r="J148" s="11">
        <v>-4945.54</v>
      </c>
      <c r="K148" s="11">
        <v>7907385.05</v>
      </c>
      <c r="L148" s="11">
        <v>6198188.69</v>
      </c>
      <c r="M148" s="11">
        <v>735173.3</v>
      </c>
      <c r="N148" s="11">
        <v>271272.3</v>
      </c>
      <c r="O148" s="11">
        <v>6846</v>
      </c>
      <c r="P148" s="11">
        <v>15921</v>
      </c>
      <c r="Q148" s="11">
        <v>0</v>
      </c>
      <c r="R148" s="11">
        <v>135850</v>
      </c>
      <c r="S148" s="11">
        <v>10661.41</v>
      </c>
      <c r="T148" s="11">
        <v>89395.43</v>
      </c>
      <c r="U148" s="11">
        <v>134452.18</v>
      </c>
      <c r="V148" s="60">
        <v>309624.74</v>
      </c>
      <c r="W148" s="11">
        <v>169138.02</v>
      </c>
      <c r="X148" s="37">
        <v>82625.4</v>
      </c>
      <c r="Y148" s="63">
        <v>2118416.79</v>
      </c>
    </row>
    <row r="149" spans="1:25" ht="12.75">
      <c r="A149" s="227">
        <v>2</v>
      </c>
      <c r="B149" s="228">
        <v>5</v>
      </c>
      <c r="C149" s="228">
        <v>6</v>
      </c>
      <c r="D149" s="16">
        <v>2</v>
      </c>
      <c r="E149" s="16">
        <v>0</v>
      </c>
      <c r="F149" s="19"/>
      <c r="G149" s="54" t="s">
        <v>410</v>
      </c>
      <c r="H149" s="60">
        <v>3694928.56</v>
      </c>
      <c r="I149" s="11">
        <v>1052457</v>
      </c>
      <c r="J149" s="11">
        <v>5447.48</v>
      </c>
      <c r="K149" s="11">
        <v>2186501.46</v>
      </c>
      <c r="L149" s="11">
        <v>573665.55</v>
      </c>
      <c r="M149" s="11">
        <v>1292295.33</v>
      </c>
      <c r="N149" s="11">
        <v>79502.5</v>
      </c>
      <c r="O149" s="11">
        <v>14628</v>
      </c>
      <c r="P149" s="11">
        <v>10237</v>
      </c>
      <c r="Q149" s="11">
        <v>0</v>
      </c>
      <c r="R149" s="11">
        <v>41074</v>
      </c>
      <c r="S149" s="11">
        <v>1775.43</v>
      </c>
      <c r="T149" s="11">
        <v>66277.28</v>
      </c>
      <c r="U149" s="11">
        <v>71377.17</v>
      </c>
      <c r="V149" s="60">
        <v>35669.2</v>
      </c>
      <c r="W149" s="11">
        <v>148311.44</v>
      </c>
      <c r="X149" s="37">
        <v>58812.6</v>
      </c>
      <c r="Y149" s="63">
        <v>302211.18</v>
      </c>
    </row>
    <row r="150" spans="1:25" ht="12.75">
      <c r="A150" s="227">
        <v>2</v>
      </c>
      <c r="B150" s="228">
        <v>22</v>
      </c>
      <c r="C150" s="228">
        <v>2</v>
      </c>
      <c r="D150" s="16">
        <v>2</v>
      </c>
      <c r="E150" s="16">
        <v>0</v>
      </c>
      <c r="F150" s="19"/>
      <c r="G150" s="54" t="s">
        <v>411</v>
      </c>
      <c r="H150" s="60">
        <v>5928169.7</v>
      </c>
      <c r="I150" s="11">
        <v>2274588</v>
      </c>
      <c r="J150" s="11">
        <v>52875.58</v>
      </c>
      <c r="K150" s="11">
        <v>2850522.86</v>
      </c>
      <c r="L150" s="11">
        <v>1125629.52</v>
      </c>
      <c r="M150" s="11">
        <v>1129819.85</v>
      </c>
      <c r="N150" s="11">
        <v>113926.1</v>
      </c>
      <c r="O150" s="11">
        <v>1866.48</v>
      </c>
      <c r="P150" s="11">
        <v>19646</v>
      </c>
      <c r="Q150" s="11">
        <v>0</v>
      </c>
      <c r="R150" s="11">
        <v>7705.7</v>
      </c>
      <c r="S150" s="11">
        <v>5702.62</v>
      </c>
      <c r="T150" s="11">
        <v>84321.48</v>
      </c>
      <c r="U150" s="11">
        <v>76128</v>
      </c>
      <c r="V150" s="60">
        <v>285777.11</v>
      </c>
      <c r="W150" s="11">
        <v>421893.24</v>
      </c>
      <c r="X150" s="37">
        <v>12841</v>
      </c>
      <c r="Y150" s="63">
        <v>328290.02</v>
      </c>
    </row>
    <row r="151" spans="1:25" ht="12.75">
      <c r="A151" s="227">
        <v>2</v>
      </c>
      <c r="B151" s="228">
        <v>20</v>
      </c>
      <c r="C151" s="228">
        <v>4</v>
      </c>
      <c r="D151" s="16">
        <v>2</v>
      </c>
      <c r="E151" s="16">
        <v>0</v>
      </c>
      <c r="F151" s="19"/>
      <c r="G151" s="54" t="s">
        <v>412</v>
      </c>
      <c r="H151" s="60">
        <v>11688543.05</v>
      </c>
      <c r="I151" s="11">
        <v>4634438</v>
      </c>
      <c r="J151" s="11">
        <v>10188.06</v>
      </c>
      <c r="K151" s="11">
        <v>6759906.18</v>
      </c>
      <c r="L151" s="11">
        <v>4521628.3</v>
      </c>
      <c r="M151" s="11">
        <v>999538.17</v>
      </c>
      <c r="N151" s="11">
        <v>115333.77</v>
      </c>
      <c r="O151" s="11">
        <v>7586.7</v>
      </c>
      <c r="P151" s="11">
        <v>16758</v>
      </c>
      <c r="Q151" s="11">
        <v>0</v>
      </c>
      <c r="R151" s="11">
        <v>17064</v>
      </c>
      <c r="S151" s="11">
        <v>35446.46</v>
      </c>
      <c r="T151" s="11">
        <v>166978.03</v>
      </c>
      <c r="U151" s="11">
        <v>279088.88</v>
      </c>
      <c r="V151" s="60">
        <v>600483.87</v>
      </c>
      <c r="W151" s="11">
        <v>143342.11</v>
      </c>
      <c r="X151" s="37">
        <v>26776.45</v>
      </c>
      <c r="Y151" s="63">
        <v>140668.7</v>
      </c>
    </row>
    <row r="152" spans="1:25" ht="12.75">
      <c r="A152" s="227">
        <v>2</v>
      </c>
      <c r="B152" s="228">
        <v>26</v>
      </c>
      <c r="C152" s="228">
        <v>5</v>
      </c>
      <c r="D152" s="16">
        <v>2</v>
      </c>
      <c r="E152" s="16">
        <v>0</v>
      </c>
      <c r="F152" s="19"/>
      <c r="G152" s="54" t="s">
        <v>413</v>
      </c>
      <c r="H152" s="60">
        <v>8905535.12</v>
      </c>
      <c r="I152" s="11">
        <v>1277186</v>
      </c>
      <c r="J152" s="11">
        <v>-8460.78</v>
      </c>
      <c r="K152" s="11">
        <v>5492960.99</v>
      </c>
      <c r="L152" s="11">
        <v>3045580.04</v>
      </c>
      <c r="M152" s="11">
        <v>1776176.99</v>
      </c>
      <c r="N152" s="11">
        <v>106333.8</v>
      </c>
      <c r="O152" s="11">
        <v>7251.39</v>
      </c>
      <c r="P152" s="11">
        <v>8246</v>
      </c>
      <c r="Q152" s="11">
        <v>0</v>
      </c>
      <c r="R152" s="11">
        <v>101079</v>
      </c>
      <c r="S152" s="11">
        <v>5582.4</v>
      </c>
      <c r="T152" s="11">
        <v>68809.58</v>
      </c>
      <c r="U152" s="11">
        <v>203369.98</v>
      </c>
      <c r="V152" s="60">
        <v>170531.81</v>
      </c>
      <c r="W152" s="11">
        <v>112158.4</v>
      </c>
      <c r="X152" s="37">
        <v>70918.46</v>
      </c>
      <c r="Y152" s="63">
        <v>2031690.51</v>
      </c>
    </row>
    <row r="153" spans="1:25" ht="12.75">
      <c r="A153" s="227">
        <v>2</v>
      </c>
      <c r="B153" s="228">
        <v>20</v>
      </c>
      <c r="C153" s="228">
        <v>5</v>
      </c>
      <c r="D153" s="16">
        <v>2</v>
      </c>
      <c r="E153" s="16">
        <v>0</v>
      </c>
      <c r="F153" s="19"/>
      <c r="G153" s="54" t="s">
        <v>414</v>
      </c>
      <c r="H153" s="60">
        <v>5239564.81</v>
      </c>
      <c r="I153" s="11">
        <v>1938426</v>
      </c>
      <c r="J153" s="11">
        <v>30936.54</v>
      </c>
      <c r="K153" s="11">
        <v>2486859.95</v>
      </c>
      <c r="L153" s="11">
        <v>1420379.58</v>
      </c>
      <c r="M153" s="11">
        <v>527668.67</v>
      </c>
      <c r="N153" s="11">
        <v>122530.2</v>
      </c>
      <c r="O153" s="11">
        <v>1825</v>
      </c>
      <c r="P153" s="11">
        <v>9569</v>
      </c>
      <c r="Q153" s="11">
        <v>0</v>
      </c>
      <c r="R153" s="11">
        <v>12061.43</v>
      </c>
      <c r="S153" s="11">
        <v>0</v>
      </c>
      <c r="T153" s="11">
        <v>71617.75</v>
      </c>
      <c r="U153" s="11">
        <v>72980.08</v>
      </c>
      <c r="V153" s="60">
        <v>248228.24</v>
      </c>
      <c r="W153" s="11">
        <v>260367.52</v>
      </c>
      <c r="X153" s="37">
        <v>215318.05</v>
      </c>
      <c r="Y153" s="63">
        <v>522974.8</v>
      </c>
    </row>
    <row r="154" spans="1:25" ht="12.75">
      <c r="A154" s="227">
        <v>2</v>
      </c>
      <c r="B154" s="228">
        <v>25</v>
      </c>
      <c r="C154" s="228">
        <v>7</v>
      </c>
      <c r="D154" s="16">
        <v>2</v>
      </c>
      <c r="E154" s="16">
        <v>0</v>
      </c>
      <c r="F154" s="19"/>
      <c r="G154" s="54" t="s">
        <v>350</v>
      </c>
      <c r="H154" s="60">
        <v>13346797.88</v>
      </c>
      <c r="I154" s="11">
        <v>2703178</v>
      </c>
      <c r="J154" s="11">
        <v>111118.42</v>
      </c>
      <c r="K154" s="11">
        <v>9720289.6</v>
      </c>
      <c r="L154" s="11">
        <v>7125954.99</v>
      </c>
      <c r="M154" s="11">
        <v>958493.23</v>
      </c>
      <c r="N154" s="11">
        <v>41376.5</v>
      </c>
      <c r="O154" s="11">
        <v>13673</v>
      </c>
      <c r="P154" s="11">
        <v>40307.56</v>
      </c>
      <c r="Q154" s="11">
        <v>0</v>
      </c>
      <c r="R154" s="11">
        <v>165872.73</v>
      </c>
      <c r="S154" s="11">
        <v>12188.36</v>
      </c>
      <c r="T154" s="11">
        <v>283971.67</v>
      </c>
      <c r="U154" s="11">
        <v>170886.96</v>
      </c>
      <c r="V154" s="60">
        <v>907564.6</v>
      </c>
      <c r="W154" s="11">
        <v>397127.95</v>
      </c>
      <c r="X154" s="37">
        <v>302865.31</v>
      </c>
      <c r="Y154" s="63">
        <v>415083.91</v>
      </c>
    </row>
    <row r="155" spans="1:25" ht="12.75">
      <c r="A155" s="227">
        <v>2</v>
      </c>
      <c r="B155" s="228">
        <v>26</v>
      </c>
      <c r="C155" s="228">
        <v>6</v>
      </c>
      <c r="D155" s="16">
        <v>2</v>
      </c>
      <c r="E155" s="16">
        <v>0</v>
      </c>
      <c r="F155" s="19"/>
      <c r="G155" s="54" t="s">
        <v>351</v>
      </c>
      <c r="H155" s="60">
        <v>8352287.97</v>
      </c>
      <c r="I155" s="11">
        <v>2269455</v>
      </c>
      <c r="J155" s="11">
        <v>85687.13</v>
      </c>
      <c r="K155" s="11">
        <v>5087337.64</v>
      </c>
      <c r="L155" s="11">
        <v>2487135.25</v>
      </c>
      <c r="M155" s="11">
        <v>1680840.98</v>
      </c>
      <c r="N155" s="11">
        <v>102836.7</v>
      </c>
      <c r="O155" s="11">
        <v>37423.03</v>
      </c>
      <c r="P155" s="11">
        <v>6451</v>
      </c>
      <c r="Q155" s="11">
        <v>0</v>
      </c>
      <c r="R155" s="11">
        <v>285046.38</v>
      </c>
      <c r="S155" s="11">
        <v>5023.03</v>
      </c>
      <c r="T155" s="11">
        <v>92097.25</v>
      </c>
      <c r="U155" s="11">
        <v>75987.44</v>
      </c>
      <c r="V155" s="60">
        <v>314496.58</v>
      </c>
      <c r="W155" s="11">
        <v>653704.16</v>
      </c>
      <c r="X155" s="37">
        <v>571312.08</v>
      </c>
      <c r="Y155" s="63">
        <v>256104.04</v>
      </c>
    </row>
    <row r="156" spans="1:25" ht="12.75">
      <c r="A156" s="227">
        <v>2</v>
      </c>
      <c r="B156" s="228">
        <v>23</v>
      </c>
      <c r="C156" s="228">
        <v>9</v>
      </c>
      <c r="D156" s="16">
        <v>2</v>
      </c>
      <c r="E156" s="16">
        <v>0</v>
      </c>
      <c r="F156" s="19"/>
      <c r="G156" s="54" t="s">
        <v>415</v>
      </c>
      <c r="H156" s="60">
        <v>11639550.19</v>
      </c>
      <c r="I156" s="11">
        <v>4881919</v>
      </c>
      <c r="J156" s="11">
        <v>88170.03</v>
      </c>
      <c r="K156" s="11">
        <v>6174226.92</v>
      </c>
      <c r="L156" s="11">
        <v>3760265.74</v>
      </c>
      <c r="M156" s="11">
        <v>1565383.94</v>
      </c>
      <c r="N156" s="11">
        <v>70312.25</v>
      </c>
      <c r="O156" s="11">
        <v>14429.44</v>
      </c>
      <c r="P156" s="11">
        <v>24488</v>
      </c>
      <c r="Q156" s="11">
        <v>0</v>
      </c>
      <c r="R156" s="11">
        <v>0</v>
      </c>
      <c r="S156" s="11">
        <v>42376.66</v>
      </c>
      <c r="T156" s="11">
        <v>153179.25</v>
      </c>
      <c r="U156" s="11">
        <v>322711.2</v>
      </c>
      <c r="V156" s="60">
        <v>221080.44</v>
      </c>
      <c r="W156" s="11">
        <v>200620.97</v>
      </c>
      <c r="X156" s="37">
        <v>91020</v>
      </c>
      <c r="Y156" s="63">
        <v>294613.27</v>
      </c>
    </row>
    <row r="157" spans="1:25" ht="12.75">
      <c r="A157" s="227">
        <v>2</v>
      </c>
      <c r="B157" s="228">
        <v>3</v>
      </c>
      <c r="C157" s="228">
        <v>6</v>
      </c>
      <c r="D157" s="16">
        <v>2</v>
      </c>
      <c r="E157" s="16">
        <v>0</v>
      </c>
      <c r="F157" s="19"/>
      <c r="G157" s="54" t="s">
        <v>416</v>
      </c>
      <c r="H157" s="60">
        <v>4143149.3</v>
      </c>
      <c r="I157" s="11">
        <v>888548</v>
      </c>
      <c r="J157" s="11">
        <v>156571.84</v>
      </c>
      <c r="K157" s="11">
        <v>2329374.31</v>
      </c>
      <c r="L157" s="11">
        <v>1414398.66</v>
      </c>
      <c r="M157" s="11">
        <v>605094.11</v>
      </c>
      <c r="N157" s="11">
        <v>79109</v>
      </c>
      <c r="O157" s="11">
        <v>6052</v>
      </c>
      <c r="P157" s="11">
        <v>5397</v>
      </c>
      <c r="Q157" s="11">
        <v>0</v>
      </c>
      <c r="R157" s="11">
        <v>1278.25</v>
      </c>
      <c r="S157" s="11">
        <v>18269.61</v>
      </c>
      <c r="T157" s="11">
        <v>60078.55</v>
      </c>
      <c r="U157" s="11">
        <v>30479.01</v>
      </c>
      <c r="V157" s="60">
        <v>109218.12</v>
      </c>
      <c r="W157" s="11">
        <v>164931.02</v>
      </c>
      <c r="X157" s="37">
        <v>99252.42</v>
      </c>
      <c r="Y157" s="63">
        <v>603724.13</v>
      </c>
    </row>
    <row r="158" spans="1:25" s="95" customFormat="1" ht="15">
      <c r="A158" s="231"/>
      <c r="B158" s="232"/>
      <c r="C158" s="232"/>
      <c r="D158" s="101"/>
      <c r="E158" s="101"/>
      <c r="F158" s="102" t="s">
        <v>417</v>
      </c>
      <c r="G158" s="291"/>
      <c r="H158" s="104">
        <v>1028786200.8000001</v>
      </c>
      <c r="I158" s="103">
        <v>254755720</v>
      </c>
      <c r="J158" s="103">
        <v>60797584.93999999</v>
      </c>
      <c r="K158" s="103">
        <v>537427446.8000002</v>
      </c>
      <c r="L158" s="103">
        <v>346815691.70000005</v>
      </c>
      <c r="M158" s="103">
        <v>43525843.70000001</v>
      </c>
      <c r="N158" s="103">
        <v>11150026.690000001</v>
      </c>
      <c r="O158" s="103">
        <v>1734123.9500000004</v>
      </c>
      <c r="P158" s="103">
        <v>4477612.119999999</v>
      </c>
      <c r="Q158" s="103">
        <v>0</v>
      </c>
      <c r="R158" s="103">
        <v>46828695.86</v>
      </c>
      <c r="S158" s="103">
        <v>5396546.749999999</v>
      </c>
      <c r="T158" s="103">
        <v>13088846.709999995</v>
      </c>
      <c r="U158" s="103">
        <v>13691589.530000001</v>
      </c>
      <c r="V158" s="104">
        <v>50718469.790000014</v>
      </c>
      <c r="W158" s="103">
        <v>69561163.16</v>
      </c>
      <c r="X158" s="255">
        <v>37981303.9</v>
      </c>
      <c r="Y158" s="105">
        <v>106244285.90000002</v>
      </c>
    </row>
    <row r="159" spans="1:25" ht="12.75">
      <c r="A159" s="227">
        <v>2</v>
      </c>
      <c r="B159" s="228">
        <v>24</v>
      </c>
      <c r="C159" s="228">
        <v>1</v>
      </c>
      <c r="D159" s="16">
        <v>3</v>
      </c>
      <c r="E159" s="16">
        <v>0</v>
      </c>
      <c r="F159" s="19"/>
      <c r="G159" s="54" t="s">
        <v>418</v>
      </c>
      <c r="H159" s="60">
        <v>5262235.99</v>
      </c>
      <c r="I159" s="11">
        <v>1494984</v>
      </c>
      <c r="J159" s="11">
        <v>147004.18</v>
      </c>
      <c r="K159" s="11">
        <v>2826540.42</v>
      </c>
      <c r="L159" s="11">
        <v>1792436.89</v>
      </c>
      <c r="M159" s="11">
        <v>290345.22</v>
      </c>
      <c r="N159" s="11">
        <v>48931.06</v>
      </c>
      <c r="O159" s="11">
        <v>5932</v>
      </c>
      <c r="P159" s="11">
        <v>11452</v>
      </c>
      <c r="Q159" s="11">
        <v>0</v>
      </c>
      <c r="R159" s="11">
        <v>258205</v>
      </c>
      <c r="S159" s="11">
        <v>13087.67</v>
      </c>
      <c r="T159" s="11">
        <v>81944.75</v>
      </c>
      <c r="U159" s="11">
        <v>70363</v>
      </c>
      <c r="V159" s="60">
        <v>253842.83</v>
      </c>
      <c r="W159" s="11">
        <v>380257.92</v>
      </c>
      <c r="X159" s="37">
        <v>263045.1</v>
      </c>
      <c r="Y159" s="63">
        <v>413449.47</v>
      </c>
    </row>
    <row r="160" spans="1:25" ht="12.75">
      <c r="A160" s="227">
        <v>2</v>
      </c>
      <c r="B160" s="228">
        <v>14</v>
      </c>
      <c r="C160" s="228">
        <v>2</v>
      </c>
      <c r="D160" s="16">
        <v>3</v>
      </c>
      <c r="E160" s="16">
        <v>0</v>
      </c>
      <c r="F160" s="19"/>
      <c r="G160" s="54" t="s">
        <v>419</v>
      </c>
      <c r="H160" s="60">
        <v>7356448.29</v>
      </c>
      <c r="I160" s="11">
        <v>2603047</v>
      </c>
      <c r="J160" s="11">
        <v>22915.84</v>
      </c>
      <c r="K160" s="11">
        <v>3977421.48</v>
      </c>
      <c r="L160" s="11">
        <v>2029873.96</v>
      </c>
      <c r="M160" s="11">
        <v>1108206.89</v>
      </c>
      <c r="N160" s="11">
        <v>116054.5</v>
      </c>
      <c r="O160" s="11">
        <v>14085.35</v>
      </c>
      <c r="P160" s="11">
        <v>21403.5</v>
      </c>
      <c r="Q160" s="11">
        <v>0</v>
      </c>
      <c r="R160" s="11">
        <v>32272.44</v>
      </c>
      <c r="S160" s="11">
        <v>39659.45</v>
      </c>
      <c r="T160" s="11">
        <v>163804.29</v>
      </c>
      <c r="U160" s="11">
        <v>112087.69</v>
      </c>
      <c r="V160" s="60">
        <v>339973.41</v>
      </c>
      <c r="W160" s="11">
        <v>458557.47</v>
      </c>
      <c r="X160" s="37">
        <v>323083.15</v>
      </c>
      <c r="Y160" s="63">
        <v>294506.5</v>
      </c>
    </row>
    <row r="161" spans="1:25" ht="12.75">
      <c r="A161" s="227">
        <v>2</v>
      </c>
      <c r="B161" s="228">
        <v>25</v>
      </c>
      <c r="C161" s="228">
        <v>3</v>
      </c>
      <c r="D161" s="16">
        <v>3</v>
      </c>
      <c r="E161" s="16">
        <v>0</v>
      </c>
      <c r="F161" s="19"/>
      <c r="G161" s="54" t="s">
        <v>420</v>
      </c>
      <c r="H161" s="60">
        <v>87662678.53</v>
      </c>
      <c r="I161" s="11">
        <v>13608444</v>
      </c>
      <c r="J161" s="11">
        <v>3998450.23</v>
      </c>
      <c r="K161" s="11">
        <v>64331623.06</v>
      </c>
      <c r="L161" s="11">
        <v>46799947.95</v>
      </c>
      <c r="M161" s="11">
        <v>446314.77</v>
      </c>
      <c r="N161" s="11">
        <v>736705.81</v>
      </c>
      <c r="O161" s="11">
        <v>87329.81</v>
      </c>
      <c r="P161" s="11">
        <v>49790.34</v>
      </c>
      <c r="Q161" s="11">
        <v>0</v>
      </c>
      <c r="R161" s="11">
        <v>9798590.4</v>
      </c>
      <c r="S161" s="11">
        <v>219090.54</v>
      </c>
      <c r="T161" s="11">
        <v>480082.46</v>
      </c>
      <c r="U161" s="11">
        <v>491160.1</v>
      </c>
      <c r="V161" s="60">
        <v>5222610.88</v>
      </c>
      <c r="W161" s="11">
        <v>774313.23</v>
      </c>
      <c r="X161" s="37">
        <v>487354.68</v>
      </c>
      <c r="Y161" s="63">
        <v>4949848.01</v>
      </c>
    </row>
    <row r="162" spans="1:25" ht="12.75">
      <c r="A162" s="227">
        <v>2</v>
      </c>
      <c r="B162" s="228">
        <v>5</v>
      </c>
      <c r="C162" s="228">
        <v>2</v>
      </c>
      <c r="D162" s="16">
        <v>3</v>
      </c>
      <c r="E162" s="16">
        <v>0</v>
      </c>
      <c r="F162" s="19"/>
      <c r="G162" s="54" t="s">
        <v>421</v>
      </c>
      <c r="H162" s="60">
        <v>7634194.55</v>
      </c>
      <c r="I162" s="11">
        <v>2540613</v>
      </c>
      <c r="J162" s="11">
        <v>27915.86</v>
      </c>
      <c r="K162" s="11">
        <v>4142647.89</v>
      </c>
      <c r="L162" s="11">
        <v>2506653.63</v>
      </c>
      <c r="M162" s="11">
        <v>669299.59</v>
      </c>
      <c r="N162" s="11">
        <v>74007.6</v>
      </c>
      <c r="O162" s="11">
        <v>36043</v>
      </c>
      <c r="P162" s="11">
        <v>20292.38</v>
      </c>
      <c r="Q162" s="11">
        <v>0</v>
      </c>
      <c r="R162" s="11">
        <v>9169.21</v>
      </c>
      <c r="S162" s="11">
        <v>19589.81</v>
      </c>
      <c r="T162" s="11">
        <v>201187.68</v>
      </c>
      <c r="U162" s="11">
        <v>93552.25</v>
      </c>
      <c r="V162" s="60">
        <v>512852.74</v>
      </c>
      <c r="W162" s="11">
        <v>760941.31</v>
      </c>
      <c r="X162" s="37">
        <v>719629.33</v>
      </c>
      <c r="Y162" s="63">
        <v>162076.49</v>
      </c>
    </row>
    <row r="163" spans="1:25" ht="12.75">
      <c r="A163" s="227">
        <v>2</v>
      </c>
      <c r="B163" s="228">
        <v>22</v>
      </c>
      <c r="C163" s="228">
        <v>1</v>
      </c>
      <c r="D163" s="16">
        <v>3</v>
      </c>
      <c r="E163" s="16">
        <v>0</v>
      </c>
      <c r="F163" s="19"/>
      <c r="G163" s="54" t="s">
        <v>422</v>
      </c>
      <c r="H163" s="60">
        <v>26353532.39</v>
      </c>
      <c r="I163" s="11">
        <v>6145025</v>
      </c>
      <c r="J163" s="11">
        <v>803068.51</v>
      </c>
      <c r="K163" s="11">
        <v>16708111.01</v>
      </c>
      <c r="L163" s="11">
        <v>13895965.72</v>
      </c>
      <c r="M163" s="11">
        <v>555095.16</v>
      </c>
      <c r="N163" s="11">
        <v>422542.65</v>
      </c>
      <c r="O163" s="11">
        <v>50926.58</v>
      </c>
      <c r="P163" s="11">
        <v>60703.8</v>
      </c>
      <c r="Q163" s="11">
        <v>0</v>
      </c>
      <c r="R163" s="11">
        <v>22409.5</v>
      </c>
      <c r="S163" s="11">
        <v>350153.93</v>
      </c>
      <c r="T163" s="11">
        <v>313095.61</v>
      </c>
      <c r="U163" s="11">
        <v>-174467.3</v>
      </c>
      <c r="V163" s="60">
        <v>1211685.36</v>
      </c>
      <c r="W163" s="11">
        <v>1359300.74</v>
      </c>
      <c r="X163" s="37">
        <v>323481.76</v>
      </c>
      <c r="Y163" s="63">
        <v>1338027.13</v>
      </c>
    </row>
    <row r="164" spans="1:25" ht="12.75">
      <c r="A164" s="227">
        <v>2</v>
      </c>
      <c r="B164" s="228">
        <v>8</v>
      </c>
      <c r="C164" s="228">
        <v>6</v>
      </c>
      <c r="D164" s="16">
        <v>3</v>
      </c>
      <c r="E164" s="16">
        <v>0</v>
      </c>
      <c r="F164" s="19"/>
      <c r="G164" s="54" t="s">
        <v>423</v>
      </c>
      <c r="H164" s="60">
        <v>21637565.11</v>
      </c>
      <c r="I164" s="11">
        <v>5079417</v>
      </c>
      <c r="J164" s="11">
        <v>282793.8</v>
      </c>
      <c r="K164" s="11">
        <v>9918963.17</v>
      </c>
      <c r="L164" s="11">
        <v>6700222.43</v>
      </c>
      <c r="M164" s="11">
        <v>616326.8</v>
      </c>
      <c r="N164" s="11">
        <v>260428.94</v>
      </c>
      <c r="O164" s="11">
        <v>41</v>
      </c>
      <c r="P164" s="11">
        <v>201663</v>
      </c>
      <c r="Q164" s="11">
        <v>0</v>
      </c>
      <c r="R164" s="11">
        <v>9898.6</v>
      </c>
      <c r="S164" s="11">
        <v>187378.03</v>
      </c>
      <c r="T164" s="11">
        <v>358395.8</v>
      </c>
      <c r="U164" s="11">
        <v>295235.67</v>
      </c>
      <c r="V164" s="60">
        <v>1289372.9</v>
      </c>
      <c r="W164" s="11">
        <v>4167799.46</v>
      </c>
      <c r="X164" s="37">
        <v>1973688.72</v>
      </c>
      <c r="Y164" s="63">
        <v>2188591.68</v>
      </c>
    </row>
    <row r="165" spans="1:25" ht="12.75">
      <c r="A165" s="227">
        <v>2</v>
      </c>
      <c r="B165" s="228">
        <v>16</v>
      </c>
      <c r="C165" s="228">
        <v>1</v>
      </c>
      <c r="D165" s="16">
        <v>3</v>
      </c>
      <c r="E165" s="16">
        <v>0</v>
      </c>
      <c r="F165" s="19"/>
      <c r="G165" s="54" t="s">
        <v>424</v>
      </c>
      <c r="H165" s="60">
        <v>13001160.84</v>
      </c>
      <c r="I165" s="11">
        <v>6341188</v>
      </c>
      <c r="J165" s="11">
        <v>37779.27</v>
      </c>
      <c r="K165" s="11">
        <v>6004193.96</v>
      </c>
      <c r="L165" s="11">
        <v>4242596.99</v>
      </c>
      <c r="M165" s="11">
        <v>439536.58</v>
      </c>
      <c r="N165" s="11">
        <v>282459</v>
      </c>
      <c r="O165" s="11">
        <v>28923.72</v>
      </c>
      <c r="P165" s="11">
        <v>18645</v>
      </c>
      <c r="Q165" s="11">
        <v>0</v>
      </c>
      <c r="R165" s="11">
        <v>181957.73</v>
      </c>
      <c r="S165" s="11">
        <v>50617.19</v>
      </c>
      <c r="T165" s="11">
        <v>207579.19</v>
      </c>
      <c r="U165" s="11">
        <v>209254.58</v>
      </c>
      <c r="V165" s="60">
        <v>342623.98</v>
      </c>
      <c r="W165" s="11">
        <v>453585.07</v>
      </c>
      <c r="X165" s="37">
        <v>257008.45</v>
      </c>
      <c r="Y165" s="63">
        <v>164414.54</v>
      </c>
    </row>
    <row r="166" spans="1:25" ht="12.75">
      <c r="A166" s="227">
        <v>2</v>
      </c>
      <c r="B166" s="228">
        <v>21</v>
      </c>
      <c r="C166" s="228">
        <v>5</v>
      </c>
      <c r="D166" s="16">
        <v>3</v>
      </c>
      <c r="E166" s="16">
        <v>0</v>
      </c>
      <c r="F166" s="19"/>
      <c r="G166" s="54" t="s">
        <v>425</v>
      </c>
      <c r="H166" s="60">
        <v>6620326.37</v>
      </c>
      <c r="I166" s="11">
        <v>2398445</v>
      </c>
      <c r="J166" s="11">
        <v>34938.53</v>
      </c>
      <c r="K166" s="11">
        <v>2126395.93</v>
      </c>
      <c r="L166" s="11">
        <v>1560387.75</v>
      </c>
      <c r="M166" s="11">
        <v>46965.59</v>
      </c>
      <c r="N166" s="11">
        <v>92476.07</v>
      </c>
      <c r="O166" s="11">
        <v>16804</v>
      </c>
      <c r="P166" s="11">
        <v>20806.03</v>
      </c>
      <c r="Q166" s="11">
        <v>0</v>
      </c>
      <c r="R166" s="11">
        <v>0</v>
      </c>
      <c r="S166" s="11">
        <v>15350.23</v>
      </c>
      <c r="T166" s="11">
        <v>138651.73</v>
      </c>
      <c r="U166" s="11">
        <v>137728.09</v>
      </c>
      <c r="V166" s="60">
        <v>97226.44</v>
      </c>
      <c r="W166" s="11">
        <v>1039602.99</v>
      </c>
      <c r="X166" s="37">
        <v>195459.18</v>
      </c>
      <c r="Y166" s="63">
        <v>1020943.92</v>
      </c>
    </row>
    <row r="167" spans="1:25" ht="12.75">
      <c r="A167" s="227">
        <v>2</v>
      </c>
      <c r="B167" s="228">
        <v>4</v>
      </c>
      <c r="C167" s="228">
        <v>1</v>
      </c>
      <c r="D167" s="16">
        <v>3</v>
      </c>
      <c r="E167" s="16">
        <v>0</v>
      </c>
      <c r="F167" s="19"/>
      <c r="G167" s="54" t="s">
        <v>426</v>
      </c>
      <c r="H167" s="60">
        <v>19762043.27</v>
      </c>
      <c r="I167" s="11">
        <v>5432487</v>
      </c>
      <c r="J167" s="11">
        <v>433936.63</v>
      </c>
      <c r="K167" s="11">
        <v>10729507.77</v>
      </c>
      <c r="L167" s="11">
        <v>5838269.9</v>
      </c>
      <c r="M167" s="11">
        <v>1304234.82</v>
      </c>
      <c r="N167" s="11">
        <v>213959.53</v>
      </c>
      <c r="O167" s="11">
        <v>44252.47</v>
      </c>
      <c r="P167" s="11">
        <v>235219.67</v>
      </c>
      <c r="Q167" s="11">
        <v>0</v>
      </c>
      <c r="R167" s="11">
        <v>977316.23</v>
      </c>
      <c r="S167" s="11">
        <v>78172.29</v>
      </c>
      <c r="T167" s="11">
        <v>347006.03</v>
      </c>
      <c r="U167" s="11">
        <v>337636.99</v>
      </c>
      <c r="V167" s="60">
        <v>1353439.84</v>
      </c>
      <c r="W167" s="11">
        <v>2141408.71</v>
      </c>
      <c r="X167" s="37">
        <v>623837.26</v>
      </c>
      <c r="Y167" s="63">
        <v>1024703.16</v>
      </c>
    </row>
    <row r="168" spans="1:25" ht="12.75">
      <c r="A168" s="227">
        <v>2</v>
      </c>
      <c r="B168" s="228">
        <v>12</v>
      </c>
      <c r="C168" s="228">
        <v>1</v>
      </c>
      <c r="D168" s="16">
        <v>3</v>
      </c>
      <c r="E168" s="16">
        <v>0</v>
      </c>
      <c r="F168" s="19"/>
      <c r="G168" s="54" t="s">
        <v>427</v>
      </c>
      <c r="H168" s="60">
        <v>7445776.24</v>
      </c>
      <c r="I168" s="11">
        <v>2803346</v>
      </c>
      <c r="J168" s="11">
        <v>81318.67</v>
      </c>
      <c r="K168" s="11">
        <v>3911014.23</v>
      </c>
      <c r="L168" s="11">
        <v>2690548.61</v>
      </c>
      <c r="M168" s="11">
        <v>255108.37</v>
      </c>
      <c r="N168" s="11">
        <v>135089.5</v>
      </c>
      <c r="O168" s="11">
        <v>4356.34</v>
      </c>
      <c r="P168" s="11">
        <v>21661.54</v>
      </c>
      <c r="Q168" s="11">
        <v>0</v>
      </c>
      <c r="R168" s="11">
        <v>0</v>
      </c>
      <c r="S168" s="11">
        <v>34240.8</v>
      </c>
      <c r="T168" s="11">
        <v>181296.44</v>
      </c>
      <c r="U168" s="11">
        <v>174951</v>
      </c>
      <c r="V168" s="60">
        <v>413761.63</v>
      </c>
      <c r="W168" s="11">
        <v>481228.38</v>
      </c>
      <c r="X168" s="37">
        <v>240369.55</v>
      </c>
      <c r="Y168" s="63">
        <v>168868.96</v>
      </c>
    </row>
    <row r="169" spans="1:25" ht="12.75">
      <c r="A169" s="227">
        <v>2</v>
      </c>
      <c r="B169" s="228">
        <v>19</v>
      </c>
      <c r="C169" s="228">
        <v>4</v>
      </c>
      <c r="D169" s="16">
        <v>3</v>
      </c>
      <c r="E169" s="16">
        <v>0</v>
      </c>
      <c r="F169" s="19"/>
      <c r="G169" s="54" t="s">
        <v>428</v>
      </c>
      <c r="H169" s="60">
        <v>8992887.65</v>
      </c>
      <c r="I169" s="11">
        <v>2867141</v>
      </c>
      <c r="J169" s="11">
        <v>36563.15</v>
      </c>
      <c r="K169" s="11">
        <v>5174473.53</v>
      </c>
      <c r="L169" s="11">
        <v>3060066.81</v>
      </c>
      <c r="M169" s="11">
        <v>856260.09</v>
      </c>
      <c r="N169" s="11">
        <v>87906</v>
      </c>
      <c r="O169" s="11">
        <v>11108</v>
      </c>
      <c r="P169" s="11">
        <v>17176.46</v>
      </c>
      <c r="Q169" s="11">
        <v>0</v>
      </c>
      <c r="R169" s="11">
        <v>37165.2</v>
      </c>
      <c r="S169" s="11">
        <v>34583.52</v>
      </c>
      <c r="T169" s="11">
        <v>157084.18</v>
      </c>
      <c r="U169" s="11">
        <v>194978</v>
      </c>
      <c r="V169" s="60">
        <v>718145.27</v>
      </c>
      <c r="W169" s="11">
        <v>512362.67</v>
      </c>
      <c r="X169" s="37">
        <v>459436.53</v>
      </c>
      <c r="Y169" s="63">
        <v>402347.3</v>
      </c>
    </row>
    <row r="170" spans="1:25" ht="12.75">
      <c r="A170" s="227">
        <v>2</v>
      </c>
      <c r="B170" s="228">
        <v>15</v>
      </c>
      <c r="C170" s="228">
        <v>3</v>
      </c>
      <c r="D170" s="16">
        <v>3</v>
      </c>
      <c r="E170" s="16">
        <v>0</v>
      </c>
      <c r="F170" s="19"/>
      <c r="G170" s="54" t="s">
        <v>429</v>
      </c>
      <c r="H170" s="60">
        <v>35693069.4</v>
      </c>
      <c r="I170" s="11">
        <v>9087764</v>
      </c>
      <c r="J170" s="11">
        <v>848832.7</v>
      </c>
      <c r="K170" s="11">
        <v>18542065.21</v>
      </c>
      <c r="L170" s="11">
        <v>15355391.02</v>
      </c>
      <c r="M170" s="11">
        <v>595950.29</v>
      </c>
      <c r="N170" s="11">
        <v>326606.7</v>
      </c>
      <c r="O170" s="11">
        <v>30027.13</v>
      </c>
      <c r="P170" s="11">
        <v>45551.54</v>
      </c>
      <c r="Q170" s="11">
        <v>0</v>
      </c>
      <c r="R170" s="11">
        <v>76471.2</v>
      </c>
      <c r="S170" s="11">
        <v>348948.21</v>
      </c>
      <c r="T170" s="11">
        <v>391837.12</v>
      </c>
      <c r="U170" s="11">
        <v>523588.01</v>
      </c>
      <c r="V170" s="60">
        <v>847693.99</v>
      </c>
      <c r="W170" s="11">
        <v>1171724.79</v>
      </c>
      <c r="X170" s="37">
        <v>93833.6</v>
      </c>
      <c r="Y170" s="63">
        <v>6042682.7</v>
      </c>
    </row>
    <row r="171" spans="1:25" ht="12.75">
      <c r="A171" s="227">
        <v>2</v>
      </c>
      <c r="B171" s="228">
        <v>23</v>
      </c>
      <c r="C171" s="228">
        <v>4</v>
      </c>
      <c r="D171" s="16">
        <v>3</v>
      </c>
      <c r="E171" s="16">
        <v>0</v>
      </c>
      <c r="F171" s="19"/>
      <c r="G171" s="54" t="s">
        <v>430</v>
      </c>
      <c r="H171" s="60">
        <v>43743569.06</v>
      </c>
      <c r="I171" s="11">
        <v>12257252</v>
      </c>
      <c r="J171" s="11">
        <v>1005677.31</v>
      </c>
      <c r="K171" s="11">
        <v>24830044.97</v>
      </c>
      <c r="L171" s="11">
        <v>16391677.02</v>
      </c>
      <c r="M171" s="11">
        <v>2742888.57</v>
      </c>
      <c r="N171" s="11">
        <v>624467.75</v>
      </c>
      <c r="O171" s="11">
        <v>158147.99</v>
      </c>
      <c r="P171" s="11">
        <v>62946.22</v>
      </c>
      <c r="Q171" s="11">
        <v>0</v>
      </c>
      <c r="R171" s="11">
        <v>247616.9</v>
      </c>
      <c r="S171" s="11">
        <v>102320.91</v>
      </c>
      <c r="T171" s="11">
        <v>428907.62</v>
      </c>
      <c r="U171" s="11">
        <v>1282398.63</v>
      </c>
      <c r="V171" s="60">
        <v>2788673.36</v>
      </c>
      <c r="W171" s="11">
        <v>2615502.16</v>
      </c>
      <c r="X171" s="37">
        <v>1449539.54</v>
      </c>
      <c r="Y171" s="63">
        <v>3035092.62</v>
      </c>
    </row>
    <row r="172" spans="1:25" ht="12.75">
      <c r="A172" s="227">
        <v>2</v>
      </c>
      <c r="B172" s="228">
        <v>8</v>
      </c>
      <c r="C172" s="228">
        <v>8</v>
      </c>
      <c r="D172" s="16">
        <v>3</v>
      </c>
      <c r="E172" s="16">
        <v>0</v>
      </c>
      <c r="F172" s="19"/>
      <c r="G172" s="54" t="s">
        <v>431</v>
      </c>
      <c r="H172" s="60">
        <v>8727632.32</v>
      </c>
      <c r="I172" s="11">
        <v>2667661</v>
      </c>
      <c r="J172" s="11">
        <v>11097.01</v>
      </c>
      <c r="K172" s="11">
        <v>4993783.09</v>
      </c>
      <c r="L172" s="11">
        <v>2928057.07</v>
      </c>
      <c r="M172" s="11">
        <v>187242.09</v>
      </c>
      <c r="N172" s="11">
        <v>61614.9</v>
      </c>
      <c r="O172" s="11">
        <v>9505</v>
      </c>
      <c r="P172" s="11">
        <v>20535.7</v>
      </c>
      <c r="Q172" s="11">
        <v>0</v>
      </c>
      <c r="R172" s="11">
        <v>154929.8</v>
      </c>
      <c r="S172" s="11">
        <v>115427.36</v>
      </c>
      <c r="T172" s="11">
        <v>203872.29</v>
      </c>
      <c r="U172" s="11">
        <v>183871.3</v>
      </c>
      <c r="V172" s="60">
        <v>1128727.58</v>
      </c>
      <c r="W172" s="11">
        <v>421731.54</v>
      </c>
      <c r="X172" s="37">
        <v>211594.34</v>
      </c>
      <c r="Y172" s="63">
        <v>633359.68</v>
      </c>
    </row>
    <row r="173" spans="1:25" ht="12.75">
      <c r="A173" s="227">
        <v>2</v>
      </c>
      <c r="B173" s="228">
        <v>10</v>
      </c>
      <c r="C173" s="228">
        <v>3</v>
      </c>
      <c r="D173" s="16">
        <v>3</v>
      </c>
      <c r="E173" s="16">
        <v>0</v>
      </c>
      <c r="F173" s="19"/>
      <c r="G173" s="54" t="s">
        <v>432</v>
      </c>
      <c r="H173" s="60">
        <v>9191367.92</v>
      </c>
      <c r="I173" s="11">
        <v>2236686</v>
      </c>
      <c r="J173" s="11">
        <v>32847.36</v>
      </c>
      <c r="K173" s="11">
        <v>5290444.61</v>
      </c>
      <c r="L173" s="11">
        <v>3532122.79</v>
      </c>
      <c r="M173" s="11">
        <v>566788.97</v>
      </c>
      <c r="N173" s="11">
        <v>99882.84</v>
      </c>
      <c r="O173" s="11">
        <v>7855.24</v>
      </c>
      <c r="P173" s="11">
        <v>22217</v>
      </c>
      <c r="Q173" s="11">
        <v>0</v>
      </c>
      <c r="R173" s="11">
        <v>309817.6</v>
      </c>
      <c r="S173" s="11">
        <v>15816.55</v>
      </c>
      <c r="T173" s="11">
        <v>173757.41</v>
      </c>
      <c r="U173" s="11">
        <v>107457.99</v>
      </c>
      <c r="V173" s="60">
        <v>454728.22</v>
      </c>
      <c r="W173" s="11">
        <v>306698.66</v>
      </c>
      <c r="X173" s="37">
        <v>214080.26</v>
      </c>
      <c r="Y173" s="63">
        <v>1324691.29</v>
      </c>
    </row>
    <row r="174" spans="1:25" ht="12.75">
      <c r="A174" s="227">
        <v>2</v>
      </c>
      <c r="B174" s="228">
        <v>7</v>
      </c>
      <c r="C174" s="228">
        <v>3</v>
      </c>
      <c r="D174" s="16">
        <v>3</v>
      </c>
      <c r="E174" s="16">
        <v>0</v>
      </c>
      <c r="F174" s="19"/>
      <c r="G174" s="54" t="s">
        <v>433</v>
      </c>
      <c r="H174" s="60">
        <v>10118468.94</v>
      </c>
      <c r="I174" s="11">
        <v>3114842</v>
      </c>
      <c r="J174" s="11">
        <v>27912.66</v>
      </c>
      <c r="K174" s="11">
        <v>4148368.67</v>
      </c>
      <c r="L174" s="11">
        <v>2924551.43</v>
      </c>
      <c r="M174" s="11">
        <v>167121.26</v>
      </c>
      <c r="N174" s="11">
        <v>105154</v>
      </c>
      <c r="O174" s="11">
        <v>8489</v>
      </c>
      <c r="P174" s="11">
        <v>18674</v>
      </c>
      <c r="Q174" s="11">
        <v>0</v>
      </c>
      <c r="R174" s="11">
        <v>0</v>
      </c>
      <c r="S174" s="11">
        <v>70495.56</v>
      </c>
      <c r="T174" s="11">
        <v>157595.19</v>
      </c>
      <c r="U174" s="11">
        <v>151573</v>
      </c>
      <c r="V174" s="60">
        <v>544715.23</v>
      </c>
      <c r="W174" s="11">
        <v>224171.57</v>
      </c>
      <c r="X174" s="37">
        <v>145492.16</v>
      </c>
      <c r="Y174" s="63">
        <v>2603174.04</v>
      </c>
    </row>
    <row r="175" spans="1:25" ht="12.75">
      <c r="A175" s="227">
        <v>2</v>
      </c>
      <c r="B175" s="228">
        <v>12</v>
      </c>
      <c r="C175" s="228">
        <v>2</v>
      </c>
      <c r="D175" s="16">
        <v>3</v>
      </c>
      <c r="E175" s="16">
        <v>0</v>
      </c>
      <c r="F175" s="19"/>
      <c r="G175" s="54" t="s">
        <v>434</v>
      </c>
      <c r="H175" s="60">
        <v>4077633.22</v>
      </c>
      <c r="I175" s="11">
        <v>1097010</v>
      </c>
      <c r="J175" s="11">
        <v>4392.84</v>
      </c>
      <c r="K175" s="11">
        <v>2445643.72</v>
      </c>
      <c r="L175" s="11">
        <v>1248169.78</v>
      </c>
      <c r="M175" s="11">
        <v>335257.68</v>
      </c>
      <c r="N175" s="11">
        <v>12110.14</v>
      </c>
      <c r="O175" s="11">
        <v>5617</v>
      </c>
      <c r="P175" s="11">
        <v>15052.44</v>
      </c>
      <c r="Q175" s="11">
        <v>0</v>
      </c>
      <c r="R175" s="11">
        <v>0</v>
      </c>
      <c r="S175" s="11">
        <v>8569.87</v>
      </c>
      <c r="T175" s="11">
        <v>57942.94</v>
      </c>
      <c r="U175" s="11">
        <v>68423.96</v>
      </c>
      <c r="V175" s="60">
        <v>694499.91</v>
      </c>
      <c r="W175" s="11">
        <v>301806.47</v>
      </c>
      <c r="X175" s="37">
        <v>260532.28</v>
      </c>
      <c r="Y175" s="63">
        <v>228780.19</v>
      </c>
    </row>
    <row r="176" spans="1:25" ht="12.75">
      <c r="A176" s="227">
        <v>2</v>
      </c>
      <c r="B176" s="228">
        <v>12</v>
      </c>
      <c r="C176" s="228">
        <v>3</v>
      </c>
      <c r="D176" s="16">
        <v>3</v>
      </c>
      <c r="E176" s="16">
        <v>0</v>
      </c>
      <c r="F176" s="19"/>
      <c r="G176" s="54" t="s">
        <v>435</v>
      </c>
      <c r="H176" s="60">
        <v>22180533.63</v>
      </c>
      <c r="I176" s="11">
        <v>5083223</v>
      </c>
      <c r="J176" s="11">
        <v>241710.15</v>
      </c>
      <c r="K176" s="11">
        <v>11014867.69</v>
      </c>
      <c r="L176" s="11">
        <v>6360265.65</v>
      </c>
      <c r="M176" s="11">
        <v>1771231.57</v>
      </c>
      <c r="N176" s="11">
        <v>427485.05</v>
      </c>
      <c r="O176" s="11">
        <v>37904.09</v>
      </c>
      <c r="P176" s="11">
        <v>296671.72</v>
      </c>
      <c r="Q176" s="11">
        <v>0</v>
      </c>
      <c r="R176" s="11">
        <v>405361.2</v>
      </c>
      <c r="S176" s="11">
        <v>199126.53</v>
      </c>
      <c r="T176" s="11">
        <v>319818.8</v>
      </c>
      <c r="U176" s="11">
        <v>257717.95</v>
      </c>
      <c r="V176" s="60">
        <v>939285.13</v>
      </c>
      <c r="W176" s="11">
        <v>882876.35</v>
      </c>
      <c r="X176" s="37">
        <v>609032.02</v>
      </c>
      <c r="Y176" s="63">
        <v>4957856.44</v>
      </c>
    </row>
    <row r="177" spans="1:25" ht="12.75">
      <c r="A177" s="227">
        <v>2</v>
      </c>
      <c r="B177" s="228">
        <v>21</v>
      </c>
      <c r="C177" s="228">
        <v>6</v>
      </c>
      <c r="D177" s="16">
        <v>3</v>
      </c>
      <c r="E177" s="16">
        <v>0</v>
      </c>
      <c r="F177" s="19"/>
      <c r="G177" s="54" t="s">
        <v>436</v>
      </c>
      <c r="H177" s="60">
        <v>9657581.11</v>
      </c>
      <c r="I177" s="11">
        <v>2198177</v>
      </c>
      <c r="J177" s="11">
        <v>-8560.1</v>
      </c>
      <c r="K177" s="11">
        <v>4240788.36</v>
      </c>
      <c r="L177" s="11">
        <v>3346765.6</v>
      </c>
      <c r="M177" s="11">
        <v>89795.51</v>
      </c>
      <c r="N177" s="11">
        <v>25747</v>
      </c>
      <c r="O177" s="11">
        <v>2155</v>
      </c>
      <c r="P177" s="11">
        <v>14790</v>
      </c>
      <c r="Q177" s="11">
        <v>0</v>
      </c>
      <c r="R177" s="11">
        <v>351686</v>
      </c>
      <c r="S177" s="11">
        <v>15402.85</v>
      </c>
      <c r="T177" s="11">
        <v>110560.69</v>
      </c>
      <c r="U177" s="11">
        <v>92252.1</v>
      </c>
      <c r="V177" s="60">
        <v>191633.61</v>
      </c>
      <c r="W177" s="11">
        <v>2213268.82</v>
      </c>
      <c r="X177" s="37">
        <v>583669</v>
      </c>
      <c r="Y177" s="63">
        <v>1013907.03</v>
      </c>
    </row>
    <row r="178" spans="1:25" ht="12.75">
      <c r="A178" s="227">
        <v>2</v>
      </c>
      <c r="B178" s="228">
        <v>14</v>
      </c>
      <c r="C178" s="228">
        <v>5</v>
      </c>
      <c r="D178" s="16">
        <v>3</v>
      </c>
      <c r="E178" s="16">
        <v>0</v>
      </c>
      <c r="F178" s="19"/>
      <c r="G178" s="54" t="s">
        <v>437</v>
      </c>
      <c r="H178" s="60">
        <v>6412016.8</v>
      </c>
      <c r="I178" s="11">
        <v>3177866</v>
      </c>
      <c r="J178" s="11">
        <v>14487.24</v>
      </c>
      <c r="K178" s="11">
        <v>2790357.02</v>
      </c>
      <c r="L178" s="11">
        <v>1952258.99</v>
      </c>
      <c r="M178" s="11">
        <v>157015.82</v>
      </c>
      <c r="N178" s="11">
        <v>214904.66</v>
      </c>
      <c r="O178" s="11">
        <v>17457</v>
      </c>
      <c r="P178" s="11">
        <v>8566</v>
      </c>
      <c r="Q178" s="11">
        <v>0</v>
      </c>
      <c r="R178" s="11">
        <v>3699.6</v>
      </c>
      <c r="S178" s="11">
        <v>9486.87</v>
      </c>
      <c r="T178" s="11">
        <v>93847.03</v>
      </c>
      <c r="U178" s="11">
        <v>45868.94</v>
      </c>
      <c r="V178" s="60">
        <v>287252.11</v>
      </c>
      <c r="W178" s="11">
        <v>198042.79</v>
      </c>
      <c r="X178" s="37">
        <v>145809.29</v>
      </c>
      <c r="Y178" s="63">
        <v>231263.75</v>
      </c>
    </row>
    <row r="179" spans="1:25" ht="12.75">
      <c r="A179" s="227">
        <v>2</v>
      </c>
      <c r="B179" s="228">
        <v>8</v>
      </c>
      <c r="C179" s="228">
        <v>10</v>
      </c>
      <c r="D179" s="16">
        <v>3</v>
      </c>
      <c r="E179" s="16">
        <v>0</v>
      </c>
      <c r="F179" s="19"/>
      <c r="G179" s="54" t="s">
        <v>438</v>
      </c>
      <c r="H179" s="60">
        <v>5510150.48</v>
      </c>
      <c r="I179" s="11">
        <v>1810100</v>
      </c>
      <c r="J179" s="11">
        <v>13858.48</v>
      </c>
      <c r="K179" s="11">
        <v>3217740.34</v>
      </c>
      <c r="L179" s="11">
        <v>1612394.64</v>
      </c>
      <c r="M179" s="11">
        <v>339399.59</v>
      </c>
      <c r="N179" s="11">
        <v>47832.75</v>
      </c>
      <c r="O179" s="11">
        <v>17041</v>
      </c>
      <c r="P179" s="11">
        <v>14689.35</v>
      </c>
      <c r="Q179" s="11">
        <v>0</v>
      </c>
      <c r="R179" s="11">
        <v>16035.57</v>
      </c>
      <c r="S179" s="11">
        <v>26919.84</v>
      </c>
      <c r="T179" s="11">
        <v>98429.93</v>
      </c>
      <c r="U179" s="11">
        <v>132443</v>
      </c>
      <c r="V179" s="60">
        <v>912554.67</v>
      </c>
      <c r="W179" s="11">
        <v>368885.07</v>
      </c>
      <c r="X179" s="37">
        <v>203874.84</v>
      </c>
      <c r="Y179" s="63">
        <v>99566.59</v>
      </c>
    </row>
    <row r="180" spans="1:25" ht="12.75">
      <c r="A180" s="227">
        <v>2</v>
      </c>
      <c r="B180" s="228">
        <v>13</v>
      </c>
      <c r="C180" s="228">
        <v>3</v>
      </c>
      <c r="D180" s="16">
        <v>3</v>
      </c>
      <c r="E180" s="16">
        <v>0</v>
      </c>
      <c r="F180" s="19"/>
      <c r="G180" s="54" t="s">
        <v>439</v>
      </c>
      <c r="H180" s="60">
        <v>23539533.87</v>
      </c>
      <c r="I180" s="11">
        <v>7724687</v>
      </c>
      <c r="J180" s="11">
        <v>178175.14</v>
      </c>
      <c r="K180" s="11">
        <v>12459016.47</v>
      </c>
      <c r="L180" s="11">
        <v>8753598.04</v>
      </c>
      <c r="M180" s="11">
        <v>582927.51</v>
      </c>
      <c r="N180" s="11">
        <v>443620.64</v>
      </c>
      <c r="O180" s="11">
        <v>53313</v>
      </c>
      <c r="P180" s="11">
        <v>277969.47</v>
      </c>
      <c r="Q180" s="11">
        <v>0</v>
      </c>
      <c r="R180" s="11">
        <v>181307.32</v>
      </c>
      <c r="S180" s="11">
        <v>218006.08</v>
      </c>
      <c r="T180" s="11">
        <v>406452.16</v>
      </c>
      <c r="U180" s="11">
        <v>448884.6</v>
      </c>
      <c r="V180" s="60">
        <v>1092937.65</v>
      </c>
      <c r="W180" s="11">
        <v>1314112.7</v>
      </c>
      <c r="X180" s="37">
        <v>755939.14</v>
      </c>
      <c r="Y180" s="63">
        <v>1863542.56</v>
      </c>
    </row>
    <row r="181" spans="1:25" ht="12.75">
      <c r="A181" s="227">
        <v>2</v>
      </c>
      <c r="B181" s="228">
        <v>12</v>
      </c>
      <c r="C181" s="228">
        <v>4</v>
      </c>
      <c r="D181" s="16">
        <v>3</v>
      </c>
      <c r="E181" s="16">
        <v>0</v>
      </c>
      <c r="F181" s="19"/>
      <c r="G181" s="54" t="s">
        <v>440</v>
      </c>
      <c r="H181" s="60">
        <v>11881210.3</v>
      </c>
      <c r="I181" s="11">
        <v>2104860</v>
      </c>
      <c r="J181" s="11">
        <v>15935.36</v>
      </c>
      <c r="K181" s="11">
        <v>6340392.84</v>
      </c>
      <c r="L181" s="11">
        <v>2635747.45</v>
      </c>
      <c r="M181" s="11">
        <v>287489.91</v>
      </c>
      <c r="N181" s="11">
        <v>49489.75</v>
      </c>
      <c r="O181" s="11">
        <v>7106</v>
      </c>
      <c r="P181" s="11">
        <v>18738.69</v>
      </c>
      <c r="Q181" s="11">
        <v>0</v>
      </c>
      <c r="R181" s="11">
        <v>380818.2</v>
      </c>
      <c r="S181" s="11">
        <v>16616.02</v>
      </c>
      <c r="T181" s="11">
        <v>160558.55</v>
      </c>
      <c r="U181" s="11">
        <v>174388.4</v>
      </c>
      <c r="V181" s="60">
        <v>2609439.87</v>
      </c>
      <c r="W181" s="11">
        <v>297478.54</v>
      </c>
      <c r="X181" s="37">
        <v>203814.95</v>
      </c>
      <c r="Y181" s="63">
        <v>3122543.56</v>
      </c>
    </row>
    <row r="182" spans="1:25" ht="12.75">
      <c r="A182" s="227">
        <v>2</v>
      </c>
      <c r="B182" s="228">
        <v>2</v>
      </c>
      <c r="C182" s="228">
        <v>7</v>
      </c>
      <c r="D182" s="16">
        <v>3</v>
      </c>
      <c r="E182" s="16">
        <v>0</v>
      </c>
      <c r="F182" s="19"/>
      <c r="G182" s="54" t="s">
        <v>441</v>
      </c>
      <c r="H182" s="60">
        <v>5306650.12</v>
      </c>
      <c r="I182" s="11">
        <v>1274427</v>
      </c>
      <c r="J182" s="11">
        <v>9684.76</v>
      </c>
      <c r="K182" s="11">
        <v>3393100.43</v>
      </c>
      <c r="L182" s="11">
        <v>2171642.94</v>
      </c>
      <c r="M182" s="11">
        <v>684312.88</v>
      </c>
      <c r="N182" s="11">
        <v>16079</v>
      </c>
      <c r="O182" s="11">
        <v>9696</v>
      </c>
      <c r="P182" s="11">
        <v>14627</v>
      </c>
      <c r="Q182" s="11">
        <v>0</v>
      </c>
      <c r="R182" s="11">
        <v>119284</v>
      </c>
      <c r="S182" s="11">
        <v>15217.59</v>
      </c>
      <c r="T182" s="11">
        <v>108237.52</v>
      </c>
      <c r="U182" s="11">
        <v>38716.24</v>
      </c>
      <c r="V182" s="60">
        <v>215287.26</v>
      </c>
      <c r="W182" s="11">
        <v>442019.33</v>
      </c>
      <c r="X182" s="37">
        <v>102878.68</v>
      </c>
      <c r="Y182" s="63">
        <v>187418.6</v>
      </c>
    </row>
    <row r="183" spans="1:25" ht="12.75">
      <c r="A183" s="227">
        <v>2</v>
      </c>
      <c r="B183" s="228">
        <v>1</v>
      </c>
      <c r="C183" s="228">
        <v>4</v>
      </c>
      <c r="D183" s="16">
        <v>3</v>
      </c>
      <c r="E183" s="16">
        <v>0</v>
      </c>
      <c r="F183" s="19"/>
      <c r="G183" s="54" t="s">
        <v>442</v>
      </c>
      <c r="H183" s="60">
        <v>12476347.57</v>
      </c>
      <c r="I183" s="11">
        <v>3055341</v>
      </c>
      <c r="J183" s="11">
        <v>86408.99</v>
      </c>
      <c r="K183" s="11">
        <v>7773828.87</v>
      </c>
      <c r="L183" s="11">
        <v>5435520.65</v>
      </c>
      <c r="M183" s="11">
        <v>819080.31</v>
      </c>
      <c r="N183" s="11">
        <v>208657.03</v>
      </c>
      <c r="O183" s="11">
        <v>28111.8</v>
      </c>
      <c r="P183" s="11">
        <v>33208.5</v>
      </c>
      <c r="Q183" s="11">
        <v>0</v>
      </c>
      <c r="R183" s="11">
        <v>111818</v>
      </c>
      <c r="S183" s="11">
        <v>14096.85</v>
      </c>
      <c r="T183" s="11">
        <v>241003.75</v>
      </c>
      <c r="U183" s="11">
        <v>205856.68</v>
      </c>
      <c r="V183" s="60">
        <v>676475.3</v>
      </c>
      <c r="W183" s="11">
        <v>545922.58</v>
      </c>
      <c r="X183" s="37">
        <v>433413.15</v>
      </c>
      <c r="Y183" s="63">
        <v>1014846.13</v>
      </c>
    </row>
    <row r="184" spans="1:25" ht="12.75">
      <c r="A184" s="227">
        <v>2</v>
      </c>
      <c r="B184" s="228">
        <v>20</v>
      </c>
      <c r="C184" s="228">
        <v>1</v>
      </c>
      <c r="D184" s="16">
        <v>3</v>
      </c>
      <c r="E184" s="16">
        <v>0</v>
      </c>
      <c r="F184" s="19"/>
      <c r="G184" s="54" t="s">
        <v>443</v>
      </c>
      <c r="H184" s="60">
        <v>22215421.07</v>
      </c>
      <c r="I184" s="11">
        <v>8835994</v>
      </c>
      <c r="J184" s="11">
        <v>255791.91</v>
      </c>
      <c r="K184" s="11">
        <v>8683838.47</v>
      </c>
      <c r="L184" s="11">
        <v>5675367.03</v>
      </c>
      <c r="M184" s="11">
        <v>669738.02</v>
      </c>
      <c r="N184" s="11">
        <v>192865.46</v>
      </c>
      <c r="O184" s="11">
        <v>101019.27</v>
      </c>
      <c r="P184" s="11">
        <v>45300.65</v>
      </c>
      <c r="Q184" s="11">
        <v>0</v>
      </c>
      <c r="R184" s="11">
        <v>0</v>
      </c>
      <c r="S184" s="11">
        <v>241123.55</v>
      </c>
      <c r="T184" s="11">
        <v>342083.23</v>
      </c>
      <c r="U184" s="11">
        <v>541378.29</v>
      </c>
      <c r="V184" s="60">
        <v>874962.97</v>
      </c>
      <c r="W184" s="11">
        <v>2414844.76</v>
      </c>
      <c r="X184" s="37">
        <v>1012784.85</v>
      </c>
      <c r="Y184" s="63">
        <v>2024951.93</v>
      </c>
    </row>
    <row r="185" spans="1:25" ht="12.75">
      <c r="A185" s="227">
        <v>2</v>
      </c>
      <c r="B185" s="228">
        <v>10</v>
      </c>
      <c r="C185" s="228">
        <v>5</v>
      </c>
      <c r="D185" s="16">
        <v>3</v>
      </c>
      <c r="E185" s="16">
        <v>0</v>
      </c>
      <c r="F185" s="19"/>
      <c r="G185" s="54" t="s">
        <v>444</v>
      </c>
      <c r="H185" s="60">
        <v>5808531.58</v>
      </c>
      <c r="I185" s="11">
        <v>1621966</v>
      </c>
      <c r="J185" s="11">
        <v>84669.28</v>
      </c>
      <c r="K185" s="11">
        <v>2470153.91</v>
      </c>
      <c r="L185" s="11">
        <v>1251162.35</v>
      </c>
      <c r="M185" s="11">
        <v>359888.11</v>
      </c>
      <c r="N185" s="11">
        <v>45119.6</v>
      </c>
      <c r="O185" s="11">
        <v>2886</v>
      </c>
      <c r="P185" s="11">
        <v>13047</v>
      </c>
      <c r="Q185" s="11">
        <v>0</v>
      </c>
      <c r="R185" s="11">
        <v>0</v>
      </c>
      <c r="S185" s="11">
        <v>3504.64</v>
      </c>
      <c r="T185" s="11">
        <v>90009.54</v>
      </c>
      <c r="U185" s="11">
        <v>91342.5</v>
      </c>
      <c r="V185" s="60">
        <v>613194.17</v>
      </c>
      <c r="W185" s="11">
        <v>591656.67</v>
      </c>
      <c r="X185" s="37">
        <v>553890.87</v>
      </c>
      <c r="Y185" s="63">
        <v>1040085.72</v>
      </c>
    </row>
    <row r="186" spans="1:25" ht="12.75">
      <c r="A186" s="227">
        <v>2</v>
      </c>
      <c r="B186" s="228">
        <v>25</v>
      </c>
      <c r="C186" s="228">
        <v>4</v>
      </c>
      <c r="D186" s="16">
        <v>3</v>
      </c>
      <c r="E186" s="16">
        <v>0</v>
      </c>
      <c r="F186" s="19"/>
      <c r="G186" s="54" t="s">
        <v>445</v>
      </c>
      <c r="H186" s="60">
        <v>10722934.94</v>
      </c>
      <c r="I186" s="11">
        <v>2283701</v>
      </c>
      <c r="J186" s="11">
        <v>39006.43</v>
      </c>
      <c r="K186" s="11">
        <v>3875192.07</v>
      </c>
      <c r="L186" s="11">
        <v>2246071.03</v>
      </c>
      <c r="M186" s="11">
        <v>447984.46</v>
      </c>
      <c r="N186" s="11">
        <v>53022</v>
      </c>
      <c r="O186" s="11">
        <v>6327</v>
      </c>
      <c r="P186" s="11">
        <v>13755</v>
      </c>
      <c r="Q186" s="11">
        <v>0</v>
      </c>
      <c r="R186" s="11">
        <v>247585.2</v>
      </c>
      <c r="S186" s="11">
        <v>28746.83</v>
      </c>
      <c r="T186" s="11">
        <v>149539.12</v>
      </c>
      <c r="U186" s="11">
        <v>110301.87</v>
      </c>
      <c r="V186" s="60">
        <v>571859.56</v>
      </c>
      <c r="W186" s="11">
        <v>350982.44</v>
      </c>
      <c r="X186" s="37">
        <v>214912.07</v>
      </c>
      <c r="Y186" s="63">
        <v>4174053</v>
      </c>
    </row>
    <row r="187" spans="1:25" ht="12.75">
      <c r="A187" s="227">
        <v>2</v>
      </c>
      <c r="B187" s="228">
        <v>16</v>
      </c>
      <c r="C187" s="228">
        <v>4</v>
      </c>
      <c r="D187" s="16">
        <v>3</v>
      </c>
      <c r="E187" s="16">
        <v>0</v>
      </c>
      <c r="F187" s="19"/>
      <c r="G187" s="54" t="s">
        <v>446</v>
      </c>
      <c r="H187" s="60">
        <v>170713707.62</v>
      </c>
      <c r="I187" s="11">
        <v>18027698</v>
      </c>
      <c r="J187" s="11">
        <v>46288528.52</v>
      </c>
      <c r="K187" s="11">
        <v>78454313.74</v>
      </c>
      <c r="L187" s="11">
        <v>47821352.22</v>
      </c>
      <c r="M187" s="11">
        <v>169085.94</v>
      </c>
      <c r="N187" s="11">
        <v>451051.15</v>
      </c>
      <c r="O187" s="11">
        <v>66656.19</v>
      </c>
      <c r="P187" s="11">
        <v>341972.64</v>
      </c>
      <c r="Q187" s="11">
        <v>0</v>
      </c>
      <c r="R187" s="11">
        <v>26487119.95</v>
      </c>
      <c r="S187" s="11">
        <v>207178.07</v>
      </c>
      <c r="T187" s="11">
        <v>662620.26</v>
      </c>
      <c r="U187" s="11">
        <v>1054086.21</v>
      </c>
      <c r="V187" s="60">
        <v>1193191.11</v>
      </c>
      <c r="W187" s="11">
        <v>2840186.97</v>
      </c>
      <c r="X187" s="37">
        <v>912998.77</v>
      </c>
      <c r="Y187" s="63">
        <v>25102980.39</v>
      </c>
    </row>
    <row r="188" spans="1:25" ht="12.75">
      <c r="A188" s="227">
        <v>2</v>
      </c>
      <c r="B188" s="228">
        <v>9</v>
      </c>
      <c r="C188" s="228">
        <v>7</v>
      </c>
      <c r="D188" s="16">
        <v>3</v>
      </c>
      <c r="E188" s="16">
        <v>0</v>
      </c>
      <c r="F188" s="19"/>
      <c r="G188" s="54" t="s">
        <v>447</v>
      </c>
      <c r="H188" s="60">
        <v>9105176.97</v>
      </c>
      <c r="I188" s="11">
        <v>2201766</v>
      </c>
      <c r="J188" s="11">
        <v>79247.21</v>
      </c>
      <c r="K188" s="11">
        <v>5672259.62</v>
      </c>
      <c r="L188" s="11">
        <v>4460037.13</v>
      </c>
      <c r="M188" s="11">
        <v>442481.8</v>
      </c>
      <c r="N188" s="11">
        <v>113602.33</v>
      </c>
      <c r="O188" s="11">
        <v>4050</v>
      </c>
      <c r="P188" s="11">
        <v>16316</v>
      </c>
      <c r="Q188" s="11">
        <v>0</v>
      </c>
      <c r="R188" s="11">
        <v>0</v>
      </c>
      <c r="S188" s="11">
        <v>36130.86</v>
      </c>
      <c r="T188" s="11">
        <v>150864.68</v>
      </c>
      <c r="U188" s="11">
        <v>109438</v>
      </c>
      <c r="V188" s="60">
        <v>339338.82</v>
      </c>
      <c r="W188" s="11">
        <v>530258.91</v>
      </c>
      <c r="X188" s="37">
        <v>147522.07</v>
      </c>
      <c r="Y188" s="63">
        <v>621645.23</v>
      </c>
    </row>
    <row r="189" spans="1:25" ht="12.75">
      <c r="A189" s="227">
        <v>2</v>
      </c>
      <c r="B189" s="228">
        <v>20</v>
      </c>
      <c r="C189" s="228">
        <v>2</v>
      </c>
      <c r="D189" s="16">
        <v>3</v>
      </c>
      <c r="E189" s="16">
        <v>0</v>
      </c>
      <c r="F189" s="19"/>
      <c r="G189" s="54" t="s">
        <v>448</v>
      </c>
      <c r="H189" s="60">
        <v>8942285.76</v>
      </c>
      <c r="I189" s="11">
        <v>1722762</v>
      </c>
      <c r="J189" s="11">
        <v>98186.55</v>
      </c>
      <c r="K189" s="11">
        <v>5077046</v>
      </c>
      <c r="L189" s="11">
        <v>2531411.08</v>
      </c>
      <c r="M189" s="11">
        <v>986722.36</v>
      </c>
      <c r="N189" s="11">
        <v>192893.89</v>
      </c>
      <c r="O189" s="11">
        <v>16073.43</v>
      </c>
      <c r="P189" s="11">
        <v>19078.3</v>
      </c>
      <c r="Q189" s="11">
        <v>0</v>
      </c>
      <c r="R189" s="11">
        <v>0</v>
      </c>
      <c r="S189" s="11">
        <v>54100.24</v>
      </c>
      <c r="T189" s="11">
        <v>153525.4</v>
      </c>
      <c r="U189" s="11">
        <v>134273.92</v>
      </c>
      <c r="V189" s="60">
        <v>988967.38</v>
      </c>
      <c r="W189" s="11">
        <v>219878.83</v>
      </c>
      <c r="X189" s="37">
        <v>121547.84</v>
      </c>
      <c r="Y189" s="63">
        <v>1824412.38</v>
      </c>
    </row>
    <row r="190" spans="1:25" ht="12.75">
      <c r="A190" s="227">
        <v>2</v>
      </c>
      <c r="B190" s="228">
        <v>16</v>
      </c>
      <c r="C190" s="228">
        <v>5</v>
      </c>
      <c r="D190" s="16">
        <v>3</v>
      </c>
      <c r="E190" s="16">
        <v>0</v>
      </c>
      <c r="F190" s="19"/>
      <c r="G190" s="54" t="s">
        <v>449</v>
      </c>
      <c r="H190" s="60">
        <v>7191382.31</v>
      </c>
      <c r="I190" s="11">
        <v>3369136</v>
      </c>
      <c r="J190" s="11">
        <v>54465.74</v>
      </c>
      <c r="K190" s="11">
        <v>2998961.24</v>
      </c>
      <c r="L190" s="11">
        <v>2199136.03</v>
      </c>
      <c r="M190" s="11">
        <v>192663.33</v>
      </c>
      <c r="N190" s="11">
        <v>28172.8</v>
      </c>
      <c r="O190" s="11">
        <v>14481.1</v>
      </c>
      <c r="P190" s="11">
        <v>12625</v>
      </c>
      <c r="Q190" s="11">
        <v>0</v>
      </c>
      <c r="R190" s="11">
        <v>7733.26</v>
      </c>
      <c r="S190" s="11">
        <v>96148.61</v>
      </c>
      <c r="T190" s="11">
        <v>130726.76</v>
      </c>
      <c r="U190" s="11">
        <v>109910.1</v>
      </c>
      <c r="V190" s="60">
        <v>207364.25</v>
      </c>
      <c r="W190" s="11">
        <v>552897.51</v>
      </c>
      <c r="X190" s="37">
        <v>294897.53</v>
      </c>
      <c r="Y190" s="63">
        <v>215921.82</v>
      </c>
    </row>
    <row r="191" spans="1:25" ht="12.75">
      <c r="A191" s="227">
        <v>2</v>
      </c>
      <c r="B191" s="228">
        <v>8</v>
      </c>
      <c r="C191" s="228">
        <v>12</v>
      </c>
      <c r="D191" s="16">
        <v>3</v>
      </c>
      <c r="E191" s="16">
        <v>0</v>
      </c>
      <c r="F191" s="19"/>
      <c r="G191" s="54" t="s">
        <v>450</v>
      </c>
      <c r="H191" s="60">
        <v>10756107.96</v>
      </c>
      <c r="I191" s="11">
        <v>2277286</v>
      </c>
      <c r="J191" s="11">
        <v>196704.16</v>
      </c>
      <c r="K191" s="11">
        <v>5323181.54</v>
      </c>
      <c r="L191" s="11">
        <v>3619958.86</v>
      </c>
      <c r="M191" s="11">
        <v>559768.25</v>
      </c>
      <c r="N191" s="11">
        <v>73403.34</v>
      </c>
      <c r="O191" s="11">
        <v>45412.55</v>
      </c>
      <c r="P191" s="11">
        <v>13330</v>
      </c>
      <c r="Q191" s="11">
        <v>0</v>
      </c>
      <c r="R191" s="11">
        <v>174266.22</v>
      </c>
      <c r="S191" s="11">
        <v>170075.11</v>
      </c>
      <c r="T191" s="11">
        <v>155281.12</v>
      </c>
      <c r="U191" s="11">
        <v>90502.74</v>
      </c>
      <c r="V191" s="60">
        <v>421183.35</v>
      </c>
      <c r="W191" s="11">
        <v>1054519.97</v>
      </c>
      <c r="X191" s="37">
        <v>846803.77</v>
      </c>
      <c r="Y191" s="63">
        <v>1904416.29</v>
      </c>
    </row>
    <row r="192" spans="1:25" ht="12.75">
      <c r="A192" s="227">
        <v>2</v>
      </c>
      <c r="B192" s="228">
        <v>23</v>
      </c>
      <c r="C192" s="228">
        <v>8</v>
      </c>
      <c r="D192" s="16">
        <v>3</v>
      </c>
      <c r="E192" s="16">
        <v>0</v>
      </c>
      <c r="F192" s="19"/>
      <c r="G192" s="54" t="s">
        <v>451</v>
      </c>
      <c r="H192" s="60">
        <v>31585382.95</v>
      </c>
      <c r="I192" s="11">
        <v>10583695</v>
      </c>
      <c r="J192" s="11">
        <v>120689.9</v>
      </c>
      <c r="K192" s="11">
        <v>17246976.61</v>
      </c>
      <c r="L192" s="11">
        <v>14072751.55</v>
      </c>
      <c r="M192" s="11">
        <v>967146.7</v>
      </c>
      <c r="N192" s="11">
        <v>256887.44</v>
      </c>
      <c r="O192" s="11">
        <v>24677.78</v>
      </c>
      <c r="P192" s="11">
        <v>39655.4</v>
      </c>
      <c r="Q192" s="11">
        <v>0</v>
      </c>
      <c r="R192" s="11">
        <v>0</v>
      </c>
      <c r="S192" s="11">
        <v>166869.45</v>
      </c>
      <c r="T192" s="11">
        <v>348218.12</v>
      </c>
      <c r="U192" s="11">
        <v>716842.76</v>
      </c>
      <c r="V192" s="60">
        <v>653927.41</v>
      </c>
      <c r="W192" s="11">
        <v>1579040.94</v>
      </c>
      <c r="X192" s="37">
        <v>799892.74</v>
      </c>
      <c r="Y192" s="63">
        <v>2054980.5</v>
      </c>
    </row>
    <row r="193" spans="1:25" ht="12.75">
      <c r="A193" s="227">
        <v>2</v>
      </c>
      <c r="B193" s="228">
        <v>23</v>
      </c>
      <c r="C193" s="228">
        <v>7</v>
      </c>
      <c r="D193" s="16">
        <v>3</v>
      </c>
      <c r="E193" s="16">
        <v>0</v>
      </c>
      <c r="F193" s="19"/>
      <c r="G193" s="54" t="s">
        <v>452</v>
      </c>
      <c r="H193" s="60">
        <v>16020166.98</v>
      </c>
      <c r="I193" s="11">
        <v>4920535</v>
      </c>
      <c r="J193" s="11">
        <v>287279.64</v>
      </c>
      <c r="K193" s="11">
        <v>9462894.98</v>
      </c>
      <c r="L193" s="11">
        <v>5109143.64</v>
      </c>
      <c r="M193" s="11">
        <v>1696564.36</v>
      </c>
      <c r="N193" s="11">
        <v>208316.85</v>
      </c>
      <c r="O193" s="11">
        <v>16147.27</v>
      </c>
      <c r="P193" s="11">
        <v>35819</v>
      </c>
      <c r="Q193" s="11">
        <v>0</v>
      </c>
      <c r="R193" s="11">
        <v>582598.32</v>
      </c>
      <c r="S193" s="11">
        <v>228940.48</v>
      </c>
      <c r="T193" s="11">
        <v>280165.62</v>
      </c>
      <c r="U193" s="11">
        <v>288802.98</v>
      </c>
      <c r="V193" s="60">
        <v>1016396.46</v>
      </c>
      <c r="W193" s="11">
        <v>878713.13</v>
      </c>
      <c r="X193" s="37">
        <v>371600.99</v>
      </c>
      <c r="Y193" s="63">
        <v>470744.23</v>
      </c>
    </row>
    <row r="194" spans="1:25" ht="12.75">
      <c r="A194" s="227">
        <v>2</v>
      </c>
      <c r="B194" s="228">
        <v>8</v>
      </c>
      <c r="C194" s="228">
        <v>13</v>
      </c>
      <c r="D194" s="16">
        <v>3</v>
      </c>
      <c r="E194" s="16">
        <v>0</v>
      </c>
      <c r="F194" s="19"/>
      <c r="G194" s="54" t="s">
        <v>453</v>
      </c>
      <c r="H194" s="60">
        <v>8229611.56</v>
      </c>
      <c r="I194" s="11">
        <v>1940331</v>
      </c>
      <c r="J194" s="11">
        <v>89872.78</v>
      </c>
      <c r="K194" s="11">
        <v>3909883.69</v>
      </c>
      <c r="L194" s="11">
        <v>2684033.35</v>
      </c>
      <c r="M194" s="11">
        <v>53318.01</v>
      </c>
      <c r="N194" s="11">
        <v>42528.2</v>
      </c>
      <c r="O194" s="11">
        <v>8027.23</v>
      </c>
      <c r="P194" s="11">
        <v>15715.26</v>
      </c>
      <c r="Q194" s="11">
        <v>0</v>
      </c>
      <c r="R194" s="11">
        <v>0</v>
      </c>
      <c r="S194" s="11">
        <v>10907.67</v>
      </c>
      <c r="T194" s="11">
        <v>179920.52</v>
      </c>
      <c r="U194" s="11">
        <v>144414</v>
      </c>
      <c r="V194" s="60">
        <v>771019.45</v>
      </c>
      <c r="W194" s="11">
        <v>1755369.35</v>
      </c>
      <c r="X194" s="37">
        <v>1366738.11</v>
      </c>
      <c r="Y194" s="63">
        <v>534154.74</v>
      </c>
    </row>
    <row r="195" spans="1:25" ht="12.75">
      <c r="A195" s="227">
        <v>2</v>
      </c>
      <c r="B195" s="228">
        <v>19</v>
      </c>
      <c r="C195" s="228">
        <v>6</v>
      </c>
      <c r="D195" s="16">
        <v>3</v>
      </c>
      <c r="E195" s="16">
        <v>0</v>
      </c>
      <c r="F195" s="19"/>
      <c r="G195" s="54" t="s">
        <v>454</v>
      </c>
      <c r="H195" s="60">
        <v>38779498.48</v>
      </c>
      <c r="I195" s="11">
        <v>9190682</v>
      </c>
      <c r="J195" s="11">
        <v>449553.42</v>
      </c>
      <c r="K195" s="11">
        <v>20559724.56</v>
      </c>
      <c r="L195" s="11">
        <v>11917148.27</v>
      </c>
      <c r="M195" s="11">
        <v>1646449.5</v>
      </c>
      <c r="N195" s="11">
        <v>626901.35</v>
      </c>
      <c r="O195" s="11">
        <v>120017.1</v>
      </c>
      <c r="P195" s="11">
        <v>55869.5</v>
      </c>
      <c r="Q195" s="11">
        <v>0</v>
      </c>
      <c r="R195" s="11">
        <v>1780734.56</v>
      </c>
      <c r="S195" s="11">
        <v>532033.42</v>
      </c>
      <c r="T195" s="11">
        <v>549312.3</v>
      </c>
      <c r="U195" s="11">
        <v>451103.5</v>
      </c>
      <c r="V195" s="60">
        <v>2880155.06</v>
      </c>
      <c r="W195" s="11">
        <v>3329538.13</v>
      </c>
      <c r="X195" s="37">
        <v>777943.18</v>
      </c>
      <c r="Y195" s="63">
        <v>5250000.37</v>
      </c>
    </row>
    <row r="196" spans="1:25" ht="12.75">
      <c r="A196" s="227">
        <v>2</v>
      </c>
      <c r="B196" s="228">
        <v>17</v>
      </c>
      <c r="C196" s="228">
        <v>4</v>
      </c>
      <c r="D196" s="16">
        <v>3</v>
      </c>
      <c r="E196" s="16">
        <v>0</v>
      </c>
      <c r="F196" s="19"/>
      <c r="G196" s="54" t="s">
        <v>455</v>
      </c>
      <c r="H196" s="60">
        <v>29117190.58</v>
      </c>
      <c r="I196" s="11">
        <v>8375340</v>
      </c>
      <c r="J196" s="11">
        <v>1075568.07</v>
      </c>
      <c r="K196" s="11">
        <v>15917815.11</v>
      </c>
      <c r="L196" s="11">
        <v>9560194.18</v>
      </c>
      <c r="M196" s="11">
        <v>2255821</v>
      </c>
      <c r="N196" s="11">
        <v>696148.11</v>
      </c>
      <c r="O196" s="11">
        <v>102374.25</v>
      </c>
      <c r="P196" s="11">
        <v>278815</v>
      </c>
      <c r="Q196" s="11">
        <v>0</v>
      </c>
      <c r="R196" s="11">
        <v>542417</v>
      </c>
      <c r="S196" s="11">
        <v>210027.04</v>
      </c>
      <c r="T196" s="11">
        <v>495258.5</v>
      </c>
      <c r="U196" s="11">
        <v>413394</v>
      </c>
      <c r="V196" s="60">
        <v>1363366.03</v>
      </c>
      <c r="W196" s="11">
        <v>1913286.29</v>
      </c>
      <c r="X196" s="37">
        <v>440131.47</v>
      </c>
      <c r="Y196" s="63">
        <v>1835181.11</v>
      </c>
    </row>
    <row r="197" spans="1:25" ht="12.75">
      <c r="A197" s="227">
        <v>2</v>
      </c>
      <c r="B197" s="228">
        <v>14</v>
      </c>
      <c r="C197" s="228">
        <v>7</v>
      </c>
      <c r="D197" s="16">
        <v>3</v>
      </c>
      <c r="E197" s="16">
        <v>0</v>
      </c>
      <c r="F197" s="19"/>
      <c r="G197" s="54" t="s">
        <v>456</v>
      </c>
      <c r="H197" s="60">
        <v>16280944.19</v>
      </c>
      <c r="I197" s="11">
        <v>4840605</v>
      </c>
      <c r="J197" s="11">
        <v>423870.8</v>
      </c>
      <c r="K197" s="11">
        <v>7456995.09</v>
      </c>
      <c r="L197" s="11">
        <v>5321551.61</v>
      </c>
      <c r="M197" s="11">
        <v>725517.08</v>
      </c>
      <c r="N197" s="11">
        <v>212169.45</v>
      </c>
      <c r="O197" s="11">
        <v>33769.11</v>
      </c>
      <c r="P197" s="11">
        <v>48070.28</v>
      </c>
      <c r="Q197" s="11">
        <v>0</v>
      </c>
      <c r="R197" s="11">
        <v>5863.4</v>
      </c>
      <c r="S197" s="11">
        <v>68396.71</v>
      </c>
      <c r="T197" s="11">
        <v>305629.79</v>
      </c>
      <c r="U197" s="11">
        <v>495064.49</v>
      </c>
      <c r="V197" s="60">
        <v>240963.17</v>
      </c>
      <c r="W197" s="11">
        <v>2957260.66</v>
      </c>
      <c r="X197" s="37">
        <v>1685689.53</v>
      </c>
      <c r="Y197" s="63">
        <v>602212.64</v>
      </c>
    </row>
    <row r="198" spans="1:25" ht="12.75">
      <c r="A198" s="227">
        <v>2</v>
      </c>
      <c r="B198" s="228">
        <v>8</v>
      </c>
      <c r="C198" s="228">
        <v>14</v>
      </c>
      <c r="D198" s="16">
        <v>3</v>
      </c>
      <c r="E198" s="16">
        <v>0</v>
      </c>
      <c r="F198" s="19"/>
      <c r="G198" s="54" t="s">
        <v>457</v>
      </c>
      <c r="H198" s="60">
        <v>6048403.64</v>
      </c>
      <c r="I198" s="11">
        <v>1896615</v>
      </c>
      <c r="J198" s="11">
        <v>20768.48</v>
      </c>
      <c r="K198" s="11">
        <v>2721502.71</v>
      </c>
      <c r="L198" s="11">
        <v>1770800.28</v>
      </c>
      <c r="M198" s="11">
        <v>119127.08</v>
      </c>
      <c r="N198" s="11">
        <v>49081.69</v>
      </c>
      <c r="O198" s="11">
        <v>31774.82</v>
      </c>
      <c r="P198" s="11">
        <v>11071.66</v>
      </c>
      <c r="Q198" s="11">
        <v>0</v>
      </c>
      <c r="R198" s="11">
        <v>0</v>
      </c>
      <c r="S198" s="11">
        <v>38932.85</v>
      </c>
      <c r="T198" s="11">
        <v>105989.45</v>
      </c>
      <c r="U198" s="11">
        <v>96686.21</v>
      </c>
      <c r="V198" s="60">
        <v>498038.67</v>
      </c>
      <c r="W198" s="11">
        <v>1085109.51</v>
      </c>
      <c r="X198" s="37">
        <v>744247.1</v>
      </c>
      <c r="Y198" s="63">
        <v>324407.94</v>
      </c>
    </row>
    <row r="199" spans="1:25" ht="12.75">
      <c r="A199" s="227">
        <v>2</v>
      </c>
      <c r="B199" s="228">
        <v>11</v>
      </c>
      <c r="C199" s="228">
        <v>4</v>
      </c>
      <c r="D199" s="16">
        <v>3</v>
      </c>
      <c r="E199" s="16">
        <v>0</v>
      </c>
      <c r="F199" s="19"/>
      <c r="G199" s="54" t="s">
        <v>458</v>
      </c>
      <c r="H199" s="60">
        <v>9099875.93</v>
      </c>
      <c r="I199" s="11">
        <v>3695397</v>
      </c>
      <c r="J199" s="11">
        <v>52212.74</v>
      </c>
      <c r="K199" s="11">
        <v>4254824.49</v>
      </c>
      <c r="L199" s="11">
        <v>2593123.94</v>
      </c>
      <c r="M199" s="11">
        <v>757195.02</v>
      </c>
      <c r="N199" s="11">
        <v>59218.18</v>
      </c>
      <c r="O199" s="11">
        <v>6087.77</v>
      </c>
      <c r="P199" s="11">
        <v>23743</v>
      </c>
      <c r="Q199" s="11">
        <v>0</v>
      </c>
      <c r="R199" s="11">
        <v>14367.63</v>
      </c>
      <c r="S199" s="11">
        <v>66414.26</v>
      </c>
      <c r="T199" s="11">
        <v>204629.44</v>
      </c>
      <c r="U199" s="11">
        <v>163040.69</v>
      </c>
      <c r="V199" s="60">
        <v>367004.56</v>
      </c>
      <c r="W199" s="11">
        <v>523479.2</v>
      </c>
      <c r="X199" s="37">
        <v>415203.99</v>
      </c>
      <c r="Y199" s="63">
        <v>573962.5</v>
      </c>
    </row>
    <row r="200" spans="1:25" ht="12.75">
      <c r="A200" s="227">
        <v>2</v>
      </c>
      <c r="B200" s="228">
        <v>18</v>
      </c>
      <c r="C200" s="228">
        <v>4</v>
      </c>
      <c r="D200" s="16">
        <v>3</v>
      </c>
      <c r="E200" s="16">
        <v>0</v>
      </c>
      <c r="F200" s="19"/>
      <c r="G200" s="54" t="s">
        <v>459</v>
      </c>
      <c r="H200" s="60">
        <v>28537049.22</v>
      </c>
      <c r="I200" s="11">
        <v>8008940</v>
      </c>
      <c r="J200" s="11">
        <v>1060075.61</v>
      </c>
      <c r="K200" s="11">
        <v>15750258.55</v>
      </c>
      <c r="L200" s="11">
        <v>9715961.25</v>
      </c>
      <c r="M200" s="11">
        <v>2123556.1</v>
      </c>
      <c r="N200" s="11">
        <v>299556.92</v>
      </c>
      <c r="O200" s="11">
        <v>27332.09</v>
      </c>
      <c r="P200" s="11">
        <v>406859.3</v>
      </c>
      <c r="Q200" s="11">
        <v>0</v>
      </c>
      <c r="R200" s="11">
        <v>20544.86</v>
      </c>
      <c r="S200" s="11">
        <v>199694.99</v>
      </c>
      <c r="T200" s="11">
        <v>383296.79</v>
      </c>
      <c r="U200" s="11">
        <v>519123.72</v>
      </c>
      <c r="V200" s="60">
        <v>2054332.53</v>
      </c>
      <c r="W200" s="11">
        <v>535112.46</v>
      </c>
      <c r="X200" s="37">
        <v>341847.72</v>
      </c>
      <c r="Y200" s="63">
        <v>3182662.6</v>
      </c>
    </row>
    <row r="201" spans="1:25" ht="12.75">
      <c r="A201" s="227">
        <v>2</v>
      </c>
      <c r="B201" s="228">
        <v>26</v>
      </c>
      <c r="C201" s="228">
        <v>4</v>
      </c>
      <c r="D201" s="16">
        <v>3</v>
      </c>
      <c r="E201" s="16">
        <v>0</v>
      </c>
      <c r="F201" s="19"/>
      <c r="G201" s="54" t="s">
        <v>460</v>
      </c>
      <c r="H201" s="60">
        <v>6725558.03</v>
      </c>
      <c r="I201" s="11">
        <v>1616307</v>
      </c>
      <c r="J201" s="11">
        <v>93365.87</v>
      </c>
      <c r="K201" s="11">
        <v>3855070.81</v>
      </c>
      <c r="L201" s="11">
        <v>2018306.2</v>
      </c>
      <c r="M201" s="11">
        <v>777011.14</v>
      </c>
      <c r="N201" s="11">
        <v>66536</v>
      </c>
      <c r="O201" s="11">
        <v>1481.6</v>
      </c>
      <c r="P201" s="11">
        <v>15879</v>
      </c>
      <c r="Q201" s="11">
        <v>0</v>
      </c>
      <c r="R201" s="11">
        <v>548817</v>
      </c>
      <c r="S201" s="11">
        <v>2462.1</v>
      </c>
      <c r="T201" s="11">
        <v>122358.6</v>
      </c>
      <c r="U201" s="11">
        <v>44212</v>
      </c>
      <c r="V201" s="60">
        <v>258007.17</v>
      </c>
      <c r="W201" s="11">
        <v>138425.92</v>
      </c>
      <c r="X201" s="37">
        <v>80323.42</v>
      </c>
      <c r="Y201" s="63">
        <v>1022388.43</v>
      </c>
    </row>
    <row r="202" spans="1:25" ht="12.75">
      <c r="A202" s="227">
        <v>2</v>
      </c>
      <c r="B202" s="228">
        <v>20</v>
      </c>
      <c r="C202" s="228">
        <v>3</v>
      </c>
      <c r="D202" s="16">
        <v>3</v>
      </c>
      <c r="E202" s="16">
        <v>0</v>
      </c>
      <c r="F202" s="19"/>
      <c r="G202" s="54" t="s">
        <v>461</v>
      </c>
      <c r="H202" s="60">
        <v>29889262.83</v>
      </c>
      <c r="I202" s="11">
        <v>9957533</v>
      </c>
      <c r="J202" s="11">
        <v>236615.17</v>
      </c>
      <c r="K202" s="11">
        <v>10758425.35</v>
      </c>
      <c r="L202" s="11">
        <v>5646733.79</v>
      </c>
      <c r="M202" s="11">
        <v>1465556.39</v>
      </c>
      <c r="N202" s="11">
        <v>407963.51</v>
      </c>
      <c r="O202" s="11">
        <v>44719.19</v>
      </c>
      <c r="P202" s="11">
        <v>569479.62</v>
      </c>
      <c r="Q202" s="11">
        <v>0</v>
      </c>
      <c r="R202" s="11">
        <v>0</v>
      </c>
      <c r="S202" s="11">
        <v>82857.94</v>
      </c>
      <c r="T202" s="11">
        <v>487433.49</v>
      </c>
      <c r="U202" s="11">
        <v>450947.92</v>
      </c>
      <c r="V202" s="60">
        <v>1602733.5</v>
      </c>
      <c r="W202" s="11">
        <v>5474874.02</v>
      </c>
      <c r="X202" s="37">
        <v>4105712.12</v>
      </c>
      <c r="Y202" s="63">
        <v>3461815.29</v>
      </c>
    </row>
    <row r="203" spans="1:25" ht="12.75">
      <c r="A203" s="227">
        <v>2</v>
      </c>
      <c r="B203" s="228">
        <v>14</v>
      </c>
      <c r="C203" s="228">
        <v>8</v>
      </c>
      <c r="D203" s="16">
        <v>3</v>
      </c>
      <c r="E203" s="16">
        <v>0</v>
      </c>
      <c r="F203" s="19"/>
      <c r="G203" s="54" t="s">
        <v>462</v>
      </c>
      <c r="H203" s="60">
        <v>14477428.27</v>
      </c>
      <c r="I203" s="11">
        <v>4376903</v>
      </c>
      <c r="J203" s="11">
        <v>139017.91</v>
      </c>
      <c r="K203" s="11">
        <v>7811632.85</v>
      </c>
      <c r="L203" s="11">
        <v>5604871.86</v>
      </c>
      <c r="M203" s="11">
        <v>409280.17</v>
      </c>
      <c r="N203" s="11">
        <v>165734.36</v>
      </c>
      <c r="O203" s="11">
        <v>52519.13</v>
      </c>
      <c r="P203" s="11">
        <v>28117</v>
      </c>
      <c r="Q203" s="11">
        <v>0</v>
      </c>
      <c r="R203" s="11">
        <v>982.35</v>
      </c>
      <c r="S203" s="11">
        <v>205043.56</v>
      </c>
      <c r="T203" s="11">
        <v>202909.59</v>
      </c>
      <c r="U203" s="11">
        <v>190386.1</v>
      </c>
      <c r="V203" s="60">
        <v>951788.73</v>
      </c>
      <c r="W203" s="11">
        <v>671744.47</v>
      </c>
      <c r="X203" s="37">
        <v>87086.79</v>
      </c>
      <c r="Y203" s="63">
        <v>1478130.04</v>
      </c>
    </row>
    <row r="204" spans="1:25" ht="12.75">
      <c r="A204" s="227">
        <v>2</v>
      </c>
      <c r="B204" s="228">
        <v>4</v>
      </c>
      <c r="C204" s="228">
        <v>4</v>
      </c>
      <c r="D204" s="16">
        <v>3</v>
      </c>
      <c r="E204" s="16">
        <v>0</v>
      </c>
      <c r="F204" s="19"/>
      <c r="G204" s="54" t="s">
        <v>463</v>
      </c>
      <c r="H204" s="60">
        <v>8034660.56</v>
      </c>
      <c r="I204" s="11">
        <v>1633939</v>
      </c>
      <c r="J204" s="11">
        <v>75731.57</v>
      </c>
      <c r="K204" s="11">
        <v>4806502.52</v>
      </c>
      <c r="L204" s="11">
        <v>2083297.97</v>
      </c>
      <c r="M204" s="11">
        <v>829697.45</v>
      </c>
      <c r="N204" s="11">
        <v>46448.88</v>
      </c>
      <c r="O204" s="11">
        <v>16305.83</v>
      </c>
      <c r="P204" s="11">
        <v>32248.57</v>
      </c>
      <c r="Q204" s="11">
        <v>0</v>
      </c>
      <c r="R204" s="11">
        <v>795789.84</v>
      </c>
      <c r="S204" s="11">
        <v>10127.56</v>
      </c>
      <c r="T204" s="11">
        <v>106764.37</v>
      </c>
      <c r="U204" s="11">
        <v>90121.36</v>
      </c>
      <c r="V204" s="60">
        <v>795700.69</v>
      </c>
      <c r="W204" s="11">
        <v>202346.79</v>
      </c>
      <c r="X204" s="37">
        <v>149765.32</v>
      </c>
      <c r="Y204" s="63">
        <v>1316140.68</v>
      </c>
    </row>
    <row r="205" spans="1:25" ht="12.75">
      <c r="A205" s="227">
        <v>2</v>
      </c>
      <c r="B205" s="228">
        <v>25</v>
      </c>
      <c r="C205" s="228">
        <v>6</v>
      </c>
      <c r="D205" s="16">
        <v>3</v>
      </c>
      <c r="E205" s="16">
        <v>0</v>
      </c>
      <c r="F205" s="19"/>
      <c r="G205" s="54" t="s">
        <v>464</v>
      </c>
      <c r="H205" s="60">
        <v>7676044.52</v>
      </c>
      <c r="I205" s="11">
        <v>2375541</v>
      </c>
      <c r="J205" s="11">
        <v>1611.94</v>
      </c>
      <c r="K205" s="11">
        <v>4609580.88</v>
      </c>
      <c r="L205" s="11">
        <v>2933332.81</v>
      </c>
      <c r="M205" s="11">
        <v>100479.5</v>
      </c>
      <c r="N205" s="11">
        <v>118341.28</v>
      </c>
      <c r="O205" s="11">
        <v>7256.2</v>
      </c>
      <c r="P205" s="11">
        <v>11133.5</v>
      </c>
      <c r="Q205" s="11">
        <v>0</v>
      </c>
      <c r="R205" s="11">
        <v>346175.4</v>
      </c>
      <c r="S205" s="11">
        <v>13154.59</v>
      </c>
      <c r="T205" s="11">
        <v>103309.72</v>
      </c>
      <c r="U205" s="11">
        <v>92118.8</v>
      </c>
      <c r="V205" s="60">
        <v>884279.08</v>
      </c>
      <c r="W205" s="11">
        <v>111343.98</v>
      </c>
      <c r="X205" s="37">
        <v>73706.21</v>
      </c>
      <c r="Y205" s="63">
        <v>577966.72</v>
      </c>
    </row>
    <row r="206" spans="1:25" ht="12.75">
      <c r="A206" s="227">
        <v>2</v>
      </c>
      <c r="B206" s="228">
        <v>17</v>
      </c>
      <c r="C206" s="228">
        <v>5</v>
      </c>
      <c r="D206" s="16">
        <v>3</v>
      </c>
      <c r="E206" s="16">
        <v>0</v>
      </c>
      <c r="F206" s="19"/>
      <c r="G206" s="54" t="s">
        <v>465</v>
      </c>
      <c r="H206" s="60">
        <v>6939850.23</v>
      </c>
      <c r="I206" s="11">
        <v>1576743</v>
      </c>
      <c r="J206" s="11">
        <v>67344.61</v>
      </c>
      <c r="K206" s="11">
        <v>4042737.05</v>
      </c>
      <c r="L206" s="11">
        <v>1250790.16</v>
      </c>
      <c r="M206" s="11">
        <v>2195484.68</v>
      </c>
      <c r="N206" s="11">
        <v>43894</v>
      </c>
      <c r="O206" s="11">
        <v>6432</v>
      </c>
      <c r="P206" s="11">
        <v>20274.75</v>
      </c>
      <c r="Q206" s="11">
        <v>0</v>
      </c>
      <c r="R206" s="11">
        <v>433.2</v>
      </c>
      <c r="S206" s="11">
        <v>4166.15</v>
      </c>
      <c r="T206" s="11">
        <v>111825.04</v>
      </c>
      <c r="U206" s="11">
        <v>87148.85</v>
      </c>
      <c r="V206" s="60">
        <v>322288.22</v>
      </c>
      <c r="W206" s="11">
        <v>219307</v>
      </c>
      <c r="X206" s="37">
        <v>62665.62</v>
      </c>
      <c r="Y206" s="63">
        <v>1033718.57</v>
      </c>
    </row>
    <row r="207" spans="1:25" ht="12.75">
      <c r="A207" s="227">
        <v>2</v>
      </c>
      <c r="B207" s="228">
        <v>12</v>
      </c>
      <c r="C207" s="228">
        <v>5</v>
      </c>
      <c r="D207" s="16">
        <v>3</v>
      </c>
      <c r="E207" s="16">
        <v>0</v>
      </c>
      <c r="F207" s="19"/>
      <c r="G207" s="54" t="s">
        <v>466</v>
      </c>
      <c r="H207" s="60">
        <v>3054277.27</v>
      </c>
      <c r="I207" s="11">
        <v>1070107</v>
      </c>
      <c r="J207" s="11">
        <v>12963.08</v>
      </c>
      <c r="K207" s="11">
        <v>1746043.68</v>
      </c>
      <c r="L207" s="11">
        <v>1096122.46</v>
      </c>
      <c r="M207" s="11">
        <v>322528.93</v>
      </c>
      <c r="N207" s="11">
        <v>8800</v>
      </c>
      <c r="O207" s="11">
        <v>8895</v>
      </c>
      <c r="P207" s="11">
        <v>10655</v>
      </c>
      <c r="Q207" s="11">
        <v>0</v>
      </c>
      <c r="R207" s="11">
        <v>0</v>
      </c>
      <c r="S207" s="11">
        <v>4245.86</v>
      </c>
      <c r="T207" s="11">
        <v>43831.7</v>
      </c>
      <c r="U207" s="11">
        <v>46326.8</v>
      </c>
      <c r="V207" s="60">
        <v>204637.93</v>
      </c>
      <c r="W207" s="11">
        <v>67155.06</v>
      </c>
      <c r="X207" s="37">
        <v>7017.3</v>
      </c>
      <c r="Y207" s="63">
        <v>158008.45</v>
      </c>
    </row>
    <row r="208" spans="1:25" ht="12.75">
      <c r="A208" s="227">
        <v>2</v>
      </c>
      <c r="B208" s="228">
        <v>22</v>
      </c>
      <c r="C208" s="228">
        <v>3</v>
      </c>
      <c r="D208" s="16">
        <v>3</v>
      </c>
      <c r="E208" s="16">
        <v>0</v>
      </c>
      <c r="F208" s="19"/>
      <c r="G208" s="54" t="s">
        <v>467</v>
      </c>
      <c r="H208" s="60">
        <v>21580606.57</v>
      </c>
      <c r="I208" s="11">
        <v>7439896</v>
      </c>
      <c r="J208" s="11">
        <v>149377.17</v>
      </c>
      <c r="K208" s="11">
        <v>10237268.94</v>
      </c>
      <c r="L208" s="11">
        <v>6009353.68</v>
      </c>
      <c r="M208" s="11">
        <v>1121958.88</v>
      </c>
      <c r="N208" s="11">
        <v>555107.07</v>
      </c>
      <c r="O208" s="11">
        <v>32783.5</v>
      </c>
      <c r="P208" s="11">
        <v>308946.41</v>
      </c>
      <c r="Q208" s="11">
        <v>0</v>
      </c>
      <c r="R208" s="11">
        <v>56</v>
      </c>
      <c r="S208" s="11">
        <v>234634</v>
      </c>
      <c r="T208" s="11">
        <v>374347.3</v>
      </c>
      <c r="U208" s="11">
        <v>393904.44</v>
      </c>
      <c r="V208" s="60">
        <v>1206177.66</v>
      </c>
      <c r="W208" s="11">
        <v>2051983</v>
      </c>
      <c r="X208" s="37">
        <v>649865.47</v>
      </c>
      <c r="Y208" s="63">
        <v>1702081.46</v>
      </c>
    </row>
    <row r="209" spans="1:25" ht="12.75">
      <c r="A209" s="227">
        <v>2</v>
      </c>
      <c r="B209" s="228">
        <v>24</v>
      </c>
      <c r="C209" s="228">
        <v>5</v>
      </c>
      <c r="D209" s="16">
        <v>3</v>
      </c>
      <c r="E209" s="16">
        <v>0</v>
      </c>
      <c r="F209" s="19"/>
      <c r="G209" s="54" t="s">
        <v>468</v>
      </c>
      <c r="H209" s="60">
        <v>27667991.87</v>
      </c>
      <c r="I209" s="11">
        <v>8899519</v>
      </c>
      <c r="J209" s="11">
        <v>929485.94</v>
      </c>
      <c r="K209" s="11">
        <v>13373802.7</v>
      </c>
      <c r="L209" s="11">
        <v>7494839.43</v>
      </c>
      <c r="M209" s="11">
        <v>1803957.18</v>
      </c>
      <c r="N209" s="11">
        <v>431320.4</v>
      </c>
      <c r="O209" s="11">
        <v>118054.62</v>
      </c>
      <c r="P209" s="11">
        <v>426113.65</v>
      </c>
      <c r="Q209" s="11">
        <v>0</v>
      </c>
      <c r="R209" s="11">
        <v>647233</v>
      </c>
      <c r="S209" s="11">
        <v>80543</v>
      </c>
      <c r="T209" s="11">
        <v>427568.18</v>
      </c>
      <c r="U209" s="11">
        <v>402513.21</v>
      </c>
      <c r="V209" s="60">
        <v>1541660.03</v>
      </c>
      <c r="W209" s="11">
        <v>3233467.25</v>
      </c>
      <c r="X209" s="37">
        <v>2141443.48</v>
      </c>
      <c r="Y209" s="63">
        <v>1231716.98</v>
      </c>
    </row>
    <row r="210" spans="1:25" ht="12.75">
      <c r="A210" s="227">
        <v>2</v>
      </c>
      <c r="B210" s="228">
        <v>24</v>
      </c>
      <c r="C210" s="228">
        <v>6</v>
      </c>
      <c r="D210" s="16">
        <v>3</v>
      </c>
      <c r="E210" s="16">
        <v>0</v>
      </c>
      <c r="F210" s="19"/>
      <c r="G210" s="54" t="s">
        <v>469</v>
      </c>
      <c r="H210" s="60">
        <v>13009479.25</v>
      </c>
      <c r="I210" s="11">
        <v>4342185</v>
      </c>
      <c r="J210" s="11">
        <v>107166.93</v>
      </c>
      <c r="K210" s="11">
        <v>6604039.13</v>
      </c>
      <c r="L210" s="11">
        <v>3493407.64</v>
      </c>
      <c r="M210" s="11">
        <v>2089944.68</v>
      </c>
      <c r="N210" s="11">
        <v>203009.48</v>
      </c>
      <c r="O210" s="11">
        <v>33639.01</v>
      </c>
      <c r="P210" s="11">
        <v>45714.06</v>
      </c>
      <c r="Q210" s="11">
        <v>0</v>
      </c>
      <c r="R210" s="11">
        <v>0</v>
      </c>
      <c r="S210" s="11">
        <v>30063.01</v>
      </c>
      <c r="T210" s="11">
        <v>257400.4</v>
      </c>
      <c r="U210" s="11">
        <v>264547.18</v>
      </c>
      <c r="V210" s="60">
        <v>186313.67</v>
      </c>
      <c r="W210" s="11">
        <v>1081481.46</v>
      </c>
      <c r="X210" s="37">
        <v>440763.11</v>
      </c>
      <c r="Y210" s="63">
        <v>874606.73</v>
      </c>
    </row>
    <row r="211" spans="1:25" ht="12.75">
      <c r="A211" s="227">
        <v>2</v>
      </c>
      <c r="B211" s="228">
        <v>24</v>
      </c>
      <c r="C211" s="228">
        <v>7</v>
      </c>
      <c r="D211" s="16">
        <v>3</v>
      </c>
      <c r="E211" s="16">
        <v>0</v>
      </c>
      <c r="F211" s="19"/>
      <c r="G211" s="54" t="s">
        <v>470</v>
      </c>
      <c r="H211" s="60">
        <v>5100037.36</v>
      </c>
      <c r="I211" s="11">
        <v>1261197</v>
      </c>
      <c r="J211" s="11">
        <v>4545.53</v>
      </c>
      <c r="K211" s="11">
        <v>2110139.84</v>
      </c>
      <c r="L211" s="11">
        <v>976878.96</v>
      </c>
      <c r="M211" s="11">
        <v>141157.31</v>
      </c>
      <c r="N211" s="11">
        <v>22676.3</v>
      </c>
      <c r="O211" s="11">
        <v>4524.8</v>
      </c>
      <c r="P211" s="11">
        <v>9121</v>
      </c>
      <c r="Q211" s="11">
        <v>0</v>
      </c>
      <c r="R211" s="11">
        <v>0</v>
      </c>
      <c r="S211" s="11">
        <v>11769.31</v>
      </c>
      <c r="T211" s="11">
        <v>92175.46</v>
      </c>
      <c r="U211" s="11">
        <v>79862.07</v>
      </c>
      <c r="V211" s="60">
        <v>771974.63</v>
      </c>
      <c r="W211" s="11">
        <v>631786</v>
      </c>
      <c r="X211" s="37">
        <v>519677.76</v>
      </c>
      <c r="Y211" s="63">
        <v>1092368.99</v>
      </c>
    </row>
    <row r="212" spans="1:25" ht="12.75">
      <c r="A212" s="227">
        <v>2</v>
      </c>
      <c r="B212" s="228">
        <v>19</v>
      </c>
      <c r="C212" s="228">
        <v>8</v>
      </c>
      <c r="D212" s="16">
        <v>3</v>
      </c>
      <c r="E212" s="16">
        <v>0</v>
      </c>
      <c r="F212" s="19"/>
      <c r="G212" s="54" t="s">
        <v>471</v>
      </c>
      <c r="H212" s="60">
        <v>20428797.56</v>
      </c>
      <c r="I212" s="11">
        <v>3849762</v>
      </c>
      <c r="J212" s="11">
        <v>-189432.11</v>
      </c>
      <c r="K212" s="11">
        <v>9543299.98</v>
      </c>
      <c r="L212" s="11">
        <v>6206953.19</v>
      </c>
      <c r="M212" s="11">
        <v>1162058.5</v>
      </c>
      <c r="N212" s="11">
        <v>75226.11</v>
      </c>
      <c r="O212" s="11">
        <v>7619</v>
      </c>
      <c r="P212" s="11">
        <v>26602.2</v>
      </c>
      <c r="Q212" s="11">
        <v>0</v>
      </c>
      <c r="R212" s="11">
        <v>764124.6</v>
      </c>
      <c r="S212" s="11">
        <v>89231.75</v>
      </c>
      <c r="T212" s="11">
        <v>220918.52</v>
      </c>
      <c r="U212" s="11">
        <v>245089.34</v>
      </c>
      <c r="V212" s="60">
        <v>745476.77</v>
      </c>
      <c r="W212" s="11">
        <v>6136211.95</v>
      </c>
      <c r="X212" s="37">
        <v>5337872.27</v>
      </c>
      <c r="Y212" s="63">
        <v>1088955.74</v>
      </c>
    </row>
    <row r="213" spans="1:25" ht="12.75">
      <c r="A213" s="227">
        <v>2</v>
      </c>
      <c r="B213" s="228">
        <v>20</v>
      </c>
      <c r="C213" s="228">
        <v>6</v>
      </c>
      <c r="D213" s="16">
        <v>3</v>
      </c>
      <c r="E213" s="16">
        <v>0</v>
      </c>
      <c r="F213" s="19"/>
      <c r="G213" s="54" t="s">
        <v>472</v>
      </c>
      <c r="H213" s="60">
        <v>14803920.77</v>
      </c>
      <c r="I213" s="11">
        <v>4359606</v>
      </c>
      <c r="J213" s="11">
        <v>104155.52</v>
      </c>
      <c r="K213" s="11">
        <v>6761745.95</v>
      </c>
      <c r="L213" s="11">
        <v>3686466.04</v>
      </c>
      <c r="M213" s="11">
        <v>1019505.93</v>
      </c>
      <c r="N213" s="11">
        <v>269817.67</v>
      </c>
      <c r="O213" s="11">
        <v>80553.59</v>
      </c>
      <c r="P213" s="11">
        <v>39233.02</v>
      </c>
      <c r="Q213" s="11">
        <v>0</v>
      </c>
      <c r="R213" s="11">
        <v>176024.37</v>
      </c>
      <c r="S213" s="11">
        <v>50648.59</v>
      </c>
      <c r="T213" s="11">
        <v>267984.54</v>
      </c>
      <c r="U213" s="11">
        <v>118784.61</v>
      </c>
      <c r="V213" s="60">
        <v>1052727.59</v>
      </c>
      <c r="W213" s="11">
        <v>2595301.21</v>
      </c>
      <c r="X213" s="37">
        <v>1996855.47</v>
      </c>
      <c r="Y213" s="63">
        <v>983112.09</v>
      </c>
    </row>
    <row r="214" spans="1:25" s="95" customFormat="1" ht="15">
      <c r="A214" s="231"/>
      <c r="B214" s="232"/>
      <c r="C214" s="232"/>
      <c r="D214" s="101"/>
      <c r="E214" s="101"/>
      <c r="F214" s="102" t="s">
        <v>473</v>
      </c>
      <c r="G214" s="291"/>
      <c r="H214" s="104">
        <v>80075861.39</v>
      </c>
      <c r="I214" s="103">
        <v>0</v>
      </c>
      <c r="J214" s="103">
        <v>0</v>
      </c>
      <c r="K214" s="103">
        <v>6710875.69</v>
      </c>
      <c r="L214" s="103">
        <v>0</v>
      </c>
      <c r="M214" s="103">
        <v>0</v>
      </c>
      <c r="N214" s="103">
        <v>0</v>
      </c>
      <c r="O214" s="103">
        <v>0</v>
      </c>
      <c r="P214" s="103">
        <v>0</v>
      </c>
      <c r="Q214" s="103">
        <v>0</v>
      </c>
      <c r="R214" s="103">
        <v>0</v>
      </c>
      <c r="S214" s="103">
        <v>485143.4</v>
      </c>
      <c r="T214" s="103">
        <v>0</v>
      </c>
      <c r="U214" s="103">
        <v>0</v>
      </c>
      <c r="V214" s="104">
        <v>6225732.29</v>
      </c>
      <c r="W214" s="103">
        <v>485409</v>
      </c>
      <c r="X214" s="255">
        <v>0</v>
      </c>
      <c r="Y214" s="105">
        <v>72879576.7</v>
      </c>
    </row>
    <row r="215" spans="1:25" ht="25.5">
      <c r="A215" s="227">
        <v>2</v>
      </c>
      <c r="B215" s="228">
        <v>15</v>
      </c>
      <c r="C215" s="228">
        <v>1</v>
      </c>
      <c r="D215" s="16" t="s">
        <v>474</v>
      </c>
      <c r="E215" s="16">
        <v>8</v>
      </c>
      <c r="F215" s="19"/>
      <c r="G215" s="54" t="s">
        <v>475</v>
      </c>
      <c r="H215" s="60">
        <v>451506.08</v>
      </c>
      <c r="I215" s="11">
        <v>0</v>
      </c>
      <c r="J215" s="11">
        <v>0</v>
      </c>
      <c r="K215" s="11">
        <v>12374.67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60">
        <v>12374.67</v>
      </c>
      <c r="W215" s="11">
        <v>430069.5</v>
      </c>
      <c r="X215" s="37">
        <v>0</v>
      </c>
      <c r="Y215" s="63">
        <v>9061.91</v>
      </c>
    </row>
    <row r="216" spans="1:25" ht="25.5">
      <c r="A216" s="227">
        <v>2</v>
      </c>
      <c r="B216" s="228">
        <v>63</v>
      </c>
      <c r="C216" s="228">
        <v>1</v>
      </c>
      <c r="D216" s="16" t="s">
        <v>474</v>
      </c>
      <c r="E216" s="16">
        <v>8</v>
      </c>
      <c r="F216" s="19"/>
      <c r="G216" s="54" t="s">
        <v>476</v>
      </c>
      <c r="H216" s="60">
        <v>58387743.65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60">
        <v>0</v>
      </c>
      <c r="W216" s="11">
        <v>20700</v>
      </c>
      <c r="X216" s="37">
        <v>0</v>
      </c>
      <c r="Y216" s="63">
        <v>58367043.65</v>
      </c>
    </row>
    <row r="217" spans="1:25" ht="12.75">
      <c r="A217" s="227">
        <v>2</v>
      </c>
      <c r="B217" s="228">
        <v>9</v>
      </c>
      <c r="C217" s="228">
        <v>7</v>
      </c>
      <c r="D217" s="16" t="s">
        <v>474</v>
      </c>
      <c r="E217" s="16">
        <v>8</v>
      </c>
      <c r="F217" s="19"/>
      <c r="G217" s="54" t="s">
        <v>477</v>
      </c>
      <c r="H217" s="60">
        <v>829848.92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60">
        <v>0</v>
      </c>
      <c r="W217" s="11">
        <v>0</v>
      </c>
      <c r="X217" s="37">
        <v>0</v>
      </c>
      <c r="Y217" s="63">
        <v>829848.92</v>
      </c>
    </row>
    <row r="218" spans="1:25" ht="12.75">
      <c r="A218" s="227">
        <v>2</v>
      </c>
      <c r="B218" s="228">
        <v>10</v>
      </c>
      <c r="C218" s="228">
        <v>1</v>
      </c>
      <c r="D218" s="16" t="s">
        <v>474</v>
      </c>
      <c r="E218" s="16">
        <v>8</v>
      </c>
      <c r="F218" s="19"/>
      <c r="G218" s="54" t="s">
        <v>478</v>
      </c>
      <c r="H218" s="60">
        <v>807847.45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60">
        <v>0</v>
      </c>
      <c r="W218" s="11">
        <v>0</v>
      </c>
      <c r="X218" s="37">
        <v>0</v>
      </c>
      <c r="Y218" s="63">
        <v>807847.45</v>
      </c>
    </row>
    <row r="219" spans="1:25" ht="12.75">
      <c r="A219" s="227">
        <v>2</v>
      </c>
      <c r="B219" s="228">
        <v>20</v>
      </c>
      <c r="C219" s="228">
        <v>2</v>
      </c>
      <c r="D219" s="16" t="s">
        <v>474</v>
      </c>
      <c r="E219" s="16">
        <v>8</v>
      </c>
      <c r="F219" s="19"/>
      <c r="G219" s="54" t="s">
        <v>479</v>
      </c>
      <c r="H219" s="60">
        <v>552014.25</v>
      </c>
      <c r="I219" s="11">
        <v>0</v>
      </c>
      <c r="J219" s="11">
        <v>0</v>
      </c>
      <c r="K219" s="11">
        <v>485143.4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485143.4</v>
      </c>
      <c r="T219" s="11">
        <v>0</v>
      </c>
      <c r="U219" s="11">
        <v>0</v>
      </c>
      <c r="V219" s="60">
        <v>0</v>
      </c>
      <c r="W219" s="11">
        <v>8400</v>
      </c>
      <c r="X219" s="37">
        <v>0</v>
      </c>
      <c r="Y219" s="63">
        <v>58470.85</v>
      </c>
    </row>
    <row r="220" spans="1:25" ht="12.75">
      <c r="A220" s="227">
        <v>2</v>
      </c>
      <c r="B220" s="228">
        <v>61</v>
      </c>
      <c r="C220" s="228">
        <v>1</v>
      </c>
      <c r="D220" s="16" t="s">
        <v>474</v>
      </c>
      <c r="E220" s="16">
        <v>8</v>
      </c>
      <c r="F220" s="19"/>
      <c r="G220" s="54" t="s">
        <v>480</v>
      </c>
      <c r="H220" s="60">
        <v>2290544.72</v>
      </c>
      <c r="I220" s="11">
        <v>0</v>
      </c>
      <c r="J220" s="11">
        <v>0</v>
      </c>
      <c r="K220" s="11">
        <v>17774.02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60">
        <v>17774.02</v>
      </c>
      <c r="W220" s="11">
        <v>19660.32</v>
      </c>
      <c r="X220" s="37">
        <v>0</v>
      </c>
      <c r="Y220" s="63">
        <v>2253110.38</v>
      </c>
    </row>
    <row r="221" spans="1:25" ht="38.25">
      <c r="A221" s="227">
        <v>2</v>
      </c>
      <c r="B221" s="228">
        <v>2</v>
      </c>
      <c r="C221" s="228">
        <v>5</v>
      </c>
      <c r="D221" s="16" t="s">
        <v>474</v>
      </c>
      <c r="E221" s="16">
        <v>8</v>
      </c>
      <c r="F221" s="19"/>
      <c r="G221" s="54" t="s">
        <v>481</v>
      </c>
      <c r="H221" s="60">
        <v>1038140.69</v>
      </c>
      <c r="I221" s="11">
        <v>0</v>
      </c>
      <c r="J221" s="11">
        <v>0</v>
      </c>
      <c r="K221" s="11">
        <v>887423.09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60">
        <v>887423.09</v>
      </c>
      <c r="W221" s="11">
        <v>0</v>
      </c>
      <c r="X221" s="37">
        <v>0</v>
      </c>
      <c r="Y221" s="63">
        <v>150717.6</v>
      </c>
    </row>
    <row r="222" spans="1:25" ht="12.75">
      <c r="A222" s="227">
        <v>2</v>
      </c>
      <c r="B222" s="228">
        <v>8</v>
      </c>
      <c r="C222" s="228">
        <v>6</v>
      </c>
      <c r="D222" s="16" t="s">
        <v>474</v>
      </c>
      <c r="E222" s="16">
        <v>8</v>
      </c>
      <c r="F222" s="19"/>
      <c r="G222" s="54" t="s">
        <v>482</v>
      </c>
      <c r="H222" s="60">
        <v>17357.5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60">
        <v>0</v>
      </c>
      <c r="W222" s="11">
        <v>0</v>
      </c>
      <c r="X222" s="37">
        <v>0</v>
      </c>
      <c r="Y222" s="63">
        <v>17357.5</v>
      </c>
    </row>
    <row r="223" spans="1:25" ht="12.75">
      <c r="A223" s="227">
        <v>2</v>
      </c>
      <c r="B223" s="228">
        <v>16</v>
      </c>
      <c r="C223" s="228">
        <v>4</v>
      </c>
      <c r="D223" s="16" t="s">
        <v>474</v>
      </c>
      <c r="E223" s="16">
        <v>8</v>
      </c>
      <c r="F223" s="19"/>
      <c r="G223" s="54" t="s">
        <v>483</v>
      </c>
      <c r="H223" s="60">
        <v>9607492.13</v>
      </c>
      <c r="I223" s="11">
        <v>0</v>
      </c>
      <c r="J223" s="11">
        <v>0</v>
      </c>
      <c r="K223" s="11">
        <v>1470169.6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60">
        <v>1470169.6</v>
      </c>
      <c r="W223" s="11">
        <v>868.72</v>
      </c>
      <c r="X223" s="37">
        <v>0</v>
      </c>
      <c r="Y223" s="63">
        <v>8136453.81</v>
      </c>
    </row>
    <row r="224" spans="1:25" ht="12.75">
      <c r="A224" s="227">
        <v>2</v>
      </c>
      <c r="B224" s="228">
        <v>25</v>
      </c>
      <c r="C224" s="228">
        <v>2</v>
      </c>
      <c r="D224" s="16" t="s">
        <v>474</v>
      </c>
      <c r="E224" s="16">
        <v>8</v>
      </c>
      <c r="F224" s="19"/>
      <c r="G224" s="54" t="s">
        <v>484</v>
      </c>
      <c r="H224" s="60">
        <v>503191.4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60">
        <v>0</v>
      </c>
      <c r="W224" s="11">
        <v>5710.46</v>
      </c>
      <c r="X224" s="37">
        <v>0</v>
      </c>
      <c r="Y224" s="63">
        <v>497480.94</v>
      </c>
    </row>
    <row r="225" spans="1:25" ht="25.5">
      <c r="A225" s="227">
        <v>2</v>
      </c>
      <c r="B225" s="228">
        <v>19</v>
      </c>
      <c r="C225" s="228">
        <v>1</v>
      </c>
      <c r="D225" s="16" t="s">
        <v>474</v>
      </c>
      <c r="E225" s="16">
        <v>8</v>
      </c>
      <c r="F225" s="19"/>
      <c r="G225" s="54" t="s">
        <v>485</v>
      </c>
      <c r="H225" s="60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60">
        <v>0</v>
      </c>
      <c r="W225" s="11">
        <v>0</v>
      </c>
      <c r="X225" s="37">
        <v>0</v>
      </c>
      <c r="Y225" s="63">
        <v>0</v>
      </c>
    </row>
    <row r="226" spans="1:25" ht="12.75">
      <c r="A226" s="227">
        <v>2</v>
      </c>
      <c r="B226" s="228">
        <v>1</v>
      </c>
      <c r="C226" s="228">
        <v>1</v>
      </c>
      <c r="D226" s="16" t="s">
        <v>474</v>
      </c>
      <c r="E226" s="16">
        <v>8</v>
      </c>
      <c r="F226" s="19"/>
      <c r="G226" s="54" t="s">
        <v>486</v>
      </c>
      <c r="H226" s="60">
        <v>54521.71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60">
        <v>0</v>
      </c>
      <c r="W226" s="11">
        <v>0</v>
      </c>
      <c r="X226" s="37">
        <v>0</v>
      </c>
      <c r="Y226" s="63">
        <v>54521.71</v>
      </c>
    </row>
    <row r="227" spans="1:25" ht="25.5">
      <c r="A227" s="227">
        <v>2</v>
      </c>
      <c r="B227" s="228">
        <v>17</v>
      </c>
      <c r="C227" s="228">
        <v>4</v>
      </c>
      <c r="D227" s="16" t="s">
        <v>474</v>
      </c>
      <c r="E227" s="16">
        <v>8</v>
      </c>
      <c r="F227" s="19"/>
      <c r="G227" s="54" t="s">
        <v>487</v>
      </c>
      <c r="H227" s="60">
        <v>5535652.89</v>
      </c>
      <c r="I227" s="11">
        <v>0</v>
      </c>
      <c r="J227" s="11">
        <v>0</v>
      </c>
      <c r="K227" s="11">
        <v>3837990.91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60">
        <v>3837990.91</v>
      </c>
      <c r="W227" s="11">
        <v>0</v>
      </c>
      <c r="X227" s="37">
        <v>0</v>
      </c>
      <c r="Y227" s="63">
        <v>1697661.98</v>
      </c>
    </row>
    <row r="228" spans="1:25" ht="12.75">
      <c r="A228" s="227"/>
      <c r="B228" s="228"/>
      <c r="C228" s="228"/>
      <c r="D228" s="16"/>
      <c r="E228" s="16"/>
      <c r="F228" s="19"/>
      <c r="G228" s="54"/>
      <c r="H228" s="60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60"/>
      <c r="W228" s="11"/>
      <c r="X228" s="37"/>
      <c r="Y228" s="63"/>
    </row>
    <row r="229" spans="1:25" ht="12.75">
      <c r="A229" s="227"/>
      <c r="B229" s="228"/>
      <c r="C229" s="228"/>
      <c r="D229" s="16"/>
      <c r="E229" s="16"/>
      <c r="F229" s="19"/>
      <c r="G229" s="54"/>
      <c r="H229" s="60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60"/>
      <c r="W229" s="11"/>
      <c r="X229" s="37"/>
      <c r="Y229" s="63"/>
    </row>
    <row r="230" spans="1:25" ht="12.75">
      <c r="A230" s="227"/>
      <c r="B230" s="228"/>
      <c r="C230" s="228"/>
      <c r="D230" s="16"/>
      <c r="E230" s="16"/>
      <c r="F230" s="19"/>
      <c r="G230" s="54"/>
      <c r="H230" s="60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60"/>
      <c r="W230" s="11"/>
      <c r="X230" s="37"/>
      <c r="Y230" s="63"/>
    </row>
    <row r="231" spans="1:25" ht="12.75">
      <c r="A231" s="227"/>
      <c r="B231" s="228"/>
      <c r="C231" s="228"/>
      <c r="D231" s="16"/>
      <c r="E231" s="16"/>
      <c r="F231" s="19"/>
      <c r="G231" s="54"/>
      <c r="H231" s="60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60"/>
      <c r="W231" s="11"/>
      <c r="X231" s="37"/>
      <c r="Y231" s="63"/>
    </row>
    <row r="232" spans="1:25" ht="12.75">
      <c r="A232" s="227"/>
      <c r="B232" s="228"/>
      <c r="C232" s="228"/>
      <c r="D232" s="16"/>
      <c r="E232" s="16"/>
      <c r="F232" s="19"/>
      <c r="G232" s="54"/>
      <c r="H232" s="60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60"/>
      <c r="W232" s="11"/>
      <c r="X232" s="37"/>
      <c r="Y232" s="63"/>
    </row>
    <row r="233" spans="1:25" ht="13.5" thickBot="1">
      <c r="A233" s="241"/>
      <c r="B233" s="242"/>
      <c r="C233" s="242"/>
      <c r="D233" s="17"/>
      <c r="E233" s="17"/>
      <c r="F233" s="20"/>
      <c r="G233" s="57"/>
      <c r="H233" s="71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71"/>
      <c r="W233" s="12"/>
      <c r="X233" s="256"/>
      <c r="Y233" s="76"/>
    </row>
  </sheetData>
  <sheetProtection/>
  <mergeCells count="17">
    <mergeCell ref="F7:G9"/>
    <mergeCell ref="A1:N1"/>
    <mergeCell ref="A2:N2"/>
    <mergeCell ref="A3:N3"/>
    <mergeCell ref="E7:E9"/>
    <mergeCell ref="H7:H9"/>
    <mergeCell ref="A7:A9"/>
    <mergeCell ref="B7:B9"/>
    <mergeCell ref="C7:C9"/>
    <mergeCell ref="D7:D9"/>
    <mergeCell ref="Y8:Y9"/>
    <mergeCell ref="I7:Y7"/>
    <mergeCell ref="I8:I9"/>
    <mergeCell ref="K8:K9"/>
    <mergeCell ref="L8:V8"/>
    <mergeCell ref="W8:W9"/>
    <mergeCell ref="J8:J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wkanczuga</dc:creator>
  <cp:keywords/>
  <dc:description/>
  <cp:lastModifiedBy>WK</cp:lastModifiedBy>
  <cp:lastPrinted>2008-08-12T08:40:14Z</cp:lastPrinted>
  <dcterms:created xsi:type="dcterms:W3CDTF">2004-12-13T11:18:08Z</dcterms:created>
  <dcterms:modified xsi:type="dcterms:W3CDTF">2013-11-14T11:15:21Z</dcterms:modified>
  <cp:category/>
  <cp:version/>
  <cp:contentType/>
  <cp:contentStatus/>
</cp:coreProperties>
</file>