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pis tabel" sheetId="1" r:id="rId1"/>
    <sheet name="Metodologia" sheetId="2" r:id="rId2"/>
    <sheet name="1" sheetId="3" r:id="rId3"/>
    <sheet name="2P" sheetId="4" r:id="rId4"/>
    <sheet name="2W" sheetId="5" r:id="rId5"/>
    <sheet name="3P" sheetId="6" r:id="rId6"/>
    <sheet name="3W" sheetId="7" r:id="rId7"/>
    <sheet name="4P" sheetId="8" r:id="rId8"/>
    <sheet name="4W" sheetId="9" r:id="rId9"/>
    <sheet name="5P" sheetId="10" r:id="rId10"/>
    <sheet name="5W" sheetId="11" r:id="rId11"/>
    <sheet name="6P" sheetId="12" r:id="rId12"/>
    <sheet name="6W" sheetId="13" r:id="rId13"/>
    <sheet name="7P" sheetId="14" r:id="rId14"/>
    <sheet name="7W" sheetId="15" r:id="rId15"/>
    <sheet name="8P" sheetId="16" r:id="rId16"/>
    <sheet name="8W" sheetId="17" r:id="rId17"/>
    <sheet name="9P" sheetId="18" r:id="rId18"/>
    <sheet name="9W" sheetId="19" r:id="rId19"/>
    <sheet name="10" sheetId="20" r:id="rId20"/>
  </sheets>
  <definedNames>
    <definedName name="_xlnm.Print_Area" localSheetId="7">'4P'!$A$1:$Y$233</definedName>
    <definedName name="_xlnm.Print_Area" localSheetId="8">'4W'!$A$1:$Y$233</definedName>
    <definedName name="_xlnm.Print_Area" localSheetId="13">'7P'!$A$1:$V$234</definedName>
    <definedName name="_xlnm.Print_Area" localSheetId="14">'7W'!$A$1:$W$234</definedName>
    <definedName name="_xlnm.Print_Area" localSheetId="17">'9P'!$A$1:$V$234</definedName>
    <definedName name="_xlnm.Print_Area" localSheetId="18">'9W'!$A$1:$V$234</definedName>
    <definedName name="_xlnm.Print_Area" localSheetId="0">'Spis tabel'!#REF!</definedName>
    <definedName name="_xlnm.Print_Titles" localSheetId="2">'1'!$7:$9</definedName>
    <definedName name="_xlnm.Print_Titles" localSheetId="3">'2P'!$7:$10</definedName>
    <definedName name="_xlnm.Print_Titles" localSheetId="4">'2W'!$7:$10</definedName>
    <definedName name="_xlnm.Print_Titles" localSheetId="5">'3P'!$7:$10</definedName>
    <definedName name="_xlnm.Print_Titles" localSheetId="6">'3W'!$7:$10</definedName>
    <definedName name="_xlnm.Print_Titles" localSheetId="7">'4P'!$7:$10</definedName>
    <definedName name="_xlnm.Print_Titles" localSheetId="8">'4W'!$7:$10</definedName>
    <definedName name="_xlnm.Print_Titles" localSheetId="9">'5P'!$7:$11</definedName>
    <definedName name="_xlnm.Print_Titles" localSheetId="10">'5W'!$7:$11</definedName>
    <definedName name="_xlnm.Print_Titles" localSheetId="11">'6P'!$7:$11</definedName>
    <definedName name="_xlnm.Print_Titles" localSheetId="12">'6W'!$7:$11</definedName>
    <definedName name="_xlnm.Print_Titles" localSheetId="13">'7P'!$7:$11</definedName>
    <definedName name="_xlnm.Print_Titles" localSheetId="14">'7W'!$7:$11</definedName>
    <definedName name="_xlnm.Print_Titles" localSheetId="17">'9P'!$7:$13</definedName>
    <definedName name="_xlnm.Print_Titles" localSheetId="18">'9W'!$7:$13</definedName>
  </definedNames>
  <calcPr fullCalcOnLoad="1"/>
</workbook>
</file>

<file path=xl/sharedStrings.xml><?xml version="1.0" encoding="utf-8"?>
<sst xmlns="http://schemas.openxmlformats.org/spreadsheetml/2006/main" count="4588" uniqueCount="488">
  <si>
    <t>WK</t>
  </si>
  <si>
    <t>PK</t>
  </si>
  <si>
    <t>GK</t>
  </si>
  <si>
    <t>GT</t>
  </si>
  <si>
    <t>PT</t>
  </si>
  <si>
    <t>NAZWA</t>
  </si>
  <si>
    <t>Dochody</t>
  </si>
  <si>
    <t>Wydatki</t>
  </si>
  <si>
    <t>plan</t>
  </si>
  <si>
    <t>wykonanie</t>
  </si>
  <si>
    <t>Przychody</t>
  </si>
  <si>
    <t>Rozchody</t>
  </si>
  <si>
    <t>w tym:</t>
  </si>
  <si>
    <t>kredyty i pożyczki</t>
  </si>
  <si>
    <t>obligacje</t>
  </si>
  <si>
    <t>papiery wart.</t>
  </si>
  <si>
    <t>Udział w dochodach [%]</t>
  </si>
  <si>
    <t>Dynamika (do roku poprzedniego) [%]</t>
  </si>
  <si>
    <t>ogółem</t>
  </si>
  <si>
    <t>z tego:</t>
  </si>
  <si>
    <t>wyrównawcza</t>
  </si>
  <si>
    <t>oświatowa</t>
  </si>
  <si>
    <t>Udział części subwencji ogólnej [%]</t>
  </si>
  <si>
    <t>Dotacje</t>
  </si>
  <si>
    <t>na zadania z zakresu administracji rządowej</t>
  </si>
  <si>
    <t>na zadania własne</t>
  </si>
  <si>
    <t>na zadania realizowane na podstawie porozumień</t>
  </si>
  <si>
    <t>z organami administracji rządowej</t>
  </si>
  <si>
    <t>między jednostkami samorządu terytorialnego</t>
  </si>
  <si>
    <t>otrzymywane z funduszy celowych</t>
  </si>
  <si>
    <t>Udział w dotacjach ogółem [%]</t>
  </si>
  <si>
    <t>8:7</t>
  </si>
  <si>
    <t>9:7</t>
  </si>
  <si>
    <t>10:7</t>
  </si>
  <si>
    <t>dochody własne</t>
  </si>
  <si>
    <t>Zadłużenie</t>
  </si>
  <si>
    <t>11:7</t>
  </si>
  <si>
    <t>12:7</t>
  </si>
  <si>
    <t>Wydatki ogółem</t>
  </si>
  <si>
    <t>z tego przeznaczone na:</t>
  </si>
  <si>
    <t>Wydatki majątkowe</t>
  </si>
  <si>
    <t>Udział w wydatkach ogółem [%]</t>
  </si>
  <si>
    <t>dotacje</t>
  </si>
  <si>
    <t>w tym część:</t>
  </si>
  <si>
    <t>700           Gospodarka mieszkaniowa</t>
  </si>
  <si>
    <t>750          Administracja publiczna</t>
  </si>
  <si>
    <t>801         Oświata i wychowanie</t>
  </si>
  <si>
    <t>851           Ochrona zdrowia</t>
  </si>
  <si>
    <t>852           Pomoc społeczna</t>
  </si>
  <si>
    <t>900           Gospodarka komunalna i ochrona środowiska</t>
  </si>
  <si>
    <t>Pozostałe</t>
  </si>
  <si>
    <t>wynagrodzenia i pochodne</t>
  </si>
  <si>
    <t>podatki i opłaty lokalne</t>
  </si>
  <si>
    <t>podatek od nieruchomości</t>
  </si>
  <si>
    <t>podatek rolny</t>
  </si>
  <si>
    <t>podatek od środków transportowych</t>
  </si>
  <si>
    <t>podatek od spadków i darowizn</t>
  </si>
  <si>
    <t>wpływy z opłaty skarbowej</t>
  </si>
  <si>
    <t>wpływy z opłaty komunikacyjnej</t>
  </si>
  <si>
    <t>wpływy z opłaty eksploatacyjnej</t>
  </si>
  <si>
    <t>podatek od czynności cywilnoprawnych</t>
  </si>
  <si>
    <t>pozostałe</t>
  </si>
  <si>
    <t>Subwencja i środki na uzupełnienie dochodów jst</t>
  </si>
  <si>
    <t>Tabela</t>
  </si>
  <si>
    <t>Kolumna</t>
  </si>
  <si>
    <t>Ze sprawozdania</t>
  </si>
  <si>
    <t>Rb-27S</t>
  </si>
  <si>
    <t>wpływy z opłat za zarząd, użytkowanie i użytkowanie wieczyste nieruchomości</t>
  </si>
  <si>
    <t>wpływy z opłat za wydawanie zezwoleń na sprzedaż alkoholu</t>
  </si>
  <si>
    <t>subwencja ogółna i środki na uzupełnienie dochodów</t>
  </si>
  <si>
    <t xml:space="preserve">kolumna 7 minus kolumny 9 i 10 </t>
  </si>
  <si>
    <t>292 z rozdziału 75803, 75804, 75807</t>
  </si>
  <si>
    <t>292 z rozdziału 75801</t>
  </si>
  <si>
    <t>292 z rozdziału 75831, 75832, 75833</t>
  </si>
  <si>
    <t>202, 212, 222, 632, 642, 652</t>
  </si>
  <si>
    <t>244, 626</t>
  </si>
  <si>
    <t>Rb-28S</t>
  </si>
  <si>
    <t>Wydatki bieżące</t>
  </si>
  <si>
    <t>pozostałe wydatki bieżące</t>
  </si>
  <si>
    <t>13:7</t>
  </si>
  <si>
    <t>kolumna 8 - kolumny 9 do 11</t>
  </si>
  <si>
    <t>Rb-NDS</t>
  </si>
  <si>
    <t>754      Bezpieczeństwo publiczne o ochrona ppoż</t>
  </si>
  <si>
    <t>Wydział Informacji, Analiz i Szkoleń Regionalnej Izby Obrachunkowej we Wrocławiu</t>
  </si>
  <si>
    <t>Raport sporządził: Wojciech Kańczuga</t>
  </si>
  <si>
    <t>Raport wykonany na podstawie bazy SQL systemu BeSTi@</t>
  </si>
  <si>
    <t>Ogółem</t>
  </si>
  <si>
    <t>[zł]</t>
  </si>
  <si>
    <t>stan bazy z dnia:</t>
  </si>
  <si>
    <t>wersja zestawienia:</t>
  </si>
  <si>
    <t>data sporządzenia:</t>
  </si>
  <si>
    <t>Raport wykonany na podstawie bazy SQL Systemu Zarządzania Budżetami JST BeSTi@</t>
  </si>
  <si>
    <t>Ogólna</t>
  </si>
  <si>
    <t>Środki na uzupełnienie dochodów</t>
  </si>
  <si>
    <t>010                             Rolnictwo i łowiectwo</t>
  </si>
  <si>
    <t>400                   Wytwarzanie i zaopatrywanie w energię el, gaz i wodę</t>
  </si>
  <si>
    <t>600                   Transport i łączność</t>
  </si>
  <si>
    <t>630                     Turystyka</t>
  </si>
  <si>
    <t>921           Kultura i ochrona dziedzictwa narodowego</t>
  </si>
  <si>
    <t>926           Kultura fizyczna i sport</t>
  </si>
  <si>
    <t>w tym na:</t>
  </si>
  <si>
    <t>dotacje i środki przekazane na inwestycje i zakupy inwestycyjne innym jst</t>
  </si>
  <si>
    <t>ogółem wykonanie</t>
  </si>
  <si>
    <t>dochody majątkowe</t>
  </si>
  <si>
    <t>dochody bieżące</t>
  </si>
  <si>
    <t>wydatki majątkowe</t>
  </si>
  <si>
    <t>wydatki bieżące</t>
  </si>
  <si>
    <t>ogółem plan</t>
  </si>
  <si>
    <t>Wynik budżetu</t>
  </si>
  <si>
    <t>Wynik operacyjny</t>
  </si>
  <si>
    <t>nadwyżka z lat ubiegłych</t>
  </si>
  <si>
    <t>spłaty kredytów i pożyczek</t>
  </si>
  <si>
    <t>wykup obligacji</t>
  </si>
  <si>
    <t>Relacje do dochodów</t>
  </si>
  <si>
    <t>inwestycje i zakupy inwestycyjne</t>
  </si>
  <si>
    <t>kolumna 7 - kolumna 8</t>
  </si>
  <si>
    <t>kolumna 10 - kolumna 11</t>
  </si>
  <si>
    <t>8, 11</t>
  </si>
  <si>
    <t>14, 17</t>
  </si>
  <si>
    <t>kolumna 7 - kolumna 13</t>
  </si>
  <si>
    <t>kolumna 10 - kolumna 16</t>
  </si>
  <si>
    <t>kolumna 9 - kolumna 15</t>
  </si>
  <si>
    <t>kolumna 12 - kolumna 18</t>
  </si>
  <si>
    <t>Rb-Z</t>
  </si>
  <si>
    <t>wiersz E (część "Zobowiązania wg tytułów dłużnych")</t>
  </si>
  <si>
    <t>wiersz E2</t>
  </si>
  <si>
    <t>wiersz E1</t>
  </si>
  <si>
    <t>Rb-28S &amp; Rb-NDS</t>
  </si>
  <si>
    <t>605, 606</t>
  </si>
  <si>
    <t>620, 630, 661, 662, 663, 664, 665</t>
  </si>
  <si>
    <t>073, 074, 075, 076, 077, 078, 081, 087</t>
  </si>
  <si>
    <t>Metodologia do tabel</t>
  </si>
  <si>
    <t>wiersz A (plan)</t>
  </si>
  <si>
    <t>wiersz A (wykonanie)</t>
  </si>
  <si>
    <t>wiersz B (plan)</t>
  </si>
  <si>
    <t>kolumna 13 - kolumna 14</t>
  </si>
  <si>
    <t>wiersz B (wykonanie)</t>
  </si>
  <si>
    <t>kolumna 16 - kolumna 17</t>
  </si>
  <si>
    <t>SPIS TABEL DOSTĘPNYCH W ZESTAWIENIU</t>
  </si>
  <si>
    <t xml:space="preserve">Tabela 1. </t>
  </si>
  <si>
    <t xml:space="preserve">Tabela 2. </t>
  </si>
  <si>
    <t xml:space="preserve">Tabela 3. </t>
  </si>
  <si>
    <t xml:space="preserve">Tabela 4. </t>
  </si>
  <si>
    <t xml:space="preserve">Tabela 5.  </t>
  </si>
  <si>
    <t xml:space="preserve">Tabela 6. </t>
  </si>
  <si>
    <t xml:space="preserve">Tabela 7. </t>
  </si>
  <si>
    <t xml:space="preserve">Tabela 8. </t>
  </si>
  <si>
    <t xml:space="preserve">Wykonanie dochodów i wydatków w budżetach jst woj. dolnośląskiego </t>
  </si>
  <si>
    <t xml:space="preserve">Przychody i rozchody oraz zadłużenie w budżetach jst woj. dolnośląskiego </t>
  </si>
  <si>
    <t xml:space="preserve">Struktura i dynamika dochodów ogółem budżetów jst woj. dolnośląskiego </t>
  </si>
  <si>
    <t xml:space="preserve">Struktura dochodów własnych budżetów jst woj. dolnośląskiego </t>
  </si>
  <si>
    <t xml:space="preserve">Struktura subwencji ogólnej jst woj. dolnośląskiego </t>
  </si>
  <si>
    <t xml:space="preserve">Struktura dotacji celowych przekazywanych do budżetów jst woj. dolnośląskiego </t>
  </si>
  <si>
    <t xml:space="preserve">Struktura wydatków ogółem budżetów jst woj. dolnośląskiego </t>
  </si>
  <si>
    <t xml:space="preserve">Wydatki jst wg ważniejszych działów klasyfikacji budżetowej </t>
  </si>
  <si>
    <t xml:space="preserve">wg stanu na koniec </t>
  </si>
  <si>
    <t xml:space="preserve"> roku</t>
  </si>
  <si>
    <t>Wydatki na obsługę długu, spłaty i wykup</t>
  </si>
  <si>
    <t>obsługę długu (odsetki)</t>
  </si>
  <si>
    <t>równoważąca/ regionalna</t>
  </si>
  <si>
    <t>Zakładka</t>
  </si>
  <si>
    <t>Tytuł</t>
  </si>
  <si>
    <t>2P</t>
  </si>
  <si>
    <t>2W</t>
  </si>
  <si>
    <t xml:space="preserve">    (plan)</t>
  </si>
  <si>
    <t xml:space="preserve">    (wykonanie)</t>
  </si>
  <si>
    <t>Pozycja sprawozdania/Paragrafy/Formuła licząca</t>
  </si>
  <si>
    <t>3P</t>
  </si>
  <si>
    <t>3W</t>
  </si>
  <si>
    <t>4P</t>
  </si>
  <si>
    <t>4W</t>
  </si>
  <si>
    <t>5P</t>
  </si>
  <si>
    <t>5W</t>
  </si>
  <si>
    <t>6P</t>
  </si>
  <si>
    <t>6W</t>
  </si>
  <si>
    <t>7P</t>
  </si>
  <si>
    <t>7W</t>
  </si>
  <si>
    <t>8P</t>
  </si>
  <si>
    <t>8W</t>
  </si>
  <si>
    <t>NIE RUSZAĆ, NIE KASOWAĆ!!!!!!!!!!!!!!!!!!!!!!</t>
  </si>
  <si>
    <t>wiersz D1, odpowiednio plan lub wykonanie</t>
  </si>
  <si>
    <t>wiersz D11, odpowiednio plan lub wykonanie</t>
  </si>
  <si>
    <t>wiersz D15, odpowiednio plan lub wykonanie</t>
  </si>
  <si>
    <t>wiersz D13, odpowiednio plan lub wykonanie</t>
  </si>
  <si>
    <t>wiersz D2, odpowiednio plan lub wykonanie</t>
  </si>
  <si>
    <t>wiersz D21, odpowiednio plan lub wykonanie</t>
  </si>
  <si>
    <t>% wykonania</t>
  </si>
  <si>
    <t>dochody</t>
  </si>
  <si>
    <t>wydatki</t>
  </si>
  <si>
    <t>Typ JST</t>
  </si>
  <si>
    <t>Przychody - wykonanie</t>
  </si>
  <si>
    <t>Rozchody - wykonanie</t>
  </si>
  <si>
    <t>Zadłużenie ogółem</t>
  </si>
  <si>
    <t>w tym kredyty i pożyczki</t>
  </si>
  <si>
    <t>RAZEM</t>
  </si>
  <si>
    <t>Województwo samorządowe</t>
  </si>
  <si>
    <t>Powiaty</t>
  </si>
  <si>
    <t>Gminy, z tego:</t>
  </si>
  <si>
    <t xml:space="preserve">   gminy miejskie</t>
  </si>
  <si>
    <t xml:space="preserve">   gminy wiejskie</t>
  </si>
  <si>
    <t xml:space="preserve">   gminy miejsko-wiejskie</t>
  </si>
  <si>
    <t xml:space="preserve">Tabela 9. </t>
  </si>
  <si>
    <t>Dochody własne ogółem</t>
  </si>
  <si>
    <t>dochody z majątku</t>
  </si>
  <si>
    <t>pozostałe dochody własne</t>
  </si>
  <si>
    <t>wiersz D24, odpowiednio plan lub wykonanie</t>
  </si>
  <si>
    <t>Relacja zadłużenia do dochodów wykonanych</t>
  </si>
  <si>
    <t>Relacja zadłużenia do dochodów planowanych</t>
  </si>
  <si>
    <t xml:space="preserve">Dane zbiorcze dotyczące wykonania budżetów jst. woj. dolnośląskiego </t>
  </si>
  <si>
    <t>Miasta na prawach powiatu</t>
  </si>
  <si>
    <t>275, 276, 277, 278, 279, 618</t>
  </si>
  <si>
    <t>tabela C, wiersz 1 (suma kolumn 3 i 5)</t>
  </si>
  <si>
    <t>suma z wierszy D211, D231, D241</t>
  </si>
  <si>
    <t>plan: kolumna 14 (tab.2) - kolumna 17 (tab.2)/kolumna 7 (tab.1) * 100%; wykonanie: kolumna 14 (tab.2) - kolumna 17 (tab.2)/kolumna 10 (tab.1) * 100%</t>
  </si>
  <si>
    <t>plan: kolumna 18 (tab.2) - kolumna 19/kolumna 7 (tab.1) * 100%; wykonanie: kolumna 18 (tab.2) - kolumna 19 (tab.2)/kolumna 10 (tab.1) * 100%</t>
  </si>
  <si>
    <t>wyłączenia ustawowe</t>
  </si>
  <si>
    <t>ogółem         plan</t>
  </si>
  <si>
    <t>zadłużenia     (z uwzgl. wyłączeń)</t>
  </si>
  <si>
    <t>obsługi zadłużenia       (z uwzgl. wyłączeń)</t>
  </si>
  <si>
    <t>293 z rozdziału 75831, 75832, 75833</t>
  </si>
  <si>
    <t>Wpłaty jst do budżetu państwa</t>
  </si>
  <si>
    <t>077, 078, 087</t>
  </si>
  <si>
    <t>ze sprzedaży majątku</t>
  </si>
  <si>
    <t>9P</t>
  </si>
  <si>
    <t>9W</t>
  </si>
  <si>
    <t>kwartału</t>
  </si>
  <si>
    <t>rok</t>
  </si>
  <si>
    <t xml:space="preserve">Struktura wydatków budżetów jst woj. dolnośląskiego wg art. 236 ust 3 i 4 ufp </t>
  </si>
  <si>
    <t>I</t>
  </si>
  <si>
    <t>II</t>
  </si>
  <si>
    <t xml:space="preserve">Tabela 10. </t>
  </si>
  <si>
    <t>III</t>
  </si>
  <si>
    <t>IV</t>
  </si>
  <si>
    <t xml:space="preserve">                                                </t>
  </si>
  <si>
    <t>275, 276, 278, 279, 292, 618</t>
  </si>
  <si>
    <t>013, 014, 031, 032, 033, 034, 035, 036, 037, 039, 040, 041, 042, 043, 044, 045, 046, 047, 048, 049, 050, 056, 057, 058, 059, 068, 069</t>
  </si>
  <si>
    <t>kolumna 7 - kolumna 12</t>
  </si>
  <si>
    <t>801, 802, 806, 807, 809, 811, 812, 813</t>
  </si>
  <si>
    <t>Rb-28s</t>
  </si>
  <si>
    <t>kolumna 7 minus kolumna 17</t>
  </si>
  <si>
    <t>kolumna 8 minus suma kolumn 12, 13, 14, 15, 16</t>
  </si>
  <si>
    <t>kolumna 9 minus kolumna 10</t>
  </si>
  <si>
    <t>802 i czwarata cyfra paragrafu dowolna</t>
  </si>
  <si>
    <t>wydatki jednostek 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</si>
  <si>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</si>
  <si>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</si>
  <si>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</si>
  <si>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</si>
  <si>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</si>
  <si>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</si>
  <si>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</si>
  <si>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</si>
  <si>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</si>
  <si>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302, 303, 304, 305, 307, 311, 321, 323, 324, 325, 326 i czwarta cyfra paragrafu = 0</t>
  </si>
  <si>
    <t>Rb-28S (suma par. 801, 802, 806, '807, 809, 811, 812, 813) + Rb-NDS (wiersze D21 + D23 + D24), odpowiednio plan i wykonanie w tabelach dotyczących planu i wykonania</t>
  </si>
  <si>
    <t>401, 402, 403, 404, 405, 406, 407, 408, 409, 410, 411, 412, 417, 418, 478 i czwarta cyfra paragrafu = 0</t>
  </si>
  <si>
    <t>200, 231, 232, 233, 236, 241, 242, 243, 248, 249, 250, 251, 252, 253, 254, 255, 256, 257, 258, 259, 262, 263, 264, 265, 266, 271, 272, 273, 280, 281, 282, 283, 288 i czwarta cyfra paragrafu = 0</t>
  </si>
  <si>
    <t>801, 806, 807, 809, 811, 812, 813 i czwarta cyfra paragrafu dowolna</t>
  </si>
  <si>
    <t>201, 211, 221, 631, 641, 651</t>
  </si>
  <si>
    <t>401, 402, 403, 404, 405, 406, 407, 408, 409, 410, 411, 412, 417, 418, 478</t>
  </si>
  <si>
    <t>dowolny paragraf ale inny niż zaczynający się od 6% oraz inny niż 801, 802, 806, 807, 809, 811, 812, 813 i czwarta cyfra paragrafu różna od 0, 3 i 4</t>
  </si>
  <si>
    <t>601 i czwarta cyfra paragrafu dowolna</t>
  </si>
  <si>
    <t>dotacje celowe w ramach programów (...)/płatności</t>
  </si>
  <si>
    <t>200, 620</t>
  </si>
  <si>
    <t>wiersz D17, odpowiednio plan lub wykonanie</t>
  </si>
  <si>
    <t>wiersz E4</t>
  </si>
  <si>
    <t>wolne środki</t>
  </si>
  <si>
    <t>zobowiązaniawymagalne</t>
  </si>
  <si>
    <t>zadłużenia          (z uwzgl. wyłączeń)</t>
  </si>
  <si>
    <t>601, 605, 606, 613, 614, 617, 619, 620, 621, 622, 623, 630, 656, 657, 658, 661, 662, 663, 664, 665, 666, 680</t>
  </si>
  <si>
    <t>601, 605, 606, 613, 614, 617, 619, 620, 621, 622, 623, 630, 656, 657, 658, 661, 662, 663, 664, 665, 666, 680 i czwarta cyfra paragrafu dowolna</t>
  </si>
  <si>
    <t>605, 606, 613, 614, 617, 619, 620, 621, 622, 623, 630, 656, 657, 658, 661, 662, 663, 664, 665, 666, 680 oraz czwarta cyfra paragrafu dowolna</t>
  </si>
  <si>
    <t>605, 606, 613, 614, 617, 619, 620, 621, 622, 623, 630, 656, 657, 658, 661, 662, 663, 664, 665, 666, 680 oraz czwarta cyfra paragrafu różna od 0, 3, 4</t>
  </si>
  <si>
    <t>076, 077, 078, 087, 278, 618, 620, 626, 628, 629, 630, 631, 632, 633, 641, 642, 643, 651, 652, 653, 656, 661, 662, 663, 664, 665, 666, 668</t>
  </si>
  <si>
    <t>200, 226, 227, 231, 232, 233, 236, 241, 242, 243, 248, 249, 250, 251, 252, 253, 254, 255, 256, 257, 258, 259, 262, 263, 265, 266, 267, 271, 272, 273, 280, 281, 282, 283, 288</t>
  </si>
  <si>
    <t>231, 232, 233, 288, 661, 662, 663, 664</t>
  </si>
  <si>
    <t>Działy klasyfikacji budżetowej</t>
  </si>
  <si>
    <t>kolumna 10 minus kolumny 11 do 20</t>
  </si>
  <si>
    <t>kolumna 7 minus kolumny 8, 9, 10, 22</t>
  </si>
  <si>
    <t>CIT</t>
  </si>
  <si>
    <t>PIT</t>
  </si>
  <si>
    <t>Wydatki zrealizowane w ramach funduszu sołeckiego (tylko 4 kw.)</t>
  </si>
  <si>
    <t>200, 201, 202, 203, 204, 211, 212, 213, 221, 222, 223, 231, 232, 233, 244, 271, 273, 287, 288, 620, 626, 630, 631, 632, 633, 641, 642, 643, 651, 652, 653, 656, 661, 662, 663, 664</t>
  </si>
  <si>
    <t>200, 203, 204, 213, 223, 271, 273, 287, 620, 630, 633, 643, 653, 656</t>
  </si>
  <si>
    <t>Suma całkowita (bez związków)</t>
  </si>
  <si>
    <t>dolnośląskie</t>
  </si>
  <si>
    <t>Suma - powiaty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</si>
  <si>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</si>
  <si>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</si>
  <si>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</si>
  <si>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</si>
  <si>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</si>
  <si>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</si>
  <si>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</si>
  <si>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</si>
  <si>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</si>
  <si>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</si>
  <si>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</si>
  <si>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</si>
  <si>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</si>
  <si>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</si>
  <si>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</si>
  <si>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</si>
  <si>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</si>
  <si>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</si>
  <si>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</si>
  <si>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</si>
  <si>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</si>
  <si>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</si>
  <si>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</si>
  <si>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</si>
  <si>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</si>
  <si>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</si>
  <si>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Suma - miasta na prawach pow.</t>
  </si>
  <si>
    <t>Jelenia Góra</t>
  </si>
  <si>
    <t>Legnica</t>
  </si>
  <si>
    <t>Wałbrzych</t>
  </si>
  <si>
    <t>Wrocław</t>
  </si>
  <si>
    <t>Suma - gminy</t>
  </si>
  <si>
    <t>Suma - gminy miejskie</t>
  </si>
  <si>
    <t>BIELAWA</t>
  </si>
  <si>
    <t>BOGUSZÓW-GORCE</t>
  </si>
  <si>
    <t>BOLESŁAWIEC</t>
  </si>
  <si>
    <t>CHOJNÓW</t>
  </si>
  <si>
    <t>DUSZNIKI-ZDRÓJ</t>
  </si>
  <si>
    <t>DZIERŻONIÓW</t>
  </si>
  <si>
    <t>GŁOGÓW</t>
  </si>
  <si>
    <t>JAWOR</t>
  </si>
  <si>
    <t>JEDLINA-ZDRÓJ</t>
  </si>
  <si>
    <t>KAMIENNA GÓRA</t>
  </si>
  <si>
    <t>KARPACZ</t>
  </si>
  <si>
    <t>KŁODZKO</t>
  </si>
  <si>
    <t>KOWARY</t>
  </si>
  <si>
    <t>KUDOWA-ZDRÓJ</t>
  </si>
  <si>
    <t>LUBAŃ</t>
  </si>
  <si>
    <t>LUBIN</t>
  </si>
  <si>
    <t>NOWA RUDA</t>
  </si>
  <si>
    <t>OLEŚNICA</t>
  </si>
  <si>
    <t>OŁAWA</t>
  </si>
  <si>
    <t>PIECHOWICE</t>
  </si>
  <si>
    <t>PIESZYCE</t>
  </si>
  <si>
    <t>PIŁAWA GÓRNA</t>
  </si>
  <si>
    <t>POLANICA-ZDRÓJ</t>
  </si>
  <si>
    <t>SZCZAWNO-ZDRÓJ</t>
  </si>
  <si>
    <t>SZKLARSKA PORĘBA</t>
  </si>
  <si>
    <t>ŚWIDNICA</t>
  </si>
  <si>
    <t>ŚWIEBODZICE</t>
  </si>
  <si>
    <t>ŚWIERADÓW-ZDRÓJ</t>
  </si>
  <si>
    <t>WOJCIESZÓW</t>
  </si>
  <si>
    <t>ZAWIDÓW</t>
  </si>
  <si>
    <t>ZGORZELEC</t>
  </si>
  <si>
    <t>ZŁOTORYJA</t>
  </si>
  <si>
    <t>Suma - gminy wiejskie</t>
  </si>
  <si>
    <t>BORÓW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</si>
  <si>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</si>
  <si>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</si>
  <si>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</si>
  <si>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</si>
  <si>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</si>
  <si>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</si>
  <si>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</si>
  <si>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</si>
  <si>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DZIADOWA KŁODA</t>
  </si>
  <si>
    <t>GAWORZYCE</t>
  </si>
  <si>
    <t>GRĘBOCICE</t>
  </si>
  <si>
    <t>GROMADKA</t>
  </si>
  <si>
    <t>JANOWICE WIELKIE</t>
  </si>
  <si>
    <t>JEMIELNO</t>
  </si>
  <si>
    <t>JERZMANOWA</t>
  </si>
  <si>
    <t>JEŻÓW SUDECKI</t>
  </si>
  <si>
    <t>JORDANÓW ŚLĄSKI</t>
  </si>
  <si>
    <t>KAMIENIEC ZĄBKOWICKI</t>
  </si>
  <si>
    <t>KOBIERZYCE</t>
  </si>
  <si>
    <t>KONDRATOWICE</t>
  </si>
  <si>
    <t>KOSTOMŁOTY</t>
  </si>
  <si>
    <t>KOTLA</t>
  </si>
  <si>
    <t>KROŚNICE</t>
  </si>
  <si>
    <t>KROTOSZYCE</t>
  </si>
  <si>
    <t>KUNICE</t>
  </si>
  <si>
    <t>LEGNICKIE POLE</t>
  </si>
  <si>
    <t>LEWIN KŁODZKI</t>
  </si>
  <si>
    <t>ŁAGIEWNIKI</t>
  </si>
  <si>
    <t>MALCZYCE</t>
  </si>
  <si>
    <t>MARCINOWICE</t>
  </si>
  <si>
    <t>MARCISZÓW</t>
  </si>
  <si>
    <t>MĘCINKA</t>
  </si>
  <si>
    <t>MIETKÓW</t>
  </si>
  <si>
    <t>MIĘKINIA</t>
  </si>
  <si>
    <t>MIŁKOWICE</t>
  </si>
  <si>
    <t>MŚCIWOJÓW</t>
  </si>
  <si>
    <t>MYSŁAKOWICE</t>
  </si>
  <si>
    <t>NIECHLÓW</t>
  </si>
  <si>
    <t>OSIECZNICA</t>
  </si>
  <si>
    <t>PASZOWICE</t>
  </si>
  <si>
    <t>PĘCŁAW</t>
  </si>
  <si>
    <t>PIELGRZYMKA</t>
  </si>
  <si>
    <t>PLATERÓWKA</t>
  </si>
  <si>
    <t>PODGÓRZYN</t>
  </si>
  <si>
    <t>PRZEWORNO</t>
  </si>
  <si>
    <t>RADWANICE</t>
  </si>
  <si>
    <t>RUDNA</t>
  </si>
  <si>
    <t>RUJA</t>
  </si>
  <si>
    <t>SIEKIERCZYN</t>
  </si>
  <si>
    <t>STARA KAMIENICA</t>
  </si>
  <si>
    <t>STARE BOGACZOWICE</t>
  </si>
  <si>
    <t>STOSZOWICE</t>
  </si>
  <si>
    <t>SULIKÓW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</si>
  <si>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</si>
  <si>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</si>
  <si>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</si>
  <si>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</si>
  <si>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</si>
  <si>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</si>
  <si>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</si>
  <si>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</si>
  <si>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</si>
  <si>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</si>
  <si>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Suma - gminy miejsko-wiejskie</t>
  </si>
  <si>
    <t>BARDO</t>
  </si>
  <si>
    <t>BIERUTÓW</t>
  </si>
  <si>
    <t>BOGATYNIA</t>
  </si>
  <si>
    <t>BOLKÓW</t>
  </si>
  <si>
    <t>BRZEG DOLNY</t>
  </si>
  <si>
    <t>BYSTRZYCA KŁODZKA</t>
  </si>
  <si>
    <t>CHOCIANÓW</t>
  </si>
  <si>
    <t>GŁUSZYCA</t>
  </si>
  <si>
    <t>GÓRA</t>
  </si>
  <si>
    <t>GRYFÓW ŚLĄSKI</t>
  </si>
  <si>
    <t>JAWORZYNA ŚLĄSKA</t>
  </si>
  <si>
    <t>JELCZ-LASKOWICE</t>
  </si>
  <si>
    <t>KĄTY WROCŁAWSKIE</t>
  </si>
  <si>
    <t>LĄDEK-ZDRÓJ</t>
  </si>
  <si>
    <t>LEŚNA</t>
  </si>
  <si>
    <t>LUBAWKA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</si>
  <si>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</si>
  <si>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</si>
  <si>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</si>
  <si>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</si>
  <si>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</si>
  <si>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</si>
  <si>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</si>
  <si>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NIEMCZA</t>
  </si>
  <si>
    <t>NOWOGRODZIEC</t>
  </si>
  <si>
    <t>OBORNIKI ŚLĄSKIE</t>
  </si>
  <si>
    <t>OLSZYNA</t>
  </si>
  <si>
    <t>PIEŃSK</t>
  </si>
  <si>
    <t>POLKOWICE</t>
  </si>
  <si>
    <t>PROCHOWICE</t>
  </si>
  <si>
    <t>PRUSICE</t>
  </si>
  <si>
    <t>PRZEMKÓW</t>
  </si>
  <si>
    <t>RADKÓW</t>
  </si>
  <si>
    <t>SIECHNICE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</si>
  <si>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</si>
  <si>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</si>
  <si>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</si>
  <si>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</si>
  <si>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</si>
  <si>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</si>
  <si>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</si>
  <si>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</si>
  <si>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</si>
  <si>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</si>
  <si>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</si>
  <si>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</si>
  <si>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</si>
  <si>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</si>
  <si>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</si>
  <si>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</si>
  <si>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</si>
  <si>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</si>
  <si>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</si>
  <si>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</si>
  <si>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</si>
  <si>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Suma - związki międzygminne</t>
  </si>
  <si>
    <t>Z</t>
  </si>
  <si>
    <t>Ekologiczny Związek Gospodarki Odpadami Komunalnymi "EKOGOK"</t>
  </si>
  <si>
    <t>Wałbrzyski Związek Wodociągów i Kanalizacji</t>
  </si>
  <si>
    <t>Wodociąg Lisowice</t>
  </si>
  <si>
    <t>Zwiazek Gmin KWISA</t>
  </si>
  <si>
    <t>Związek Gmin "Bychowo"</t>
  </si>
  <si>
    <t>Związek Gmin Karkonoskich</t>
  </si>
  <si>
    <t>Związek Gmin Powiatu Dzierżoniowskiego "ZGPD-7" w Dzierżoniowie</t>
  </si>
  <si>
    <t>Związek Gmin Śnieżnickich</t>
  </si>
  <si>
    <t>Związek Gmin Zagłębia Miedziowego</t>
  </si>
  <si>
    <t>Związek Gmin Ziemi Zgorzeleckiej</t>
  </si>
  <si>
    <t xml:space="preserve">Związek Międzygminny "Bóbr" </t>
  </si>
  <si>
    <t xml:space="preserve">Związek Międzygminny Ślęza - Oława </t>
  </si>
  <si>
    <t>Suma całkowita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</si>
</sst>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0"/>
    <numFmt numFmtId="166" formatCode="0.0"/>
    <numFmt numFmtId="167" formatCode="00"/>
  </numFmts>
  <fonts count="49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10"/>
      <name val="Arial CE"/>
      <family val="0"/>
    </font>
    <font>
      <b/>
      <sz val="14"/>
      <color indexed="60"/>
      <name val="Arial CE"/>
      <family val="0"/>
    </font>
    <font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1" fontId="0" fillId="33" borderId="16" xfId="0" applyNumberFormat="1" applyFont="1" applyFill="1" applyBorder="1" applyAlignment="1">
      <alignment horizontal="center" vertical="center"/>
    </xf>
    <xf numFmtId="1" fontId="0" fillId="33" borderId="17" xfId="0" applyNumberFormat="1" applyFont="1" applyFill="1" applyBorder="1" applyAlignment="1">
      <alignment horizontal="center" vertical="center"/>
    </xf>
    <xf numFmtId="1" fontId="0" fillId="33" borderId="18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0" fillId="33" borderId="17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33" borderId="22" xfId="0" applyNumberFormat="1" applyFont="1" applyFill="1" applyBorder="1" applyAlignment="1">
      <alignment horizontal="center"/>
    </xf>
    <xf numFmtId="1" fontId="0" fillId="33" borderId="23" xfId="0" applyNumberFormat="1" applyFont="1" applyFill="1" applyBorder="1" applyAlignment="1">
      <alignment horizontal="center"/>
    </xf>
    <xf numFmtId="1" fontId="0" fillId="33" borderId="24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1" fontId="0" fillId="33" borderId="2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34" borderId="27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vertical="center"/>
    </xf>
    <xf numFmtId="1" fontId="8" fillId="34" borderId="27" xfId="0" applyNumberFormat="1" applyFont="1" applyFill="1" applyBorder="1" applyAlignment="1">
      <alignment vertical="center"/>
    </xf>
    <xf numFmtId="1" fontId="8" fillId="34" borderId="28" xfId="0" applyNumberFormat="1" applyFont="1" applyFill="1" applyBorder="1" applyAlignment="1">
      <alignment horizontal="right" vertical="center"/>
    </xf>
    <xf numFmtId="1" fontId="8" fillId="34" borderId="13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NumberForma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7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6" fontId="3" fillId="0" borderId="3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21" xfId="0" applyBorder="1" applyAlignment="1">
      <alignment wrapText="1"/>
    </xf>
    <xf numFmtId="0" fontId="2" fillId="0" borderId="0" xfId="0" applyFont="1" applyAlignment="1">
      <alignment vertical="center"/>
    </xf>
    <xf numFmtId="3" fontId="0" fillId="0" borderId="2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1" fontId="2" fillId="0" borderId="33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1" fontId="2" fillId="0" borderId="34" xfId="0" applyNumberFormat="1" applyFont="1" applyBorder="1" applyAlignment="1">
      <alignment/>
    </xf>
    <xf numFmtId="166" fontId="2" fillId="0" borderId="30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2" fillId="0" borderId="33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166" fontId="2" fillId="0" borderId="33" xfId="0" applyNumberFormat="1" applyFont="1" applyFill="1" applyBorder="1" applyAlignment="1">
      <alignment/>
    </xf>
    <xf numFmtId="166" fontId="2" fillId="0" borderId="30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11" xfId="0" applyNumberFormat="1" applyFont="1" applyBorder="1" applyAlignment="1">
      <alignment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vertical="center"/>
    </xf>
    <xf numFmtId="0" fontId="10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2" fontId="2" fillId="0" borderId="33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11" fillId="35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" fontId="7" fillId="0" borderId="40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164" fontId="9" fillId="0" borderId="30" xfId="0" applyNumberFormat="1" applyFont="1" applyBorder="1" applyAlignment="1">
      <alignment vertical="center"/>
    </xf>
    <xf numFmtId="164" fontId="9" fillId="0" borderId="32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164" fontId="9" fillId="0" borderId="29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vertical="center"/>
    </xf>
    <xf numFmtId="166" fontId="2" fillId="0" borderId="33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1" fontId="9" fillId="0" borderId="38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/>
    </xf>
    <xf numFmtId="167" fontId="2" fillId="0" borderId="41" xfId="0" applyNumberFormat="1" applyFont="1" applyBorder="1" applyAlignment="1">
      <alignment/>
    </xf>
    <xf numFmtId="167" fontId="2" fillId="0" borderId="33" xfId="0" applyNumberFormat="1" applyFont="1" applyBorder="1" applyAlignment="1">
      <alignment/>
    </xf>
    <xf numFmtId="167" fontId="0" fillId="0" borderId="42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2" fillId="0" borderId="42" xfId="0" applyNumberFormat="1" applyFont="1" applyBorder="1" applyAlignment="1">
      <alignment/>
    </xf>
    <xf numFmtId="167" fontId="2" fillId="0" borderId="3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43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2" fillId="0" borderId="43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44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42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0" fillId="0" borderId="45" xfId="0" applyNumberFormat="1" applyFont="1" applyBorder="1" applyAlignment="1">
      <alignment/>
    </xf>
    <xf numFmtId="167" fontId="0" fillId="0" borderId="36" xfId="0" applyNumberFormat="1" applyFont="1" applyBorder="1" applyAlignment="1">
      <alignment/>
    </xf>
    <xf numFmtId="167" fontId="0" fillId="0" borderId="44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2" fillId="0" borderId="41" xfId="0" applyNumberFormat="1" applyFont="1" applyBorder="1" applyAlignment="1">
      <alignment/>
    </xf>
    <xf numFmtId="167" fontId="2" fillId="0" borderId="33" xfId="0" applyNumberFormat="1" applyFont="1" applyBorder="1" applyAlignment="1">
      <alignment/>
    </xf>
    <xf numFmtId="167" fontId="3" fillId="0" borderId="43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0" fillId="0" borderId="44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9" fillId="0" borderId="43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0" fontId="9" fillId="0" borderId="46" xfId="0" applyFont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49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6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" fontId="0" fillId="0" borderId="11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3" fontId="2" fillId="0" borderId="33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67" fontId="0" fillId="0" borderId="43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2" fillId="0" borderId="38" xfId="0" applyNumberFormat="1" applyFont="1" applyBorder="1" applyAlignment="1">
      <alignment wrapText="1"/>
    </xf>
    <xf numFmtId="1" fontId="0" fillId="0" borderId="39" xfId="0" applyNumberFormat="1" applyFont="1" applyBorder="1" applyAlignment="1">
      <alignment wrapText="1"/>
    </xf>
    <xf numFmtId="1" fontId="2" fillId="0" borderId="39" xfId="0" applyNumberFormat="1" applyFont="1" applyBorder="1" applyAlignment="1">
      <alignment wrapText="1"/>
    </xf>
    <xf numFmtId="1" fontId="0" fillId="0" borderId="27" xfId="0" applyNumberFormat="1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1" fontId="0" fillId="0" borderId="39" xfId="0" applyNumberFormat="1" applyFont="1" applyBorder="1" applyAlignment="1">
      <alignment wrapText="1"/>
    </xf>
    <xf numFmtId="1" fontId="0" fillId="0" borderId="49" xfId="0" applyNumberFormat="1" applyFont="1" applyBorder="1" applyAlignment="1">
      <alignment wrapText="1"/>
    </xf>
    <xf numFmtId="1" fontId="2" fillId="0" borderId="38" xfId="0" applyNumberFormat="1" applyFont="1" applyBorder="1" applyAlignment="1">
      <alignment wrapText="1"/>
    </xf>
    <xf numFmtId="1" fontId="3" fillId="0" borderId="27" xfId="0" applyNumberFormat="1" applyFont="1" applyBorder="1" applyAlignment="1">
      <alignment wrapText="1"/>
    </xf>
    <xf numFmtId="3" fontId="0" fillId="0" borderId="27" xfId="0" applyNumberFormat="1" applyFont="1" applyBorder="1" applyAlignment="1">
      <alignment wrapText="1"/>
    </xf>
    <xf numFmtId="1" fontId="0" fillId="0" borderId="27" xfId="0" applyNumberFormat="1" applyFont="1" applyBorder="1" applyAlignment="1">
      <alignment wrapText="1"/>
    </xf>
    <xf numFmtId="3" fontId="2" fillId="0" borderId="38" xfId="0" applyNumberFormat="1" applyFont="1" applyFill="1" applyBorder="1" applyAlignment="1">
      <alignment wrapText="1"/>
    </xf>
    <xf numFmtId="0" fontId="9" fillId="0" borderId="27" xfId="0" applyFont="1" applyBorder="1" applyAlignment="1">
      <alignment wrapText="1"/>
    </xf>
    <xf numFmtId="1" fontId="0" fillId="0" borderId="21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167" fontId="0" fillId="0" borderId="42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1" fontId="2" fillId="0" borderId="41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 wrapText="1"/>
    </xf>
    <xf numFmtId="1" fontId="0" fillId="33" borderId="19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left" vertical="center"/>
    </xf>
    <xf numFmtId="1" fontId="8" fillId="34" borderId="10" xfId="0" applyNumberFormat="1" applyFont="1" applyFill="1" applyBorder="1" applyAlignment="1">
      <alignment horizontal="left" vertical="center"/>
    </xf>
    <xf numFmtId="1" fontId="0" fillId="34" borderId="10" xfId="0" applyNumberFormat="1" applyFont="1" applyFill="1" applyBorder="1" applyAlignment="1">
      <alignment horizontal="left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1" fontId="0" fillId="33" borderId="24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58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0" fillId="33" borderId="18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3" fillId="0" borderId="63" xfId="0" applyNumberFormat="1" applyFont="1" applyBorder="1" applyAlignment="1">
      <alignment horizontal="center" vertical="center" wrapText="1"/>
    </xf>
    <xf numFmtId="1" fontId="3" fillId="0" borderId="60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1" fontId="0" fillId="33" borderId="53" xfId="0" applyNumberFormat="1" applyFont="1" applyFill="1" applyBorder="1" applyAlignment="1">
      <alignment horizontal="center"/>
    </xf>
    <xf numFmtId="1" fontId="0" fillId="33" borderId="5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58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" fontId="0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76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77" xfId="0" applyNumberFormat="1" applyFont="1" applyBorder="1" applyAlignment="1">
      <alignment horizontal="center" vertical="center"/>
    </xf>
    <xf numFmtId="49" fontId="0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60" xfId="0" applyNumberFormat="1" applyFont="1" applyBorder="1" applyAlignment="1">
      <alignment horizontal="center" vertical="center" wrapText="1"/>
    </xf>
    <xf numFmtId="1" fontId="2" fillId="0" borderId="79" xfId="0" applyNumberFormat="1" applyFont="1" applyBorder="1" applyAlignment="1">
      <alignment horizontal="center" vertical="center"/>
    </xf>
    <xf numFmtId="1" fontId="2" fillId="0" borderId="80" xfId="0" applyNumberFormat="1" applyFont="1" applyBorder="1" applyAlignment="1">
      <alignment horizontal="center" vertical="center"/>
    </xf>
    <xf numFmtId="1" fontId="0" fillId="0" borderId="81" xfId="0" applyNumberFormat="1" applyFont="1" applyBorder="1" applyAlignment="1">
      <alignment horizontal="left" vertical="center"/>
    </xf>
    <xf numFmtId="1" fontId="0" fillId="0" borderId="27" xfId="0" applyNumberFormat="1" applyFont="1" applyBorder="1" applyAlignment="1">
      <alignment horizontal="left" vertical="center"/>
    </xf>
    <xf numFmtId="1" fontId="0" fillId="0" borderId="82" xfId="0" applyNumberFormat="1" applyFont="1" applyBorder="1" applyAlignment="1">
      <alignment horizontal="left" vertical="center"/>
    </xf>
    <xf numFmtId="1" fontId="0" fillId="0" borderId="21" xfId="0" applyNumberFormat="1" applyFont="1" applyBorder="1" applyAlignment="1">
      <alignment horizontal="left" vertical="center"/>
    </xf>
    <xf numFmtId="1" fontId="3" fillId="0" borderId="83" xfId="0" applyNumberFormat="1" applyFont="1" applyBorder="1" applyAlignment="1">
      <alignment horizontal="left" vertical="center"/>
    </xf>
    <xf numFmtId="1" fontId="3" fillId="0" borderId="19" xfId="0" applyNumberFormat="1" applyFont="1" applyBorder="1" applyAlignment="1">
      <alignment horizontal="left" vertical="center"/>
    </xf>
    <xf numFmtId="1" fontId="0" fillId="0" borderId="84" xfId="0" applyNumberFormat="1" applyFont="1" applyBorder="1" applyAlignment="1">
      <alignment horizontal="left" vertical="center"/>
    </xf>
    <xf numFmtId="1" fontId="0" fillId="0" borderId="38" xfId="0" applyNumberFormat="1" applyFont="1" applyBorder="1" applyAlignment="1">
      <alignment horizontal="left" vertical="center"/>
    </xf>
    <xf numFmtId="1" fontId="2" fillId="0" borderId="38" xfId="0" applyNumberFormat="1" applyFont="1" applyBorder="1" applyAlignment="1">
      <alignment horizontal="center" vertical="center" wrapText="1"/>
    </xf>
    <xf numFmtId="1" fontId="3" fillId="0" borderId="54" xfId="0" applyNumberFormat="1" applyFont="1" applyBorder="1" applyAlignment="1">
      <alignment horizontal="center" vertical="center" wrapText="1"/>
    </xf>
    <xf numFmtId="1" fontId="3" fillId="0" borderId="55" xfId="0" applyNumberFormat="1" applyFont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1" fontId="9" fillId="0" borderId="57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Alignment="1">
      <alignment horizontal="right"/>
    </xf>
    <xf numFmtId="1" fontId="2" fillId="0" borderId="64" xfId="0" applyNumberFormat="1" applyFont="1" applyBorder="1" applyAlignment="1">
      <alignment horizontal="center" vertical="center" wrapText="1"/>
    </xf>
    <xf numFmtId="1" fontId="2" fillId="0" borderId="85" xfId="0" applyNumberFormat="1" applyFont="1" applyBorder="1" applyAlignment="1">
      <alignment horizontal="center" vertical="center" wrapText="1"/>
    </xf>
    <xf numFmtId="164" fontId="2" fillId="0" borderId="86" xfId="0" applyNumberFormat="1" applyFont="1" applyBorder="1" applyAlignment="1">
      <alignment vertical="center"/>
    </xf>
    <xf numFmtId="164" fontId="9" fillId="0" borderId="87" xfId="0" applyNumberFormat="1" applyFont="1" applyBorder="1" applyAlignment="1">
      <alignment vertical="center"/>
    </xf>
    <xf numFmtId="164" fontId="9" fillId="0" borderId="88" xfId="0" applyNumberFormat="1" applyFont="1" applyBorder="1" applyAlignment="1">
      <alignment vertical="center"/>
    </xf>
    <xf numFmtId="164" fontId="9" fillId="0" borderId="89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8"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13.125" style="0" bestFit="1" customWidth="1"/>
    <col min="2" max="2" width="11.00390625" style="0" bestFit="1" customWidth="1"/>
    <col min="14" max="14" width="11.00390625" style="0" customWidth="1"/>
    <col min="15" max="15" width="39.75390625" style="0" customWidth="1"/>
  </cols>
  <sheetData>
    <row r="1" spans="1:15" ht="38.25" customHeight="1">
      <c r="A1" s="319" t="s">
        <v>138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1:15" ht="38.25" customHeight="1">
      <c r="A2" s="178" t="s">
        <v>160</v>
      </c>
      <c r="B2" s="320" t="s">
        <v>161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2"/>
    </row>
    <row r="3" spans="1:15" ht="24" customHeight="1">
      <c r="A3" s="179">
        <v>1</v>
      </c>
      <c r="B3" s="318" t="str">
        <f>B80&amp;C80&amp;$L$80&amp;$N$80&amp;$O$80&amp;$P$80</f>
        <v>Tabela 1. Wykonanie dochodów i wydatków w budżetach jst woj. dolnośląskiego wg stanu na koniec II kwartału 2013 roku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</row>
    <row r="4" spans="1:15" ht="24" customHeight="1">
      <c r="A4" s="179" t="s">
        <v>162</v>
      </c>
      <c r="B4" s="318" t="str">
        <f>B81&amp;C81&amp;$L$80&amp;$N$80&amp;$O$80&amp;$P$80&amp;L81</f>
        <v>Tabela 2. Przychody i rozchody oraz zadłużenie w budżetach jst woj. dolnośląskiego wg stanu na koniec II kwartału 2013 roku    (plan)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</row>
    <row r="5" spans="1:15" ht="24" customHeight="1">
      <c r="A5" s="179" t="s">
        <v>163</v>
      </c>
      <c r="B5" s="318" t="str">
        <f>B81&amp;C81&amp;$L$80&amp;$N$80&amp;$O$80&amp;$P$80&amp;L82</f>
        <v>Tabela 2. Przychody i rozchody oraz zadłużenie w budżetach jst woj. dolnośląskiego wg stanu na koniec II kwartału 2013 roku    (wykonanie)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</row>
    <row r="6" spans="1:15" ht="24" customHeight="1">
      <c r="A6" s="179" t="s">
        <v>167</v>
      </c>
      <c r="B6" s="315" t="str">
        <f>B82&amp;C82&amp;$L$80&amp;$N$80&amp;$O$80&amp;$P$80&amp;L81</f>
        <v>Tabela 3. Struktura i dynamika dochodów ogółem budżetów jst woj. dolnośląskiego wg stanu na koniec II kwartału 2013 roku    (plan)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7"/>
    </row>
    <row r="7" spans="1:15" ht="24" customHeight="1">
      <c r="A7" s="179" t="s">
        <v>168</v>
      </c>
      <c r="B7" s="318" t="str">
        <f>B82&amp;C82&amp;$L$80&amp;$N$80&amp;$O$80&amp;$P$80&amp;L82</f>
        <v>Tabela 3. Struktura i dynamika dochodów ogółem budżetów jst woj. dolnośląskiego wg stanu na koniec II kwartału 2013 roku    (wykonanie)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</row>
    <row r="8" spans="1:15" ht="24" customHeight="1">
      <c r="A8" s="179" t="s">
        <v>169</v>
      </c>
      <c r="B8" s="315" t="str">
        <f>B83&amp;C83&amp;$L$80&amp;$N$80&amp;$O$80&amp;$P$80&amp;L81</f>
        <v>Tabela 4. Struktura dochodów własnych budżetów jst woj. dolnośląskiego wg stanu na koniec II kwartału 2013 roku    (plan)</v>
      </c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7"/>
    </row>
    <row r="9" spans="1:15" ht="24" customHeight="1">
      <c r="A9" s="179" t="s">
        <v>170</v>
      </c>
      <c r="B9" s="318" t="str">
        <f>B83&amp;C83&amp;$L$80&amp;$N$80&amp;$O$80&amp;$P$80&amp;L82</f>
        <v>Tabela 4. Struktura dochodów własnych budżetów jst woj. dolnośląskiego wg stanu na koniec II kwartału 2013 roku    (wykonanie)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</row>
    <row r="10" spans="1:15" ht="24" customHeight="1">
      <c r="A10" s="179" t="s">
        <v>171</v>
      </c>
      <c r="B10" s="315" t="str">
        <f>B84&amp;C84&amp;$L$80&amp;$N$80&amp;$O$80&amp;$P$80&amp;L81</f>
        <v>Tabela 5.  Struktura subwencji ogólnej jst woj. dolnośląskiego wg stanu na koniec II kwartału 2013 roku    (plan)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7"/>
    </row>
    <row r="11" spans="1:15" ht="24" customHeight="1">
      <c r="A11" s="179" t="s">
        <v>172</v>
      </c>
      <c r="B11" s="318" t="str">
        <f>B84&amp;C84&amp;$L$80&amp;$N$80&amp;$O$80&amp;$P$80&amp;L82</f>
        <v>Tabela 5.  Struktura subwencji ogólnej jst woj. dolnośląskiego wg stanu na koniec II kwartału 2013 roku    (wykonanie)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</row>
    <row r="12" spans="1:15" ht="24" customHeight="1">
      <c r="A12" s="179" t="s">
        <v>173</v>
      </c>
      <c r="B12" s="315" t="str">
        <f>B85&amp;C85&amp;$L$80&amp;$N$80&amp;$O$80&amp;$P$80&amp;L81</f>
        <v>Tabela 6. Struktura dotacji celowych przekazywanych do budżetów jst woj. dolnośląskiego wg stanu na koniec II kwartału 2013 roku    (plan)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7"/>
    </row>
    <row r="13" spans="1:15" ht="24" customHeight="1">
      <c r="A13" s="179" t="s">
        <v>174</v>
      </c>
      <c r="B13" s="318" t="str">
        <f>B85&amp;C85&amp;$L$80&amp;$N$80&amp;$O$80&amp;$P$80&amp;L82</f>
        <v>Tabela 6. Struktura dotacji celowych przekazywanych do budżetów jst woj. dolnośląskiego wg stanu na koniec II kwartału 2013 roku    (wykonanie)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</row>
    <row r="14" spans="1:15" ht="24" customHeight="1">
      <c r="A14" s="179" t="s">
        <v>175</v>
      </c>
      <c r="B14" s="315" t="str">
        <f>B86&amp;C86&amp;$L$80&amp;$N$80&amp;$O$80&amp;$P$80&amp;L81</f>
        <v>Tabela 7. Struktura wydatków ogółem budżetów jst woj. dolnośląskiego wg stanu na koniec II kwartału 2013 roku    (plan)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7"/>
    </row>
    <row r="15" spans="1:15" ht="24" customHeight="1">
      <c r="A15" s="179" t="s">
        <v>176</v>
      </c>
      <c r="B15" s="318" t="str">
        <f>B86&amp;C86&amp;$L$80&amp;$N$80&amp;$O$80&amp;$P$80&amp;L82</f>
        <v>Tabela 7. Struktura wydatków ogółem budżetów jst woj. dolnośląskiego wg stanu na koniec II kwartału 2013 roku    (wykonanie)</v>
      </c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</row>
    <row r="16" spans="1:15" ht="24" customHeight="1">
      <c r="A16" s="179" t="s">
        <v>177</v>
      </c>
      <c r="B16" s="315" t="str">
        <f>B87&amp;C87&amp;$L$80&amp;$N$80&amp;$O$80&amp;$P$80&amp;L81</f>
        <v>Tabela 8. Struktura wydatków budżetów jst woj. dolnośląskiego wg art. 236 ust 3 i 4 ufp wg stanu na koniec II kwartału 2013 roku    (plan)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7"/>
    </row>
    <row r="17" spans="1:15" ht="24" customHeight="1">
      <c r="A17" s="179" t="s">
        <v>178</v>
      </c>
      <c r="B17" s="318" t="str">
        <f>B87&amp;C87&amp;$L$80&amp;$N$80&amp;$O$80&amp;$P$80&amp;L82</f>
        <v>Tabela 8. Struktura wydatków budżetów jst woj. dolnośląskiego wg art. 236 ust 3 i 4 ufp wg stanu na koniec II kwartału 2013 roku    (wykonanie)</v>
      </c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</row>
    <row r="18" spans="1:15" ht="24" customHeight="1">
      <c r="A18" s="179" t="s">
        <v>223</v>
      </c>
      <c r="B18" s="315" t="str">
        <f>B88&amp;C88&amp;$L$80&amp;$N$80&amp;$O$80&amp;$P$80&amp;L81</f>
        <v>Tabela 9. Wydatki jst wg ważniejszych działów klasyfikacji budżetowej wg stanu na koniec II kwartału 2013 roku    (plan)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7"/>
    </row>
    <row r="19" spans="1:15" ht="24" customHeight="1">
      <c r="A19" s="179" t="s">
        <v>224</v>
      </c>
      <c r="B19" s="315" t="str">
        <f>B88&amp;C88&amp;$L$80&amp;$N$80&amp;$O$80&amp;$P$80&amp;L82</f>
        <v>Tabela 9. Wydatki jst wg ważniejszych działów klasyfikacji budżetowej wg stanu na koniec II kwartału 2013 roku    (wykonanie)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7"/>
    </row>
    <row r="20" spans="1:15" ht="24" customHeight="1">
      <c r="A20" s="179">
        <v>10</v>
      </c>
      <c r="B20" s="318" t="str">
        <f>B89&amp;C89&amp;$L$80&amp;$N$80&amp;$O$80&amp;$P$80&amp;L83</f>
        <v>Tabela 10. Dane zbiorcze dotyczące wykonania budżetów jst. woj. dolnośląskiego wg stanu na koniec II kwartału 2013 roku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</row>
    <row r="77" spans="2:16" ht="23.25">
      <c r="B77" s="157" t="s">
        <v>179</v>
      </c>
      <c r="C77" s="157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</row>
    <row r="78" spans="2:16" ht="12.75"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</row>
    <row r="79" spans="2:16" ht="12.75"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</row>
    <row r="80" spans="2:16" ht="12.75">
      <c r="B80" s="156" t="s">
        <v>139</v>
      </c>
      <c r="C80" s="312" t="s">
        <v>147</v>
      </c>
      <c r="D80" s="313"/>
      <c r="E80" s="313"/>
      <c r="F80" s="313"/>
      <c r="G80" s="313"/>
      <c r="H80" s="313"/>
      <c r="I80" s="313"/>
      <c r="J80" s="314"/>
      <c r="K80" s="155"/>
      <c r="L80" s="158" t="s">
        <v>155</v>
      </c>
      <c r="M80" s="158"/>
      <c r="N80" s="158" t="str">
        <f>CONCATENATE(N85," ",M85," ")</f>
        <v>II kwartału </v>
      </c>
      <c r="O80" s="159">
        <f>L86</f>
        <v>2013</v>
      </c>
      <c r="P80" s="158" t="s">
        <v>156</v>
      </c>
    </row>
    <row r="81" spans="2:16" ht="12.75">
      <c r="B81" s="156" t="s">
        <v>140</v>
      </c>
      <c r="C81" s="312" t="s">
        <v>148</v>
      </c>
      <c r="D81" s="313"/>
      <c r="E81" s="313"/>
      <c r="F81" s="313"/>
      <c r="G81" s="313"/>
      <c r="H81" s="313"/>
      <c r="I81" s="313"/>
      <c r="J81" s="314"/>
      <c r="K81" s="155"/>
      <c r="L81" s="155" t="s">
        <v>164</v>
      </c>
      <c r="M81" s="155"/>
      <c r="N81" s="155"/>
      <c r="O81" s="155"/>
      <c r="P81" s="155"/>
    </row>
    <row r="82" spans="2:16" ht="12.75">
      <c r="B82" s="156" t="s">
        <v>141</v>
      </c>
      <c r="C82" s="312" t="s">
        <v>149</v>
      </c>
      <c r="D82" s="313"/>
      <c r="E82" s="313"/>
      <c r="F82" s="313"/>
      <c r="G82" s="313"/>
      <c r="H82" s="313"/>
      <c r="I82" s="313"/>
      <c r="J82" s="314"/>
      <c r="K82" s="155"/>
      <c r="L82" s="155" t="s">
        <v>165</v>
      </c>
      <c r="M82" s="155"/>
      <c r="N82" s="155"/>
      <c r="O82" s="155"/>
      <c r="P82" s="155"/>
    </row>
    <row r="83" spans="2:16" ht="12.75">
      <c r="B83" s="156" t="s">
        <v>142</v>
      </c>
      <c r="C83" s="312" t="s">
        <v>150</v>
      </c>
      <c r="D83" s="313"/>
      <c r="E83" s="313"/>
      <c r="F83" s="313"/>
      <c r="G83" s="313"/>
      <c r="H83" s="313"/>
      <c r="I83" s="313"/>
      <c r="J83" s="314"/>
      <c r="K83" s="155"/>
      <c r="L83" s="155"/>
      <c r="M83" s="155"/>
      <c r="N83" s="155"/>
      <c r="O83" s="155"/>
      <c r="P83" s="155"/>
    </row>
    <row r="84" spans="2:16" ht="12.75">
      <c r="B84" s="156" t="s">
        <v>143</v>
      </c>
      <c r="C84" s="312" t="s">
        <v>151</v>
      </c>
      <c r="D84" s="313"/>
      <c r="E84" s="313"/>
      <c r="F84" s="313"/>
      <c r="G84" s="313"/>
      <c r="H84" s="313"/>
      <c r="I84" s="313"/>
      <c r="J84" s="314"/>
      <c r="K84" s="155"/>
      <c r="L84" s="155"/>
      <c r="M84" s="155"/>
      <c r="N84" s="155"/>
      <c r="O84" s="155"/>
      <c r="P84" s="155"/>
    </row>
    <row r="85" spans="2:16" ht="12.75">
      <c r="B85" s="156" t="s">
        <v>144</v>
      </c>
      <c r="C85" s="312" t="s">
        <v>152</v>
      </c>
      <c r="D85" s="313"/>
      <c r="E85" s="313"/>
      <c r="F85" s="313"/>
      <c r="G85" s="313"/>
      <c r="H85" s="313"/>
      <c r="I85" s="313"/>
      <c r="J85" s="314"/>
      <c r="K85" s="155"/>
      <c r="L85" s="256">
        <v>2</v>
      </c>
      <c r="M85" s="155" t="s">
        <v>225</v>
      </c>
      <c r="N85" s="155" t="str">
        <f>IF(L85=1,"I",(IF(L85=2,"II",(IF(L85=3,"III","IV")))))</f>
        <v>II</v>
      </c>
      <c r="O85" s="155"/>
      <c r="P85" s="155"/>
    </row>
    <row r="86" spans="2:16" ht="12.75">
      <c r="B86" s="156" t="s">
        <v>145</v>
      </c>
      <c r="C86" s="312" t="s">
        <v>153</v>
      </c>
      <c r="D86" s="313"/>
      <c r="E86" s="313"/>
      <c r="F86" s="313"/>
      <c r="G86" s="313"/>
      <c r="H86" s="313"/>
      <c r="I86" s="313"/>
      <c r="J86" s="314"/>
      <c r="K86" s="155"/>
      <c r="L86" s="256">
        <v>2013</v>
      </c>
      <c r="M86" s="155" t="s">
        <v>226</v>
      </c>
      <c r="N86" s="155"/>
      <c r="O86" s="155"/>
      <c r="P86" s="155"/>
    </row>
    <row r="87" spans="2:16" ht="12.75">
      <c r="B87" s="156" t="s">
        <v>146</v>
      </c>
      <c r="C87" s="312" t="s">
        <v>227</v>
      </c>
      <c r="D87" s="313"/>
      <c r="E87" s="313"/>
      <c r="F87" s="313"/>
      <c r="G87" s="313"/>
      <c r="H87" s="313"/>
      <c r="I87" s="313"/>
      <c r="J87" s="314"/>
      <c r="K87" s="155"/>
      <c r="L87" s="155" t="s">
        <v>228</v>
      </c>
      <c r="M87" s="155"/>
      <c r="N87" s="155"/>
      <c r="O87" s="155"/>
      <c r="P87" s="155"/>
    </row>
    <row r="88" spans="2:16" ht="12.75">
      <c r="B88" s="156" t="s">
        <v>201</v>
      </c>
      <c r="C88" s="312" t="s">
        <v>154</v>
      </c>
      <c r="D88" s="313"/>
      <c r="E88" s="313"/>
      <c r="F88" s="313"/>
      <c r="G88" s="313"/>
      <c r="H88" s="313"/>
      <c r="I88" s="313"/>
      <c r="J88" s="314"/>
      <c r="K88" s="155"/>
      <c r="L88" s="155" t="s">
        <v>229</v>
      </c>
      <c r="M88" s="155"/>
      <c r="N88" s="155"/>
      <c r="O88" s="155"/>
      <c r="P88" s="155"/>
    </row>
    <row r="89" spans="2:16" ht="12.75">
      <c r="B89" s="156" t="s">
        <v>230</v>
      </c>
      <c r="C89" s="312" t="s">
        <v>208</v>
      </c>
      <c r="D89" s="313"/>
      <c r="E89" s="313"/>
      <c r="F89" s="313"/>
      <c r="G89" s="313"/>
      <c r="H89" s="313"/>
      <c r="I89" s="313"/>
      <c r="J89" s="314"/>
      <c r="K89" s="155"/>
      <c r="L89" s="155" t="s">
        <v>231</v>
      </c>
      <c r="M89" s="155"/>
      <c r="N89" s="155"/>
      <c r="O89" s="155"/>
      <c r="P89" s="155"/>
    </row>
    <row r="90" spans="2:16" ht="12.75"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 t="s">
        <v>232</v>
      </c>
      <c r="M90" s="155"/>
      <c r="N90" s="155"/>
      <c r="O90" s="155"/>
      <c r="P90" s="155"/>
    </row>
    <row r="91" spans="2:18" ht="12.75">
      <c r="B91" s="155"/>
      <c r="C91" s="155"/>
      <c r="D91" s="155"/>
      <c r="E91" s="155"/>
      <c r="F91" s="155"/>
      <c r="G91" s="155"/>
      <c r="H91" s="155"/>
      <c r="I91" s="155"/>
      <c r="J91" s="155"/>
      <c r="L91" s="257" t="str">
        <f>"Aug 23 2013 12:00AM"</f>
        <v>Aug 23 2013 12:00AM</v>
      </c>
      <c r="N91" s="258">
        <f>IF(P91="Jan","01",IF(P91="Feb","02",IF(P91="Mar","03",IF(P91="Apr","04",IF(P91="May","05",IF(P91="Jun","06",IF(P91="Jul","07","")))))))</f>
      </c>
      <c r="P91" t="str">
        <f>MID(L91,1,3)</f>
        <v>Aug</v>
      </c>
      <c r="Q91" t="str">
        <f>MID(L91,5,2)</f>
        <v>23</v>
      </c>
      <c r="R91" t="str">
        <f>MID(L91,8,4)</f>
        <v>2013</v>
      </c>
    </row>
    <row r="92" spans="12:14" ht="12.75">
      <c r="L92" s="258" t="s">
        <v>233</v>
      </c>
      <c r="N92" s="258" t="str">
        <f>IF(P91="Aug","08",IF(P91="Sep","09",IF(P91="Oct","10",IF(P91="Nov","11",IF(P91="Dec","12","")))))</f>
        <v>08</v>
      </c>
    </row>
    <row r="93" spans="12:15" ht="12.75">
      <c r="L93" s="258"/>
      <c r="N93" s="259" t="str">
        <f>IF(N91="",N92,N91)</f>
        <v>08</v>
      </c>
      <c r="O93" s="256" t="str">
        <f>CONCATENATE(Q91,".",N93,".",R91)</f>
        <v>23.08.2013</v>
      </c>
    </row>
    <row r="94" ht="12.75">
      <c r="N94" s="258"/>
    </row>
    <row r="95" ht="12.75">
      <c r="N95" s="258"/>
    </row>
    <row r="96" ht="12.75">
      <c r="N96" s="258"/>
    </row>
    <row r="97" ht="12.75">
      <c r="N97" s="258"/>
    </row>
    <row r="98" ht="12.75">
      <c r="N98" s="258"/>
    </row>
    <row r="99" ht="12.75">
      <c r="N99" s="258"/>
    </row>
    <row r="100" ht="12.75">
      <c r="N100" s="258"/>
    </row>
    <row r="101" ht="12.75">
      <c r="N101" s="258"/>
    </row>
    <row r="102" ht="12.75">
      <c r="N102" s="258"/>
    </row>
    <row r="103" ht="12.75">
      <c r="N103" s="258"/>
    </row>
    <row r="104" ht="12.75">
      <c r="N104" s="258"/>
    </row>
    <row r="105" ht="12.75">
      <c r="N105" s="258"/>
    </row>
    <row r="106" ht="12.75">
      <c r="N106" s="258"/>
    </row>
    <row r="107" ht="12.75">
      <c r="N107" s="258"/>
    </row>
    <row r="108" ht="12.75">
      <c r="N108" s="258"/>
    </row>
    <row r="109" ht="12.75">
      <c r="N109" s="258"/>
    </row>
  </sheetData>
  <sheetProtection/>
  <mergeCells count="30">
    <mergeCell ref="C82:J82"/>
    <mergeCell ref="C83:J83"/>
    <mergeCell ref="B18:O18"/>
    <mergeCell ref="B16:O16"/>
    <mergeCell ref="B8:O8"/>
    <mergeCell ref="B11:O11"/>
    <mergeCell ref="B13:O13"/>
    <mergeCell ref="B15:O15"/>
    <mergeCell ref="B10:O10"/>
    <mergeCell ref="B17:O17"/>
    <mergeCell ref="A1:O1"/>
    <mergeCell ref="B2:O2"/>
    <mergeCell ref="B4:O4"/>
    <mergeCell ref="B14:O14"/>
    <mergeCell ref="B12:O12"/>
    <mergeCell ref="B3:O3"/>
    <mergeCell ref="B5:O5"/>
    <mergeCell ref="B7:O7"/>
    <mergeCell ref="B9:O9"/>
    <mergeCell ref="B6:O6"/>
    <mergeCell ref="C89:J89"/>
    <mergeCell ref="B19:O19"/>
    <mergeCell ref="B20:O20"/>
    <mergeCell ref="C87:J87"/>
    <mergeCell ref="C88:J88"/>
    <mergeCell ref="C80:J80"/>
    <mergeCell ref="C86:J86"/>
    <mergeCell ref="C85:J85"/>
    <mergeCell ref="C84:J84"/>
    <mergeCell ref="C81:J8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51" t="s">
        <v>88</v>
      </c>
      <c r="M1" s="48"/>
      <c r="N1" s="48"/>
      <c r="O1" s="48" t="str">
        <f>1!P1</f>
        <v>23.08.2013</v>
      </c>
      <c r="P1" s="49"/>
    </row>
    <row r="2" spans="1:23" ht="21" customHeight="1">
      <c r="A2" s="327" t="s">
        <v>91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51" t="s">
        <v>89</v>
      </c>
      <c r="M2" s="48"/>
      <c r="N2" s="48"/>
      <c r="O2" s="48">
        <f>1!P2</f>
        <v>1</v>
      </c>
      <c r="P2" s="49"/>
      <c r="Q2" s="29"/>
      <c r="R2" s="29"/>
      <c r="S2" s="29"/>
      <c r="T2" s="29"/>
      <c r="U2" s="29"/>
      <c r="V2" s="29"/>
      <c r="W2" s="29"/>
    </row>
    <row r="3" spans="1:20" ht="21" customHeight="1">
      <c r="A3" s="328" t="s">
        <v>84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51" t="s">
        <v>90</v>
      </c>
      <c r="M3" s="48"/>
      <c r="N3" s="48"/>
      <c r="O3" s="48" t="str">
        <f>1!P3</f>
        <v>23.08.2013</v>
      </c>
      <c r="P3" s="49"/>
      <c r="Q3" s="1"/>
      <c r="R3" s="1"/>
      <c r="S3" s="1"/>
      <c r="T3" s="1"/>
    </row>
    <row r="4" spans="17:24" ht="12.75">
      <c r="Q4" s="29"/>
      <c r="R4" s="29"/>
      <c r="S4" s="29"/>
      <c r="T4" s="29"/>
      <c r="U4" s="29"/>
      <c r="V4" s="29"/>
      <c r="W4" s="29"/>
      <c r="X4" s="29"/>
    </row>
    <row r="5" spans="1:16" s="29" customFormat="1" ht="18">
      <c r="A5" s="28" t="str">
        <f>'Spis tabel'!B10</f>
        <v>Tabela 5.  Struktura subwencji ogólnej jst woj. dolnośląskiego wg stanu na koniec II kwartału 2013 roku    (plan)</v>
      </c>
      <c r="O5" s="28"/>
      <c r="P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9"/>
      <c r="R6" s="29"/>
      <c r="S6" s="29"/>
      <c r="T6" s="29"/>
      <c r="U6" s="29"/>
      <c r="V6" s="29"/>
      <c r="W6" s="29"/>
      <c r="X6" s="29"/>
    </row>
    <row r="7" spans="1:16" s="29" customFormat="1" ht="17.25" customHeight="1">
      <c r="A7" s="323" t="s">
        <v>0</v>
      </c>
      <c r="B7" s="343" t="s">
        <v>1</v>
      </c>
      <c r="C7" s="343" t="s">
        <v>2</v>
      </c>
      <c r="D7" s="343" t="s">
        <v>3</v>
      </c>
      <c r="E7" s="343" t="s">
        <v>4</v>
      </c>
      <c r="F7" s="329" t="s">
        <v>5</v>
      </c>
      <c r="G7" s="330"/>
      <c r="H7" s="402" t="s">
        <v>62</v>
      </c>
      <c r="I7" s="402"/>
      <c r="J7" s="402"/>
      <c r="K7" s="402"/>
      <c r="L7" s="402"/>
      <c r="M7" s="410" t="s">
        <v>220</v>
      </c>
      <c r="N7" s="402" t="s">
        <v>22</v>
      </c>
      <c r="O7" s="402"/>
      <c r="P7" s="403"/>
    </row>
    <row r="8" spans="1:16" s="29" customFormat="1" ht="16.5" customHeight="1">
      <c r="A8" s="324"/>
      <c r="B8" s="344"/>
      <c r="C8" s="344"/>
      <c r="D8" s="344"/>
      <c r="E8" s="344"/>
      <c r="F8" s="331"/>
      <c r="G8" s="332"/>
      <c r="H8" s="414" t="s">
        <v>92</v>
      </c>
      <c r="I8" s="351" t="s">
        <v>43</v>
      </c>
      <c r="J8" s="389"/>
      <c r="K8" s="389"/>
      <c r="L8" s="356" t="s">
        <v>93</v>
      </c>
      <c r="M8" s="411"/>
      <c r="N8" s="404" t="s">
        <v>31</v>
      </c>
      <c r="O8" s="404" t="s">
        <v>32</v>
      </c>
      <c r="P8" s="407" t="s">
        <v>33</v>
      </c>
    </row>
    <row r="9" spans="1:24" s="29" customFormat="1" ht="16.5" customHeight="1">
      <c r="A9" s="324"/>
      <c r="B9" s="344"/>
      <c r="C9" s="344"/>
      <c r="D9" s="344"/>
      <c r="E9" s="344"/>
      <c r="F9" s="331"/>
      <c r="G9" s="332"/>
      <c r="H9" s="413"/>
      <c r="I9" s="400" t="s">
        <v>21</v>
      </c>
      <c r="J9" s="400" t="s">
        <v>20</v>
      </c>
      <c r="K9" s="400" t="s">
        <v>159</v>
      </c>
      <c r="L9" s="413"/>
      <c r="M9" s="411"/>
      <c r="N9" s="405"/>
      <c r="O9" s="405"/>
      <c r="P9" s="408"/>
      <c r="Q9"/>
      <c r="R9"/>
      <c r="S9"/>
      <c r="T9"/>
      <c r="U9"/>
      <c r="V9"/>
      <c r="W9"/>
      <c r="X9"/>
    </row>
    <row r="10" spans="1:24" s="29" customFormat="1" ht="13.5" thickBot="1">
      <c r="A10" s="325"/>
      <c r="B10" s="345"/>
      <c r="C10" s="345"/>
      <c r="D10" s="345"/>
      <c r="E10" s="345"/>
      <c r="F10" s="333"/>
      <c r="G10" s="334"/>
      <c r="H10" s="357"/>
      <c r="I10" s="401"/>
      <c r="J10" s="401"/>
      <c r="K10" s="401"/>
      <c r="L10" s="357"/>
      <c r="M10" s="412"/>
      <c r="N10" s="406"/>
      <c r="O10" s="406"/>
      <c r="P10" s="409"/>
      <c r="Q10"/>
      <c r="R10"/>
      <c r="S10"/>
      <c r="T10"/>
      <c r="U10"/>
      <c r="V10"/>
      <c r="W10"/>
      <c r="X10"/>
    </row>
    <row r="11" spans="1:24" s="29" customFormat="1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360">
        <v>6</v>
      </c>
      <c r="G11" s="361"/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4">
        <v>15</v>
      </c>
      <c r="Q11"/>
      <c r="R11"/>
      <c r="S11"/>
      <c r="T11"/>
      <c r="U11"/>
      <c r="V11"/>
      <c r="W11"/>
      <c r="X11"/>
    </row>
    <row r="12" spans="1:24" s="82" customFormat="1" ht="15">
      <c r="A12" s="217"/>
      <c r="B12" s="218"/>
      <c r="C12" s="218"/>
      <c r="D12" s="90"/>
      <c r="E12" s="90"/>
      <c r="F12" s="91" t="s">
        <v>487</v>
      </c>
      <c r="G12" s="283"/>
      <c r="H12" s="92">
        <v>3238992947</v>
      </c>
      <c r="I12" s="92">
        <v>2616009328</v>
      </c>
      <c r="J12" s="92">
        <v>439216213</v>
      </c>
      <c r="K12" s="92">
        <v>181456128</v>
      </c>
      <c r="L12" s="92">
        <v>7201000</v>
      </c>
      <c r="M12" s="92">
        <v>210079304</v>
      </c>
      <c r="N12" s="115">
        <v>80.76613227648377</v>
      </c>
      <c r="O12" s="115">
        <v>13.560270744238826</v>
      </c>
      <c r="P12" s="116">
        <v>5.602239059151616</v>
      </c>
      <c r="Q12" s="95"/>
      <c r="R12" s="95"/>
      <c r="S12" s="95"/>
      <c r="T12" s="95"/>
      <c r="U12" s="95"/>
      <c r="V12" s="95"/>
      <c r="W12" s="95"/>
      <c r="X12" s="95"/>
    </row>
    <row r="13" spans="1:16" ht="12.75">
      <c r="A13" s="219">
        <v>2</v>
      </c>
      <c r="B13" s="220">
        <v>0</v>
      </c>
      <c r="C13" s="220">
        <v>0</v>
      </c>
      <c r="D13" s="85">
        <v>0</v>
      </c>
      <c r="E13" s="85">
        <v>0</v>
      </c>
      <c r="F13" s="149"/>
      <c r="G13" s="284" t="s">
        <v>285</v>
      </c>
      <c r="H13" s="87">
        <v>185575121</v>
      </c>
      <c r="I13" s="87">
        <v>70118177</v>
      </c>
      <c r="J13" s="87">
        <v>37301066</v>
      </c>
      <c r="K13" s="87">
        <v>78155878</v>
      </c>
      <c r="L13" s="87">
        <v>0</v>
      </c>
      <c r="M13" s="87">
        <v>73964393</v>
      </c>
      <c r="N13" s="113">
        <v>37.78</v>
      </c>
      <c r="O13" s="113">
        <v>20.1</v>
      </c>
      <c r="P13" s="114">
        <v>42.11</v>
      </c>
    </row>
    <row r="14" spans="1:16" s="95" customFormat="1" ht="15">
      <c r="A14" s="221"/>
      <c r="B14" s="222"/>
      <c r="C14" s="222"/>
      <c r="D14" s="96"/>
      <c r="E14" s="96"/>
      <c r="F14" s="97" t="s">
        <v>286</v>
      </c>
      <c r="G14" s="285"/>
      <c r="H14" s="98">
        <v>770426154</v>
      </c>
      <c r="I14" s="98">
        <v>628019106</v>
      </c>
      <c r="J14" s="98">
        <v>95021472</v>
      </c>
      <c r="K14" s="98">
        <v>47385576</v>
      </c>
      <c r="L14" s="98">
        <v>1641600</v>
      </c>
      <c r="M14" s="98">
        <v>23227090</v>
      </c>
      <c r="N14" s="122">
        <v>81.51580819775752</v>
      </c>
      <c r="O14" s="122">
        <v>12.333624904431788</v>
      </c>
      <c r="P14" s="123">
        <v>6.150566897810688</v>
      </c>
    </row>
    <row r="15" spans="1:16" ht="12.75">
      <c r="A15" s="223">
        <v>2</v>
      </c>
      <c r="B15" s="224">
        <v>1</v>
      </c>
      <c r="C15" s="224">
        <v>0</v>
      </c>
      <c r="D15" s="10">
        <v>0</v>
      </c>
      <c r="E15" s="10">
        <v>1</v>
      </c>
      <c r="F15" s="19"/>
      <c r="G15" s="286" t="s">
        <v>287</v>
      </c>
      <c r="H15" s="11">
        <v>36274712</v>
      </c>
      <c r="I15" s="11">
        <v>31781330</v>
      </c>
      <c r="J15" s="11">
        <v>4002877</v>
      </c>
      <c r="K15" s="11">
        <v>490505</v>
      </c>
      <c r="L15" s="11">
        <v>0</v>
      </c>
      <c r="M15" s="11">
        <v>0</v>
      </c>
      <c r="N15" s="66">
        <v>87.61</v>
      </c>
      <c r="O15" s="66">
        <v>11.03</v>
      </c>
      <c r="P15" s="67">
        <v>1.35</v>
      </c>
    </row>
    <row r="16" spans="1:16" ht="12.75">
      <c r="A16" s="223">
        <v>2</v>
      </c>
      <c r="B16" s="224">
        <v>2</v>
      </c>
      <c r="C16" s="224">
        <v>0</v>
      </c>
      <c r="D16" s="11">
        <v>0</v>
      </c>
      <c r="E16" s="11">
        <v>1</v>
      </c>
      <c r="F16" s="19"/>
      <c r="G16" s="293" t="s">
        <v>288</v>
      </c>
      <c r="H16" s="11">
        <v>46500062</v>
      </c>
      <c r="I16" s="11">
        <v>35199585</v>
      </c>
      <c r="J16" s="11">
        <v>7468593</v>
      </c>
      <c r="K16" s="11">
        <v>3831884</v>
      </c>
      <c r="L16" s="11">
        <v>0</v>
      </c>
      <c r="M16" s="11">
        <v>0</v>
      </c>
      <c r="N16" s="66">
        <v>75.69</v>
      </c>
      <c r="O16" s="66">
        <v>16.06</v>
      </c>
      <c r="P16" s="67">
        <v>8.24</v>
      </c>
    </row>
    <row r="17" spans="1:16" ht="12.75">
      <c r="A17" s="223">
        <v>2</v>
      </c>
      <c r="B17" s="224">
        <v>3</v>
      </c>
      <c r="C17" s="224">
        <v>0</v>
      </c>
      <c r="D17" s="16">
        <v>0</v>
      </c>
      <c r="E17" s="16">
        <v>1</v>
      </c>
      <c r="F17" s="19"/>
      <c r="G17" s="54" t="s">
        <v>289</v>
      </c>
      <c r="H17" s="11">
        <v>46805517</v>
      </c>
      <c r="I17" s="11">
        <v>46362092</v>
      </c>
      <c r="J17" s="11">
        <v>30827</v>
      </c>
      <c r="K17" s="11">
        <v>412598</v>
      </c>
      <c r="L17" s="11">
        <v>0</v>
      </c>
      <c r="M17" s="11">
        <v>2671242</v>
      </c>
      <c r="N17" s="66">
        <v>99.05</v>
      </c>
      <c r="O17" s="66">
        <v>0.06</v>
      </c>
      <c r="P17" s="67">
        <v>0.88</v>
      </c>
    </row>
    <row r="18" spans="1:16" ht="12.75">
      <c r="A18" s="223">
        <v>2</v>
      </c>
      <c r="B18" s="224">
        <v>4</v>
      </c>
      <c r="C18" s="224">
        <v>0</v>
      </c>
      <c r="D18" s="16">
        <v>0</v>
      </c>
      <c r="E18" s="16">
        <v>1</v>
      </c>
      <c r="F18" s="19"/>
      <c r="G18" s="54" t="s">
        <v>290</v>
      </c>
      <c r="H18" s="11">
        <v>18712280</v>
      </c>
      <c r="I18" s="11">
        <v>12268383</v>
      </c>
      <c r="J18" s="11">
        <v>4868371</v>
      </c>
      <c r="K18" s="11">
        <v>1575526</v>
      </c>
      <c r="L18" s="11">
        <v>0</v>
      </c>
      <c r="M18" s="11">
        <v>0</v>
      </c>
      <c r="N18" s="66">
        <v>65.56</v>
      </c>
      <c r="O18" s="66">
        <v>26.01</v>
      </c>
      <c r="P18" s="67">
        <v>8.41</v>
      </c>
    </row>
    <row r="19" spans="1:16" ht="12.75">
      <c r="A19" s="223">
        <v>2</v>
      </c>
      <c r="B19" s="224">
        <v>5</v>
      </c>
      <c r="C19" s="224">
        <v>0</v>
      </c>
      <c r="D19" s="16">
        <v>0</v>
      </c>
      <c r="E19" s="16">
        <v>1</v>
      </c>
      <c r="F19" s="19"/>
      <c r="G19" s="54" t="s">
        <v>291</v>
      </c>
      <c r="H19" s="11">
        <v>21862059</v>
      </c>
      <c r="I19" s="11">
        <v>15589778</v>
      </c>
      <c r="J19" s="11">
        <v>4926514</v>
      </c>
      <c r="K19" s="11">
        <v>1345767</v>
      </c>
      <c r="L19" s="11">
        <v>0</v>
      </c>
      <c r="M19" s="11">
        <v>0</v>
      </c>
      <c r="N19" s="66">
        <v>71.3</v>
      </c>
      <c r="O19" s="66">
        <v>22.53</v>
      </c>
      <c r="P19" s="67">
        <v>6.15</v>
      </c>
    </row>
    <row r="20" spans="1:16" ht="12.75">
      <c r="A20" s="223">
        <v>2</v>
      </c>
      <c r="B20" s="224">
        <v>6</v>
      </c>
      <c r="C20" s="224">
        <v>0</v>
      </c>
      <c r="D20" s="16">
        <v>0</v>
      </c>
      <c r="E20" s="16">
        <v>1</v>
      </c>
      <c r="F20" s="19"/>
      <c r="G20" s="54" t="s">
        <v>292</v>
      </c>
      <c r="H20" s="11">
        <v>20611169</v>
      </c>
      <c r="I20" s="11">
        <v>14706361</v>
      </c>
      <c r="J20" s="11">
        <v>5159019</v>
      </c>
      <c r="K20" s="11">
        <v>745789</v>
      </c>
      <c r="L20" s="11">
        <v>0</v>
      </c>
      <c r="M20" s="11">
        <v>0</v>
      </c>
      <c r="N20" s="66">
        <v>71.35</v>
      </c>
      <c r="O20" s="66">
        <v>25.03</v>
      </c>
      <c r="P20" s="67">
        <v>3.61</v>
      </c>
    </row>
    <row r="21" spans="1:16" ht="12.75">
      <c r="A21" s="223">
        <v>2</v>
      </c>
      <c r="B21" s="224">
        <v>7</v>
      </c>
      <c r="C21" s="224">
        <v>0</v>
      </c>
      <c r="D21" s="16">
        <v>0</v>
      </c>
      <c r="E21" s="16">
        <v>1</v>
      </c>
      <c r="F21" s="19"/>
      <c r="G21" s="54" t="s">
        <v>293</v>
      </c>
      <c r="H21" s="11">
        <v>15911572</v>
      </c>
      <c r="I21" s="11">
        <v>11016720</v>
      </c>
      <c r="J21" s="11">
        <v>4000576</v>
      </c>
      <c r="K21" s="11">
        <v>894276</v>
      </c>
      <c r="L21" s="11">
        <v>0</v>
      </c>
      <c r="M21" s="11">
        <v>0</v>
      </c>
      <c r="N21" s="66">
        <v>69.23</v>
      </c>
      <c r="O21" s="66">
        <v>25.14</v>
      </c>
      <c r="P21" s="67">
        <v>5.62</v>
      </c>
    </row>
    <row r="22" spans="1:16" ht="12.75">
      <c r="A22" s="223">
        <v>2</v>
      </c>
      <c r="B22" s="224">
        <v>8</v>
      </c>
      <c r="C22" s="224">
        <v>0</v>
      </c>
      <c r="D22" s="16">
        <v>0</v>
      </c>
      <c r="E22" s="16">
        <v>1</v>
      </c>
      <c r="F22" s="19"/>
      <c r="G22" s="54" t="s">
        <v>294</v>
      </c>
      <c r="H22" s="11">
        <v>84614113</v>
      </c>
      <c r="I22" s="11">
        <v>64995483</v>
      </c>
      <c r="J22" s="11">
        <v>16252161</v>
      </c>
      <c r="K22" s="11">
        <v>3366469</v>
      </c>
      <c r="L22" s="11">
        <v>276100</v>
      </c>
      <c r="M22" s="11">
        <v>0</v>
      </c>
      <c r="N22" s="66">
        <v>76.81</v>
      </c>
      <c r="O22" s="66">
        <v>19.2</v>
      </c>
      <c r="P22" s="67">
        <v>3.97</v>
      </c>
    </row>
    <row r="23" spans="1:16" ht="12.75">
      <c r="A23" s="223">
        <v>2</v>
      </c>
      <c r="B23" s="224">
        <v>9</v>
      </c>
      <c r="C23" s="224">
        <v>0</v>
      </c>
      <c r="D23" s="16">
        <v>0</v>
      </c>
      <c r="E23" s="16">
        <v>1</v>
      </c>
      <c r="F23" s="19"/>
      <c r="G23" s="54" t="s">
        <v>295</v>
      </c>
      <c r="H23" s="11">
        <v>10482857</v>
      </c>
      <c r="I23" s="11">
        <v>4721047</v>
      </c>
      <c r="J23" s="11">
        <v>4274058</v>
      </c>
      <c r="K23" s="11">
        <v>1487752</v>
      </c>
      <c r="L23" s="11">
        <v>0</v>
      </c>
      <c r="M23" s="11">
        <v>0</v>
      </c>
      <c r="N23" s="66">
        <v>45.03</v>
      </c>
      <c r="O23" s="66">
        <v>40.77</v>
      </c>
      <c r="P23" s="67">
        <v>14.19</v>
      </c>
    </row>
    <row r="24" spans="1:16" ht="12.75">
      <c r="A24" s="223">
        <v>2</v>
      </c>
      <c r="B24" s="224">
        <v>10</v>
      </c>
      <c r="C24" s="224">
        <v>0</v>
      </c>
      <c r="D24" s="16">
        <v>0</v>
      </c>
      <c r="E24" s="16">
        <v>1</v>
      </c>
      <c r="F24" s="19"/>
      <c r="G24" s="54" t="s">
        <v>296</v>
      </c>
      <c r="H24" s="11">
        <v>28259878</v>
      </c>
      <c r="I24" s="11">
        <v>21624027</v>
      </c>
      <c r="J24" s="11">
        <v>5287825</v>
      </c>
      <c r="K24" s="11">
        <v>1348026</v>
      </c>
      <c r="L24" s="11">
        <v>0</v>
      </c>
      <c r="M24" s="11">
        <v>0</v>
      </c>
      <c r="N24" s="66">
        <v>76.51</v>
      </c>
      <c r="O24" s="66">
        <v>18.71</v>
      </c>
      <c r="P24" s="67">
        <v>4.77</v>
      </c>
    </row>
    <row r="25" spans="1:16" ht="12.75">
      <c r="A25" s="223">
        <v>2</v>
      </c>
      <c r="B25" s="224">
        <v>11</v>
      </c>
      <c r="C25" s="224">
        <v>0</v>
      </c>
      <c r="D25" s="16">
        <v>0</v>
      </c>
      <c r="E25" s="16">
        <v>1</v>
      </c>
      <c r="F25" s="19"/>
      <c r="G25" s="54" t="s">
        <v>297</v>
      </c>
      <c r="H25" s="11">
        <v>22946884</v>
      </c>
      <c r="I25" s="11">
        <v>20838431</v>
      </c>
      <c r="J25" s="11">
        <v>0</v>
      </c>
      <c r="K25" s="11">
        <v>2108453</v>
      </c>
      <c r="L25" s="11">
        <v>300000</v>
      </c>
      <c r="M25" s="11">
        <v>9060445</v>
      </c>
      <c r="N25" s="66">
        <v>90.81</v>
      </c>
      <c r="O25" s="66">
        <v>0</v>
      </c>
      <c r="P25" s="67">
        <v>9.18</v>
      </c>
    </row>
    <row r="26" spans="1:16" ht="12.75">
      <c r="A26" s="223">
        <v>2</v>
      </c>
      <c r="B26" s="224">
        <v>12</v>
      </c>
      <c r="C26" s="224">
        <v>0</v>
      </c>
      <c r="D26" s="16">
        <v>0</v>
      </c>
      <c r="E26" s="16">
        <v>1</v>
      </c>
      <c r="F26" s="19"/>
      <c r="G26" s="54" t="s">
        <v>298</v>
      </c>
      <c r="H26" s="11">
        <v>26098843</v>
      </c>
      <c r="I26" s="11">
        <v>18539331</v>
      </c>
      <c r="J26" s="11">
        <v>5743824</v>
      </c>
      <c r="K26" s="11">
        <v>1815688</v>
      </c>
      <c r="L26" s="11">
        <v>0</v>
      </c>
      <c r="M26" s="11">
        <v>0</v>
      </c>
      <c r="N26" s="66">
        <v>71.03</v>
      </c>
      <c r="O26" s="66">
        <v>22</v>
      </c>
      <c r="P26" s="67">
        <v>6.95</v>
      </c>
    </row>
    <row r="27" spans="1:16" ht="12.75">
      <c r="A27" s="223">
        <v>2</v>
      </c>
      <c r="B27" s="224">
        <v>13</v>
      </c>
      <c r="C27" s="224">
        <v>0</v>
      </c>
      <c r="D27" s="16">
        <v>0</v>
      </c>
      <c r="E27" s="16">
        <v>1</v>
      </c>
      <c r="F27" s="19"/>
      <c r="G27" s="54" t="s">
        <v>299</v>
      </c>
      <c r="H27" s="11">
        <v>20459687</v>
      </c>
      <c r="I27" s="11">
        <v>15953587</v>
      </c>
      <c r="J27" s="11">
        <v>2624834</v>
      </c>
      <c r="K27" s="11">
        <v>1881266</v>
      </c>
      <c r="L27" s="11">
        <v>0</v>
      </c>
      <c r="M27" s="11">
        <v>0</v>
      </c>
      <c r="N27" s="66">
        <v>77.97</v>
      </c>
      <c r="O27" s="66">
        <v>12.82</v>
      </c>
      <c r="P27" s="67">
        <v>9.19</v>
      </c>
    </row>
    <row r="28" spans="1:16" ht="12.75">
      <c r="A28" s="223">
        <v>2</v>
      </c>
      <c r="B28" s="224">
        <v>14</v>
      </c>
      <c r="C28" s="224">
        <v>0</v>
      </c>
      <c r="D28" s="16">
        <v>0</v>
      </c>
      <c r="E28" s="16">
        <v>1</v>
      </c>
      <c r="F28" s="19"/>
      <c r="G28" s="54" t="s">
        <v>300</v>
      </c>
      <c r="H28" s="11">
        <v>42218597</v>
      </c>
      <c r="I28" s="11">
        <v>37395884</v>
      </c>
      <c r="J28" s="11">
        <v>3483888</v>
      </c>
      <c r="K28" s="11">
        <v>1338825</v>
      </c>
      <c r="L28" s="11">
        <v>0</v>
      </c>
      <c r="M28" s="11">
        <v>0</v>
      </c>
      <c r="N28" s="66">
        <v>88.57</v>
      </c>
      <c r="O28" s="66">
        <v>8.25</v>
      </c>
      <c r="P28" s="67">
        <v>3.17</v>
      </c>
    </row>
    <row r="29" spans="1:16" ht="12.75">
      <c r="A29" s="223">
        <v>2</v>
      </c>
      <c r="B29" s="224">
        <v>15</v>
      </c>
      <c r="C29" s="224">
        <v>0</v>
      </c>
      <c r="D29" s="16">
        <v>0</v>
      </c>
      <c r="E29" s="16">
        <v>1</v>
      </c>
      <c r="F29" s="19"/>
      <c r="G29" s="54" t="s">
        <v>301</v>
      </c>
      <c r="H29" s="11">
        <v>22844235</v>
      </c>
      <c r="I29" s="11">
        <v>21047026</v>
      </c>
      <c r="J29" s="11">
        <v>1117345</v>
      </c>
      <c r="K29" s="11">
        <v>679864</v>
      </c>
      <c r="L29" s="11">
        <v>0</v>
      </c>
      <c r="M29" s="11">
        <v>0</v>
      </c>
      <c r="N29" s="66">
        <v>92.13</v>
      </c>
      <c r="O29" s="66">
        <v>4.89</v>
      </c>
      <c r="P29" s="67">
        <v>2.97</v>
      </c>
    </row>
    <row r="30" spans="1:16" ht="12.75">
      <c r="A30" s="223">
        <v>2</v>
      </c>
      <c r="B30" s="224">
        <v>16</v>
      </c>
      <c r="C30" s="224">
        <v>0</v>
      </c>
      <c r="D30" s="16">
        <v>0</v>
      </c>
      <c r="E30" s="16">
        <v>1</v>
      </c>
      <c r="F30" s="19"/>
      <c r="G30" s="54" t="s">
        <v>302</v>
      </c>
      <c r="H30" s="11">
        <v>15123507</v>
      </c>
      <c r="I30" s="11">
        <v>10007992</v>
      </c>
      <c r="J30" s="11">
        <v>0</v>
      </c>
      <c r="K30" s="11">
        <v>5115515</v>
      </c>
      <c r="L30" s="11">
        <v>0</v>
      </c>
      <c r="M30" s="11">
        <v>9312972</v>
      </c>
      <c r="N30" s="66">
        <v>66.17</v>
      </c>
      <c r="O30" s="66">
        <v>0</v>
      </c>
      <c r="P30" s="67">
        <v>33.82</v>
      </c>
    </row>
    <row r="31" spans="1:16" ht="12.75">
      <c r="A31" s="223">
        <v>2</v>
      </c>
      <c r="B31" s="224">
        <v>17</v>
      </c>
      <c r="C31" s="224">
        <v>0</v>
      </c>
      <c r="D31" s="16">
        <v>0</v>
      </c>
      <c r="E31" s="16">
        <v>1</v>
      </c>
      <c r="F31" s="19"/>
      <c r="G31" s="54" t="s">
        <v>303</v>
      </c>
      <c r="H31" s="11">
        <v>26617970</v>
      </c>
      <c r="I31" s="11">
        <v>21428632</v>
      </c>
      <c r="J31" s="11">
        <v>2170516</v>
      </c>
      <c r="K31" s="11">
        <v>3018822</v>
      </c>
      <c r="L31" s="11">
        <v>370600</v>
      </c>
      <c r="M31" s="11">
        <v>0</v>
      </c>
      <c r="N31" s="66">
        <v>80.5</v>
      </c>
      <c r="O31" s="66">
        <v>8.15</v>
      </c>
      <c r="P31" s="67">
        <v>11.34</v>
      </c>
    </row>
    <row r="32" spans="1:16" ht="12.75">
      <c r="A32" s="223">
        <v>2</v>
      </c>
      <c r="B32" s="224">
        <v>18</v>
      </c>
      <c r="C32" s="224">
        <v>0</v>
      </c>
      <c r="D32" s="16">
        <v>0</v>
      </c>
      <c r="E32" s="16">
        <v>1</v>
      </c>
      <c r="F32" s="19"/>
      <c r="G32" s="54" t="s">
        <v>304</v>
      </c>
      <c r="H32" s="11">
        <v>13271754</v>
      </c>
      <c r="I32" s="11">
        <v>9676474</v>
      </c>
      <c r="J32" s="11">
        <v>1774207</v>
      </c>
      <c r="K32" s="11">
        <v>1821073</v>
      </c>
      <c r="L32" s="11">
        <v>0</v>
      </c>
      <c r="M32" s="11">
        <v>0</v>
      </c>
      <c r="N32" s="66">
        <v>72.91</v>
      </c>
      <c r="O32" s="66">
        <v>13.36</v>
      </c>
      <c r="P32" s="67">
        <v>13.72</v>
      </c>
    </row>
    <row r="33" spans="1:16" ht="12.75">
      <c r="A33" s="223">
        <v>2</v>
      </c>
      <c r="B33" s="224">
        <v>19</v>
      </c>
      <c r="C33" s="224">
        <v>0</v>
      </c>
      <c r="D33" s="16">
        <v>0</v>
      </c>
      <c r="E33" s="16">
        <v>1</v>
      </c>
      <c r="F33" s="19"/>
      <c r="G33" s="54" t="s">
        <v>305</v>
      </c>
      <c r="H33" s="11">
        <v>71081296</v>
      </c>
      <c r="I33" s="11">
        <v>65792786</v>
      </c>
      <c r="J33" s="11">
        <v>3400181</v>
      </c>
      <c r="K33" s="11">
        <v>1888329</v>
      </c>
      <c r="L33" s="11">
        <v>0</v>
      </c>
      <c r="M33" s="11">
        <v>0</v>
      </c>
      <c r="N33" s="66">
        <v>92.55</v>
      </c>
      <c r="O33" s="66">
        <v>4.78</v>
      </c>
      <c r="P33" s="67">
        <v>2.65</v>
      </c>
    </row>
    <row r="34" spans="1:16" ht="12.75">
      <c r="A34" s="223">
        <v>2</v>
      </c>
      <c r="B34" s="224">
        <v>20</v>
      </c>
      <c r="C34" s="224">
        <v>0</v>
      </c>
      <c r="D34" s="16">
        <v>0</v>
      </c>
      <c r="E34" s="16">
        <v>1</v>
      </c>
      <c r="F34" s="19"/>
      <c r="G34" s="54" t="s">
        <v>306</v>
      </c>
      <c r="H34" s="11">
        <v>26361938</v>
      </c>
      <c r="I34" s="11">
        <v>21900026</v>
      </c>
      <c r="J34" s="11">
        <v>2241716</v>
      </c>
      <c r="K34" s="11">
        <v>2220196</v>
      </c>
      <c r="L34" s="11">
        <v>0</v>
      </c>
      <c r="M34" s="11">
        <v>0</v>
      </c>
      <c r="N34" s="66">
        <v>83.07</v>
      </c>
      <c r="O34" s="66">
        <v>8.5</v>
      </c>
      <c r="P34" s="67">
        <v>8.42</v>
      </c>
    </row>
    <row r="35" spans="1:16" ht="12.75">
      <c r="A35" s="223">
        <v>2</v>
      </c>
      <c r="B35" s="224">
        <v>21</v>
      </c>
      <c r="C35" s="224">
        <v>0</v>
      </c>
      <c r="D35" s="16">
        <v>0</v>
      </c>
      <c r="E35" s="16">
        <v>1</v>
      </c>
      <c r="F35" s="19"/>
      <c r="G35" s="54" t="s">
        <v>307</v>
      </c>
      <c r="H35" s="11">
        <v>12671463</v>
      </c>
      <c r="I35" s="11">
        <v>10055057</v>
      </c>
      <c r="J35" s="11">
        <v>1915557</v>
      </c>
      <c r="K35" s="11">
        <v>700849</v>
      </c>
      <c r="L35" s="11">
        <v>0</v>
      </c>
      <c r="M35" s="11">
        <v>0</v>
      </c>
      <c r="N35" s="66">
        <v>79.35</v>
      </c>
      <c r="O35" s="66">
        <v>15.11</v>
      </c>
      <c r="P35" s="67">
        <v>5.53</v>
      </c>
    </row>
    <row r="36" spans="1:16" ht="12.75">
      <c r="A36" s="223">
        <v>2</v>
      </c>
      <c r="B36" s="224">
        <v>22</v>
      </c>
      <c r="C36" s="224">
        <v>0</v>
      </c>
      <c r="D36" s="16">
        <v>0</v>
      </c>
      <c r="E36" s="16">
        <v>1</v>
      </c>
      <c r="F36" s="19"/>
      <c r="G36" s="54" t="s">
        <v>308</v>
      </c>
      <c r="H36" s="11">
        <v>28881942</v>
      </c>
      <c r="I36" s="11">
        <v>24657034</v>
      </c>
      <c r="J36" s="11">
        <v>3135289</v>
      </c>
      <c r="K36" s="11">
        <v>1089619</v>
      </c>
      <c r="L36" s="11">
        <v>0</v>
      </c>
      <c r="M36" s="11">
        <v>0</v>
      </c>
      <c r="N36" s="66">
        <v>85.37</v>
      </c>
      <c r="O36" s="66">
        <v>10.85</v>
      </c>
      <c r="P36" s="67">
        <v>3.77</v>
      </c>
    </row>
    <row r="37" spans="1:16" ht="12.75">
      <c r="A37" s="223">
        <v>2</v>
      </c>
      <c r="B37" s="224">
        <v>23</v>
      </c>
      <c r="C37" s="224">
        <v>0</v>
      </c>
      <c r="D37" s="16">
        <v>0</v>
      </c>
      <c r="E37" s="16">
        <v>1</v>
      </c>
      <c r="F37" s="19"/>
      <c r="G37" s="54" t="s">
        <v>309</v>
      </c>
      <c r="H37" s="11">
        <v>24997891</v>
      </c>
      <c r="I37" s="11">
        <v>20621122</v>
      </c>
      <c r="J37" s="11">
        <v>0</v>
      </c>
      <c r="K37" s="11">
        <v>4376769</v>
      </c>
      <c r="L37" s="11">
        <v>0</v>
      </c>
      <c r="M37" s="11">
        <v>2182431</v>
      </c>
      <c r="N37" s="66">
        <v>82.49</v>
      </c>
      <c r="O37" s="66">
        <v>0</v>
      </c>
      <c r="P37" s="67">
        <v>17.5</v>
      </c>
    </row>
    <row r="38" spans="1:16" ht="12.75">
      <c r="A38" s="223">
        <v>2</v>
      </c>
      <c r="B38" s="224">
        <v>24</v>
      </c>
      <c r="C38" s="224">
        <v>0</v>
      </c>
      <c r="D38" s="16">
        <v>0</v>
      </c>
      <c r="E38" s="16">
        <v>1</v>
      </c>
      <c r="F38" s="19"/>
      <c r="G38" s="54" t="s">
        <v>310</v>
      </c>
      <c r="H38" s="11">
        <v>33117785</v>
      </c>
      <c r="I38" s="11">
        <v>25248754</v>
      </c>
      <c r="J38" s="11">
        <v>6057469</v>
      </c>
      <c r="K38" s="11">
        <v>1811562</v>
      </c>
      <c r="L38" s="11">
        <v>694900</v>
      </c>
      <c r="M38" s="11">
        <v>0</v>
      </c>
      <c r="N38" s="66">
        <v>76.23</v>
      </c>
      <c r="O38" s="66">
        <v>18.29</v>
      </c>
      <c r="P38" s="67">
        <v>5.47</v>
      </c>
    </row>
    <row r="39" spans="1:16" ht="12.75">
      <c r="A39" s="223">
        <v>2</v>
      </c>
      <c r="B39" s="224">
        <v>25</v>
      </c>
      <c r="C39" s="224">
        <v>0</v>
      </c>
      <c r="D39" s="16">
        <v>0</v>
      </c>
      <c r="E39" s="16">
        <v>1</v>
      </c>
      <c r="F39" s="19"/>
      <c r="G39" s="54" t="s">
        <v>311</v>
      </c>
      <c r="H39" s="11">
        <v>32414424</v>
      </c>
      <c r="I39" s="11">
        <v>31595935</v>
      </c>
      <c r="J39" s="11">
        <v>0</v>
      </c>
      <c r="K39" s="11">
        <v>818489</v>
      </c>
      <c r="L39" s="11">
        <v>0</v>
      </c>
      <c r="M39" s="11">
        <v>0</v>
      </c>
      <c r="N39" s="66">
        <v>97.47</v>
      </c>
      <c r="O39" s="66">
        <v>0</v>
      </c>
      <c r="P39" s="67">
        <v>2.52</v>
      </c>
    </row>
    <row r="40" spans="1:16" ht="12.75">
      <c r="A40" s="223">
        <v>2</v>
      </c>
      <c r="B40" s="224">
        <v>26</v>
      </c>
      <c r="C40" s="224">
        <v>0</v>
      </c>
      <c r="D40" s="16">
        <v>0</v>
      </c>
      <c r="E40" s="16">
        <v>1</v>
      </c>
      <c r="F40" s="19"/>
      <c r="G40" s="54" t="s">
        <v>312</v>
      </c>
      <c r="H40" s="11">
        <v>21283719</v>
      </c>
      <c r="I40" s="11">
        <v>14996229</v>
      </c>
      <c r="J40" s="11">
        <v>5085825</v>
      </c>
      <c r="K40" s="11">
        <v>1201665</v>
      </c>
      <c r="L40" s="11">
        <v>0</v>
      </c>
      <c r="M40" s="11">
        <v>0</v>
      </c>
      <c r="N40" s="66">
        <v>70.45</v>
      </c>
      <c r="O40" s="66">
        <v>23.89</v>
      </c>
      <c r="P40" s="67">
        <v>5.64</v>
      </c>
    </row>
    <row r="41" spans="1:16" s="95" customFormat="1" ht="15">
      <c r="A41" s="227"/>
      <c r="B41" s="228"/>
      <c r="C41" s="228"/>
      <c r="D41" s="101"/>
      <c r="E41" s="101"/>
      <c r="F41" s="102" t="s">
        <v>313</v>
      </c>
      <c r="G41" s="287"/>
      <c r="H41" s="103">
        <v>832299809</v>
      </c>
      <c r="I41" s="103">
        <v>785218539</v>
      </c>
      <c r="J41" s="103">
        <v>6347859</v>
      </c>
      <c r="K41" s="103">
        <v>40733411</v>
      </c>
      <c r="L41" s="103">
        <v>5559400</v>
      </c>
      <c r="M41" s="103">
        <v>52923480</v>
      </c>
      <c r="N41" s="128">
        <v>94.34323191103844</v>
      </c>
      <c r="O41" s="128">
        <v>0.7626889891548684</v>
      </c>
      <c r="P41" s="129">
        <v>4.89407909980669</v>
      </c>
    </row>
    <row r="42" spans="1:16" ht="12.75">
      <c r="A42" s="223">
        <v>2</v>
      </c>
      <c r="B42" s="224">
        <v>61</v>
      </c>
      <c r="C42" s="224">
        <v>0</v>
      </c>
      <c r="D42" s="16">
        <v>0</v>
      </c>
      <c r="E42" s="16">
        <v>2</v>
      </c>
      <c r="F42" s="19"/>
      <c r="G42" s="54" t="s">
        <v>314</v>
      </c>
      <c r="H42" s="11">
        <v>94056635</v>
      </c>
      <c r="I42" s="11">
        <v>86827385</v>
      </c>
      <c r="J42" s="11">
        <v>0</v>
      </c>
      <c r="K42" s="11">
        <v>7229250</v>
      </c>
      <c r="L42" s="11">
        <v>0</v>
      </c>
      <c r="M42" s="11">
        <v>0</v>
      </c>
      <c r="N42" s="66">
        <v>92.31</v>
      </c>
      <c r="O42" s="66">
        <v>0</v>
      </c>
      <c r="P42" s="67">
        <v>7.68</v>
      </c>
    </row>
    <row r="43" spans="1:16" ht="12.75">
      <c r="A43" s="223">
        <v>2</v>
      </c>
      <c r="B43" s="224">
        <v>62</v>
      </c>
      <c r="C43" s="224">
        <v>0</v>
      </c>
      <c r="D43" s="16">
        <v>0</v>
      </c>
      <c r="E43" s="16">
        <v>2</v>
      </c>
      <c r="F43" s="19"/>
      <c r="G43" s="54" t="s">
        <v>315</v>
      </c>
      <c r="H43" s="11">
        <v>123245579</v>
      </c>
      <c r="I43" s="11">
        <v>114193807</v>
      </c>
      <c r="J43" s="11">
        <v>0</v>
      </c>
      <c r="K43" s="11">
        <v>9051772</v>
      </c>
      <c r="L43" s="11">
        <v>0</v>
      </c>
      <c r="M43" s="11">
        <v>284304</v>
      </c>
      <c r="N43" s="66">
        <v>92.65</v>
      </c>
      <c r="O43" s="66">
        <v>0</v>
      </c>
      <c r="P43" s="67">
        <v>7.34</v>
      </c>
    </row>
    <row r="44" spans="1:16" ht="12.75">
      <c r="A44" s="223">
        <v>2</v>
      </c>
      <c r="B44" s="224">
        <v>65</v>
      </c>
      <c r="C44" s="224">
        <v>0</v>
      </c>
      <c r="D44" s="16">
        <v>0</v>
      </c>
      <c r="E44" s="16">
        <v>2</v>
      </c>
      <c r="F44" s="19"/>
      <c r="G44" s="54" t="s">
        <v>316</v>
      </c>
      <c r="H44" s="11">
        <v>105646705</v>
      </c>
      <c r="I44" s="11">
        <v>94194168</v>
      </c>
      <c r="J44" s="11">
        <v>6347859</v>
      </c>
      <c r="K44" s="11">
        <v>5104678</v>
      </c>
      <c r="L44" s="11">
        <v>5559400</v>
      </c>
      <c r="M44" s="11">
        <v>0</v>
      </c>
      <c r="N44" s="66">
        <v>89.15</v>
      </c>
      <c r="O44" s="66">
        <v>6</v>
      </c>
      <c r="P44" s="67">
        <v>4.83</v>
      </c>
    </row>
    <row r="45" spans="1:16" s="282" customFormat="1" ht="12.75">
      <c r="A45" s="274">
        <v>2</v>
      </c>
      <c r="B45" s="275">
        <v>64</v>
      </c>
      <c r="C45" s="275">
        <v>0</v>
      </c>
      <c r="D45" s="276">
        <v>0</v>
      </c>
      <c r="E45" s="276">
        <v>2</v>
      </c>
      <c r="F45" s="277"/>
      <c r="G45" s="288" t="s">
        <v>317</v>
      </c>
      <c r="H45" s="278">
        <v>509350890</v>
      </c>
      <c r="I45" s="278">
        <v>490003179</v>
      </c>
      <c r="J45" s="278">
        <v>0</v>
      </c>
      <c r="K45" s="278">
        <v>19347711</v>
      </c>
      <c r="L45" s="278">
        <v>0</v>
      </c>
      <c r="M45" s="278">
        <v>52639176</v>
      </c>
      <c r="N45" s="298">
        <v>96.2</v>
      </c>
      <c r="O45" s="298">
        <v>0</v>
      </c>
      <c r="P45" s="299">
        <v>3.79</v>
      </c>
    </row>
    <row r="46" spans="1:16" s="95" customFormat="1" ht="15">
      <c r="A46" s="227"/>
      <c r="B46" s="228"/>
      <c r="C46" s="228"/>
      <c r="D46" s="101"/>
      <c r="E46" s="101"/>
      <c r="F46" s="102" t="s">
        <v>318</v>
      </c>
      <c r="G46" s="287"/>
      <c r="H46" s="103">
        <v>1450691863</v>
      </c>
      <c r="I46" s="103">
        <v>1132653506</v>
      </c>
      <c r="J46" s="103">
        <v>300545816</v>
      </c>
      <c r="K46" s="103">
        <v>15181263</v>
      </c>
      <c r="L46" s="103">
        <v>0</v>
      </c>
      <c r="M46" s="103">
        <v>59964341</v>
      </c>
      <c r="N46" s="128">
        <v>78.07678080289887</v>
      </c>
      <c r="O46" s="128">
        <v>20.71741240613824</v>
      </c>
      <c r="P46" s="129">
        <v>1.046484328422817</v>
      </c>
    </row>
    <row r="47" spans="1:16" s="95" customFormat="1" ht="15">
      <c r="A47" s="227"/>
      <c r="B47" s="228"/>
      <c r="C47" s="228"/>
      <c r="D47" s="101"/>
      <c r="E47" s="101"/>
      <c r="F47" s="102" t="s">
        <v>319</v>
      </c>
      <c r="G47" s="287"/>
      <c r="H47" s="103">
        <v>411093847</v>
      </c>
      <c r="I47" s="103">
        <v>358056267</v>
      </c>
      <c r="J47" s="103">
        <v>47582865</v>
      </c>
      <c r="K47" s="103">
        <v>4789715</v>
      </c>
      <c r="L47" s="103">
        <v>0</v>
      </c>
      <c r="M47" s="103">
        <v>302650</v>
      </c>
      <c r="N47" s="128">
        <v>87.09842524108613</v>
      </c>
      <c r="O47" s="128">
        <v>11.57469647070636</v>
      </c>
      <c r="P47" s="129">
        <v>1.165114738387218</v>
      </c>
    </row>
    <row r="48" spans="1:16" ht="12.75">
      <c r="A48" s="223">
        <v>2</v>
      </c>
      <c r="B48" s="224">
        <v>2</v>
      </c>
      <c r="C48" s="224">
        <v>1</v>
      </c>
      <c r="D48" s="16">
        <v>1</v>
      </c>
      <c r="E48" s="16">
        <v>0</v>
      </c>
      <c r="F48" s="19"/>
      <c r="G48" s="54" t="s">
        <v>320</v>
      </c>
      <c r="H48" s="11">
        <v>23770770</v>
      </c>
      <c r="I48" s="11">
        <v>13853057</v>
      </c>
      <c r="J48" s="11">
        <v>9554824</v>
      </c>
      <c r="K48" s="11">
        <v>362889</v>
      </c>
      <c r="L48" s="11">
        <v>0</v>
      </c>
      <c r="M48" s="11">
        <v>0</v>
      </c>
      <c r="N48" s="66">
        <v>58.27</v>
      </c>
      <c r="O48" s="66">
        <v>40.19</v>
      </c>
      <c r="P48" s="67">
        <v>1.52</v>
      </c>
    </row>
    <row r="49" spans="1:16" ht="12.75">
      <c r="A49" s="225">
        <v>2</v>
      </c>
      <c r="B49" s="226">
        <v>21</v>
      </c>
      <c r="C49" s="226">
        <v>1</v>
      </c>
      <c r="D49" s="31">
        <v>1</v>
      </c>
      <c r="E49" s="31">
        <v>0</v>
      </c>
      <c r="F49" s="38"/>
      <c r="G49" s="55" t="s">
        <v>321</v>
      </c>
      <c r="H49" s="52">
        <v>13819337</v>
      </c>
      <c r="I49" s="52">
        <v>6513335</v>
      </c>
      <c r="J49" s="52">
        <v>6918938</v>
      </c>
      <c r="K49" s="52">
        <v>387064</v>
      </c>
      <c r="L49" s="52">
        <v>0</v>
      </c>
      <c r="M49" s="52">
        <v>0</v>
      </c>
      <c r="N49" s="77">
        <v>47.13</v>
      </c>
      <c r="O49" s="77">
        <v>50.06</v>
      </c>
      <c r="P49" s="78">
        <v>2.8</v>
      </c>
    </row>
    <row r="50" spans="1:16" ht="12.75">
      <c r="A50" s="225">
        <v>2</v>
      </c>
      <c r="B50" s="226">
        <v>1</v>
      </c>
      <c r="C50" s="226">
        <v>1</v>
      </c>
      <c r="D50" s="31">
        <v>1</v>
      </c>
      <c r="E50" s="31">
        <v>0</v>
      </c>
      <c r="F50" s="38"/>
      <c r="G50" s="55" t="s">
        <v>322</v>
      </c>
      <c r="H50" s="52">
        <v>21446432</v>
      </c>
      <c r="I50" s="52">
        <v>21159180</v>
      </c>
      <c r="J50" s="52">
        <v>0</v>
      </c>
      <c r="K50" s="52">
        <v>287252</v>
      </c>
      <c r="L50" s="52">
        <v>0</v>
      </c>
      <c r="M50" s="52">
        <v>0</v>
      </c>
      <c r="N50" s="77">
        <v>98.66</v>
      </c>
      <c r="O50" s="77">
        <v>0</v>
      </c>
      <c r="P50" s="78">
        <v>1.33</v>
      </c>
    </row>
    <row r="51" spans="1:16" ht="12.75">
      <c r="A51" s="225">
        <v>2</v>
      </c>
      <c r="B51" s="226">
        <v>9</v>
      </c>
      <c r="C51" s="226">
        <v>1</v>
      </c>
      <c r="D51" s="31">
        <v>1</v>
      </c>
      <c r="E51" s="31">
        <v>0</v>
      </c>
      <c r="F51" s="38"/>
      <c r="G51" s="55" t="s">
        <v>323</v>
      </c>
      <c r="H51" s="52">
        <v>11845729</v>
      </c>
      <c r="I51" s="52">
        <v>8255955</v>
      </c>
      <c r="J51" s="52">
        <v>3404783</v>
      </c>
      <c r="K51" s="52">
        <v>184991</v>
      </c>
      <c r="L51" s="52">
        <v>0</v>
      </c>
      <c r="M51" s="52">
        <v>0</v>
      </c>
      <c r="N51" s="77">
        <v>69.69</v>
      </c>
      <c r="O51" s="77">
        <v>28.74</v>
      </c>
      <c r="P51" s="78">
        <v>1.56</v>
      </c>
    </row>
    <row r="52" spans="1:16" ht="12.75">
      <c r="A52" s="225">
        <v>2</v>
      </c>
      <c r="B52" s="226">
        <v>8</v>
      </c>
      <c r="C52" s="226">
        <v>1</v>
      </c>
      <c r="D52" s="31">
        <v>1</v>
      </c>
      <c r="E52" s="31">
        <v>0</v>
      </c>
      <c r="F52" s="38"/>
      <c r="G52" s="55" t="s">
        <v>324</v>
      </c>
      <c r="H52" s="52">
        <v>3659260</v>
      </c>
      <c r="I52" s="52">
        <v>3515504</v>
      </c>
      <c r="J52" s="52">
        <v>0</v>
      </c>
      <c r="K52" s="52">
        <v>143756</v>
      </c>
      <c r="L52" s="52">
        <v>0</v>
      </c>
      <c r="M52" s="52">
        <v>0</v>
      </c>
      <c r="N52" s="77">
        <v>96.07</v>
      </c>
      <c r="O52" s="77">
        <v>0</v>
      </c>
      <c r="P52" s="78">
        <v>3.92</v>
      </c>
    </row>
    <row r="53" spans="1:16" ht="12.75">
      <c r="A53" s="225">
        <v>2</v>
      </c>
      <c r="B53" s="226">
        <v>2</v>
      </c>
      <c r="C53" s="226">
        <v>2</v>
      </c>
      <c r="D53" s="31">
        <v>1</v>
      </c>
      <c r="E53" s="31">
        <v>0</v>
      </c>
      <c r="F53" s="38"/>
      <c r="G53" s="55" t="s">
        <v>325</v>
      </c>
      <c r="H53" s="52">
        <v>18694159</v>
      </c>
      <c r="I53" s="52">
        <v>15935589</v>
      </c>
      <c r="J53" s="52">
        <v>2529336</v>
      </c>
      <c r="K53" s="52">
        <v>229234</v>
      </c>
      <c r="L53" s="52">
        <v>0</v>
      </c>
      <c r="M53" s="52">
        <v>0</v>
      </c>
      <c r="N53" s="77">
        <v>85.24</v>
      </c>
      <c r="O53" s="77">
        <v>13.53</v>
      </c>
      <c r="P53" s="78">
        <v>1.22</v>
      </c>
    </row>
    <row r="54" spans="1:16" ht="12.75">
      <c r="A54" s="225">
        <v>2</v>
      </c>
      <c r="B54" s="226">
        <v>3</v>
      </c>
      <c r="C54" s="226">
        <v>1</v>
      </c>
      <c r="D54" s="31">
        <v>1</v>
      </c>
      <c r="E54" s="31">
        <v>0</v>
      </c>
      <c r="F54" s="38"/>
      <c r="G54" s="55" t="s">
        <v>326</v>
      </c>
      <c r="H54" s="52">
        <v>34472369</v>
      </c>
      <c r="I54" s="52">
        <v>34005563</v>
      </c>
      <c r="J54" s="52">
        <v>0</v>
      </c>
      <c r="K54" s="52">
        <v>466806</v>
      </c>
      <c r="L54" s="52">
        <v>0</v>
      </c>
      <c r="M54" s="52">
        <v>0</v>
      </c>
      <c r="N54" s="77">
        <v>98.64</v>
      </c>
      <c r="O54" s="77">
        <v>0</v>
      </c>
      <c r="P54" s="78">
        <v>1.35</v>
      </c>
    </row>
    <row r="55" spans="1:16" ht="12.75">
      <c r="A55" s="225">
        <v>2</v>
      </c>
      <c r="B55" s="226">
        <v>5</v>
      </c>
      <c r="C55" s="226">
        <v>1</v>
      </c>
      <c r="D55" s="31">
        <v>1</v>
      </c>
      <c r="E55" s="31">
        <v>0</v>
      </c>
      <c r="F55" s="38"/>
      <c r="G55" s="55" t="s">
        <v>327</v>
      </c>
      <c r="H55" s="52">
        <v>12967860</v>
      </c>
      <c r="I55" s="52">
        <v>10925630</v>
      </c>
      <c r="J55" s="52">
        <v>1842977</v>
      </c>
      <c r="K55" s="52">
        <v>199253</v>
      </c>
      <c r="L55" s="52">
        <v>0</v>
      </c>
      <c r="M55" s="52">
        <v>0</v>
      </c>
      <c r="N55" s="77">
        <v>84.25</v>
      </c>
      <c r="O55" s="77">
        <v>14.21</v>
      </c>
      <c r="P55" s="78">
        <v>1.53</v>
      </c>
    </row>
    <row r="56" spans="1:16" ht="12.75">
      <c r="A56" s="225">
        <v>2</v>
      </c>
      <c r="B56" s="226">
        <v>21</v>
      </c>
      <c r="C56" s="226">
        <v>2</v>
      </c>
      <c r="D56" s="31">
        <v>1</v>
      </c>
      <c r="E56" s="31">
        <v>0</v>
      </c>
      <c r="F56" s="38"/>
      <c r="G56" s="55" t="s">
        <v>328</v>
      </c>
      <c r="H56" s="52">
        <v>4630608</v>
      </c>
      <c r="I56" s="52">
        <v>3348759</v>
      </c>
      <c r="J56" s="52">
        <v>1281849</v>
      </c>
      <c r="K56" s="52">
        <v>0</v>
      </c>
      <c r="L56" s="52">
        <v>0</v>
      </c>
      <c r="M56" s="52">
        <v>0</v>
      </c>
      <c r="N56" s="77">
        <v>72.31</v>
      </c>
      <c r="O56" s="77">
        <v>27.68</v>
      </c>
      <c r="P56" s="78">
        <v>0</v>
      </c>
    </row>
    <row r="57" spans="1:16" ht="12.75">
      <c r="A57" s="225">
        <v>2</v>
      </c>
      <c r="B57" s="226">
        <v>7</v>
      </c>
      <c r="C57" s="226">
        <v>1</v>
      </c>
      <c r="D57" s="31">
        <v>1</v>
      </c>
      <c r="E57" s="31">
        <v>0</v>
      </c>
      <c r="F57" s="38"/>
      <c r="G57" s="55" t="s">
        <v>329</v>
      </c>
      <c r="H57" s="52">
        <v>14092082</v>
      </c>
      <c r="I57" s="52">
        <v>10099175</v>
      </c>
      <c r="J57" s="52">
        <v>3992907</v>
      </c>
      <c r="K57" s="52">
        <v>0</v>
      </c>
      <c r="L57" s="52">
        <v>0</v>
      </c>
      <c r="M57" s="52">
        <v>0</v>
      </c>
      <c r="N57" s="77">
        <v>71.66</v>
      </c>
      <c r="O57" s="77">
        <v>28.33</v>
      </c>
      <c r="P57" s="78">
        <v>0</v>
      </c>
    </row>
    <row r="58" spans="1:16" ht="12.75">
      <c r="A58" s="225">
        <v>2</v>
      </c>
      <c r="B58" s="226">
        <v>6</v>
      </c>
      <c r="C58" s="226">
        <v>1</v>
      </c>
      <c r="D58" s="31">
        <v>1</v>
      </c>
      <c r="E58" s="31">
        <v>0</v>
      </c>
      <c r="F58" s="38"/>
      <c r="G58" s="55" t="s">
        <v>330</v>
      </c>
      <c r="H58" s="52">
        <v>3536368</v>
      </c>
      <c r="I58" s="52">
        <v>3368802</v>
      </c>
      <c r="J58" s="52">
        <v>0</v>
      </c>
      <c r="K58" s="52">
        <v>167566</v>
      </c>
      <c r="L58" s="52">
        <v>0</v>
      </c>
      <c r="M58" s="52">
        <v>257019</v>
      </c>
      <c r="N58" s="77">
        <v>95.26</v>
      </c>
      <c r="O58" s="77">
        <v>0</v>
      </c>
      <c r="P58" s="78">
        <v>4.73</v>
      </c>
    </row>
    <row r="59" spans="1:16" ht="12.75">
      <c r="A59" s="225">
        <v>2</v>
      </c>
      <c r="B59" s="226">
        <v>8</v>
      </c>
      <c r="C59" s="226">
        <v>2</v>
      </c>
      <c r="D59" s="31">
        <v>1</v>
      </c>
      <c r="E59" s="31">
        <v>0</v>
      </c>
      <c r="F59" s="38"/>
      <c r="G59" s="55" t="s">
        <v>331</v>
      </c>
      <c r="H59" s="52">
        <v>13764219</v>
      </c>
      <c r="I59" s="52">
        <v>13099219</v>
      </c>
      <c r="J59" s="52">
        <v>0</v>
      </c>
      <c r="K59" s="52">
        <v>0</v>
      </c>
      <c r="L59" s="52">
        <v>0</v>
      </c>
      <c r="M59" s="52">
        <v>0</v>
      </c>
      <c r="N59" s="77">
        <v>95.16</v>
      </c>
      <c r="O59" s="77">
        <v>0</v>
      </c>
      <c r="P59" s="78">
        <v>0</v>
      </c>
    </row>
    <row r="60" spans="1:16" ht="12.75">
      <c r="A60" s="225">
        <v>2</v>
      </c>
      <c r="B60" s="226">
        <v>6</v>
      </c>
      <c r="C60" s="226">
        <v>2</v>
      </c>
      <c r="D60" s="31">
        <v>1</v>
      </c>
      <c r="E60" s="31">
        <v>0</v>
      </c>
      <c r="F60" s="38"/>
      <c r="G60" s="55" t="s">
        <v>332</v>
      </c>
      <c r="H60" s="52">
        <v>7107725</v>
      </c>
      <c r="I60" s="52">
        <v>4793268</v>
      </c>
      <c r="J60" s="52">
        <v>1954192</v>
      </c>
      <c r="K60" s="52">
        <v>360265</v>
      </c>
      <c r="L60" s="52">
        <v>0</v>
      </c>
      <c r="M60" s="52">
        <v>0</v>
      </c>
      <c r="N60" s="77">
        <v>67.43</v>
      </c>
      <c r="O60" s="77">
        <v>27.49</v>
      </c>
      <c r="P60" s="78">
        <v>5.06</v>
      </c>
    </row>
    <row r="61" spans="1:16" ht="12.75">
      <c r="A61" s="225">
        <v>2</v>
      </c>
      <c r="B61" s="226">
        <v>8</v>
      </c>
      <c r="C61" s="226">
        <v>3</v>
      </c>
      <c r="D61" s="31">
        <v>1</v>
      </c>
      <c r="E61" s="31">
        <v>0</v>
      </c>
      <c r="F61" s="38"/>
      <c r="G61" s="55" t="s">
        <v>333</v>
      </c>
      <c r="H61" s="52">
        <v>6191433</v>
      </c>
      <c r="I61" s="52">
        <v>4641155</v>
      </c>
      <c r="J61" s="52">
        <v>1302946</v>
      </c>
      <c r="K61" s="52">
        <v>247332</v>
      </c>
      <c r="L61" s="52">
        <v>0</v>
      </c>
      <c r="M61" s="52">
        <v>0</v>
      </c>
      <c r="N61" s="77">
        <v>74.96</v>
      </c>
      <c r="O61" s="77">
        <v>21.04</v>
      </c>
      <c r="P61" s="78">
        <v>3.99</v>
      </c>
    </row>
    <row r="62" spans="1:16" ht="12.75">
      <c r="A62" s="225">
        <v>2</v>
      </c>
      <c r="B62" s="226">
        <v>10</v>
      </c>
      <c r="C62" s="226">
        <v>1</v>
      </c>
      <c r="D62" s="31">
        <v>1</v>
      </c>
      <c r="E62" s="31">
        <v>0</v>
      </c>
      <c r="F62" s="38"/>
      <c r="G62" s="55" t="s">
        <v>334</v>
      </c>
      <c r="H62" s="52">
        <v>12446497</v>
      </c>
      <c r="I62" s="52">
        <v>11011958</v>
      </c>
      <c r="J62" s="52">
        <v>784516</v>
      </c>
      <c r="K62" s="52">
        <v>650023</v>
      </c>
      <c r="L62" s="52">
        <v>0</v>
      </c>
      <c r="M62" s="52">
        <v>0</v>
      </c>
      <c r="N62" s="77">
        <v>88.47</v>
      </c>
      <c r="O62" s="77">
        <v>6.3</v>
      </c>
      <c r="P62" s="78">
        <v>5.22</v>
      </c>
    </row>
    <row r="63" spans="1:16" ht="12.75">
      <c r="A63" s="225">
        <v>2</v>
      </c>
      <c r="B63" s="226">
        <v>11</v>
      </c>
      <c r="C63" s="226">
        <v>1</v>
      </c>
      <c r="D63" s="31">
        <v>1</v>
      </c>
      <c r="E63" s="31">
        <v>0</v>
      </c>
      <c r="F63" s="38"/>
      <c r="G63" s="55" t="s">
        <v>335</v>
      </c>
      <c r="H63" s="52">
        <v>65712762</v>
      </c>
      <c r="I63" s="52">
        <v>65712762</v>
      </c>
      <c r="J63" s="52">
        <v>0</v>
      </c>
      <c r="K63" s="52">
        <v>0</v>
      </c>
      <c r="L63" s="52">
        <v>0</v>
      </c>
      <c r="M63" s="52">
        <v>0</v>
      </c>
      <c r="N63" s="77">
        <v>100</v>
      </c>
      <c r="O63" s="77">
        <v>0</v>
      </c>
      <c r="P63" s="78">
        <v>0</v>
      </c>
    </row>
    <row r="64" spans="1:16" ht="12.75">
      <c r="A64" s="225">
        <v>2</v>
      </c>
      <c r="B64" s="226">
        <v>8</v>
      </c>
      <c r="C64" s="226">
        <v>4</v>
      </c>
      <c r="D64" s="31">
        <v>1</v>
      </c>
      <c r="E64" s="31">
        <v>0</v>
      </c>
      <c r="F64" s="38"/>
      <c r="G64" s="55" t="s">
        <v>336</v>
      </c>
      <c r="H64" s="52">
        <v>14360876</v>
      </c>
      <c r="I64" s="52">
        <v>8886363</v>
      </c>
      <c r="J64" s="52">
        <v>5175837</v>
      </c>
      <c r="K64" s="52">
        <v>298676</v>
      </c>
      <c r="L64" s="52">
        <v>0</v>
      </c>
      <c r="M64" s="52">
        <v>0</v>
      </c>
      <c r="N64" s="77">
        <v>61.87</v>
      </c>
      <c r="O64" s="77">
        <v>36.04</v>
      </c>
      <c r="P64" s="78">
        <v>2.07</v>
      </c>
    </row>
    <row r="65" spans="1:16" ht="12.75">
      <c r="A65" s="225">
        <v>2</v>
      </c>
      <c r="B65" s="226">
        <v>14</v>
      </c>
      <c r="C65" s="226">
        <v>1</v>
      </c>
      <c r="D65" s="31">
        <v>1</v>
      </c>
      <c r="E65" s="31">
        <v>0</v>
      </c>
      <c r="F65" s="38"/>
      <c r="G65" s="55" t="s">
        <v>337</v>
      </c>
      <c r="H65" s="52">
        <v>18805739</v>
      </c>
      <c r="I65" s="52">
        <v>18595610</v>
      </c>
      <c r="J65" s="52">
        <v>0</v>
      </c>
      <c r="K65" s="52">
        <v>210129</v>
      </c>
      <c r="L65" s="52">
        <v>0</v>
      </c>
      <c r="M65" s="52">
        <v>0</v>
      </c>
      <c r="N65" s="77">
        <v>98.88</v>
      </c>
      <c r="O65" s="77">
        <v>0</v>
      </c>
      <c r="P65" s="78">
        <v>1.11</v>
      </c>
    </row>
    <row r="66" spans="1:16" ht="12.75">
      <c r="A66" s="225">
        <v>2</v>
      </c>
      <c r="B66" s="226">
        <v>15</v>
      </c>
      <c r="C66" s="226">
        <v>1</v>
      </c>
      <c r="D66" s="31">
        <v>1</v>
      </c>
      <c r="E66" s="31">
        <v>0</v>
      </c>
      <c r="F66" s="38"/>
      <c r="G66" s="55" t="s">
        <v>338</v>
      </c>
      <c r="H66" s="52">
        <v>14933062</v>
      </c>
      <c r="I66" s="52">
        <v>14933062</v>
      </c>
      <c r="J66" s="52">
        <v>0</v>
      </c>
      <c r="K66" s="52">
        <v>0</v>
      </c>
      <c r="L66" s="52">
        <v>0</v>
      </c>
      <c r="M66" s="52">
        <v>0</v>
      </c>
      <c r="N66" s="77">
        <v>100</v>
      </c>
      <c r="O66" s="77">
        <v>0</v>
      </c>
      <c r="P66" s="78">
        <v>0</v>
      </c>
    </row>
    <row r="67" spans="1:16" ht="12.75">
      <c r="A67" s="225">
        <v>2</v>
      </c>
      <c r="B67" s="226">
        <v>6</v>
      </c>
      <c r="C67" s="226">
        <v>3</v>
      </c>
      <c r="D67" s="31">
        <v>1</v>
      </c>
      <c r="E67" s="31">
        <v>0</v>
      </c>
      <c r="F67" s="38"/>
      <c r="G67" s="55" t="s">
        <v>339</v>
      </c>
      <c r="H67" s="52">
        <v>2098099</v>
      </c>
      <c r="I67" s="52">
        <v>2098099</v>
      </c>
      <c r="J67" s="52">
        <v>0</v>
      </c>
      <c r="K67" s="52">
        <v>0</v>
      </c>
      <c r="L67" s="52">
        <v>0</v>
      </c>
      <c r="M67" s="52">
        <v>0</v>
      </c>
      <c r="N67" s="77">
        <v>100</v>
      </c>
      <c r="O67" s="77">
        <v>0</v>
      </c>
      <c r="P67" s="78">
        <v>0</v>
      </c>
    </row>
    <row r="68" spans="1:16" ht="12.75">
      <c r="A68" s="225">
        <v>2</v>
      </c>
      <c r="B68" s="226">
        <v>2</v>
      </c>
      <c r="C68" s="226">
        <v>3</v>
      </c>
      <c r="D68" s="31">
        <v>1</v>
      </c>
      <c r="E68" s="31">
        <v>0</v>
      </c>
      <c r="F68" s="38"/>
      <c r="G68" s="55" t="s">
        <v>340</v>
      </c>
      <c r="H68" s="52">
        <v>6220875</v>
      </c>
      <c r="I68" s="52">
        <v>2994940</v>
      </c>
      <c r="J68" s="52">
        <v>3223610</v>
      </c>
      <c r="K68" s="52">
        <v>2325</v>
      </c>
      <c r="L68" s="52">
        <v>0</v>
      </c>
      <c r="M68" s="52">
        <v>0</v>
      </c>
      <c r="N68" s="77">
        <v>48.14</v>
      </c>
      <c r="O68" s="77">
        <v>51.81</v>
      </c>
      <c r="P68" s="78">
        <v>0.03</v>
      </c>
    </row>
    <row r="69" spans="1:16" ht="12.75">
      <c r="A69" s="225">
        <v>2</v>
      </c>
      <c r="B69" s="226">
        <v>2</v>
      </c>
      <c r="C69" s="226">
        <v>4</v>
      </c>
      <c r="D69" s="31">
        <v>1</v>
      </c>
      <c r="E69" s="31">
        <v>0</v>
      </c>
      <c r="F69" s="38"/>
      <c r="G69" s="55" t="s">
        <v>341</v>
      </c>
      <c r="H69" s="52">
        <v>4054859</v>
      </c>
      <c r="I69" s="52">
        <v>2704378</v>
      </c>
      <c r="J69" s="52">
        <v>1350481</v>
      </c>
      <c r="K69" s="52">
        <v>0</v>
      </c>
      <c r="L69" s="52">
        <v>0</v>
      </c>
      <c r="M69" s="52">
        <v>0</v>
      </c>
      <c r="N69" s="77">
        <v>66.69</v>
      </c>
      <c r="O69" s="77">
        <v>33.3</v>
      </c>
      <c r="P69" s="78">
        <v>0</v>
      </c>
    </row>
    <row r="70" spans="1:16" ht="12.75">
      <c r="A70" s="225">
        <v>2</v>
      </c>
      <c r="B70" s="226">
        <v>8</v>
      </c>
      <c r="C70" s="226">
        <v>5</v>
      </c>
      <c r="D70" s="31">
        <v>1</v>
      </c>
      <c r="E70" s="31">
        <v>0</v>
      </c>
      <c r="F70" s="38"/>
      <c r="G70" s="55" t="s">
        <v>342</v>
      </c>
      <c r="H70" s="52">
        <v>3075494</v>
      </c>
      <c r="I70" s="52">
        <v>3015774</v>
      </c>
      <c r="J70" s="52">
        <v>0</v>
      </c>
      <c r="K70" s="52">
        <v>59720</v>
      </c>
      <c r="L70" s="52">
        <v>0</v>
      </c>
      <c r="M70" s="52">
        <v>0</v>
      </c>
      <c r="N70" s="77">
        <v>98.05</v>
      </c>
      <c r="O70" s="77">
        <v>0</v>
      </c>
      <c r="P70" s="78">
        <v>1.94</v>
      </c>
    </row>
    <row r="71" spans="1:16" ht="12.75">
      <c r="A71" s="225">
        <v>2</v>
      </c>
      <c r="B71" s="226">
        <v>21</v>
      </c>
      <c r="C71" s="226">
        <v>3</v>
      </c>
      <c r="D71" s="31">
        <v>1</v>
      </c>
      <c r="E71" s="31">
        <v>0</v>
      </c>
      <c r="F71" s="38"/>
      <c r="G71" s="55" t="s">
        <v>343</v>
      </c>
      <c r="H71" s="52">
        <v>1728008</v>
      </c>
      <c r="I71" s="52">
        <v>1718792</v>
      </c>
      <c r="J71" s="52">
        <v>0</v>
      </c>
      <c r="K71" s="52">
        <v>9216</v>
      </c>
      <c r="L71" s="52">
        <v>0</v>
      </c>
      <c r="M71" s="52">
        <v>0</v>
      </c>
      <c r="N71" s="77">
        <v>99.46</v>
      </c>
      <c r="O71" s="77">
        <v>0</v>
      </c>
      <c r="P71" s="78">
        <v>0.53</v>
      </c>
    </row>
    <row r="72" spans="1:16" ht="12.75">
      <c r="A72" s="225">
        <v>2</v>
      </c>
      <c r="B72" s="226">
        <v>6</v>
      </c>
      <c r="C72" s="226">
        <v>4</v>
      </c>
      <c r="D72" s="31">
        <v>1</v>
      </c>
      <c r="E72" s="31">
        <v>0</v>
      </c>
      <c r="F72" s="38"/>
      <c r="G72" s="55" t="s">
        <v>344</v>
      </c>
      <c r="H72" s="52">
        <v>2557619</v>
      </c>
      <c r="I72" s="52">
        <v>2557619</v>
      </c>
      <c r="J72" s="52">
        <v>0</v>
      </c>
      <c r="K72" s="52">
        <v>0</v>
      </c>
      <c r="L72" s="52">
        <v>0</v>
      </c>
      <c r="M72" s="52">
        <v>45631</v>
      </c>
      <c r="N72" s="77">
        <v>100</v>
      </c>
      <c r="O72" s="77">
        <v>0</v>
      </c>
      <c r="P72" s="78">
        <v>0</v>
      </c>
    </row>
    <row r="73" spans="1:16" ht="12.75">
      <c r="A73" s="225">
        <v>2</v>
      </c>
      <c r="B73" s="226">
        <v>19</v>
      </c>
      <c r="C73" s="226">
        <v>1</v>
      </c>
      <c r="D73" s="31">
        <v>1</v>
      </c>
      <c r="E73" s="31">
        <v>0</v>
      </c>
      <c r="F73" s="38"/>
      <c r="G73" s="55" t="s">
        <v>345</v>
      </c>
      <c r="H73" s="52">
        <v>29249794</v>
      </c>
      <c r="I73" s="52">
        <v>29249794</v>
      </c>
      <c r="J73" s="52">
        <v>0</v>
      </c>
      <c r="K73" s="52">
        <v>0</v>
      </c>
      <c r="L73" s="52">
        <v>0</v>
      </c>
      <c r="M73" s="52">
        <v>0</v>
      </c>
      <c r="N73" s="77">
        <v>100</v>
      </c>
      <c r="O73" s="77">
        <v>0</v>
      </c>
      <c r="P73" s="78">
        <v>0</v>
      </c>
    </row>
    <row r="74" spans="1:16" ht="12.75">
      <c r="A74" s="225">
        <v>2</v>
      </c>
      <c r="B74" s="226">
        <v>19</v>
      </c>
      <c r="C74" s="226">
        <v>2</v>
      </c>
      <c r="D74" s="31">
        <v>1</v>
      </c>
      <c r="E74" s="31">
        <v>0</v>
      </c>
      <c r="F74" s="38"/>
      <c r="G74" s="55" t="s">
        <v>346</v>
      </c>
      <c r="H74" s="52">
        <v>11536836</v>
      </c>
      <c r="I74" s="52">
        <v>10668920</v>
      </c>
      <c r="J74" s="52">
        <v>867916</v>
      </c>
      <c r="K74" s="52">
        <v>0</v>
      </c>
      <c r="L74" s="52">
        <v>0</v>
      </c>
      <c r="M74" s="52">
        <v>0</v>
      </c>
      <c r="N74" s="77">
        <v>92.47</v>
      </c>
      <c r="O74" s="77">
        <v>7.52</v>
      </c>
      <c r="P74" s="78">
        <v>0</v>
      </c>
    </row>
    <row r="75" spans="1:16" ht="12.75">
      <c r="A75" s="225">
        <v>2</v>
      </c>
      <c r="B75" s="226">
        <v>10</v>
      </c>
      <c r="C75" s="226">
        <v>2</v>
      </c>
      <c r="D75" s="31">
        <v>1</v>
      </c>
      <c r="E75" s="31">
        <v>0</v>
      </c>
      <c r="F75" s="38"/>
      <c r="G75" s="55" t="s">
        <v>347</v>
      </c>
      <c r="H75" s="52">
        <v>3413410</v>
      </c>
      <c r="I75" s="52">
        <v>3344226</v>
      </c>
      <c r="J75" s="52">
        <v>0</v>
      </c>
      <c r="K75" s="52">
        <v>69184</v>
      </c>
      <c r="L75" s="52">
        <v>0</v>
      </c>
      <c r="M75" s="52">
        <v>0</v>
      </c>
      <c r="N75" s="77">
        <v>97.97</v>
      </c>
      <c r="O75" s="77">
        <v>0</v>
      </c>
      <c r="P75" s="78">
        <v>2.02</v>
      </c>
    </row>
    <row r="76" spans="1:16" ht="12.75">
      <c r="A76" s="225">
        <v>2</v>
      </c>
      <c r="B76" s="226">
        <v>26</v>
      </c>
      <c r="C76" s="226">
        <v>1</v>
      </c>
      <c r="D76" s="31">
        <v>1</v>
      </c>
      <c r="E76" s="31">
        <v>0</v>
      </c>
      <c r="F76" s="38"/>
      <c r="G76" s="55" t="s">
        <v>348</v>
      </c>
      <c r="H76" s="52">
        <v>3435438</v>
      </c>
      <c r="I76" s="52">
        <v>2379873</v>
      </c>
      <c r="J76" s="52">
        <v>1055565</v>
      </c>
      <c r="K76" s="52">
        <v>0</v>
      </c>
      <c r="L76" s="52">
        <v>0</v>
      </c>
      <c r="M76" s="52">
        <v>0</v>
      </c>
      <c r="N76" s="77">
        <v>69.27</v>
      </c>
      <c r="O76" s="77">
        <v>30.72</v>
      </c>
      <c r="P76" s="78">
        <v>0</v>
      </c>
    </row>
    <row r="77" spans="1:16" ht="12.75">
      <c r="A77" s="225">
        <v>2</v>
      </c>
      <c r="B77" s="226">
        <v>25</v>
      </c>
      <c r="C77" s="226">
        <v>1</v>
      </c>
      <c r="D77" s="31">
        <v>1</v>
      </c>
      <c r="E77" s="31">
        <v>0</v>
      </c>
      <c r="F77" s="38"/>
      <c r="G77" s="55" t="s">
        <v>349</v>
      </c>
      <c r="H77" s="52">
        <v>3889212</v>
      </c>
      <c r="I77" s="52">
        <v>3199545</v>
      </c>
      <c r="J77" s="52">
        <v>689667</v>
      </c>
      <c r="K77" s="52">
        <v>0</v>
      </c>
      <c r="L77" s="52">
        <v>0</v>
      </c>
      <c r="M77" s="52">
        <v>0</v>
      </c>
      <c r="N77" s="77">
        <v>82.26</v>
      </c>
      <c r="O77" s="77">
        <v>17.73</v>
      </c>
      <c r="P77" s="78">
        <v>0</v>
      </c>
    </row>
    <row r="78" spans="1:16" ht="12.75">
      <c r="A78" s="225">
        <v>2</v>
      </c>
      <c r="B78" s="226">
        <v>25</v>
      </c>
      <c r="C78" s="226">
        <v>2</v>
      </c>
      <c r="D78" s="31">
        <v>1</v>
      </c>
      <c r="E78" s="31">
        <v>0</v>
      </c>
      <c r="F78" s="38"/>
      <c r="G78" s="55" t="s">
        <v>350</v>
      </c>
      <c r="H78" s="52">
        <v>15249827</v>
      </c>
      <c r="I78" s="52">
        <v>15102198</v>
      </c>
      <c r="J78" s="52">
        <v>0</v>
      </c>
      <c r="K78" s="52">
        <v>147629</v>
      </c>
      <c r="L78" s="52">
        <v>0</v>
      </c>
      <c r="M78" s="52">
        <v>0</v>
      </c>
      <c r="N78" s="77">
        <v>99.03</v>
      </c>
      <c r="O78" s="77">
        <v>0</v>
      </c>
      <c r="P78" s="78">
        <v>0.96</v>
      </c>
    </row>
    <row r="79" spans="1:16" ht="12.75">
      <c r="A79" s="225">
        <v>2</v>
      </c>
      <c r="B79" s="226">
        <v>26</v>
      </c>
      <c r="C79" s="226">
        <v>2</v>
      </c>
      <c r="D79" s="31">
        <v>1</v>
      </c>
      <c r="E79" s="31">
        <v>0</v>
      </c>
      <c r="F79" s="38"/>
      <c r="G79" s="55" t="s">
        <v>351</v>
      </c>
      <c r="H79" s="52">
        <v>8327089</v>
      </c>
      <c r="I79" s="52">
        <v>6368163</v>
      </c>
      <c r="J79" s="52">
        <v>1652521</v>
      </c>
      <c r="K79" s="52">
        <v>306405</v>
      </c>
      <c r="L79" s="52">
        <v>0</v>
      </c>
      <c r="M79" s="52">
        <v>0</v>
      </c>
      <c r="N79" s="77">
        <v>76.47</v>
      </c>
      <c r="O79" s="77">
        <v>19.84</v>
      </c>
      <c r="P79" s="78">
        <v>3.67</v>
      </c>
    </row>
    <row r="80" spans="1:16" s="95" customFormat="1" ht="15">
      <c r="A80" s="227"/>
      <c r="B80" s="228"/>
      <c r="C80" s="228"/>
      <c r="D80" s="101"/>
      <c r="E80" s="101"/>
      <c r="F80" s="102" t="s">
        <v>352</v>
      </c>
      <c r="G80" s="287"/>
      <c r="H80" s="103">
        <v>476231557</v>
      </c>
      <c r="I80" s="103">
        <v>359043153</v>
      </c>
      <c r="J80" s="103">
        <v>115817747</v>
      </c>
      <c r="K80" s="103">
        <v>1370657</v>
      </c>
      <c r="L80" s="103">
        <v>0</v>
      </c>
      <c r="M80" s="103">
        <v>17804334</v>
      </c>
      <c r="N80" s="128">
        <v>75.39255803663595</v>
      </c>
      <c r="O80" s="128">
        <v>24.319628822917334</v>
      </c>
      <c r="P80" s="129">
        <v>0.28781314044671763</v>
      </c>
    </row>
    <row r="81" spans="1:16" ht="12.75">
      <c r="A81" s="225">
        <v>2</v>
      </c>
      <c r="B81" s="226">
        <v>1</v>
      </c>
      <c r="C81" s="226">
        <v>2</v>
      </c>
      <c r="D81" s="31">
        <v>2</v>
      </c>
      <c r="E81" s="31">
        <v>0</v>
      </c>
      <c r="F81" s="38"/>
      <c r="G81" s="55" t="s">
        <v>322</v>
      </c>
      <c r="H81" s="52">
        <v>6854937</v>
      </c>
      <c r="I81" s="52">
        <v>5027042</v>
      </c>
      <c r="J81" s="52">
        <v>1827895</v>
      </c>
      <c r="K81" s="52">
        <v>0</v>
      </c>
      <c r="L81" s="52">
        <v>0</v>
      </c>
      <c r="M81" s="52">
        <v>0</v>
      </c>
      <c r="N81" s="77">
        <v>73.33</v>
      </c>
      <c r="O81" s="77">
        <v>26.66</v>
      </c>
      <c r="P81" s="78">
        <v>0</v>
      </c>
    </row>
    <row r="82" spans="1:16" ht="12.75">
      <c r="A82" s="225">
        <v>2</v>
      </c>
      <c r="B82" s="226">
        <v>17</v>
      </c>
      <c r="C82" s="226">
        <v>1</v>
      </c>
      <c r="D82" s="31">
        <v>2</v>
      </c>
      <c r="E82" s="31">
        <v>0</v>
      </c>
      <c r="F82" s="38"/>
      <c r="G82" s="55" t="s">
        <v>353</v>
      </c>
      <c r="H82" s="52">
        <v>5553425</v>
      </c>
      <c r="I82" s="52">
        <v>3942109</v>
      </c>
      <c r="J82" s="52">
        <v>1611316</v>
      </c>
      <c r="K82" s="52">
        <v>0</v>
      </c>
      <c r="L82" s="52">
        <v>0</v>
      </c>
      <c r="M82" s="52">
        <v>0</v>
      </c>
      <c r="N82" s="77">
        <v>70.98</v>
      </c>
      <c r="O82" s="77">
        <v>29.01</v>
      </c>
      <c r="P82" s="78">
        <v>0</v>
      </c>
    </row>
    <row r="83" spans="1:16" ht="12.75">
      <c r="A83" s="225">
        <v>2</v>
      </c>
      <c r="B83" s="226">
        <v>9</v>
      </c>
      <c r="C83" s="226">
        <v>2</v>
      </c>
      <c r="D83" s="31">
        <v>2</v>
      </c>
      <c r="E83" s="31">
        <v>0</v>
      </c>
      <c r="F83" s="38"/>
      <c r="G83" s="55" t="s">
        <v>323</v>
      </c>
      <c r="H83" s="52">
        <v>6781147</v>
      </c>
      <c r="I83" s="52">
        <v>3886550</v>
      </c>
      <c r="J83" s="52">
        <v>2773222</v>
      </c>
      <c r="K83" s="52">
        <v>121375</v>
      </c>
      <c r="L83" s="52">
        <v>0</v>
      </c>
      <c r="M83" s="52">
        <v>0</v>
      </c>
      <c r="N83" s="77">
        <v>57.31</v>
      </c>
      <c r="O83" s="77">
        <v>40.89</v>
      </c>
      <c r="P83" s="78">
        <v>1.78</v>
      </c>
    </row>
    <row r="84" spans="1:16" ht="12.75">
      <c r="A84" s="225">
        <v>2</v>
      </c>
      <c r="B84" s="226">
        <v>24</v>
      </c>
      <c r="C84" s="226">
        <v>2</v>
      </c>
      <c r="D84" s="31">
        <v>2</v>
      </c>
      <c r="E84" s="31">
        <v>0</v>
      </c>
      <c r="F84" s="38"/>
      <c r="G84" s="55" t="s">
        <v>354</v>
      </c>
      <c r="H84" s="52">
        <v>2462099</v>
      </c>
      <c r="I84" s="52">
        <v>2006447</v>
      </c>
      <c r="J84" s="52">
        <v>455652</v>
      </c>
      <c r="K84" s="52">
        <v>0</v>
      </c>
      <c r="L84" s="52">
        <v>0</v>
      </c>
      <c r="M84" s="52">
        <v>0</v>
      </c>
      <c r="N84" s="77">
        <v>81.49</v>
      </c>
      <c r="O84" s="77">
        <v>18.5</v>
      </c>
      <c r="P84" s="78">
        <v>0</v>
      </c>
    </row>
    <row r="85" spans="1:16" ht="12.75">
      <c r="A85" s="225">
        <v>2</v>
      </c>
      <c r="B85" s="226">
        <v>13</v>
      </c>
      <c r="C85" s="226">
        <v>1</v>
      </c>
      <c r="D85" s="31">
        <v>2</v>
      </c>
      <c r="E85" s="31">
        <v>0</v>
      </c>
      <c r="F85" s="38"/>
      <c r="G85" s="55" t="s">
        <v>355</v>
      </c>
      <c r="H85" s="52">
        <v>6353692</v>
      </c>
      <c r="I85" s="52">
        <v>3598474</v>
      </c>
      <c r="J85" s="52">
        <v>2688815</v>
      </c>
      <c r="K85" s="52">
        <v>66403</v>
      </c>
      <c r="L85" s="52">
        <v>0</v>
      </c>
      <c r="M85" s="52">
        <v>0</v>
      </c>
      <c r="N85" s="77">
        <v>56.63</v>
      </c>
      <c r="O85" s="77">
        <v>42.31</v>
      </c>
      <c r="P85" s="78">
        <v>1.04</v>
      </c>
    </row>
    <row r="86" spans="1:16" ht="12.75">
      <c r="A86" s="225">
        <v>2</v>
      </c>
      <c r="B86" s="226">
        <v>21</v>
      </c>
      <c r="C86" s="226">
        <v>4</v>
      </c>
      <c r="D86" s="31">
        <v>2</v>
      </c>
      <c r="E86" s="31">
        <v>0</v>
      </c>
      <c r="F86" s="38"/>
      <c r="G86" s="55" t="s">
        <v>356</v>
      </c>
      <c r="H86" s="52">
        <v>5030578</v>
      </c>
      <c r="I86" s="52">
        <v>4553886</v>
      </c>
      <c r="J86" s="52">
        <v>428482</v>
      </c>
      <c r="K86" s="52">
        <v>48210</v>
      </c>
      <c r="L86" s="52">
        <v>0</v>
      </c>
      <c r="M86" s="52">
        <v>0</v>
      </c>
      <c r="N86" s="77">
        <v>90.52</v>
      </c>
      <c r="O86" s="77">
        <v>8.51</v>
      </c>
      <c r="P86" s="78">
        <v>0.95</v>
      </c>
    </row>
    <row r="87" spans="1:16" ht="12.75">
      <c r="A87" s="225">
        <v>2</v>
      </c>
      <c r="B87" s="226">
        <v>23</v>
      </c>
      <c r="C87" s="226">
        <v>1</v>
      </c>
      <c r="D87" s="31">
        <v>2</v>
      </c>
      <c r="E87" s="31">
        <v>0</v>
      </c>
      <c r="F87" s="38"/>
      <c r="G87" s="55" t="s">
        <v>357</v>
      </c>
      <c r="H87" s="52">
        <v>9779006</v>
      </c>
      <c r="I87" s="52">
        <v>9779006</v>
      </c>
      <c r="J87" s="52">
        <v>0</v>
      </c>
      <c r="K87" s="52">
        <v>0</v>
      </c>
      <c r="L87" s="52">
        <v>0</v>
      </c>
      <c r="M87" s="52">
        <v>0</v>
      </c>
      <c r="N87" s="77">
        <v>100</v>
      </c>
      <c r="O87" s="77">
        <v>0</v>
      </c>
      <c r="P87" s="78">
        <v>0</v>
      </c>
    </row>
    <row r="88" spans="1:16" ht="12.75">
      <c r="A88" s="225">
        <v>2</v>
      </c>
      <c r="B88" s="226">
        <v>23</v>
      </c>
      <c r="C88" s="226">
        <v>2</v>
      </c>
      <c r="D88" s="31">
        <v>2</v>
      </c>
      <c r="E88" s="31">
        <v>0</v>
      </c>
      <c r="F88" s="38"/>
      <c r="G88" s="55" t="s">
        <v>358</v>
      </c>
      <c r="H88" s="52">
        <v>20965186</v>
      </c>
      <c r="I88" s="52">
        <v>20652777</v>
      </c>
      <c r="J88" s="52">
        <v>312409</v>
      </c>
      <c r="K88" s="52">
        <v>0</v>
      </c>
      <c r="L88" s="52">
        <v>0</v>
      </c>
      <c r="M88" s="52">
        <v>0</v>
      </c>
      <c r="N88" s="77">
        <v>98.5</v>
      </c>
      <c r="O88" s="77">
        <v>1.49</v>
      </c>
      <c r="P88" s="78">
        <v>0</v>
      </c>
    </row>
    <row r="89" spans="1:16" ht="12.75">
      <c r="A89" s="225">
        <v>2</v>
      </c>
      <c r="B89" s="226">
        <v>19</v>
      </c>
      <c r="C89" s="226">
        <v>3</v>
      </c>
      <c r="D89" s="31">
        <v>2</v>
      </c>
      <c r="E89" s="31">
        <v>0</v>
      </c>
      <c r="F89" s="38"/>
      <c r="G89" s="55" t="s">
        <v>359</v>
      </c>
      <c r="H89" s="52">
        <v>4741792</v>
      </c>
      <c r="I89" s="52">
        <v>3700404</v>
      </c>
      <c r="J89" s="52">
        <v>1030745</v>
      </c>
      <c r="K89" s="52">
        <v>10643</v>
      </c>
      <c r="L89" s="52">
        <v>0</v>
      </c>
      <c r="M89" s="52">
        <v>0</v>
      </c>
      <c r="N89" s="77">
        <v>78.03</v>
      </c>
      <c r="O89" s="77">
        <v>21.73</v>
      </c>
      <c r="P89" s="78">
        <v>0.22</v>
      </c>
    </row>
    <row r="90" spans="1:16" ht="12.75">
      <c r="A90" s="225">
        <v>2</v>
      </c>
      <c r="B90" s="226">
        <v>14</v>
      </c>
      <c r="C90" s="226">
        <v>3</v>
      </c>
      <c r="D90" s="31">
        <v>2</v>
      </c>
      <c r="E90" s="31">
        <v>0</v>
      </c>
      <c r="F90" s="38"/>
      <c r="G90" s="55" t="s">
        <v>360</v>
      </c>
      <c r="H90" s="52">
        <v>6657816</v>
      </c>
      <c r="I90" s="52">
        <v>4817045</v>
      </c>
      <c r="J90" s="52">
        <v>1840771</v>
      </c>
      <c r="K90" s="52">
        <v>0</v>
      </c>
      <c r="L90" s="52">
        <v>0</v>
      </c>
      <c r="M90" s="52">
        <v>0</v>
      </c>
      <c r="N90" s="77">
        <v>72.35</v>
      </c>
      <c r="O90" s="77">
        <v>27.64</v>
      </c>
      <c r="P90" s="78">
        <v>0</v>
      </c>
    </row>
    <row r="91" spans="1:16" ht="12.75">
      <c r="A91" s="225">
        <v>2</v>
      </c>
      <c r="B91" s="226">
        <v>15</v>
      </c>
      <c r="C91" s="226">
        <v>2</v>
      </c>
      <c r="D91" s="31">
        <v>2</v>
      </c>
      <c r="E91" s="31">
        <v>0</v>
      </c>
      <c r="F91" s="38"/>
      <c r="G91" s="55" t="s">
        <v>361</v>
      </c>
      <c r="H91" s="52">
        <v>6317231</v>
      </c>
      <c r="I91" s="52">
        <v>4180427</v>
      </c>
      <c r="J91" s="52">
        <v>2136804</v>
      </c>
      <c r="K91" s="52">
        <v>0</v>
      </c>
      <c r="L91" s="52">
        <v>0</v>
      </c>
      <c r="M91" s="52">
        <v>0</v>
      </c>
      <c r="N91" s="77">
        <v>66.17</v>
      </c>
      <c r="O91" s="77">
        <v>33.82</v>
      </c>
      <c r="P91" s="78">
        <v>0</v>
      </c>
    </row>
    <row r="92" spans="1:16" ht="12.75">
      <c r="A92" s="225">
        <v>2</v>
      </c>
      <c r="B92" s="226">
        <v>14</v>
      </c>
      <c r="C92" s="226">
        <v>4</v>
      </c>
      <c r="D92" s="31">
        <v>2</v>
      </c>
      <c r="E92" s="31">
        <v>0</v>
      </c>
      <c r="F92" s="38"/>
      <c r="G92" s="55" t="s">
        <v>362</v>
      </c>
      <c r="H92" s="52">
        <v>7403503</v>
      </c>
      <c r="I92" s="52">
        <v>4365553</v>
      </c>
      <c r="J92" s="52">
        <v>2934371</v>
      </c>
      <c r="K92" s="52">
        <v>103579</v>
      </c>
      <c r="L92" s="52">
        <v>0</v>
      </c>
      <c r="M92" s="52">
        <v>0</v>
      </c>
      <c r="N92" s="77">
        <v>58.96</v>
      </c>
      <c r="O92" s="77">
        <v>39.63</v>
      </c>
      <c r="P92" s="78">
        <v>1.39</v>
      </c>
    </row>
    <row r="93" spans="1:16" ht="12.75">
      <c r="A93" s="225">
        <v>2</v>
      </c>
      <c r="B93" s="226">
        <v>2</v>
      </c>
      <c r="C93" s="226">
        <v>5</v>
      </c>
      <c r="D93" s="31">
        <v>2</v>
      </c>
      <c r="E93" s="31">
        <v>0</v>
      </c>
      <c r="F93" s="38"/>
      <c r="G93" s="55" t="s">
        <v>325</v>
      </c>
      <c r="H93" s="52">
        <v>6905572</v>
      </c>
      <c r="I93" s="52">
        <v>4003952</v>
      </c>
      <c r="J93" s="52">
        <v>2901620</v>
      </c>
      <c r="K93" s="52">
        <v>0</v>
      </c>
      <c r="L93" s="52">
        <v>0</v>
      </c>
      <c r="M93" s="52">
        <v>0</v>
      </c>
      <c r="N93" s="77">
        <v>57.98</v>
      </c>
      <c r="O93" s="77">
        <v>42.01</v>
      </c>
      <c r="P93" s="78">
        <v>0</v>
      </c>
    </row>
    <row r="94" spans="1:16" ht="12.75">
      <c r="A94" s="225">
        <v>2</v>
      </c>
      <c r="B94" s="226">
        <v>16</v>
      </c>
      <c r="C94" s="226">
        <v>2</v>
      </c>
      <c r="D94" s="31">
        <v>2</v>
      </c>
      <c r="E94" s="31">
        <v>0</v>
      </c>
      <c r="F94" s="38"/>
      <c r="G94" s="55" t="s">
        <v>363</v>
      </c>
      <c r="H94" s="52">
        <v>4991738</v>
      </c>
      <c r="I94" s="52">
        <v>3186901</v>
      </c>
      <c r="J94" s="52">
        <v>1790008</v>
      </c>
      <c r="K94" s="52">
        <v>14829</v>
      </c>
      <c r="L94" s="52">
        <v>0</v>
      </c>
      <c r="M94" s="52">
        <v>0</v>
      </c>
      <c r="N94" s="77">
        <v>63.84</v>
      </c>
      <c r="O94" s="77">
        <v>35.85</v>
      </c>
      <c r="P94" s="78">
        <v>0.29</v>
      </c>
    </row>
    <row r="95" spans="1:16" ht="12.75">
      <c r="A95" s="225">
        <v>2</v>
      </c>
      <c r="B95" s="226">
        <v>3</v>
      </c>
      <c r="C95" s="226">
        <v>2</v>
      </c>
      <c r="D95" s="31">
        <v>2</v>
      </c>
      <c r="E95" s="31">
        <v>0</v>
      </c>
      <c r="F95" s="38"/>
      <c r="G95" s="55" t="s">
        <v>326</v>
      </c>
      <c r="H95" s="52">
        <v>3854698</v>
      </c>
      <c r="I95" s="52">
        <v>3314708</v>
      </c>
      <c r="J95" s="52">
        <v>539990</v>
      </c>
      <c r="K95" s="52">
        <v>0</v>
      </c>
      <c r="L95" s="52">
        <v>0</v>
      </c>
      <c r="M95" s="52">
        <v>0</v>
      </c>
      <c r="N95" s="77">
        <v>85.99</v>
      </c>
      <c r="O95" s="77">
        <v>14</v>
      </c>
      <c r="P95" s="78">
        <v>0</v>
      </c>
    </row>
    <row r="96" spans="1:16" ht="12.75">
      <c r="A96" s="225">
        <v>2</v>
      </c>
      <c r="B96" s="226">
        <v>16</v>
      </c>
      <c r="C96" s="226">
        <v>3</v>
      </c>
      <c r="D96" s="31">
        <v>2</v>
      </c>
      <c r="E96" s="31">
        <v>0</v>
      </c>
      <c r="F96" s="38"/>
      <c r="G96" s="55" t="s">
        <v>364</v>
      </c>
      <c r="H96" s="52">
        <v>4582182</v>
      </c>
      <c r="I96" s="52">
        <v>4582182</v>
      </c>
      <c r="J96" s="52">
        <v>0</v>
      </c>
      <c r="K96" s="52">
        <v>0</v>
      </c>
      <c r="L96" s="52">
        <v>0</v>
      </c>
      <c r="M96" s="52">
        <v>1006130</v>
      </c>
      <c r="N96" s="77">
        <v>100</v>
      </c>
      <c r="O96" s="77">
        <v>0</v>
      </c>
      <c r="P96" s="78">
        <v>0</v>
      </c>
    </row>
    <row r="97" spans="1:16" ht="12.75">
      <c r="A97" s="225">
        <v>2</v>
      </c>
      <c r="B97" s="226">
        <v>1</v>
      </c>
      <c r="C97" s="226">
        <v>3</v>
      </c>
      <c r="D97" s="31">
        <v>2</v>
      </c>
      <c r="E97" s="31">
        <v>0</v>
      </c>
      <c r="F97" s="38"/>
      <c r="G97" s="55" t="s">
        <v>365</v>
      </c>
      <c r="H97" s="52">
        <v>4821328</v>
      </c>
      <c r="I97" s="52">
        <v>3828232</v>
      </c>
      <c r="J97" s="52">
        <v>993096</v>
      </c>
      <c r="K97" s="52">
        <v>0</v>
      </c>
      <c r="L97" s="52">
        <v>0</v>
      </c>
      <c r="M97" s="52">
        <v>0</v>
      </c>
      <c r="N97" s="77">
        <v>79.4</v>
      </c>
      <c r="O97" s="77">
        <v>20.59</v>
      </c>
      <c r="P97" s="78">
        <v>0</v>
      </c>
    </row>
    <row r="98" spans="1:16" ht="12.75">
      <c r="A98" s="225">
        <v>2</v>
      </c>
      <c r="B98" s="226">
        <v>6</v>
      </c>
      <c r="C98" s="226">
        <v>5</v>
      </c>
      <c r="D98" s="31">
        <v>2</v>
      </c>
      <c r="E98" s="31">
        <v>0</v>
      </c>
      <c r="F98" s="38"/>
      <c r="G98" s="55" t="s">
        <v>366</v>
      </c>
      <c r="H98" s="52">
        <v>3834151</v>
      </c>
      <c r="I98" s="52">
        <v>2040159</v>
      </c>
      <c r="J98" s="52">
        <v>1735734</v>
      </c>
      <c r="K98" s="52">
        <v>58258</v>
      </c>
      <c r="L98" s="52">
        <v>0</v>
      </c>
      <c r="M98" s="52">
        <v>0</v>
      </c>
      <c r="N98" s="77">
        <v>53.21</v>
      </c>
      <c r="O98" s="77">
        <v>45.27</v>
      </c>
      <c r="P98" s="78">
        <v>1.51</v>
      </c>
    </row>
    <row r="99" spans="1:16" ht="12.75">
      <c r="A99" s="225">
        <v>2</v>
      </c>
      <c r="B99" s="226">
        <v>4</v>
      </c>
      <c r="C99" s="226">
        <v>2</v>
      </c>
      <c r="D99" s="31">
        <v>2</v>
      </c>
      <c r="E99" s="31">
        <v>0</v>
      </c>
      <c r="F99" s="38"/>
      <c r="G99" s="55" t="s">
        <v>367</v>
      </c>
      <c r="H99" s="52">
        <v>4103023</v>
      </c>
      <c r="I99" s="52">
        <v>2102001</v>
      </c>
      <c r="J99" s="52">
        <v>1885591</v>
      </c>
      <c r="K99" s="52">
        <v>115431</v>
      </c>
      <c r="L99" s="52">
        <v>0</v>
      </c>
      <c r="M99" s="52">
        <v>0</v>
      </c>
      <c r="N99" s="77">
        <v>51.23</v>
      </c>
      <c r="O99" s="77">
        <v>45.95</v>
      </c>
      <c r="P99" s="78">
        <v>2.81</v>
      </c>
    </row>
    <row r="100" spans="1:16" ht="12.75">
      <c r="A100" s="225">
        <v>2</v>
      </c>
      <c r="B100" s="226">
        <v>3</v>
      </c>
      <c r="C100" s="226">
        <v>3</v>
      </c>
      <c r="D100" s="31">
        <v>2</v>
      </c>
      <c r="E100" s="31">
        <v>0</v>
      </c>
      <c r="F100" s="38"/>
      <c r="G100" s="55" t="s">
        <v>368</v>
      </c>
      <c r="H100" s="52">
        <v>3481167</v>
      </c>
      <c r="I100" s="52">
        <v>3481167</v>
      </c>
      <c r="J100" s="52">
        <v>0</v>
      </c>
      <c r="K100" s="52">
        <v>0</v>
      </c>
      <c r="L100" s="52">
        <v>0</v>
      </c>
      <c r="M100" s="52">
        <v>2245699</v>
      </c>
      <c r="N100" s="77">
        <v>100</v>
      </c>
      <c r="O100" s="77">
        <v>0</v>
      </c>
      <c r="P100" s="78">
        <v>0</v>
      </c>
    </row>
    <row r="101" spans="1:16" ht="12.75">
      <c r="A101" s="225">
        <v>2</v>
      </c>
      <c r="B101" s="226">
        <v>6</v>
      </c>
      <c r="C101" s="226">
        <v>6</v>
      </c>
      <c r="D101" s="31">
        <v>2</v>
      </c>
      <c r="E101" s="31">
        <v>0</v>
      </c>
      <c r="F101" s="38"/>
      <c r="G101" s="55" t="s">
        <v>369</v>
      </c>
      <c r="H101" s="52">
        <v>4915817</v>
      </c>
      <c r="I101" s="52">
        <v>3099411</v>
      </c>
      <c r="J101" s="52">
        <v>1816406</v>
      </c>
      <c r="K101" s="52">
        <v>0</v>
      </c>
      <c r="L101" s="52">
        <v>0</v>
      </c>
      <c r="M101" s="52">
        <v>0</v>
      </c>
      <c r="N101" s="77">
        <v>63.04</v>
      </c>
      <c r="O101" s="77">
        <v>36.95</v>
      </c>
      <c r="P101" s="78">
        <v>0</v>
      </c>
    </row>
    <row r="102" spans="1:16" ht="12.75">
      <c r="A102" s="225">
        <v>2</v>
      </c>
      <c r="B102" s="226">
        <v>23</v>
      </c>
      <c r="C102" s="226">
        <v>3</v>
      </c>
      <c r="D102" s="31">
        <v>2</v>
      </c>
      <c r="E102" s="31">
        <v>0</v>
      </c>
      <c r="F102" s="38"/>
      <c r="G102" s="55" t="s">
        <v>370</v>
      </c>
      <c r="H102" s="52">
        <v>3231547</v>
      </c>
      <c r="I102" s="52">
        <v>2060167</v>
      </c>
      <c r="J102" s="52">
        <v>1171380</v>
      </c>
      <c r="K102" s="52">
        <v>0</v>
      </c>
      <c r="L102" s="52">
        <v>0</v>
      </c>
      <c r="M102" s="52">
        <v>0</v>
      </c>
      <c r="N102" s="77">
        <v>63.75</v>
      </c>
      <c r="O102" s="77">
        <v>36.24</v>
      </c>
      <c r="P102" s="78">
        <v>0</v>
      </c>
    </row>
    <row r="103" spans="1:16" ht="12.75">
      <c r="A103" s="225">
        <v>2</v>
      </c>
      <c r="B103" s="226">
        <v>24</v>
      </c>
      <c r="C103" s="226">
        <v>3</v>
      </c>
      <c r="D103" s="31">
        <v>2</v>
      </c>
      <c r="E103" s="31">
        <v>0</v>
      </c>
      <c r="F103" s="38"/>
      <c r="G103" s="55" t="s">
        <v>371</v>
      </c>
      <c r="H103" s="52">
        <v>6426376</v>
      </c>
      <c r="I103" s="52">
        <v>5675929</v>
      </c>
      <c r="J103" s="52">
        <v>685535</v>
      </c>
      <c r="K103" s="52">
        <v>64912</v>
      </c>
      <c r="L103" s="52">
        <v>0</v>
      </c>
      <c r="M103" s="52">
        <v>0</v>
      </c>
      <c r="N103" s="77">
        <v>88.32</v>
      </c>
      <c r="O103" s="77">
        <v>10.66</v>
      </c>
      <c r="P103" s="78">
        <v>1.01</v>
      </c>
    </row>
    <row r="104" spans="1:16" ht="12.75">
      <c r="A104" s="225">
        <v>2</v>
      </c>
      <c r="B104" s="226">
        <v>7</v>
      </c>
      <c r="C104" s="226">
        <v>2</v>
      </c>
      <c r="D104" s="31">
        <v>2</v>
      </c>
      <c r="E104" s="31">
        <v>0</v>
      </c>
      <c r="F104" s="38"/>
      <c r="G104" s="55" t="s">
        <v>329</v>
      </c>
      <c r="H104" s="52">
        <v>9203296</v>
      </c>
      <c r="I104" s="52">
        <v>6079259</v>
      </c>
      <c r="J104" s="52">
        <v>3093327</v>
      </c>
      <c r="K104" s="52">
        <v>30710</v>
      </c>
      <c r="L104" s="52">
        <v>0</v>
      </c>
      <c r="M104" s="52">
        <v>0</v>
      </c>
      <c r="N104" s="77">
        <v>66.05</v>
      </c>
      <c r="O104" s="77">
        <v>33.61</v>
      </c>
      <c r="P104" s="78">
        <v>0.33</v>
      </c>
    </row>
    <row r="105" spans="1:16" ht="12.75">
      <c r="A105" s="225">
        <v>2</v>
      </c>
      <c r="B105" s="226">
        <v>8</v>
      </c>
      <c r="C105" s="226">
        <v>7</v>
      </c>
      <c r="D105" s="31">
        <v>2</v>
      </c>
      <c r="E105" s="31">
        <v>0</v>
      </c>
      <c r="F105" s="38"/>
      <c r="G105" s="55" t="s">
        <v>331</v>
      </c>
      <c r="H105" s="52">
        <v>15450804</v>
      </c>
      <c r="I105" s="52">
        <v>9195287</v>
      </c>
      <c r="J105" s="52">
        <v>6177783</v>
      </c>
      <c r="K105" s="52">
        <v>77734</v>
      </c>
      <c r="L105" s="52">
        <v>0</v>
      </c>
      <c r="M105" s="52">
        <v>0</v>
      </c>
      <c r="N105" s="77">
        <v>59.51</v>
      </c>
      <c r="O105" s="77">
        <v>39.98</v>
      </c>
      <c r="P105" s="78">
        <v>0.5</v>
      </c>
    </row>
    <row r="106" spans="1:16" ht="12.75">
      <c r="A106" s="225">
        <v>2</v>
      </c>
      <c r="B106" s="226">
        <v>23</v>
      </c>
      <c r="C106" s="226">
        <v>5</v>
      </c>
      <c r="D106" s="31">
        <v>2</v>
      </c>
      <c r="E106" s="31">
        <v>0</v>
      </c>
      <c r="F106" s="38"/>
      <c r="G106" s="55" t="s">
        <v>372</v>
      </c>
      <c r="H106" s="52">
        <v>11475287</v>
      </c>
      <c r="I106" s="52">
        <v>11475287</v>
      </c>
      <c r="J106" s="52">
        <v>0</v>
      </c>
      <c r="K106" s="52">
        <v>0</v>
      </c>
      <c r="L106" s="52">
        <v>0</v>
      </c>
      <c r="M106" s="52">
        <v>9888002</v>
      </c>
      <c r="N106" s="77">
        <v>100</v>
      </c>
      <c r="O106" s="77">
        <v>0</v>
      </c>
      <c r="P106" s="78">
        <v>0</v>
      </c>
    </row>
    <row r="107" spans="1:16" ht="12.75">
      <c r="A107" s="225">
        <v>2</v>
      </c>
      <c r="B107" s="226">
        <v>17</v>
      </c>
      <c r="C107" s="226">
        <v>2</v>
      </c>
      <c r="D107" s="31">
        <v>2</v>
      </c>
      <c r="E107" s="31">
        <v>0</v>
      </c>
      <c r="F107" s="38"/>
      <c r="G107" s="55" t="s">
        <v>373</v>
      </c>
      <c r="H107" s="52">
        <v>3935422</v>
      </c>
      <c r="I107" s="52">
        <v>3032976</v>
      </c>
      <c r="J107" s="52">
        <v>902446</v>
      </c>
      <c r="K107" s="52">
        <v>0</v>
      </c>
      <c r="L107" s="52">
        <v>0</v>
      </c>
      <c r="M107" s="52">
        <v>0</v>
      </c>
      <c r="N107" s="77">
        <v>77.06</v>
      </c>
      <c r="O107" s="77">
        <v>22.93</v>
      </c>
      <c r="P107" s="78">
        <v>0</v>
      </c>
    </row>
    <row r="108" spans="1:16" ht="12.75">
      <c r="A108" s="225">
        <v>2</v>
      </c>
      <c r="B108" s="226">
        <v>18</v>
      </c>
      <c r="C108" s="226">
        <v>1</v>
      </c>
      <c r="D108" s="31">
        <v>2</v>
      </c>
      <c r="E108" s="31">
        <v>0</v>
      </c>
      <c r="F108" s="38"/>
      <c r="G108" s="55" t="s">
        <v>374</v>
      </c>
      <c r="H108" s="52">
        <v>6569344</v>
      </c>
      <c r="I108" s="52">
        <v>4493133</v>
      </c>
      <c r="J108" s="52">
        <v>2076211</v>
      </c>
      <c r="K108" s="52">
        <v>0</v>
      </c>
      <c r="L108" s="52">
        <v>0</v>
      </c>
      <c r="M108" s="52">
        <v>0</v>
      </c>
      <c r="N108" s="77">
        <v>68.39</v>
      </c>
      <c r="O108" s="77">
        <v>31.6</v>
      </c>
      <c r="P108" s="78">
        <v>0</v>
      </c>
    </row>
    <row r="109" spans="1:16" ht="12.75">
      <c r="A109" s="225">
        <v>2</v>
      </c>
      <c r="B109" s="226">
        <v>3</v>
      </c>
      <c r="C109" s="226">
        <v>4</v>
      </c>
      <c r="D109" s="31">
        <v>2</v>
      </c>
      <c r="E109" s="31">
        <v>0</v>
      </c>
      <c r="F109" s="38"/>
      <c r="G109" s="55" t="s">
        <v>375</v>
      </c>
      <c r="H109" s="52">
        <v>4507235</v>
      </c>
      <c r="I109" s="52">
        <v>3413047</v>
      </c>
      <c r="J109" s="52">
        <v>1094188</v>
      </c>
      <c r="K109" s="52">
        <v>0</v>
      </c>
      <c r="L109" s="52">
        <v>0</v>
      </c>
      <c r="M109" s="52">
        <v>0</v>
      </c>
      <c r="N109" s="77">
        <v>75.72</v>
      </c>
      <c r="O109" s="77">
        <v>24.27</v>
      </c>
      <c r="P109" s="78">
        <v>0</v>
      </c>
    </row>
    <row r="110" spans="1:16" ht="12.75">
      <c r="A110" s="225">
        <v>2</v>
      </c>
      <c r="B110" s="226">
        <v>13</v>
      </c>
      <c r="C110" s="226">
        <v>2</v>
      </c>
      <c r="D110" s="31">
        <v>2</v>
      </c>
      <c r="E110" s="31">
        <v>0</v>
      </c>
      <c r="F110" s="38"/>
      <c r="G110" s="55" t="s">
        <v>376</v>
      </c>
      <c r="H110" s="52">
        <v>8130159</v>
      </c>
      <c r="I110" s="52">
        <v>6280992</v>
      </c>
      <c r="J110" s="52">
        <v>1849167</v>
      </c>
      <c r="K110" s="52">
        <v>0</v>
      </c>
      <c r="L110" s="52">
        <v>0</v>
      </c>
      <c r="M110" s="52">
        <v>0</v>
      </c>
      <c r="N110" s="77">
        <v>77.25</v>
      </c>
      <c r="O110" s="77">
        <v>22.74</v>
      </c>
      <c r="P110" s="78">
        <v>0</v>
      </c>
    </row>
    <row r="111" spans="1:16" ht="12.75">
      <c r="A111" s="225">
        <v>2</v>
      </c>
      <c r="B111" s="226">
        <v>9</v>
      </c>
      <c r="C111" s="226">
        <v>3</v>
      </c>
      <c r="D111" s="31">
        <v>2</v>
      </c>
      <c r="E111" s="31">
        <v>0</v>
      </c>
      <c r="F111" s="38"/>
      <c r="G111" s="55" t="s">
        <v>377</v>
      </c>
      <c r="H111" s="52">
        <v>2382932</v>
      </c>
      <c r="I111" s="52">
        <v>1956086</v>
      </c>
      <c r="J111" s="52">
        <v>426846</v>
      </c>
      <c r="K111" s="52">
        <v>0</v>
      </c>
      <c r="L111" s="52">
        <v>0</v>
      </c>
      <c r="M111" s="52">
        <v>0</v>
      </c>
      <c r="N111" s="77">
        <v>82.08</v>
      </c>
      <c r="O111" s="77">
        <v>17.91</v>
      </c>
      <c r="P111" s="78">
        <v>0</v>
      </c>
    </row>
    <row r="112" spans="1:16" ht="12.75">
      <c r="A112" s="225">
        <v>2</v>
      </c>
      <c r="B112" s="226">
        <v>9</v>
      </c>
      <c r="C112" s="226">
        <v>4</v>
      </c>
      <c r="D112" s="31">
        <v>2</v>
      </c>
      <c r="E112" s="31">
        <v>0</v>
      </c>
      <c r="F112" s="38"/>
      <c r="G112" s="55" t="s">
        <v>378</v>
      </c>
      <c r="H112" s="52">
        <v>4476997</v>
      </c>
      <c r="I112" s="52">
        <v>3859352</v>
      </c>
      <c r="J112" s="52">
        <v>617645</v>
      </c>
      <c r="K112" s="52">
        <v>0</v>
      </c>
      <c r="L112" s="52">
        <v>0</v>
      </c>
      <c r="M112" s="52">
        <v>0</v>
      </c>
      <c r="N112" s="77">
        <v>86.2</v>
      </c>
      <c r="O112" s="77">
        <v>13.79</v>
      </c>
      <c r="P112" s="78">
        <v>0</v>
      </c>
    </row>
    <row r="113" spans="1:16" ht="12.75">
      <c r="A113" s="225">
        <v>2</v>
      </c>
      <c r="B113" s="226">
        <v>9</v>
      </c>
      <c r="C113" s="226">
        <v>5</v>
      </c>
      <c r="D113" s="31">
        <v>2</v>
      </c>
      <c r="E113" s="31">
        <v>0</v>
      </c>
      <c r="F113" s="38"/>
      <c r="G113" s="55" t="s">
        <v>379</v>
      </c>
      <c r="H113" s="52">
        <v>3653230</v>
      </c>
      <c r="I113" s="52">
        <v>3083493</v>
      </c>
      <c r="J113" s="52">
        <v>569737</v>
      </c>
      <c r="K113" s="52">
        <v>0</v>
      </c>
      <c r="L113" s="52">
        <v>0</v>
      </c>
      <c r="M113" s="52">
        <v>0</v>
      </c>
      <c r="N113" s="77">
        <v>84.4</v>
      </c>
      <c r="O113" s="77">
        <v>15.59</v>
      </c>
      <c r="P113" s="78">
        <v>0</v>
      </c>
    </row>
    <row r="114" spans="1:16" ht="12.75">
      <c r="A114" s="225">
        <v>2</v>
      </c>
      <c r="B114" s="226">
        <v>8</v>
      </c>
      <c r="C114" s="226">
        <v>9</v>
      </c>
      <c r="D114" s="31">
        <v>2</v>
      </c>
      <c r="E114" s="31">
        <v>0</v>
      </c>
      <c r="F114" s="38"/>
      <c r="G114" s="55" t="s">
        <v>380</v>
      </c>
      <c r="H114" s="52">
        <v>2017863</v>
      </c>
      <c r="I114" s="52">
        <v>1176700</v>
      </c>
      <c r="J114" s="52">
        <v>780190</v>
      </c>
      <c r="K114" s="52">
        <v>60973</v>
      </c>
      <c r="L114" s="52">
        <v>0</v>
      </c>
      <c r="M114" s="52">
        <v>0</v>
      </c>
      <c r="N114" s="77">
        <v>58.31</v>
      </c>
      <c r="O114" s="77">
        <v>38.66</v>
      </c>
      <c r="P114" s="78">
        <v>3.02</v>
      </c>
    </row>
    <row r="115" spans="1:16" ht="12.75">
      <c r="A115" s="225">
        <v>2</v>
      </c>
      <c r="B115" s="226">
        <v>10</v>
      </c>
      <c r="C115" s="226">
        <v>4</v>
      </c>
      <c r="D115" s="31">
        <v>2</v>
      </c>
      <c r="E115" s="31">
        <v>0</v>
      </c>
      <c r="F115" s="38"/>
      <c r="G115" s="55" t="s">
        <v>334</v>
      </c>
      <c r="H115" s="52">
        <v>7131245</v>
      </c>
      <c r="I115" s="52">
        <v>4466741</v>
      </c>
      <c r="J115" s="52">
        <v>2664504</v>
      </c>
      <c r="K115" s="52">
        <v>0</v>
      </c>
      <c r="L115" s="52">
        <v>0</v>
      </c>
      <c r="M115" s="52">
        <v>0</v>
      </c>
      <c r="N115" s="77">
        <v>62.63</v>
      </c>
      <c r="O115" s="77">
        <v>37.36</v>
      </c>
      <c r="P115" s="78">
        <v>0</v>
      </c>
    </row>
    <row r="116" spans="1:16" ht="12.75">
      <c r="A116" s="225">
        <v>2</v>
      </c>
      <c r="B116" s="226">
        <v>11</v>
      </c>
      <c r="C116" s="226">
        <v>2</v>
      </c>
      <c r="D116" s="31">
        <v>2</v>
      </c>
      <c r="E116" s="31">
        <v>0</v>
      </c>
      <c r="F116" s="38"/>
      <c r="G116" s="55" t="s">
        <v>335</v>
      </c>
      <c r="H116" s="52">
        <v>4604345</v>
      </c>
      <c r="I116" s="52">
        <v>4604345</v>
      </c>
      <c r="J116" s="52">
        <v>0</v>
      </c>
      <c r="K116" s="52">
        <v>0</v>
      </c>
      <c r="L116" s="52">
        <v>0</v>
      </c>
      <c r="M116" s="52">
        <v>1955869</v>
      </c>
      <c r="N116" s="77">
        <v>100</v>
      </c>
      <c r="O116" s="77">
        <v>0</v>
      </c>
      <c r="P116" s="78">
        <v>0</v>
      </c>
    </row>
    <row r="117" spans="1:16" ht="12.75">
      <c r="A117" s="225">
        <v>2</v>
      </c>
      <c r="B117" s="226">
        <v>2</v>
      </c>
      <c r="C117" s="226">
        <v>6</v>
      </c>
      <c r="D117" s="31">
        <v>2</v>
      </c>
      <c r="E117" s="31">
        <v>0</v>
      </c>
      <c r="F117" s="38"/>
      <c r="G117" s="55" t="s">
        <v>381</v>
      </c>
      <c r="H117" s="52">
        <v>8218690</v>
      </c>
      <c r="I117" s="52">
        <v>5159459</v>
      </c>
      <c r="J117" s="52">
        <v>3059231</v>
      </c>
      <c r="K117" s="52">
        <v>0</v>
      </c>
      <c r="L117" s="52">
        <v>0</v>
      </c>
      <c r="M117" s="52">
        <v>0</v>
      </c>
      <c r="N117" s="77">
        <v>62.77</v>
      </c>
      <c r="O117" s="77">
        <v>37.22</v>
      </c>
      <c r="P117" s="78">
        <v>0</v>
      </c>
    </row>
    <row r="118" spans="1:16" ht="12.75">
      <c r="A118" s="225">
        <v>2</v>
      </c>
      <c r="B118" s="226">
        <v>18</v>
      </c>
      <c r="C118" s="226">
        <v>2</v>
      </c>
      <c r="D118" s="31">
        <v>2</v>
      </c>
      <c r="E118" s="31">
        <v>0</v>
      </c>
      <c r="F118" s="38"/>
      <c r="G118" s="55" t="s">
        <v>382</v>
      </c>
      <c r="H118" s="52">
        <v>5502452</v>
      </c>
      <c r="I118" s="52">
        <v>3928665</v>
      </c>
      <c r="J118" s="52">
        <v>1573787</v>
      </c>
      <c r="K118" s="52">
        <v>0</v>
      </c>
      <c r="L118" s="52">
        <v>0</v>
      </c>
      <c r="M118" s="52">
        <v>0</v>
      </c>
      <c r="N118" s="77">
        <v>71.39</v>
      </c>
      <c r="O118" s="77">
        <v>28.6</v>
      </c>
      <c r="P118" s="78">
        <v>0</v>
      </c>
    </row>
    <row r="119" spans="1:16" ht="12.75">
      <c r="A119" s="225">
        <v>2</v>
      </c>
      <c r="B119" s="226">
        <v>19</v>
      </c>
      <c r="C119" s="226">
        <v>5</v>
      </c>
      <c r="D119" s="31">
        <v>2</v>
      </c>
      <c r="E119" s="31">
        <v>0</v>
      </c>
      <c r="F119" s="38"/>
      <c r="G119" s="55" t="s">
        <v>383</v>
      </c>
      <c r="H119" s="52">
        <v>6756961</v>
      </c>
      <c r="I119" s="52">
        <v>5121200</v>
      </c>
      <c r="J119" s="52">
        <v>1635761</v>
      </c>
      <c r="K119" s="52">
        <v>0</v>
      </c>
      <c r="L119" s="52">
        <v>0</v>
      </c>
      <c r="M119" s="52">
        <v>0</v>
      </c>
      <c r="N119" s="77">
        <v>75.79</v>
      </c>
      <c r="O119" s="77">
        <v>24.2</v>
      </c>
      <c r="P119" s="78">
        <v>0</v>
      </c>
    </row>
    <row r="120" spans="1:16" ht="12.75">
      <c r="A120" s="225">
        <v>2</v>
      </c>
      <c r="B120" s="226">
        <v>7</v>
      </c>
      <c r="C120" s="226">
        <v>4</v>
      </c>
      <c r="D120" s="31">
        <v>2</v>
      </c>
      <c r="E120" s="31">
        <v>0</v>
      </c>
      <c r="F120" s="38"/>
      <c r="G120" s="55" t="s">
        <v>384</v>
      </c>
      <c r="H120" s="52">
        <v>5228262</v>
      </c>
      <c r="I120" s="52">
        <v>3042493</v>
      </c>
      <c r="J120" s="52">
        <v>2088157</v>
      </c>
      <c r="K120" s="52">
        <v>97612</v>
      </c>
      <c r="L120" s="52">
        <v>0</v>
      </c>
      <c r="M120" s="52">
        <v>0</v>
      </c>
      <c r="N120" s="77">
        <v>58.19</v>
      </c>
      <c r="O120" s="77">
        <v>39.93</v>
      </c>
      <c r="P120" s="78">
        <v>1.86</v>
      </c>
    </row>
    <row r="121" spans="1:16" ht="12.75">
      <c r="A121" s="225">
        <v>2</v>
      </c>
      <c r="B121" s="226">
        <v>5</v>
      </c>
      <c r="C121" s="226">
        <v>3</v>
      </c>
      <c r="D121" s="31">
        <v>2</v>
      </c>
      <c r="E121" s="31">
        <v>0</v>
      </c>
      <c r="F121" s="38"/>
      <c r="G121" s="55" t="s">
        <v>385</v>
      </c>
      <c r="H121" s="52">
        <v>4431259</v>
      </c>
      <c r="I121" s="52">
        <v>3537624</v>
      </c>
      <c r="J121" s="52">
        <v>893635</v>
      </c>
      <c r="K121" s="52">
        <v>0</v>
      </c>
      <c r="L121" s="52">
        <v>0</v>
      </c>
      <c r="M121" s="52">
        <v>0</v>
      </c>
      <c r="N121" s="77">
        <v>79.83</v>
      </c>
      <c r="O121" s="77">
        <v>20.16</v>
      </c>
      <c r="P121" s="78">
        <v>0</v>
      </c>
    </row>
    <row r="122" spans="1:16" ht="12.75">
      <c r="A122" s="225">
        <v>2</v>
      </c>
      <c r="B122" s="226">
        <v>23</v>
      </c>
      <c r="C122" s="226">
        <v>6</v>
      </c>
      <c r="D122" s="31">
        <v>2</v>
      </c>
      <c r="E122" s="31">
        <v>0</v>
      </c>
      <c r="F122" s="38"/>
      <c r="G122" s="55" t="s">
        <v>386</v>
      </c>
      <c r="H122" s="52">
        <v>2876743</v>
      </c>
      <c r="I122" s="52">
        <v>2353594</v>
      </c>
      <c r="J122" s="52">
        <v>523149</v>
      </c>
      <c r="K122" s="52">
        <v>0</v>
      </c>
      <c r="L122" s="52">
        <v>0</v>
      </c>
      <c r="M122" s="52">
        <v>0</v>
      </c>
      <c r="N122" s="77">
        <v>81.81</v>
      </c>
      <c r="O122" s="77">
        <v>18.18</v>
      </c>
      <c r="P122" s="78">
        <v>0</v>
      </c>
    </row>
    <row r="123" spans="1:16" ht="12.75">
      <c r="A123" s="225">
        <v>2</v>
      </c>
      <c r="B123" s="226">
        <v>18</v>
      </c>
      <c r="C123" s="226">
        <v>3</v>
      </c>
      <c r="D123" s="31">
        <v>2</v>
      </c>
      <c r="E123" s="31">
        <v>0</v>
      </c>
      <c r="F123" s="38"/>
      <c r="G123" s="55" t="s">
        <v>387</v>
      </c>
      <c r="H123" s="52">
        <v>9506625</v>
      </c>
      <c r="I123" s="52">
        <v>8365745</v>
      </c>
      <c r="J123" s="52">
        <v>1140880</v>
      </c>
      <c r="K123" s="52">
        <v>0</v>
      </c>
      <c r="L123" s="52">
        <v>0</v>
      </c>
      <c r="M123" s="52">
        <v>0</v>
      </c>
      <c r="N123" s="77">
        <v>87.99</v>
      </c>
      <c r="O123" s="77">
        <v>12</v>
      </c>
      <c r="P123" s="78">
        <v>0</v>
      </c>
    </row>
    <row r="124" spans="1:16" ht="12.75">
      <c r="A124" s="225">
        <v>2</v>
      </c>
      <c r="B124" s="226">
        <v>9</v>
      </c>
      <c r="C124" s="226">
        <v>6</v>
      </c>
      <c r="D124" s="31">
        <v>2</v>
      </c>
      <c r="E124" s="31">
        <v>0</v>
      </c>
      <c r="F124" s="38"/>
      <c r="G124" s="55" t="s">
        <v>388</v>
      </c>
      <c r="H124" s="52">
        <v>5627777</v>
      </c>
      <c r="I124" s="52">
        <v>3934356</v>
      </c>
      <c r="J124" s="52">
        <v>1693421</v>
      </c>
      <c r="K124" s="52">
        <v>0</v>
      </c>
      <c r="L124" s="52">
        <v>0</v>
      </c>
      <c r="M124" s="52">
        <v>0</v>
      </c>
      <c r="N124" s="77">
        <v>69.9</v>
      </c>
      <c r="O124" s="77">
        <v>30.09</v>
      </c>
      <c r="P124" s="78">
        <v>0</v>
      </c>
    </row>
    <row r="125" spans="1:16" ht="12.75">
      <c r="A125" s="225">
        <v>2</v>
      </c>
      <c r="B125" s="226">
        <v>5</v>
      </c>
      <c r="C125" s="226">
        <v>4</v>
      </c>
      <c r="D125" s="31">
        <v>2</v>
      </c>
      <c r="E125" s="31">
        <v>0</v>
      </c>
      <c r="F125" s="38"/>
      <c r="G125" s="55" t="s">
        <v>389</v>
      </c>
      <c r="H125" s="52">
        <v>3141002</v>
      </c>
      <c r="I125" s="52">
        <v>2076108</v>
      </c>
      <c r="J125" s="52">
        <v>1064894</v>
      </c>
      <c r="K125" s="52">
        <v>0</v>
      </c>
      <c r="L125" s="52">
        <v>0</v>
      </c>
      <c r="M125" s="52">
        <v>0</v>
      </c>
      <c r="N125" s="77">
        <v>66.09</v>
      </c>
      <c r="O125" s="77">
        <v>33.9</v>
      </c>
      <c r="P125" s="78">
        <v>0</v>
      </c>
    </row>
    <row r="126" spans="1:16" ht="12.75">
      <c r="A126" s="225">
        <v>2</v>
      </c>
      <c r="B126" s="226">
        <v>6</v>
      </c>
      <c r="C126" s="226">
        <v>7</v>
      </c>
      <c r="D126" s="31">
        <v>2</v>
      </c>
      <c r="E126" s="31">
        <v>0</v>
      </c>
      <c r="F126" s="38"/>
      <c r="G126" s="55" t="s">
        <v>390</v>
      </c>
      <c r="H126" s="52">
        <v>6897803</v>
      </c>
      <c r="I126" s="52">
        <v>6751837</v>
      </c>
      <c r="J126" s="52">
        <v>132715</v>
      </c>
      <c r="K126" s="52">
        <v>13251</v>
      </c>
      <c r="L126" s="52">
        <v>0</v>
      </c>
      <c r="M126" s="52">
        <v>0</v>
      </c>
      <c r="N126" s="77">
        <v>97.88</v>
      </c>
      <c r="O126" s="77">
        <v>1.92</v>
      </c>
      <c r="P126" s="78">
        <v>0.19</v>
      </c>
    </row>
    <row r="127" spans="1:16" ht="12.75">
      <c r="A127" s="225">
        <v>2</v>
      </c>
      <c r="B127" s="226">
        <v>4</v>
      </c>
      <c r="C127" s="226">
        <v>3</v>
      </c>
      <c r="D127" s="31">
        <v>2</v>
      </c>
      <c r="E127" s="31">
        <v>0</v>
      </c>
      <c r="F127" s="38"/>
      <c r="G127" s="55" t="s">
        <v>391</v>
      </c>
      <c r="H127" s="52">
        <v>6422185</v>
      </c>
      <c r="I127" s="52">
        <v>3953968</v>
      </c>
      <c r="J127" s="52">
        <v>2404357</v>
      </c>
      <c r="K127" s="52">
        <v>63860</v>
      </c>
      <c r="L127" s="52">
        <v>0</v>
      </c>
      <c r="M127" s="52">
        <v>0</v>
      </c>
      <c r="N127" s="77">
        <v>61.56</v>
      </c>
      <c r="O127" s="77">
        <v>37.43</v>
      </c>
      <c r="P127" s="78">
        <v>0.99</v>
      </c>
    </row>
    <row r="128" spans="1:16" ht="12.75">
      <c r="A128" s="225">
        <v>2</v>
      </c>
      <c r="B128" s="226">
        <v>8</v>
      </c>
      <c r="C128" s="226">
        <v>11</v>
      </c>
      <c r="D128" s="31">
        <v>2</v>
      </c>
      <c r="E128" s="31">
        <v>0</v>
      </c>
      <c r="F128" s="38"/>
      <c r="G128" s="55" t="s">
        <v>336</v>
      </c>
      <c r="H128" s="52">
        <v>11104259</v>
      </c>
      <c r="I128" s="52">
        <v>7555200</v>
      </c>
      <c r="J128" s="52">
        <v>3528543</v>
      </c>
      <c r="K128" s="52">
        <v>20516</v>
      </c>
      <c r="L128" s="52">
        <v>0</v>
      </c>
      <c r="M128" s="52">
        <v>0</v>
      </c>
      <c r="N128" s="77">
        <v>68.03</v>
      </c>
      <c r="O128" s="77">
        <v>31.77</v>
      </c>
      <c r="P128" s="78">
        <v>0.18</v>
      </c>
    </row>
    <row r="129" spans="1:16" ht="12.75">
      <c r="A129" s="225">
        <v>2</v>
      </c>
      <c r="B129" s="226">
        <v>14</v>
      </c>
      <c r="C129" s="226">
        <v>6</v>
      </c>
      <c r="D129" s="31">
        <v>2</v>
      </c>
      <c r="E129" s="31">
        <v>0</v>
      </c>
      <c r="F129" s="38"/>
      <c r="G129" s="55" t="s">
        <v>337</v>
      </c>
      <c r="H129" s="52">
        <v>8036931</v>
      </c>
      <c r="I129" s="52">
        <v>6458043</v>
      </c>
      <c r="J129" s="52">
        <v>1578888</v>
      </c>
      <c r="K129" s="52">
        <v>0</v>
      </c>
      <c r="L129" s="52">
        <v>0</v>
      </c>
      <c r="M129" s="52">
        <v>0</v>
      </c>
      <c r="N129" s="77">
        <v>80.35</v>
      </c>
      <c r="O129" s="77">
        <v>19.64</v>
      </c>
      <c r="P129" s="78">
        <v>0</v>
      </c>
    </row>
    <row r="130" spans="1:16" ht="12.75">
      <c r="A130" s="225">
        <v>2</v>
      </c>
      <c r="B130" s="226">
        <v>15</v>
      </c>
      <c r="C130" s="226">
        <v>4</v>
      </c>
      <c r="D130" s="31">
        <v>2</v>
      </c>
      <c r="E130" s="31">
        <v>0</v>
      </c>
      <c r="F130" s="38"/>
      <c r="G130" s="55" t="s">
        <v>338</v>
      </c>
      <c r="H130" s="52">
        <v>11863006</v>
      </c>
      <c r="I130" s="52">
        <v>10295396</v>
      </c>
      <c r="J130" s="52">
        <v>1567610</v>
      </c>
      <c r="K130" s="52">
        <v>0</v>
      </c>
      <c r="L130" s="52">
        <v>0</v>
      </c>
      <c r="M130" s="52">
        <v>0</v>
      </c>
      <c r="N130" s="77">
        <v>86.78</v>
      </c>
      <c r="O130" s="77">
        <v>13.21</v>
      </c>
      <c r="P130" s="78">
        <v>0</v>
      </c>
    </row>
    <row r="131" spans="1:16" ht="12.75">
      <c r="A131" s="225">
        <v>2</v>
      </c>
      <c r="B131" s="226">
        <v>1</v>
      </c>
      <c r="C131" s="226">
        <v>5</v>
      </c>
      <c r="D131" s="31">
        <v>2</v>
      </c>
      <c r="E131" s="31">
        <v>0</v>
      </c>
      <c r="F131" s="38"/>
      <c r="G131" s="55" t="s">
        <v>392</v>
      </c>
      <c r="H131" s="52">
        <v>8776789</v>
      </c>
      <c r="I131" s="52">
        <v>7298248</v>
      </c>
      <c r="J131" s="52">
        <v>1408052</v>
      </c>
      <c r="K131" s="52">
        <v>70489</v>
      </c>
      <c r="L131" s="52">
        <v>0</v>
      </c>
      <c r="M131" s="52">
        <v>0</v>
      </c>
      <c r="N131" s="77">
        <v>83.15</v>
      </c>
      <c r="O131" s="77">
        <v>16.04</v>
      </c>
      <c r="P131" s="78">
        <v>0.8</v>
      </c>
    </row>
    <row r="132" spans="1:16" ht="12.75">
      <c r="A132" s="225">
        <v>2</v>
      </c>
      <c r="B132" s="226">
        <v>5</v>
      </c>
      <c r="C132" s="226">
        <v>5</v>
      </c>
      <c r="D132" s="31">
        <v>2</v>
      </c>
      <c r="E132" s="31">
        <v>0</v>
      </c>
      <c r="F132" s="38"/>
      <c r="G132" s="55" t="s">
        <v>393</v>
      </c>
      <c r="H132" s="52">
        <v>4406016</v>
      </c>
      <c r="I132" s="52">
        <v>2475001</v>
      </c>
      <c r="J132" s="52">
        <v>1931015</v>
      </c>
      <c r="K132" s="52">
        <v>0</v>
      </c>
      <c r="L132" s="52">
        <v>0</v>
      </c>
      <c r="M132" s="52">
        <v>0</v>
      </c>
      <c r="N132" s="77">
        <v>56.17</v>
      </c>
      <c r="O132" s="77">
        <v>43.82</v>
      </c>
      <c r="P132" s="78">
        <v>0</v>
      </c>
    </row>
    <row r="133" spans="1:16" ht="12.75">
      <c r="A133" s="225">
        <v>2</v>
      </c>
      <c r="B133" s="226">
        <v>3</v>
      </c>
      <c r="C133" s="226">
        <v>5</v>
      </c>
      <c r="D133" s="31">
        <v>2</v>
      </c>
      <c r="E133" s="31">
        <v>0</v>
      </c>
      <c r="F133" s="38"/>
      <c r="G133" s="55" t="s">
        <v>394</v>
      </c>
      <c r="H133" s="52">
        <v>3003891</v>
      </c>
      <c r="I133" s="52">
        <v>1845563</v>
      </c>
      <c r="J133" s="52">
        <v>1158328</v>
      </c>
      <c r="K133" s="52">
        <v>0</v>
      </c>
      <c r="L133" s="52">
        <v>0</v>
      </c>
      <c r="M133" s="52">
        <v>0</v>
      </c>
      <c r="N133" s="77">
        <v>61.43</v>
      </c>
      <c r="O133" s="77">
        <v>38.56</v>
      </c>
      <c r="P133" s="78">
        <v>0</v>
      </c>
    </row>
    <row r="134" spans="1:16" ht="12.75">
      <c r="A134" s="225">
        <v>2</v>
      </c>
      <c r="B134" s="226">
        <v>26</v>
      </c>
      <c r="C134" s="226">
        <v>3</v>
      </c>
      <c r="D134" s="31">
        <v>2</v>
      </c>
      <c r="E134" s="31">
        <v>0</v>
      </c>
      <c r="F134" s="38"/>
      <c r="G134" s="55" t="s">
        <v>395</v>
      </c>
      <c r="H134" s="52">
        <v>5783874</v>
      </c>
      <c r="I134" s="52">
        <v>3482116</v>
      </c>
      <c r="J134" s="52">
        <v>2301758</v>
      </c>
      <c r="K134" s="52">
        <v>0</v>
      </c>
      <c r="L134" s="52">
        <v>0</v>
      </c>
      <c r="M134" s="52">
        <v>0</v>
      </c>
      <c r="N134" s="77">
        <v>60.2</v>
      </c>
      <c r="O134" s="77">
        <v>39.79</v>
      </c>
      <c r="P134" s="78">
        <v>0</v>
      </c>
    </row>
    <row r="135" spans="1:16" ht="12.75">
      <c r="A135" s="225">
        <v>2</v>
      </c>
      <c r="B135" s="226">
        <v>10</v>
      </c>
      <c r="C135" s="226">
        <v>6</v>
      </c>
      <c r="D135" s="31">
        <v>2</v>
      </c>
      <c r="E135" s="31">
        <v>0</v>
      </c>
      <c r="F135" s="38"/>
      <c r="G135" s="55" t="s">
        <v>396</v>
      </c>
      <c r="H135" s="52">
        <v>1048613</v>
      </c>
      <c r="I135" s="52">
        <v>788486</v>
      </c>
      <c r="J135" s="52">
        <v>260127</v>
      </c>
      <c r="K135" s="52">
        <v>0</v>
      </c>
      <c r="L135" s="52">
        <v>0</v>
      </c>
      <c r="M135" s="52">
        <v>0</v>
      </c>
      <c r="N135" s="77">
        <v>75.19</v>
      </c>
      <c r="O135" s="77">
        <v>24.8</v>
      </c>
      <c r="P135" s="78">
        <v>0</v>
      </c>
    </row>
    <row r="136" spans="1:16" ht="12.75">
      <c r="A136" s="225">
        <v>2</v>
      </c>
      <c r="B136" s="226">
        <v>6</v>
      </c>
      <c r="C136" s="226">
        <v>8</v>
      </c>
      <c r="D136" s="31">
        <v>2</v>
      </c>
      <c r="E136" s="31">
        <v>0</v>
      </c>
      <c r="F136" s="38"/>
      <c r="G136" s="55" t="s">
        <v>397</v>
      </c>
      <c r="H136" s="52">
        <v>4512966</v>
      </c>
      <c r="I136" s="52">
        <v>3844665</v>
      </c>
      <c r="J136" s="52">
        <v>668301</v>
      </c>
      <c r="K136" s="52">
        <v>0</v>
      </c>
      <c r="L136" s="52">
        <v>0</v>
      </c>
      <c r="M136" s="52">
        <v>0</v>
      </c>
      <c r="N136" s="77">
        <v>85.19</v>
      </c>
      <c r="O136" s="77">
        <v>14.8</v>
      </c>
      <c r="P136" s="78">
        <v>0</v>
      </c>
    </row>
    <row r="137" spans="1:16" ht="12.75">
      <c r="A137" s="225">
        <v>2</v>
      </c>
      <c r="B137" s="226">
        <v>17</v>
      </c>
      <c r="C137" s="226">
        <v>3</v>
      </c>
      <c r="D137" s="31">
        <v>2</v>
      </c>
      <c r="E137" s="31">
        <v>0</v>
      </c>
      <c r="F137" s="38"/>
      <c r="G137" s="55" t="s">
        <v>398</v>
      </c>
      <c r="H137" s="52">
        <v>6038724</v>
      </c>
      <c r="I137" s="52">
        <v>3269303</v>
      </c>
      <c r="J137" s="52">
        <v>2769421</v>
      </c>
      <c r="K137" s="52">
        <v>0</v>
      </c>
      <c r="L137" s="52">
        <v>0</v>
      </c>
      <c r="M137" s="52">
        <v>0</v>
      </c>
      <c r="N137" s="77">
        <v>54.13</v>
      </c>
      <c r="O137" s="77">
        <v>45.86</v>
      </c>
      <c r="P137" s="78">
        <v>0</v>
      </c>
    </row>
    <row r="138" spans="1:16" ht="12.75">
      <c r="A138" s="225">
        <v>2</v>
      </c>
      <c r="B138" s="226">
        <v>16</v>
      </c>
      <c r="C138" s="226">
        <v>6</v>
      </c>
      <c r="D138" s="31">
        <v>2</v>
      </c>
      <c r="E138" s="31">
        <v>0</v>
      </c>
      <c r="F138" s="38"/>
      <c r="G138" s="55" t="s">
        <v>399</v>
      </c>
      <c r="H138" s="52">
        <v>3700100</v>
      </c>
      <c r="I138" s="52">
        <v>3700100</v>
      </c>
      <c r="J138" s="52">
        <v>0</v>
      </c>
      <c r="K138" s="52">
        <v>0</v>
      </c>
      <c r="L138" s="52">
        <v>0</v>
      </c>
      <c r="M138" s="52">
        <v>205622</v>
      </c>
      <c r="N138" s="77">
        <v>100</v>
      </c>
      <c r="O138" s="77">
        <v>0</v>
      </c>
      <c r="P138" s="78">
        <v>0</v>
      </c>
    </row>
    <row r="139" spans="1:16" ht="12.75">
      <c r="A139" s="225">
        <v>2</v>
      </c>
      <c r="B139" s="226">
        <v>11</v>
      </c>
      <c r="C139" s="226">
        <v>3</v>
      </c>
      <c r="D139" s="31">
        <v>2</v>
      </c>
      <c r="E139" s="31">
        <v>0</v>
      </c>
      <c r="F139" s="38"/>
      <c r="G139" s="55" t="s">
        <v>400</v>
      </c>
      <c r="H139" s="52">
        <v>5785002</v>
      </c>
      <c r="I139" s="52">
        <v>5783261</v>
      </c>
      <c r="J139" s="52">
        <v>0</v>
      </c>
      <c r="K139" s="52">
        <v>1741</v>
      </c>
      <c r="L139" s="52">
        <v>0</v>
      </c>
      <c r="M139" s="52">
        <v>2503012</v>
      </c>
      <c r="N139" s="77">
        <v>99.96</v>
      </c>
      <c r="O139" s="77">
        <v>0</v>
      </c>
      <c r="P139" s="78">
        <v>0.03</v>
      </c>
    </row>
    <row r="140" spans="1:16" ht="12.75">
      <c r="A140" s="225">
        <v>2</v>
      </c>
      <c r="B140" s="226">
        <v>9</v>
      </c>
      <c r="C140" s="226">
        <v>8</v>
      </c>
      <c r="D140" s="31">
        <v>2</v>
      </c>
      <c r="E140" s="31">
        <v>0</v>
      </c>
      <c r="F140" s="38"/>
      <c r="G140" s="55" t="s">
        <v>401</v>
      </c>
      <c r="H140" s="52">
        <v>3149345</v>
      </c>
      <c r="I140" s="52">
        <v>2123182</v>
      </c>
      <c r="J140" s="52">
        <v>1026163</v>
      </c>
      <c r="K140" s="52">
        <v>0</v>
      </c>
      <c r="L140" s="52">
        <v>0</v>
      </c>
      <c r="M140" s="52">
        <v>0</v>
      </c>
      <c r="N140" s="77">
        <v>67.41</v>
      </c>
      <c r="O140" s="77">
        <v>32.58</v>
      </c>
      <c r="P140" s="78">
        <v>0</v>
      </c>
    </row>
    <row r="141" spans="1:16" ht="12.75">
      <c r="A141" s="225">
        <v>2</v>
      </c>
      <c r="B141" s="226">
        <v>10</v>
      </c>
      <c r="C141" s="226">
        <v>7</v>
      </c>
      <c r="D141" s="31">
        <v>2</v>
      </c>
      <c r="E141" s="31">
        <v>0</v>
      </c>
      <c r="F141" s="38"/>
      <c r="G141" s="55" t="s">
        <v>402</v>
      </c>
      <c r="H141" s="52">
        <v>4141891</v>
      </c>
      <c r="I141" s="52">
        <v>2832917</v>
      </c>
      <c r="J141" s="52">
        <v>1308974</v>
      </c>
      <c r="K141" s="52">
        <v>0</v>
      </c>
      <c r="L141" s="52">
        <v>0</v>
      </c>
      <c r="M141" s="52">
        <v>0</v>
      </c>
      <c r="N141" s="77">
        <v>68.39</v>
      </c>
      <c r="O141" s="77">
        <v>31.6</v>
      </c>
      <c r="P141" s="78">
        <v>0</v>
      </c>
    </row>
    <row r="142" spans="1:16" ht="12.75">
      <c r="A142" s="225">
        <v>2</v>
      </c>
      <c r="B142" s="226">
        <v>6</v>
      </c>
      <c r="C142" s="226">
        <v>9</v>
      </c>
      <c r="D142" s="31">
        <v>2</v>
      </c>
      <c r="E142" s="31">
        <v>0</v>
      </c>
      <c r="F142" s="38"/>
      <c r="G142" s="55" t="s">
        <v>403</v>
      </c>
      <c r="H142" s="52">
        <v>5977529</v>
      </c>
      <c r="I142" s="52">
        <v>3485552</v>
      </c>
      <c r="J142" s="52">
        <v>2425308</v>
      </c>
      <c r="K142" s="52">
        <v>66669</v>
      </c>
      <c r="L142" s="52">
        <v>0</v>
      </c>
      <c r="M142" s="52">
        <v>0</v>
      </c>
      <c r="N142" s="77">
        <v>58.31</v>
      </c>
      <c r="O142" s="77">
        <v>40.57</v>
      </c>
      <c r="P142" s="78">
        <v>1.11</v>
      </c>
    </row>
    <row r="143" spans="1:16" ht="12.75">
      <c r="A143" s="225">
        <v>2</v>
      </c>
      <c r="B143" s="226">
        <v>21</v>
      </c>
      <c r="C143" s="226">
        <v>7</v>
      </c>
      <c r="D143" s="31">
        <v>2</v>
      </c>
      <c r="E143" s="31">
        <v>0</v>
      </c>
      <c r="F143" s="38"/>
      <c r="G143" s="55" t="s">
        <v>404</v>
      </c>
      <c r="H143" s="52">
        <v>4187007</v>
      </c>
      <c r="I143" s="52">
        <v>2551208</v>
      </c>
      <c r="J143" s="52">
        <v>1635799</v>
      </c>
      <c r="K143" s="52">
        <v>0</v>
      </c>
      <c r="L143" s="52">
        <v>0</v>
      </c>
      <c r="M143" s="52">
        <v>0</v>
      </c>
      <c r="N143" s="77">
        <v>60.93</v>
      </c>
      <c r="O143" s="77">
        <v>39.06</v>
      </c>
      <c r="P143" s="78">
        <v>0</v>
      </c>
    </row>
    <row r="144" spans="1:16" ht="12.75">
      <c r="A144" s="225">
        <v>2</v>
      </c>
      <c r="B144" s="226">
        <v>24</v>
      </c>
      <c r="C144" s="226">
        <v>4</v>
      </c>
      <c r="D144" s="31">
        <v>2</v>
      </c>
      <c r="E144" s="31">
        <v>0</v>
      </c>
      <c r="F144" s="38"/>
      <c r="G144" s="55" t="s">
        <v>405</v>
      </c>
      <c r="H144" s="52">
        <v>5846915</v>
      </c>
      <c r="I144" s="52">
        <v>3303156</v>
      </c>
      <c r="J144" s="52">
        <v>2543759</v>
      </c>
      <c r="K144" s="52">
        <v>0</v>
      </c>
      <c r="L144" s="52">
        <v>0</v>
      </c>
      <c r="M144" s="52">
        <v>0</v>
      </c>
      <c r="N144" s="77">
        <v>56.49</v>
      </c>
      <c r="O144" s="77">
        <v>43.5</v>
      </c>
      <c r="P144" s="78">
        <v>0</v>
      </c>
    </row>
    <row r="145" spans="1:16" ht="12.75">
      <c r="A145" s="225">
        <v>2</v>
      </c>
      <c r="B145" s="226">
        <v>25</v>
      </c>
      <c r="C145" s="226">
        <v>5</v>
      </c>
      <c r="D145" s="31">
        <v>2</v>
      </c>
      <c r="E145" s="31">
        <v>0</v>
      </c>
      <c r="F145" s="38"/>
      <c r="G145" s="55" t="s">
        <v>406</v>
      </c>
      <c r="H145" s="52">
        <v>4753814</v>
      </c>
      <c r="I145" s="52">
        <v>4123919</v>
      </c>
      <c r="J145" s="52">
        <v>629895</v>
      </c>
      <c r="K145" s="52">
        <v>0</v>
      </c>
      <c r="L145" s="52">
        <v>0</v>
      </c>
      <c r="M145" s="52">
        <v>0</v>
      </c>
      <c r="N145" s="77">
        <v>86.74</v>
      </c>
      <c r="O145" s="77">
        <v>13.25</v>
      </c>
      <c r="P145" s="78">
        <v>0</v>
      </c>
    </row>
    <row r="146" spans="1:16" ht="12.75">
      <c r="A146" s="225">
        <v>2</v>
      </c>
      <c r="B146" s="226">
        <v>19</v>
      </c>
      <c r="C146" s="226">
        <v>7</v>
      </c>
      <c r="D146" s="31">
        <v>2</v>
      </c>
      <c r="E146" s="31">
        <v>0</v>
      </c>
      <c r="F146" s="38"/>
      <c r="G146" s="55" t="s">
        <v>345</v>
      </c>
      <c r="H146" s="52">
        <v>15120467</v>
      </c>
      <c r="I146" s="52">
        <v>12911010</v>
      </c>
      <c r="J146" s="52">
        <v>2209457</v>
      </c>
      <c r="K146" s="52">
        <v>0</v>
      </c>
      <c r="L146" s="52">
        <v>0</v>
      </c>
      <c r="M146" s="52">
        <v>0</v>
      </c>
      <c r="N146" s="77">
        <v>85.38</v>
      </c>
      <c r="O146" s="77">
        <v>14.61</v>
      </c>
      <c r="P146" s="78">
        <v>0</v>
      </c>
    </row>
    <row r="147" spans="1:16" ht="12.75">
      <c r="A147" s="225">
        <v>2</v>
      </c>
      <c r="B147" s="226">
        <v>18</v>
      </c>
      <c r="C147" s="226">
        <v>5</v>
      </c>
      <c r="D147" s="31">
        <v>2</v>
      </c>
      <c r="E147" s="31">
        <v>0</v>
      </c>
      <c r="F147" s="38"/>
      <c r="G147" s="55" t="s">
        <v>407</v>
      </c>
      <c r="H147" s="52">
        <v>5493309</v>
      </c>
      <c r="I147" s="52">
        <v>3620352</v>
      </c>
      <c r="J147" s="52">
        <v>1842019</v>
      </c>
      <c r="K147" s="52">
        <v>30938</v>
      </c>
      <c r="L147" s="52">
        <v>0</v>
      </c>
      <c r="M147" s="52">
        <v>0</v>
      </c>
      <c r="N147" s="77">
        <v>65.9</v>
      </c>
      <c r="O147" s="77">
        <v>33.53</v>
      </c>
      <c r="P147" s="78">
        <v>0.56</v>
      </c>
    </row>
    <row r="148" spans="1:16" ht="12.75">
      <c r="A148" s="225">
        <v>2</v>
      </c>
      <c r="B148" s="226">
        <v>21</v>
      </c>
      <c r="C148" s="226">
        <v>8</v>
      </c>
      <c r="D148" s="31">
        <v>2</v>
      </c>
      <c r="E148" s="31">
        <v>0</v>
      </c>
      <c r="F148" s="38"/>
      <c r="G148" s="55" t="s">
        <v>408</v>
      </c>
      <c r="H148" s="52">
        <v>4987816</v>
      </c>
      <c r="I148" s="52">
        <v>2864495</v>
      </c>
      <c r="J148" s="52">
        <v>1962147</v>
      </c>
      <c r="K148" s="52">
        <v>161174</v>
      </c>
      <c r="L148" s="52">
        <v>0</v>
      </c>
      <c r="M148" s="52">
        <v>0</v>
      </c>
      <c r="N148" s="77">
        <v>57.42</v>
      </c>
      <c r="O148" s="77">
        <v>39.33</v>
      </c>
      <c r="P148" s="78">
        <v>3.23</v>
      </c>
    </row>
    <row r="149" spans="1:16" ht="12.75">
      <c r="A149" s="225">
        <v>2</v>
      </c>
      <c r="B149" s="226">
        <v>1</v>
      </c>
      <c r="C149" s="226">
        <v>6</v>
      </c>
      <c r="D149" s="31">
        <v>2</v>
      </c>
      <c r="E149" s="31">
        <v>0</v>
      </c>
      <c r="F149" s="38"/>
      <c r="G149" s="55" t="s">
        <v>409</v>
      </c>
      <c r="H149" s="52">
        <v>6645049</v>
      </c>
      <c r="I149" s="52">
        <v>5945692</v>
      </c>
      <c r="J149" s="52">
        <v>699357</v>
      </c>
      <c r="K149" s="52">
        <v>0</v>
      </c>
      <c r="L149" s="52">
        <v>0</v>
      </c>
      <c r="M149" s="52">
        <v>0</v>
      </c>
      <c r="N149" s="77">
        <v>89.47</v>
      </c>
      <c r="O149" s="77">
        <v>10.52</v>
      </c>
      <c r="P149" s="78">
        <v>0</v>
      </c>
    </row>
    <row r="150" spans="1:16" ht="12.75">
      <c r="A150" s="225">
        <v>2</v>
      </c>
      <c r="B150" s="226">
        <v>5</v>
      </c>
      <c r="C150" s="226">
        <v>6</v>
      </c>
      <c r="D150" s="31">
        <v>2</v>
      </c>
      <c r="E150" s="31">
        <v>0</v>
      </c>
      <c r="F150" s="38"/>
      <c r="G150" s="55" t="s">
        <v>410</v>
      </c>
      <c r="H150" s="52">
        <v>4314003</v>
      </c>
      <c r="I150" s="52">
        <v>2922456</v>
      </c>
      <c r="J150" s="52">
        <v>1391547</v>
      </c>
      <c r="K150" s="52">
        <v>0</v>
      </c>
      <c r="L150" s="52">
        <v>0</v>
      </c>
      <c r="M150" s="52">
        <v>0</v>
      </c>
      <c r="N150" s="77">
        <v>67.74</v>
      </c>
      <c r="O150" s="77">
        <v>32.25</v>
      </c>
      <c r="P150" s="78">
        <v>0</v>
      </c>
    </row>
    <row r="151" spans="1:16" ht="12.75">
      <c r="A151" s="225">
        <v>2</v>
      </c>
      <c r="B151" s="226">
        <v>22</v>
      </c>
      <c r="C151" s="226">
        <v>2</v>
      </c>
      <c r="D151" s="31">
        <v>2</v>
      </c>
      <c r="E151" s="31">
        <v>0</v>
      </c>
      <c r="F151" s="38"/>
      <c r="G151" s="55" t="s">
        <v>411</v>
      </c>
      <c r="H151" s="52">
        <v>9927337</v>
      </c>
      <c r="I151" s="52">
        <v>5682373</v>
      </c>
      <c r="J151" s="52">
        <v>4244964</v>
      </c>
      <c r="K151" s="52">
        <v>0</v>
      </c>
      <c r="L151" s="52">
        <v>0</v>
      </c>
      <c r="M151" s="52">
        <v>0</v>
      </c>
      <c r="N151" s="77">
        <v>57.23</v>
      </c>
      <c r="O151" s="77">
        <v>42.76</v>
      </c>
      <c r="P151" s="78">
        <v>0</v>
      </c>
    </row>
    <row r="152" spans="1:16" ht="12.75">
      <c r="A152" s="225">
        <v>2</v>
      </c>
      <c r="B152" s="226">
        <v>20</v>
      </c>
      <c r="C152" s="226">
        <v>4</v>
      </c>
      <c r="D152" s="31">
        <v>2</v>
      </c>
      <c r="E152" s="31">
        <v>0</v>
      </c>
      <c r="F152" s="38"/>
      <c r="G152" s="55" t="s">
        <v>412</v>
      </c>
      <c r="H152" s="52">
        <v>6534893</v>
      </c>
      <c r="I152" s="52">
        <v>6003285</v>
      </c>
      <c r="J152" s="52">
        <v>531608</v>
      </c>
      <c r="K152" s="52">
        <v>0</v>
      </c>
      <c r="L152" s="52">
        <v>0</v>
      </c>
      <c r="M152" s="52">
        <v>0</v>
      </c>
      <c r="N152" s="77">
        <v>91.86</v>
      </c>
      <c r="O152" s="77">
        <v>8.13</v>
      </c>
      <c r="P152" s="78">
        <v>0</v>
      </c>
    </row>
    <row r="153" spans="1:16" ht="12.75">
      <c r="A153" s="225">
        <v>2</v>
      </c>
      <c r="B153" s="226">
        <v>26</v>
      </c>
      <c r="C153" s="226">
        <v>5</v>
      </c>
      <c r="D153" s="31">
        <v>2</v>
      </c>
      <c r="E153" s="31">
        <v>0</v>
      </c>
      <c r="F153" s="38"/>
      <c r="G153" s="55" t="s">
        <v>413</v>
      </c>
      <c r="H153" s="52">
        <v>5207126</v>
      </c>
      <c r="I153" s="52">
        <v>3252797</v>
      </c>
      <c r="J153" s="52">
        <v>1954329</v>
      </c>
      <c r="K153" s="52">
        <v>0</v>
      </c>
      <c r="L153" s="52">
        <v>0</v>
      </c>
      <c r="M153" s="52">
        <v>0</v>
      </c>
      <c r="N153" s="77">
        <v>62.46</v>
      </c>
      <c r="O153" s="77">
        <v>37.53</v>
      </c>
      <c r="P153" s="78">
        <v>0</v>
      </c>
    </row>
    <row r="154" spans="1:16" ht="12.75">
      <c r="A154" s="225">
        <v>2</v>
      </c>
      <c r="B154" s="226">
        <v>20</v>
      </c>
      <c r="C154" s="226">
        <v>5</v>
      </c>
      <c r="D154" s="31">
        <v>2</v>
      </c>
      <c r="E154" s="31">
        <v>0</v>
      </c>
      <c r="F154" s="38"/>
      <c r="G154" s="55" t="s">
        <v>414</v>
      </c>
      <c r="H154" s="52">
        <v>6091727</v>
      </c>
      <c r="I154" s="52">
        <v>4021099</v>
      </c>
      <c r="J154" s="52">
        <v>2070628</v>
      </c>
      <c r="K154" s="52">
        <v>0</v>
      </c>
      <c r="L154" s="52">
        <v>0</v>
      </c>
      <c r="M154" s="52">
        <v>0</v>
      </c>
      <c r="N154" s="77">
        <v>66</v>
      </c>
      <c r="O154" s="77">
        <v>33.99</v>
      </c>
      <c r="P154" s="78">
        <v>0</v>
      </c>
    </row>
    <row r="155" spans="1:16" ht="12.75">
      <c r="A155" s="225">
        <v>2</v>
      </c>
      <c r="B155" s="226">
        <v>25</v>
      </c>
      <c r="C155" s="226">
        <v>7</v>
      </c>
      <c r="D155" s="31">
        <v>2</v>
      </c>
      <c r="E155" s="31">
        <v>0</v>
      </c>
      <c r="F155" s="38"/>
      <c r="G155" s="55" t="s">
        <v>350</v>
      </c>
      <c r="H155" s="52">
        <v>5362667</v>
      </c>
      <c r="I155" s="52">
        <v>4446243</v>
      </c>
      <c r="J155" s="52">
        <v>916424</v>
      </c>
      <c r="K155" s="52">
        <v>0</v>
      </c>
      <c r="L155" s="52">
        <v>0</v>
      </c>
      <c r="M155" s="52">
        <v>0</v>
      </c>
      <c r="N155" s="77">
        <v>82.91</v>
      </c>
      <c r="O155" s="77">
        <v>17.08</v>
      </c>
      <c r="P155" s="78">
        <v>0</v>
      </c>
    </row>
    <row r="156" spans="1:16" ht="12.75">
      <c r="A156" s="225">
        <v>2</v>
      </c>
      <c r="B156" s="226">
        <v>26</v>
      </c>
      <c r="C156" s="226">
        <v>6</v>
      </c>
      <c r="D156" s="31">
        <v>2</v>
      </c>
      <c r="E156" s="31">
        <v>0</v>
      </c>
      <c r="F156" s="38"/>
      <c r="G156" s="55" t="s">
        <v>351</v>
      </c>
      <c r="H156" s="52">
        <v>6006654</v>
      </c>
      <c r="I156" s="52">
        <v>5005488</v>
      </c>
      <c r="J156" s="52">
        <v>929816</v>
      </c>
      <c r="K156" s="52">
        <v>71350</v>
      </c>
      <c r="L156" s="52">
        <v>0</v>
      </c>
      <c r="M156" s="52">
        <v>0</v>
      </c>
      <c r="N156" s="77">
        <v>83.33</v>
      </c>
      <c r="O156" s="77">
        <v>15.47</v>
      </c>
      <c r="P156" s="78">
        <v>1.18</v>
      </c>
    </row>
    <row r="157" spans="1:16" ht="12.75">
      <c r="A157" s="225">
        <v>2</v>
      </c>
      <c r="B157" s="226">
        <v>23</v>
      </c>
      <c r="C157" s="226">
        <v>9</v>
      </c>
      <c r="D157" s="31">
        <v>2</v>
      </c>
      <c r="E157" s="31">
        <v>0</v>
      </c>
      <c r="F157" s="38"/>
      <c r="G157" s="55" t="s">
        <v>415</v>
      </c>
      <c r="H157" s="52">
        <v>6276776</v>
      </c>
      <c r="I157" s="52">
        <v>5242677</v>
      </c>
      <c r="J157" s="52">
        <v>1034099</v>
      </c>
      <c r="K157" s="52">
        <v>0</v>
      </c>
      <c r="L157" s="52">
        <v>0</v>
      </c>
      <c r="M157" s="52">
        <v>0</v>
      </c>
      <c r="N157" s="77">
        <v>83.52</v>
      </c>
      <c r="O157" s="77">
        <v>16.47</v>
      </c>
      <c r="P157" s="78">
        <v>0</v>
      </c>
    </row>
    <row r="158" spans="1:16" ht="12.75">
      <c r="A158" s="225">
        <v>2</v>
      </c>
      <c r="B158" s="226">
        <v>3</v>
      </c>
      <c r="C158" s="226">
        <v>6</v>
      </c>
      <c r="D158" s="31">
        <v>2</v>
      </c>
      <c r="E158" s="31">
        <v>0</v>
      </c>
      <c r="F158" s="38"/>
      <c r="G158" s="55" t="s">
        <v>416</v>
      </c>
      <c r="H158" s="52">
        <v>3951132</v>
      </c>
      <c r="I158" s="52">
        <v>2683594</v>
      </c>
      <c r="J158" s="52">
        <v>1267538</v>
      </c>
      <c r="K158" s="52">
        <v>0</v>
      </c>
      <c r="L158" s="52">
        <v>0</v>
      </c>
      <c r="M158" s="52">
        <v>0</v>
      </c>
      <c r="N158" s="77">
        <v>67.91</v>
      </c>
      <c r="O158" s="77">
        <v>32.08</v>
      </c>
      <c r="P158" s="78">
        <v>0</v>
      </c>
    </row>
    <row r="159" spans="1:16" s="95" customFormat="1" ht="15">
      <c r="A159" s="227"/>
      <c r="B159" s="228"/>
      <c r="C159" s="228"/>
      <c r="D159" s="101"/>
      <c r="E159" s="101"/>
      <c r="F159" s="102" t="s">
        <v>417</v>
      </c>
      <c r="G159" s="287"/>
      <c r="H159" s="103">
        <v>563366459</v>
      </c>
      <c r="I159" s="103">
        <v>415554086</v>
      </c>
      <c r="J159" s="103">
        <v>137145204</v>
      </c>
      <c r="K159" s="103">
        <v>9020891</v>
      </c>
      <c r="L159" s="103">
        <v>0</v>
      </c>
      <c r="M159" s="103">
        <v>41857357</v>
      </c>
      <c r="N159" s="128">
        <v>73.76266005214912</v>
      </c>
      <c r="O159" s="128">
        <v>24.343870993569393</v>
      </c>
      <c r="P159" s="129">
        <v>1.6012474395462724</v>
      </c>
    </row>
    <row r="160" spans="1:16" ht="12.75">
      <c r="A160" s="225">
        <v>2</v>
      </c>
      <c r="B160" s="226">
        <v>24</v>
      </c>
      <c r="C160" s="226">
        <v>1</v>
      </c>
      <c r="D160" s="31">
        <v>3</v>
      </c>
      <c r="E160" s="31">
        <v>0</v>
      </c>
      <c r="F160" s="38"/>
      <c r="G160" s="55" t="s">
        <v>418</v>
      </c>
      <c r="H160" s="52">
        <v>4526446</v>
      </c>
      <c r="I160" s="52">
        <v>2999492</v>
      </c>
      <c r="J160" s="52">
        <v>1458914</v>
      </c>
      <c r="K160" s="52">
        <v>68040</v>
      </c>
      <c r="L160" s="52">
        <v>0</v>
      </c>
      <c r="M160" s="52">
        <v>0</v>
      </c>
      <c r="N160" s="77">
        <v>66.26</v>
      </c>
      <c r="O160" s="77">
        <v>32.23</v>
      </c>
      <c r="P160" s="78">
        <v>1.5</v>
      </c>
    </row>
    <row r="161" spans="1:16" ht="12.75">
      <c r="A161" s="225">
        <v>2</v>
      </c>
      <c r="B161" s="226">
        <v>14</v>
      </c>
      <c r="C161" s="226">
        <v>2</v>
      </c>
      <c r="D161" s="31">
        <v>3</v>
      </c>
      <c r="E161" s="31">
        <v>0</v>
      </c>
      <c r="F161" s="38"/>
      <c r="G161" s="55" t="s">
        <v>419</v>
      </c>
      <c r="H161" s="52">
        <v>11202251</v>
      </c>
      <c r="I161" s="52">
        <v>8081639</v>
      </c>
      <c r="J161" s="52">
        <v>2951408</v>
      </c>
      <c r="K161" s="52">
        <v>169204</v>
      </c>
      <c r="L161" s="52">
        <v>0</v>
      </c>
      <c r="M161" s="52">
        <v>0</v>
      </c>
      <c r="N161" s="77">
        <v>72.14</v>
      </c>
      <c r="O161" s="77">
        <v>26.34</v>
      </c>
      <c r="P161" s="78">
        <v>1.51</v>
      </c>
    </row>
    <row r="162" spans="1:16" ht="12.75">
      <c r="A162" s="225">
        <v>2</v>
      </c>
      <c r="B162" s="226">
        <v>25</v>
      </c>
      <c r="C162" s="226">
        <v>3</v>
      </c>
      <c r="D162" s="31">
        <v>3</v>
      </c>
      <c r="E162" s="31">
        <v>0</v>
      </c>
      <c r="F162" s="38"/>
      <c r="G162" s="55" t="s">
        <v>420</v>
      </c>
      <c r="H162" s="52">
        <v>14990588</v>
      </c>
      <c r="I162" s="52">
        <v>14785227</v>
      </c>
      <c r="J162" s="52">
        <v>0</v>
      </c>
      <c r="K162" s="52">
        <v>205361</v>
      </c>
      <c r="L162" s="52">
        <v>0</v>
      </c>
      <c r="M162" s="52">
        <v>11430691</v>
      </c>
      <c r="N162" s="77">
        <v>98.63</v>
      </c>
      <c r="O162" s="77">
        <v>0</v>
      </c>
      <c r="P162" s="78">
        <v>1.36</v>
      </c>
    </row>
    <row r="163" spans="1:16" ht="12.75">
      <c r="A163" s="225">
        <v>2</v>
      </c>
      <c r="B163" s="226">
        <v>5</v>
      </c>
      <c r="C163" s="226">
        <v>2</v>
      </c>
      <c r="D163" s="31">
        <v>3</v>
      </c>
      <c r="E163" s="31">
        <v>0</v>
      </c>
      <c r="F163" s="38"/>
      <c r="G163" s="55" t="s">
        <v>421</v>
      </c>
      <c r="H163" s="52">
        <v>10708327</v>
      </c>
      <c r="I163" s="52">
        <v>5049747</v>
      </c>
      <c r="J163" s="52">
        <v>5445510</v>
      </c>
      <c r="K163" s="52">
        <v>213070</v>
      </c>
      <c r="L163" s="52">
        <v>0</v>
      </c>
      <c r="M163" s="52">
        <v>0</v>
      </c>
      <c r="N163" s="77">
        <v>47.15</v>
      </c>
      <c r="O163" s="77">
        <v>50.85</v>
      </c>
      <c r="P163" s="78">
        <v>1.98</v>
      </c>
    </row>
    <row r="164" spans="1:16" ht="12.75">
      <c r="A164" s="225">
        <v>2</v>
      </c>
      <c r="B164" s="226">
        <v>22</v>
      </c>
      <c r="C164" s="226">
        <v>1</v>
      </c>
      <c r="D164" s="31">
        <v>3</v>
      </c>
      <c r="E164" s="31">
        <v>0</v>
      </c>
      <c r="F164" s="38"/>
      <c r="G164" s="55" t="s">
        <v>422</v>
      </c>
      <c r="H164" s="52">
        <v>6712222</v>
      </c>
      <c r="I164" s="52">
        <v>6553889</v>
      </c>
      <c r="J164" s="52">
        <v>0</v>
      </c>
      <c r="K164" s="52">
        <v>158333</v>
      </c>
      <c r="L164" s="52">
        <v>0</v>
      </c>
      <c r="M164" s="52">
        <v>0</v>
      </c>
      <c r="N164" s="77">
        <v>97.64</v>
      </c>
      <c r="O164" s="77">
        <v>0</v>
      </c>
      <c r="P164" s="78">
        <v>2.35</v>
      </c>
    </row>
    <row r="165" spans="1:16" ht="12.75">
      <c r="A165" s="225">
        <v>2</v>
      </c>
      <c r="B165" s="226">
        <v>8</v>
      </c>
      <c r="C165" s="226">
        <v>6</v>
      </c>
      <c r="D165" s="31">
        <v>3</v>
      </c>
      <c r="E165" s="31">
        <v>0</v>
      </c>
      <c r="F165" s="38"/>
      <c r="G165" s="55" t="s">
        <v>423</v>
      </c>
      <c r="H165" s="52">
        <v>16243185</v>
      </c>
      <c r="I165" s="52">
        <v>8048933</v>
      </c>
      <c r="J165" s="52">
        <v>7641999</v>
      </c>
      <c r="K165" s="52">
        <v>552253</v>
      </c>
      <c r="L165" s="52">
        <v>0</v>
      </c>
      <c r="M165" s="52">
        <v>0</v>
      </c>
      <c r="N165" s="77">
        <v>49.55</v>
      </c>
      <c r="O165" s="77">
        <v>47.04</v>
      </c>
      <c r="P165" s="78">
        <v>3.39</v>
      </c>
    </row>
    <row r="166" spans="1:16" ht="12.75">
      <c r="A166" s="225">
        <v>2</v>
      </c>
      <c r="B166" s="226">
        <v>16</v>
      </c>
      <c r="C166" s="226">
        <v>1</v>
      </c>
      <c r="D166" s="31">
        <v>3</v>
      </c>
      <c r="E166" s="31">
        <v>0</v>
      </c>
      <c r="F166" s="38"/>
      <c r="G166" s="55" t="s">
        <v>424</v>
      </c>
      <c r="H166" s="52">
        <v>8741980</v>
      </c>
      <c r="I166" s="52">
        <v>6728576</v>
      </c>
      <c r="J166" s="52">
        <v>1719366</v>
      </c>
      <c r="K166" s="52">
        <v>294038</v>
      </c>
      <c r="L166" s="52">
        <v>0</v>
      </c>
      <c r="M166" s="52">
        <v>0</v>
      </c>
      <c r="N166" s="77">
        <v>76.96</v>
      </c>
      <c r="O166" s="77">
        <v>19.66</v>
      </c>
      <c r="P166" s="78">
        <v>3.36</v>
      </c>
    </row>
    <row r="167" spans="1:16" ht="12.75">
      <c r="A167" s="225">
        <v>2</v>
      </c>
      <c r="B167" s="226">
        <v>21</v>
      </c>
      <c r="C167" s="226">
        <v>5</v>
      </c>
      <c r="D167" s="31">
        <v>3</v>
      </c>
      <c r="E167" s="31">
        <v>0</v>
      </c>
      <c r="F167" s="38"/>
      <c r="G167" s="55" t="s">
        <v>425</v>
      </c>
      <c r="H167" s="52">
        <v>8633531</v>
      </c>
      <c r="I167" s="52">
        <v>4670788</v>
      </c>
      <c r="J167" s="52">
        <v>3729936</v>
      </c>
      <c r="K167" s="52">
        <v>232807</v>
      </c>
      <c r="L167" s="52">
        <v>0</v>
      </c>
      <c r="M167" s="52">
        <v>0</v>
      </c>
      <c r="N167" s="77">
        <v>54.1</v>
      </c>
      <c r="O167" s="77">
        <v>43.2</v>
      </c>
      <c r="P167" s="78">
        <v>2.69</v>
      </c>
    </row>
    <row r="168" spans="1:16" ht="12.75">
      <c r="A168" s="225">
        <v>2</v>
      </c>
      <c r="B168" s="226">
        <v>4</v>
      </c>
      <c r="C168" s="226">
        <v>1</v>
      </c>
      <c r="D168" s="31">
        <v>3</v>
      </c>
      <c r="E168" s="31">
        <v>0</v>
      </c>
      <c r="F168" s="38"/>
      <c r="G168" s="55" t="s">
        <v>426</v>
      </c>
      <c r="H168" s="52">
        <v>18890361</v>
      </c>
      <c r="I168" s="52">
        <v>12858876</v>
      </c>
      <c r="J168" s="52">
        <v>5757659</v>
      </c>
      <c r="K168" s="52">
        <v>273826</v>
      </c>
      <c r="L168" s="52">
        <v>0</v>
      </c>
      <c r="M168" s="52">
        <v>0</v>
      </c>
      <c r="N168" s="77">
        <v>68.07</v>
      </c>
      <c r="O168" s="77">
        <v>30.47</v>
      </c>
      <c r="P168" s="78">
        <v>1.44</v>
      </c>
    </row>
    <row r="169" spans="1:16" ht="12.75">
      <c r="A169" s="225">
        <v>2</v>
      </c>
      <c r="B169" s="226">
        <v>12</v>
      </c>
      <c r="C169" s="226">
        <v>1</v>
      </c>
      <c r="D169" s="31">
        <v>3</v>
      </c>
      <c r="E169" s="31">
        <v>0</v>
      </c>
      <c r="F169" s="38"/>
      <c r="G169" s="55" t="s">
        <v>427</v>
      </c>
      <c r="H169" s="52">
        <v>7870581</v>
      </c>
      <c r="I169" s="52">
        <v>4613158</v>
      </c>
      <c r="J169" s="52">
        <v>3183530</v>
      </c>
      <c r="K169" s="52">
        <v>73893</v>
      </c>
      <c r="L169" s="52">
        <v>0</v>
      </c>
      <c r="M169" s="52">
        <v>0</v>
      </c>
      <c r="N169" s="77">
        <v>58.61</v>
      </c>
      <c r="O169" s="77">
        <v>40.44</v>
      </c>
      <c r="P169" s="78">
        <v>0.93</v>
      </c>
    </row>
    <row r="170" spans="1:16" ht="12.75">
      <c r="A170" s="225">
        <v>2</v>
      </c>
      <c r="B170" s="226">
        <v>19</v>
      </c>
      <c r="C170" s="226">
        <v>4</v>
      </c>
      <c r="D170" s="31">
        <v>3</v>
      </c>
      <c r="E170" s="31">
        <v>0</v>
      </c>
      <c r="F170" s="38"/>
      <c r="G170" s="55" t="s">
        <v>428</v>
      </c>
      <c r="H170" s="52">
        <v>7698579</v>
      </c>
      <c r="I170" s="52">
        <v>5095879</v>
      </c>
      <c r="J170" s="52">
        <v>2569638</v>
      </c>
      <c r="K170" s="52">
        <v>33062</v>
      </c>
      <c r="L170" s="52">
        <v>0</v>
      </c>
      <c r="M170" s="52">
        <v>0</v>
      </c>
      <c r="N170" s="77">
        <v>66.19</v>
      </c>
      <c r="O170" s="77">
        <v>33.37</v>
      </c>
      <c r="P170" s="78">
        <v>0.42</v>
      </c>
    </row>
    <row r="171" spans="1:16" ht="12.75">
      <c r="A171" s="225">
        <v>2</v>
      </c>
      <c r="B171" s="226">
        <v>15</v>
      </c>
      <c r="C171" s="226">
        <v>3</v>
      </c>
      <c r="D171" s="31">
        <v>3</v>
      </c>
      <c r="E171" s="31">
        <v>0</v>
      </c>
      <c r="F171" s="38"/>
      <c r="G171" s="55" t="s">
        <v>429</v>
      </c>
      <c r="H171" s="52">
        <v>12227516</v>
      </c>
      <c r="I171" s="52">
        <v>11955480</v>
      </c>
      <c r="J171" s="52">
        <v>0</v>
      </c>
      <c r="K171" s="52">
        <v>272036</v>
      </c>
      <c r="L171" s="52">
        <v>0</v>
      </c>
      <c r="M171" s="52">
        <v>0</v>
      </c>
      <c r="N171" s="77">
        <v>97.77</v>
      </c>
      <c r="O171" s="77">
        <v>0</v>
      </c>
      <c r="P171" s="78">
        <v>2.22</v>
      </c>
    </row>
    <row r="172" spans="1:16" ht="12.75">
      <c r="A172" s="225">
        <v>2</v>
      </c>
      <c r="B172" s="226">
        <v>23</v>
      </c>
      <c r="C172" s="226">
        <v>4</v>
      </c>
      <c r="D172" s="31">
        <v>3</v>
      </c>
      <c r="E172" s="31">
        <v>0</v>
      </c>
      <c r="F172" s="38"/>
      <c r="G172" s="55" t="s">
        <v>430</v>
      </c>
      <c r="H172" s="52">
        <v>12177598</v>
      </c>
      <c r="I172" s="52">
        <v>12117051</v>
      </c>
      <c r="J172" s="52">
        <v>60547</v>
      </c>
      <c r="K172" s="52">
        <v>0</v>
      </c>
      <c r="L172" s="52">
        <v>0</v>
      </c>
      <c r="M172" s="52">
        <v>0</v>
      </c>
      <c r="N172" s="77">
        <v>99.5</v>
      </c>
      <c r="O172" s="77">
        <v>0.49</v>
      </c>
      <c r="P172" s="78">
        <v>0</v>
      </c>
    </row>
    <row r="173" spans="1:16" ht="12.75">
      <c r="A173" s="225">
        <v>2</v>
      </c>
      <c r="B173" s="226">
        <v>8</v>
      </c>
      <c r="C173" s="226">
        <v>8</v>
      </c>
      <c r="D173" s="31">
        <v>3</v>
      </c>
      <c r="E173" s="31">
        <v>0</v>
      </c>
      <c r="F173" s="38"/>
      <c r="G173" s="55" t="s">
        <v>431</v>
      </c>
      <c r="H173" s="52">
        <v>5262979</v>
      </c>
      <c r="I173" s="52">
        <v>4273186</v>
      </c>
      <c r="J173" s="52">
        <v>776348</v>
      </c>
      <c r="K173" s="52">
        <v>213445</v>
      </c>
      <c r="L173" s="52">
        <v>0</v>
      </c>
      <c r="M173" s="52">
        <v>0</v>
      </c>
      <c r="N173" s="77">
        <v>81.19</v>
      </c>
      <c r="O173" s="77">
        <v>14.75</v>
      </c>
      <c r="P173" s="78">
        <v>4.05</v>
      </c>
    </row>
    <row r="174" spans="1:16" ht="12.75">
      <c r="A174" s="225">
        <v>2</v>
      </c>
      <c r="B174" s="226">
        <v>10</v>
      </c>
      <c r="C174" s="226">
        <v>3</v>
      </c>
      <c r="D174" s="31">
        <v>3</v>
      </c>
      <c r="E174" s="31">
        <v>0</v>
      </c>
      <c r="F174" s="38"/>
      <c r="G174" s="55" t="s">
        <v>432</v>
      </c>
      <c r="H174" s="52">
        <v>10152570</v>
      </c>
      <c r="I174" s="52">
        <v>6415774</v>
      </c>
      <c r="J174" s="52">
        <v>3271932</v>
      </c>
      <c r="K174" s="52">
        <v>464864</v>
      </c>
      <c r="L174" s="52">
        <v>0</v>
      </c>
      <c r="M174" s="52">
        <v>0</v>
      </c>
      <c r="N174" s="77">
        <v>63.19</v>
      </c>
      <c r="O174" s="77">
        <v>32.22</v>
      </c>
      <c r="P174" s="78">
        <v>4.57</v>
      </c>
    </row>
    <row r="175" spans="1:16" ht="12.75">
      <c r="A175" s="225">
        <v>2</v>
      </c>
      <c r="B175" s="226">
        <v>7</v>
      </c>
      <c r="C175" s="226">
        <v>3</v>
      </c>
      <c r="D175" s="31">
        <v>3</v>
      </c>
      <c r="E175" s="31">
        <v>0</v>
      </c>
      <c r="F175" s="38"/>
      <c r="G175" s="55" t="s">
        <v>433</v>
      </c>
      <c r="H175" s="52">
        <v>11291003</v>
      </c>
      <c r="I175" s="52">
        <v>5947188</v>
      </c>
      <c r="J175" s="52">
        <v>5279942</v>
      </c>
      <c r="K175" s="52">
        <v>63873</v>
      </c>
      <c r="L175" s="52">
        <v>0</v>
      </c>
      <c r="M175" s="52">
        <v>0</v>
      </c>
      <c r="N175" s="77">
        <v>52.67</v>
      </c>
      <c r="O175" s="77">
        <v>46.76</v>
      </c>
      <c r="P175" s="78">
        <v>0.56</v>
      </c>
    </row>
    <row r="176" spans="1:16" ht="12.75">
      <c r="A176" s="225">
        <v>2</v>
      </c>
      <c r="B176" s="226">
        <v>12</v>
      </c>
      <c r="C176" s="226">
        <v>2</v>
      </c>
      <c r="D176" s="31">
        <v>3</v>
      </c>
      <c r="E176" s="31">
        <v>0</v>
      </c>
      <c r="F176" s="38"/>
      <c r="G176" s="55" t="s">
        <v>434</v>
      </c>
      <c r="H176" s="52">
        <v>10201271</v>
      </c>
      <c r="I176" s="52">
        <v>5874980</v>
      </c>
      <c r="J176" s="52">
        <v>4075314</v>
      </c>
      <c r="K176" s="52">
        <v>250977</v>
      </c>
      <c r="L176" s="52">
        <v>0</v>
      </c>
      <c r="M176" s="52">
        <v>0</v>
      </c>
      <c r="N176" s="77">
        <v>57.59</v>
      </c>
      <c r="O176" s="77">
        <v>39.94</v>
      </c>
      <c r="P176" s="78">
        <v>2.46</v>
      </c>
    </row>
    <row r="177" spans="1:16" ht="12.75">
      <c r="A177" s="225">
        <v>2</v>
      </c>
      <c r="B177" s="226">
        <v>12</v>
      </c>
      <c r="C177" s="226">
        <v>3</v>
      </c>
      <c r="D177" s="31">
        <v>3</v>
      </c>
      <c r="E177" s="31">
        <v>0</v>
      </c>
      <c r="F177" s="38"/>
      <c r="G177" s="55" t="s">
        <v>435</v>
      </c>
      <c r="H177" s="52">
        <v>13126302</v>
      </c>
      <c r="I177" s="52">
        <v>9409907</v>
      </c>
      <c r="J177" s="52">
        <v>3627413</v>
      </c>
      <c r="K177" s="52">
        <v>88982</v>
      </c>
      <c r="L177" s="52">
        <v>0</v>
      </c>
      <c r="M177" s="52">
        <v>0</v>
      </c>
      <c r="N177" s="77">
        <v>71.68</v>
      </c>
      <c r="O177" s="77">
        <v>27.63</v>
      </c>
      <c r="P177" s="78">
        <v>0.67</v>
      </c>
    </row>
    <row r="178" spans="1:16" ht="12.75">
      <c r="A178" s="225">
        <v>2</v>
      </c>
      <c r="B178" s="226">
        <v>21</v>
      </c>
      <c r="C178" s="226">
        <v>6</v>
      </c>
      <c r="D178" s="31">
        <v>3</v>
      </c>
      <c r="E178" s="31">
        <v>0</v>
      </c>
      <c r="F178" s="38"/>
      <c r="G178" s="55" t="s">
        <v>436</v>
      </c>
      <c r="H178" s="52">
        <v>5391313</v>
      </c>
      <c r="I178" s="52">
        <v>4384129</v>
      </c>
      <c r="J178" s="52">
        <v>780335</v>
      </c>
      <c r="K178" s="52">
        <v>226849</v>
      </c>
      <c r="L178" s="52">
        <v>0</v>
      </c>
      <c r="M178" s="52">
        <v>0</v>
      </c>
      <c r="N178" s="77">
        <v>81.31</v>
      </c>
      <c r="O178" s="77">
        <v>14.47</v>
      </c>
      <c r="P178" s="78">
        <v>4.2</v>
      </c>
    </row>
    <row r="179" spans="1:16" ht="12.75">
      <c r="A179" s="225">
        <v>2</v>
      </c>
      <c r="B179" s="226">
        <v>14</v>
      </c>
      <c r="C179" s="226">
        <v>5</v>
      </c>
      <c r="D179" s="31">
        <v>3</v>
      </c>
      <c r="E179" s="31">
        <v>0</v>
      </c>
      <c r="F179" s="38"/>
      <c r="G179" s="55" t="s">
        <v>437</v>
      </c>
      <c r="H179" s="52">
        <v>5410249</v>
      </c>
      <c r="I179" s="52">
        <v>4825053</v>
      </c>
      <c r="J179" s="52">
        <v>585196</v>
      </c>
      <c r="K179" s="52">
        <v>0</v>
      </c>
      <c r="L179" s="52">
        <v>0</v>
      </c>
      <c r="M179" s="52">
        <v>0</v>
      </c>
      <c r="N179" s="77">
        <v>89.18</v>
      </c>
      <c r="O179" s="77">
        <v>10.81</v>
      </c>
      <c r="P179" s="78">
        <v>0</v>
      </c>
    </row>
    <row r="180" spans="1:16" ht="12.75">
      <c r="A180" s="225">
        <v>2</v>
      </c>
      <c r="B180" s="226">
        <v>8</v>
      </c>
      <c r="C180" s="226">
        <v>10</v>
      </c>
      <c r="D180" s="31">
        <v>3</v>
      </c>
      <c r="E180" s="31">
        <v>0</v>
      </c>
      <c r="F180" s="38"/>
      <c r="G180" s="55" t="s">
        <v>438</v>
      </c>
      <c r="H180" s="52">
        <v>8825928</v>
      </c>
      <c r="I180" s="52">
        <v>4629410</v>
      </c>
      <c r="J180" s="52">
        <v>4067818</v>
      </c>
      <c r="K180" s="52">
        <v>128700</v>
      </c>
      <c r="L180" s="52">
        <v>0</v>
      </c>
      <c r="M180" s="52">
        <v>0</v>
      </c>
      <c r="N180" s="77">
        <v>52.45</v>
      </c>
      <c r="O180" s="77">
        <v>46.08</v>
      </c>
      <c r="P180" s="78">
        <v>1.45</v>
      </c>
    </row>
    <row r="181" spans="1:16" ht="12.75">
      <c r="A181" s="225">
        <v>2</v>
      </c>
      <c r="B181" s="226">
        <v>13</v>
      </c>
      <c r="C181" s="226">
        <v>3</v>
      </c>
      <c r="D181" s="31">
        <v>3</v>
      </c>
      <c r="E181" s="31">
        <v>0</v>
      </c>
      <c r="F181" s="38"/>
      <c r="G181" s="55" t="s">
        <v>439</v>
      </c>
      <c r="H181" s="52">
        <v>21213574</v>
      </c>
      <c r="I181" s="52">
        <v>16262523</v>
      </c>
      <c r="J181" s="52">
        <v>4914924</v>
      </c>
      <c r="K181" s="52">
        <v>36127</v>
      </c>
      <c r="L181" s="52">
        <v>0</v>
      </c>
      <c r="M181" s="52">
        <v>0</v>
      </c>
      <c r="N181" s="77">
        <v>76.66</v>
      </c>
      <c r="O181" s="77">
        <v>23.16</v>
      </c>
      <c r="P181" s="78">
        <v>0.17</v>
      </c>
    </row>
    <row r="182" spans="1:16" ht="12.75">
      <c r="A182" s="225">
        <v>2</v>
      </c>
      <c r="B182" s="226">
        <v>12</v>
      </c>
      <c r="C182" s="226">
        <v>4</v>
      </c>
      <c r="D182" s="31">
        <v>3</v>
      </c>
      <c r="E182" s="31">
        <v>0</v>
      </c>
      <c r="F182" s="38"/>
      <c r="G182" s="55" t="s">
        <v>440</v>
      </c>
      <c r="H182" s="52">
        <v>10465424</v>
      </c>
      <c r="I182" s="52">
        <v>7398256</v>
      </c>
      <c r="J182" s="52">
        <v>2889390</v>
      </c>
      <c r="K182" s="52">
        <v>177778</v>
      </c>
      <c r="L182" s="52">
        <v>0</v>
      </c>
      <c r="M182" s="52">
        <v>0</v>
      </c>
      <c r="N182" s="77">
        <v>70.69</v>
      </c>
      <c r="O182" s="77">
        <v>27.6</v>
      </c>
      <c r="P182" s="78">
        <v>1.69</v>
      </c>
    </row>
    <row r="183" spans="1:16" ht="12.75">
      <c r="A183" s="225">
        <v>2</v>
      </c>
      <c r="B183" s="226">
        <v>2</v>
      </c>
      <c r="C183" s="226">
        <v>7</v>
      </c>
      <c r="D183" s="31">
        <v>3</v>
      </c>
      <c r="E183" s="31">
        <v>0</v>
      </c>
      <c r="F183" s="38"/>
      <c r="G183" s="55" t="s">
        <v>441</v>
      </c>
      <c r="H183" s="52">
        <v>4501738</v>
      </c>
      <c r="I183" s="52">
        <v>2961901</v>
      </c>
      <c r="J183" s="52">
        <v>1520121</v>
      </c>
      <c r="K183" s="52">
        <v>19716</v>
      </c>
      <c r="L183" s="52">
        <v>0</v>
      </c>
      <c r="M183" s="52">
        <v>0</v>
      </c>
      <c r="N183" s="77">
        <v>65.79</v>
      </c>
      <c r="O183" s="77">
        <v>33.76</v>
      </c>
      <c r="P183" s="78">
        <v>0.43</v>
      </c>
    </row>
    <row r="184" spans="1:16" ht="12.75">
      <c r="A184" s="225">
        <v>2</v>
      </c>
      <c r="B184" s="226">
        <v>1</v>
      </c>
      <c r="C184" s="226">
        <v>4</v>
      </c>
      <c r="D184" s="31">
        <v>3</v>
      </c>
      <c r="E184" s="31">
        <v>0</v>
      </c>
      <c r="F184" s="38"/>
      <c r="G184" s="55" t="s">
        <v>442</v>
      </c>
      <c r="H184" s="52">
        <v>15191803</v>
      </c>
      <c r="I184" s="52">
        <v>11864344</v>
      </c>
      <c r="J184" s="52">
        <v>2812052</v>
      </c>
      <c r="K184" s="52">
        <v>515407</v>
      </c>
      <c r="L184" s="52">
        <v>0</v>
      </c>
      <c r="M184" s="52">
        <v>0</v>
      </c>
      <c r="N184" s="77">
        <v>78.09</v>
      </c>
      <c r="O184" s="77">
        <v>18.51</v>
      </c>
      <c r="P184" s="78">
        <v>3.39</v>
      </c>
    </row>
    <row r="185" spans="1:16" ht="12.75">
      <c r="A185" s="225">
        <v>2</v>
      </c>
      <c r="B185" s="226">
        <v>20</v>
      </c>
      <c r="C185" s="226">
        <v>1</v>
      </c>
      <c r="D185" s="31">
        <v>3</v>
      </c>
      <c r="E185" s="31">
        <v>0</v>
      </c>
      <c r="F185" s="38"/>
      <c r="G185" s="55" t="s">
        <v>443</v>
      </c>
      <c r="H185" s="52">
        <v>11828955</v>
      </c>
      <c r="I185" s="52">
        <v>10926666</v>
      </c>
      <c r="J185" s="52">
        <v>873661</v>
      </c>
      <c r="K185" s="52">
        <v>28628</v>
      </c>
      <c r="L185" s="52">
        <v>0</v>
      </c>
      <c r="M185" s="52">
        <v>0</v>
      </c>
      <c r="N185" s="77">
        <v>92.37</v>
      </c>
      <c r="O185" s="77">
        <v>7.38</v>
      </c>
      <c r="P185" s="78">
        <v>0.24</v>
      </c>
    </row>
    <row r="186" spans="1:16" ht="12.75">
      <c r="A186" s="225">
        <v>2</v>
      </c>
      <c r="B186" s="226">
        <v>10</v>
      </c>
      <c r="C186" s="226">
        <v>5</v>
      </c>
      <c r="D186" s="31">
        <v>3</v>
      </c>
      <c r="E186" s="31">
        <v>0</v>
      </c>
      <c r="F186" s="38"/>
      <c r="G186" s="55" t="s">
        <v>444</v>
      </c>
      <c r="H186" s="52">
        <v>7319889</v>
      </c>
      <c r="I186" s="52">
        <v>4464213</v>
      </c>
      <c r="J186" s="52">
        <v>2745576</v>
      </c>
      <c r="K186" s="52">
        <v>110100</v>
      </c>
      <c r="L186" s="52">
        <v>0</v>
      </c>
      <c r="M186" s="52">
        <v>0</v>
      </c>
      <c r="N186" s="77">
        <v>60.98</v>
      </c>
      <c r="O186" s="77">
        <v>37.5</v>
      </c>
      <c r="P186" s="78">
        <v>1.5</v>
      </c>
    </row>
    <row r="187" spans="1:16" ht="12.75">
      <c r="A187" s="225">
        <v>2</v>
      </c>
      <c r="B187" s="226">
        <v>25</v>
      </c>
      <c r="C187" s="226">
        <v>4</v>
      </c>
      <c r="D187" s="31">
        <v>3</v>
      </c>
      <c r="E187" s="31">
        <v>0</v>
      </c>
      <c r="F187" s="38"/>
      <c r="G187" s="55" t="s">
        <v>445</v>
      </c>
      <c r="H187" s="52">
        <v>7529545</v>
      </c>
      <c r="I187" s="52">
        <v>4697908</v>
      </c>
      <c r="J187" s="52">
        <v>2814279</v>
      </c>
      <c r="K187" s="52">
        <v>17358</v>
      </c>
      <c r="L187" s="52">
        <v>0</v>
      </c>
      <c r="M187" s="52">
        <v>0</v>
      </c>
      <c r="N187" s="77">
        <v>62.39</v>
      </c>
      <c r="O187" s="77">
        <v>37.37</v>
      </c>
      <c r="P187" s="78">
        <v>0.23</v>
      </c>
    </row>
    <row r="188" spans="1:16" ht="12.75">
      <c r="A188" s="225">
        <v>2</v>
      </c>
      <c r="B188" s="226">
        <v>16</v>
      </c>
      <c r="C188" s="226">
        <v>4</v>
      </c>
      <c r="D188" s="31">
        <v>3</v>
      </c>
      <c r="E188" s="31">
        <v>0</v>
      </c>
      <c r="F188" s="38"/>
      <c r="G188" s="55" t="s">
        <v>446</v>
      </c>
      <c r="H188" s="52">
        <v>16851287</v>
      </c>
      <c r="I188" s="52">
        <v>15015453</v>
      </c>
      <c r="J188" s="52">
        <v>0</v>
      </c>
      <c r="K188" s="52">
        <v>189556</v>
      </c>
      <c r="L188" s="52">
        <v>0</v>
      </c>
      <c r="M188" s="52">
        <v>30240028</v>
      </c>
      <c r="N188" s="77">
        <v>89.1</v>
      </c>
      <c r="O188" s="77">
        <v>0</v>
      </c>
      <c r="P188" s="78">
        <v>1.12</v>
      </c>
    </row>
    <row r="189" spans="1:16" ht="12.75">
      <c r="A189" s="225">
        <v>2</v>
      </c>
      <c r="B189" s="226">
        <v>9</v>
      </c>
      <c r="C189" s="226">
        <v>7</v>
      </c>
      <c r="D189" s="31">
        <v>3</v>
      </c>
      <c r="E189" s="31">
        <v>0</v>
      </c>
      <c r="F189" s="38"/>
      <c r="G189" s="55" t="s">
        <v>447</v>
      </c>
      <c r="H189" s="52">
        <v>6001412</v>
      </c>
      <c r="I189" s="52">
        <v>5341923</v>
      </c>
      <c r="J189" s="52">
        <v>659489</v>
      </c>
      <c r="K189" s="52">
        <v>0</v>
      </c>
      <c r="L189" s="52">
        <v>0</v>
      </c>
      <c r="M189" s="52">
        <v>0</v>
      </c>
      <c r="N189" s="77">
        <v>89.01</v>
      </c>
      <c r="O189" s="77">
        <v>10.98</v>
      </c>
      <c r="P189" s="78">
        <v>0</v>
      </c>
    </row>
    <row r="190" spans="1:16" ht="12.75">
      <c r="A190" s="225">
        <v>2</v>
      </c>
      <c r="B190" s="226">
        <v>20</v>
      </c>
      <c r="C190" s="226">
        <v>2</v>
      </c>
      <c r="D190" s="31">
        <v>3</v>
      </c>
      <c r="E190" s="31">
        <v>0</v>
      </c>
      <c r="F190" s="38"/>
      <c r="G190" s="55" t="s">
        <v>448</v>
      </c>
      <c r="H190" s="52">
        <v>11032981</v>
      </c>
      <c r="I190" s="52">
        <v>6459337</v>
      </c>
      <c r="J190" s="52">
        <v>4484348</v>
      </c>
      <c r="K190" s="52">
        <v>89296</v>
      </c>
      <c r="L190" s="52">
        <v>0</v>
      </c>
      <c r="M190" s="52">
        <v>0</v>
      </c>
      <c r="N190" s="77">
        <v>58.54</v>
      </c>
      <c r="O190" s="77">
        <v>40.64</v>
      </c>
      <c r="P190" s="78">
        <v>0.8</v>
      </c>
    </row>
    <row r="191" spans="1:16" ht="12.75">
      <c r="A191" s="225">
        <v>2</v>
      </c>
      <c r="B191" s="226">
        <v>16</v>
      </c>
      <c r="C191" s="226">
        <v>5</v>
      </c>
      <c r="D191" s="31">
        <v>3</v>
      </c>
      <c r="E191" s="31">
        <v>0</v>
      </c>
      <c r="F191" s="38"/>
      <c r="G191" s="55" t="s">
        <v>449</v>
      </c>
      <c r="H191" s="52">
        <v>8612016</v>
      </c>
      <c r="I191" s="52">
        <v>5995035</v>
      </c>
      <c r="J191" s="52">
        <v>2340987</v>
      </c>
      <c r="K191" s="52">
        <v>275994</v>
      </c>
      <c r="L191" s="52">
        <v>0</v>
      </c>
      <c r="M191" s="52">
        <v>0</v>
      </c>
      <c r="N191" s="77">
        <v>69.61</v>
      </c>
      <c r="O191" s="77">
        <v>27.18</v>
      </c>
      <c r="P191" s="78">
        <v>3.2</v>
      </c>
    </row>
    <row r="192" spans="1:16" ht="12.75">
      <c r="A192" s="225">
        <v>2</v>
      </c>
      <c r="B192" s="226">
        <v>8</v>
      </c>
      <c r="C192" s="226">
        <v>12</v>
      </c>
      <c r="D192" s="31">
        <v>3</v>
      </c>
      <c r="E192" s="31">
        <v>0</v>
      </c>
      <c r="F192" s="38"/>
      <c r="G192" s="55" t="s">
        <v>450</v>
      </c>
      <c r="H192" s="52">
        <v>9044232</v>
      </c>
      <c r="I192" s="52">
        <v>5620581</v>
      </c>
      <c r="J192" s="52">
        <v>3223157</v>
      </c>
      <c r="K192" s="52">
        <v>200494</v>
      </c>
      <c r="L192" s="52">
        <v>0</v>
      </c>
      <c r="M192" s="52">
        <v>0</v>
      </c>
      <c r="N192" s="77">
        <v>62.14</v>
      </c>
      <c r="O192" s="77">
        <v>35.63</v>
      </c>
      <c r="P192" s="78">
        <v>2.21</v>
      </c>
    </row>
    <row r="193" spans="1:16" ht="12.75">
      <c r="A193" s="225">
        <v>2</v>
      </c>
      <c r="B193" s="226">
        <v>23</v>
      </c>
      <c r="C193" s="226">
        <v>8</v>
      </c>
      <c r="D193" s="31">
        <v>3</v>
      </c>
      <c r="E193" s="31">
        <v>0</v>
      </c>
      <c r="F193" s="38"/>
      <c r="G193" s="55" t="s">
        <v>451</v>
      </c>
      <c r="H193" s="52">
        <v>11968930</v>
      </c>
      <c r="I193" s="52">
        <v>11968930</v>
      </c>
      <c r="J193" s="52">
        <v>0</v>
      </c>
      <c r="K193" s="52">
        <v>0</v>
      </c>
      <c r="L193" s="52">
        <v>0</v>
      </c>
      <c r="M193" s="52">
        <v>186638</v>
      </c>
      <c r="N193" s="77">
        <v>100</v>
      </c>
      <c r="O193" s="77">
        <v>0</v>
      </c>
      <c r="P193" s="78">
        <v>0</v>
      </c>
    </row>
    <row r="194" spans="1:16" ht="12.75">
      <c r="A194" s="225">
        <v>2</v>
      </c>
      <c r="B194" s="226">
        <v>23</v>
      </c>
      <c r="C194" s="226">
        <v>7</v>
      </c>
      <c r="D194" s="31">
        <v>3</v>
      </c>
      <c r="E194" s="31">
        <v>0</v>
      </c>
      <c r="F194" s="38"/>
      <c r="G194" s="55" t="s">
        <v>452</v>
      </c>
      <c r="H194" s="52">
        <v>6725128</v>
      </c>
      <c r="I194" s="52">
        <v>5984216</v>
      </c>
      <c r="J194" s="52">
        <v>664043</v>
      </c>
      <c r="K194" s="52">
        <v>76869</v>
      </c>
      <c r="L194" s="52">
        <v>0</v>
      </c>
      <c r="M194" s="52">
        <v>0</v>
      </c>
      <c r="N194" s="77">
        <v>88.98</v>
      </c>
      <c r="O194" s="77">
        <v>9.87</v>
      </c>
      <c r="P194" s="78">
        <v>1.14</v>
      </c>
    </row>
    <row r="195" spans="1:16" ht="12.75">
      <c r="A195" s="225">
        <v>2</v>
      </c>
      <c r="B195" s="226">
        <v>8</v>
      </c>
      <c r="C195" s="226">
        <v>13</v>
      </c>
      <c r="D195" s="31">
        <v>3</v>
      </c>
      <c r="E195" s="31">
        <v>0</v>
      </c>
      <c r="F195" s="38"/>
      <c r="G195" s="55" t="s">
        <v>453</v>
      </c>
      <c r="H195" s="52">
        <v>5789443</v>
      </c>
      <c r="I195" s="52">
        <v>4094869</v>
      </c>
      <c r="J195" s="52">
        <v>1638485</v>
      </c>
      <c r="K195" s="52">
        <v>56089</v>
      </c>
      <c r="L195" s="52">
        <v>0</v>
      </c>
      <c r="M195" s="52">
        <v>0</v>
      </c>
      <c r="N195" s="77">
        <v>70.72</v>
      </c>
      <c r="O195" s="77">
        <v>28.3</v>
      </c>
      <c r="P195" s="78">
        <v>0.96</v>
      </c>
    </row>
    <row r="196" spans="1:16" ht="12.75">
      <c r="A196" s="225">
        <v>2</v>
      </c>
      <c r="B196" s="226">
        <v>19</v>
      </c>
      <c r="C196" s="226">
        <v>6</v>
      </c>
      <c r="D196" s="31">
        <v>3</v>
      </c>
      <c r="E196" s="31">
        <v>0</v>
      </c>
      <c r="F196" s="38"/>
      <c r="G196" s="55" t="s">
        <v>454</v>
      </c>
      <c r="H196" s="52">
        <v>13700838</v>
      </c>
      <c r="I196" s="52">
        <v>13700838</v>
      </c>
      <c r="J196" s="52">
        <v>0</v>
      </c>
      <c r="K196" s="52">
        <v>0</v>
      </c>
      <c r="L196" s="52">
        <v>0</v>
      </c>
      <c r="M196" s="52">
        <v>0</v>
      </c>
      <c r="N196" s="77">
        <v>100</v>
      </c>
      <c r="O196" s="77">
        <v>0</v>
      </c>
      <c r="P196" s="78">
        <v>0</v>
      </c>
    </row>
    <row r="197" spans="1:16" ht="12.75">
      <c r="A197" s="225">
        <v>2</v>
      </c>
      <c r="B197" s="226">
        <v>17</v>
      </c>
      <c r="C197" s="226">
        <v>4</v>
      </c>
      <c r="D197" s="31">
        <v>3</v>
      </c>
      <c r="E197" s="31">
        <v>0</v>
      </c>
      <c r="F197" s="38"/>
      <c r="G197" s="55" t="s">
        <v>455</v>
      </c>
      <c r="H197" s="52">
        <v>12464036</v>
      </c>
      <c r="I197" s="52">
        <v>11829839</v>
      </c>
      <c r="J197" s="52">
        <v>0</v>
      </c>
      <c r="K197" s="52">
        <v>634197</v>
      </c>
      <c r="L197" s="52">
        <v>0</v>
      </c>
      <c r="M197" s="52">
        <v>0</v>
      </c>
      <c r="N197" s="77">
        <v>94.91</v>
      </c>
      <c r="O197" s="77">
        <v>0</v>
      </c>
      <c r="P197" s="78">
        <v>5.08</v>
      </c>
    </row>
    <row r="198" spans="1:16" ht="12.75">
      <c r="A198" s="225">
        <v>2</v>
      </c>
      <c r="B198" s="226">
        <v>14</v>
      </c>
      <c r="C198" s="226">
        <v>7</v>
      </c>
      <c r="D198" s="31">
        <v>3</v>
      </c>
      <c r="E198" s="31">
        <v>0</v>
      </c>
      <c r="F198" s="38"/>
      <c r="G198" s="55" t="s">
        <v>456</v>
      </c>
      <c r="H198" s="52">
        <v>11927759</v>
      </c>
      <c r="I198" s="52">
        <v>8983255</v>
      </c>
      <c r="J198" s="52">
        <v>2558050</v>
      </c>
      <c r="K198" s="52">
        <v>386454</v>
      </c>
      <c r="L198" s="52">
        <v>0</v>
      </c>
      <c r="M198" s="52">
        <v>0</v>
      </c>
      <c r="N198" s="77">
        <v>75.31</v>
      </c>
      <c r="O198" s="77">
        <v>21.44</v>
      </c>
      <c r="P198" s="78">
        <v>3.23</v>
      </c>
    </row>
    <row r="199" spans="1:16" ht="12.75">
      <c r="A199" s="225">
        <v>2</v>
      </c>
      <c r="B199" s="226">
        <v>8</v>
      </c>
      <c r="C199" s="226">
        <v>14</v>
      </c>
      <c r="D199" s="31">
        <v>3</v>
      </c>
      <c r="E199" s="31">
        <v>0</v>
      </c>
      <c r="F199" s="38"/>
      <c r="G199" s="55" t="s">
        <v>457</v>
      </c>
      <c r="H199" s="52">
        <v>6319403</v>
      </c>
      <c r="I199" s="52">
        <v>2631575</v>
      </c>
      <c r="J199" s="52">
        <v>3548382</v>
      </c>
      <c r="K199" s="52">
        <v>139446</v>
      </c>
      <c r="L199" s="52">
        <v>0</v>
      </c>
      <c r="M199" s="52">
        <v>0</v>
      </c>
      <c r="N199" s="77">
        <v>41.64</v>
      </c>
      <c r="O199" s="77">
        <v>56.15</v>
      </c>
      <c r="P199" s="78">
        <v>2.2</v>
      </c>
    </row>
    <row r="200" spans="1:16" ht="12.75">
      <c r="A200" s="225">
        <v>2</v>
      </c>
      <c r="B200" s="226">
        <v>11</v>
      </c>
      <c r="C200" s="226">
        <v>4</v>
      </c>
      <c r="D200" s="31">
        <v>3</v>
      </c>
      <c r="E200" s="31">
        <v>0</v>
      </c>
      <c r="F200" s="38"/>
      <c r="G200" s="55" t="s">
        <v>458</v>
      </c>
      <c r="H200" s="52">
        <v>7998319</v>
      </c>
      <c r="I200" s="52">
        <v>5014120</v>
      </c>
      <c r="J200" s="52">
        <v>2912274</v>
      </c>
      <c r="K200" s="52">
        <v>71925</v>
      </c>
      <c r="L200" s="52">
        <v>0</v>
      </c>
      <c r="M200" s="52">
        <v>0</v>
      </c>
      <c r="N200" s="77">
        <v>62.68</v>
      </c>
      <c r="O200" s="77">
        <v>36.41</v>
      </c>
      <c r="P200" s="78">
        <v>0.89</v>
      </c>
    </row>
    <row r="201" spans="1:16" ht="12.75">
      <c r="A201" s="225">
        <v>2</v>
      </c>
      <c r="B201" s="226">
        <v>18</v>
      </c>
      <c r="C201" s="226">
        <v>4</v>
      </c>
      <c r="D201" s="31">
        <v>3</v>
      </c>
      <c r="E201" s="31">
        <v>0</v>
      </c>
      <c r="F201" s="38"/>
      <c r="G201" s="55" t="s">
        <v>459</v>
      </c>
      <c r="H201" s="52">
        <v>12110212</v>
      </c>
      <c r="I201" s="52">
        <v>10982813</v>
      </c>
      <c r="J201" s="52">
        <v>1127399</v>
      </c>
      <c r="K201" s="52">
        <v>0</v>
      </c>
      <c r="L201" s="52">
        <v>0</v>
      </c>
      <c r="M201" s="52">
        <v>0</v>
      </c>
      <c r="N201" s="77">
        <v>90.69</v>
      </c>
      <c r="O201" s="77">
        <v>9.3</v>
      </c>
      <c r="P201" s="78">
        <v>0</v>
      </c>
    </row>
    <row r="202" spans="1:16" ht="12.75">
      <c r="A202" s="225">
        <v>2</v>
      </c>
      <c r="B202" s="226">
        <v>26</v>
      </c>
      <c r="C202" s="226">
        <v>4</v>
      </c>
      <c r="D202" s="31">
        <v>3</v>
      </c>
      <c r="E202" s="31">
        <v>0</v>
      </c>
      <c r="F202" s="38"/>
      <c r="G202" s="55" t="s">
        <v>460</v>
      </c>
      <c r="H202" s="52">
        <v>7685193</v>
      </c>
      <c r="I202" s="52">
        <v>4903897</v>
      </c>
      <c r="J202" s="52">
        <v>2680143</v>
      </c>
      <c r="K202" s="52">
        <v>101153</v>
      </c>
      <c r="L202" s="52">
        <v>0</v>
      </c>
      <c r="M202" s="52">
        <v>0</v>
      </c>
      <c r="N202" s="77">
        <v>63.8</v>
      </c>
      <c r="O202" s="77">
        <v>34.87</v>
      </c>
      <c r="P202" s="78">
        <v>1.31</v>
      </c>
    </row>
    <row r="203" spans="1:16" ht="12.75">
      <c r="A203" s="225">
        <v>2</v>
      </c>
      <c r="B203" s="226">
        <v>20</v>
      </c>
      <c r="C203" s="226">
        <v>3</v>
      </c>
      <c r="D203" s="31">
        <v>3</v>
      </c>
      <c r="E203" s="31">
        <v>0</v>
      </c>
      <c r="F203" s="38"/>
      <c r="G203" s="55" t="s">
        <v>461</v>
      </c>
      <c r="H203" s="52">
        <v>14575259</v>
      </c>
      <c r="I203" s="52">
        <v>12302619</v>
      </c>
      <c r="J203" s="52">
        <v>2185602</v>
      </c>
      <c r="K203" s="52">
        <v>87038</v>
      </c>
      <c r="L203" s="52">
        <v>0</v>
      </c>
      <c r="M203" s="52">
        <v>0</v>
      </c>
      <c r="N203" s="77">
        <v>84.4</v>
      </c>
      <c r="O203" s="77">
        <v>14.99</v>
      </c>
      <c r="P203" s="78">
        <v>0.59</v>
      </c>
    </row>
    <row r="204" spans="1:16" ht="12.75">
      <c r="A204" s="225">
        <v>2</v>
      </c>
      <c r="B204" s="226">
        <v>14</v>
      </c>
      <c r="C204" s="226">
        <v>8</v>
      </c>
      <c r="D204" s="31">
        <v>3</v>
      </c>
      <c r="E204" s="31">
        <v>0</v>
      </c>
      <c r="F204" s="38"/>
      <c r="G204" s="55" t="s">
        <v>462</v>
      </c>
      <c r="H204" s="52">
        <v>8918971</v>
      </c>
      <c r="I204" s="52">
        <v>7086332</v>
      </c>
      <c r="J204" s="52">
        <v>1558837</v>
      </c>
      <c r="K204" s="52">
        <v>273802</v>
      </c>
      <c r="L204" s="52">
        <v>0</v>
      </c>
      <c r="M204" s="52">
        <v>0</v>
      </c>
      <c r="N204" s="77">
        <v>79.45</v>
      </c>
      <c r="O204" s="77">
        <v>17.47</v>
      </c>
      <c r="P204" s="78">
        <v>3.06</v>
      </c>
    </row>
    <row r="205" spans="1:16" ht="12.75">
      <c r="A205" s="225">
        <v>2</v>
      </c>
      <c r="B205" s="226">
        <v>4</v>
      </c>
      <c r="C205" s="226">
        <v>4</v>
      </c>
      <c r="D205" s="31">
        <v>3</v>
      </c>
      <c r="E205" s="31">
        <v>0</v>
      </c>
      <c r="F205" s="38"/>
      <c r="G205" s="55" t="s">
        <v>463</v>
      </c>
      <c r="H205" s="52">
        <v>8477768</v>
      </c>
      <c r="I205" s="52">
        <v>5717322</v>
      </c>
      <c r="J205" s="52">
        <v>2614032</v>
      </c>
      <c r="K205" s="52">
        <v>146414</v>
      </c>
      <c r="L205" s="52">
        <v>0</v>
      </c>
      <c r="M205" s="52">
        <v>0</v>
      </c>
      <c r="N205" s="77">
        <v>67.43</v>
      </c>
      <c r="O205" s="77">
        <v>30.83</v>
      </c>
      <c r="P205" s="78">
        <v>1.72</v>
      </c>
    </row>
    <row r="206" spans="1:16" ht="12.75">
      <c r="A206" s="225">
        <v>2</v>
      </c>
      <c r="B206" s="226">
        <v>25</v>
      </c>
      <c r="C206" s="226">
        <v>6</v>
      </c>
      <c r="D206" s="31">
        <v>3</v>
      </c>
      <c r="E206" s="31">
        <v>0</v>
      </c>
      <c r="F206" s="38"/>
      <c r="G206" s="55" t="s">
        <v>464</v>
      </c>
      <c r="H206" s="52">
        <v>9592501</v>
      </c>
      <c r="I206" s="52">
        <v>6351462</v>
      </c>
      <c r="J206" s="52">
        <v>3168877</v>
      </c>
      <c r="K206" s="52">
        <v>72162</v>
      </c>
      <c r="L206" s="52">
        <v>0</v>
      </c>
      <c r="M206" s="52">
        <v>0</v>
      </c>
      <c r="N206" s="77">
        <v>66.21</v>
      </c>
      <c r="O206" s="77">
        <v>33.03</v>
      </c>
      <c r="P206" s="78">
        <v>0.75</v>
      </c>
    </row>
    <row r="207" spans="1:16" ht="12.75">
      <c r="A207" s="225">
        <v>2</v>
      </c>
      <c r="B207" s="226">
        <v>17</v>
      </c>
      <c r="C207" s="226">
        <v>5</v>
      </c>
      <c r="D207" s="31">
        <v>3</v>
      </c>
      <c r="E207" s="31">
        <v>0</v>
      </c>
      <c r="F207" s="38"/>
      <c r="G207" s="55" t="s">
        <v>465</v>
      </c>
      <c r="H207" s="52">
        <v>9199661</v>
      </c>
      <c r="I207" s="52">
        <v>6033546</v>
      </c>
      <c r="J207" s="52">
        <v>3166115</v>
      </c>
      <c r="K207" s="52">
        <v>0</v>
      </c>
      <c r="L207" s="52">
        <v>0</v>
      </c>
      <c r="M207" s="52">
        <v>0</v>
      </c>
      <c r="N207" s="77">
        <v>65.58</v>
      </c>
      <c r="O207" s="77">
        <v>34.41</v>
      </c>
      <c r="P207" s="78">
        <v>0</v>
      </c>
    </row>
    <row r="208" spans="1:16" ht="12.75">
      <c r="A208" s="225">
        <v>2</v>
      </c>
      <c r="B208" s="226">
        <v>12</v>
      </c>
      <c r="C208" s="226">
        <v>5</v>
      </c>
      <c r="D208" s="31">
        <v>3</v>
      </c>
      <c r="E208" s="31">
        <v>0</v>
      </c>
      <c r="F208" s="38"/>
      <c r="G208" s="55" t="s">
        <v>466</v>
      </c>
      <c r="H208" s="52">
        <v>4349602</v>
      </c>
      <c r="I208" s="52">
        <v>2234260</v>
      </c>
      <c r="J208" s="52">
        <v>2062871</v>
      </c>
      <c r="K208" s="52">
        <v>52471</v>
      </c>
      <c r="L208" s="52">
        <v>0</v>
      </c>
      <c r="M208" s="52">
        <v>0</v>
      </c>
      <c r="N208" s="77">
        <v>51.36</v>
      </c>
      <c r="O208" s="77">
        <v>47.42</v>
      </c>
      <c r="P208" s="78">
        <v>1.2</v>
      </c>
    </row>
    <row r="209" spans="1:16" ht="12.75">
      <c r="A209" s="225">
        <v>2</v>
      </c>
      <c r="B209" s="226">
        <v>22</v>
      </c>
      <c r="C209" s="226">
        <v>3</v>
      </c>
      <c r="D209" s="31">
        <v>3</v>
      </c>
      <c r="E209" s="31">
        <v>0</v>
      </c>
      <c r="F209" s="38"/>
      <c r="G209" s="55" t="s">
        <v>467</v>
      </c>
      <c r="H209" s="52">
        <v>17496561</v>
      </c>
      <c r="I209" s="52">
        <v>10790913</v>
      </c>
      <c r="J209" s="52">
        <v>6323134</v>
      </c>
      <c r="K209" s="52">
        <v>382514</v>
      </c>
      <c r="L209" s="52">
        <v>0</v>
      </c>
      <c r="M209" s="52">
        <v>0</v>
      </c>
      <c r="N209" s="77">
        <v>61.67</v>
      </c>
      <c r="O209" s="77">
        <v>36.13</v>
      </c>
      <c r="P209" s="78">
        <v>2.18</v>
      </c>
    </row>
    <row r="210" spans="1:16" ht="12.75">
      <c r="A210" s="225">
        <v>2</v>
      </c>
      <c r="B210" s="226">
        <v>24</v>
      </c>
      <c r="C210" s="226">
        <v>5</v>
      </c>
      <c r="D210" s="31">
        <v>3</v>
      </c>
      <c r="E210" s="31">
        <v>0</v>
      </c>
      <c r="F210" s="38"/>
      <c r="G210" s="55" t="s">
        <v>468</v>
      </c>
      <c r="H210" s="52">
        <v>11907727</v>
      </c>
      <c r="I210" s="52">
        <v>11470423</v>
      </c>
      <c r="J210" s="52">
        <v>0</v>
      </c>
      <c r="K210" s="52">
        <v>437304</v>
      </c>
      <c r="L210" s="52">
        <v>0</v>
      </c>
      <c r="M210" s="52">
        <v>0</v>
      </c>
      <c r="N210" s="77">
        <v>96.32</v>
      </c>
      <c r="O210" s="77">
        <v>0</v>
      </c>
      <c r="P210" s="78">
        <v>3.67</v>
      </c>
    </row>
    <row r="211" spans="1:16" ht="12.75">
      <c r="A211" s="225">
        <v>2</v>
      </c>
      <c r="B211" s="226">
        <v>24</v>
      </c>
      <c r="C211" s="226">
        <v>6</v>
      </c>
      <c r="D211" s="31">
        <v>3</v>
      </c>
      <c r="E211" s="31">
        <v>0</v>
      </c>
      <c r="F211" s="38"/>
      <c r="G211" s="55" t="s">
        <v>469</v>
      </c>
      <c r="H211" s="52">
        <v>16526207</v>
      </c>
      <c r="I211" s="52">
        <v>9117765</v>
      </c>
      <c r="J211" s="52">
        <v>7241811</v>
      </c>
      <c r="K211" s="52">
        <v>166631</v>
      </c>
      <c r="L211" s="52">
        <v>0</v>
      </c>
      <c r="M211" s="52">
        <v>0</v>
      </c>
      <c r="N211" s="77">
        <v>55.17</v>
      </c>
      <c r="O211" s="77">
        <v>43.82</v>
      </c>
      <c r="P211" s="78">
        <v>1</v>
      </c>
    </row>
    <row r="212" spans="1:16" ht="12.75">
      <c r="A212" s="225">
        <v>2</v>
      </c>
      <c r="B212" s="226">
        <v>24</v>
      </c>
      <c r="C212" s="226">
        <v>7</v>
      </c>
      <c r="D212" s="31">
        <v>3</v>
      </c>
      <c r="E212" s="31">
        <v>0</v>
      </c>
      <c r="F212" s="38"/>
      <c r="G212" s="55" t="s">
        <v>470</v>
      </c>
      <c r="H212" s="52">
        <v>5527872</v>
      </c>
      <c r="I212" s="52">
        <v>3519584</v>
      </c>
      <c r="J212" s="52">
        <v>1926212</v>
      </c>
      <c r="K212" s="52">
        <v>82076</v>
      </c>
      <c r="L212" s="52">
        <v>0</v>
      </c>
      <c r="M212" s="52">
        <v>0</v>
      </c>
      <c r="N212" s="77">
        <v>63.66</v>
      </c>
      <c r="O212" s="77">
        <v>34.84</v>
      </c>
      <c r="P212" s="78">
        <v>1.48</v>
      </c>
    </row>
    <row r="213" spans="1:16" ht="12.75">
      <c r="A213" s="225">
        <v>2</v>
      </c>
      <c r="B213" s="226">
        <v>19</v>
      </c>
      <c r="C213" s="226">
        <v>8</v>
      </c>
      <c r="D213" s="31">
        <v>3</v>
      </c>
      <c r="E213" s="31">
        <v>0</v>
      </c>
      <c r="F213" s="38"/>
      <c r="G213" s="55" t="s">
        <v>471</v>
      </c>
      <c r="H213" s="52">
        <v>6819439</v>
      </c>
      <c r="I213" s="52">
        <v>6801965</v>
      </c>
      <c r="J213" s="52">
        <v>0</v>
      </c>
      <c r="K213" s="52">
        <v>17474</v>
      </c>
      <c r="L213" s="52">
        <v>0</v>
      </c>
      <c r="M213" s="52">
        <v>0</v>
      </c>
      <c r="N213" s="77">
        <v>99.74</v>
      </c>
      <c r="O213" s="77">
        <v>0</v>
      </c>
      <c r="P213" s="78">
        <v>0.25</v>
      </c>
    </row>
    <row r="214" spans="1:16" ht="13.5" thickBot="1">
      <c r="A214" s="231">
        <v>2</v>
      </c>
      <c r="B214" s="232">
        <v>20</v>
      </c>
      <c r="C214" s="232">
        <v>6</v>
      </c>
      <c r="D214" s="32">
        <v>3</v>
      </c>
      <c r="E214" s="32">
        <v>0</v>
      </c>
      <c r="F214" s="39"/>
      <c r="G214" s="81" t="s">
        <v>472</v>
      </c>
      <c r="H214" s="53">
        <v>13407994</v>
      </c>
      <c r="I214" s="53">
        <v>7707041</v>
      </c>
      <c r="J214" s="53">
        <v>5508148</v>
      </c>
      <c r="K214" s="53">
        <v>192805</v>
      </c>
      <c r="L214" s="53">
        <v>0</v>
      </c>
      <c r="M214" s="53">
        <v>0</v>
      </c>
      <c r="N214" s="79">
        <v>57.48</v>
      </c>
      <c r="O214" s="79">
        <v>41.08</v>
      </c>
      <c r="P214" s="80">
        <v>1.43</v>
      </c>
    </row>
  </sheetData>
  <sheetProtection/>
  <mergeCells count="22">
    <mergeCell ref="E7:E10"/>
    <mergeCell ref="H8:H10"/>
    <mergeCell ref="A7:A10"/>
    <mergeCell ref="B7:B10"/>
    <mergeCell ref="C7:C10"/>
    <mergeCell ref="D7:D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K9:K10"/>
    <mergeCell ref="N7:P7"/>
    <mergeCell ref="N8:N10"/>
    <mergeCell ref="O8:O10"/>
    <mergeCell ref="P8:P10"/>
    <mergeCell ref="M7:M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51" t="s">
        <v>88</v>
      </c>
      <c r="M1" s="48"/>
      <c r="N1" s="48"/>
      <c r="O1" s="48" t="str">
        <f>1!P1</f>
        <v>23.08.2013</v>
      </c>
      <c r="P1" s="49"/>
    </row>
    <row r="2" spans="1:23" ht="21" customHeight="1">
      <c r="A2" s="327" t="s">
        <v>91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51" t="s">
        <v>89</v>
      </c>
      <c r="M2" s="48"/>
      <c r="N2" s="48"/>
      <c r="O2" s="48">
        <f>1!P2</f>
        <v>1</v>
      </c>
      <c r="P2" s="49"/>
      <c r="Q2" s="29"/>
      <c r="R2" s="29"/>
      <c r="S2" s="29"/>
      <c r="T2" s="29"/>
      <c r="U2" s="29"/>
      <c r="V2" s="29"/>
      <c r="W2" s="29"/>
    </row>
    <row r="3" spans="1:20" ht="21" customHeight="1">
      <c r="A3" s="328" t="s">
        <v>84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51" t="s">
        <v>90</v>
      </c>
      <c r="M3" s="48"/>
      <c r="N3" s="48"/>
      <c r="O3" s="48" t="str">
        <f>1!P3</f>
        <v>23.08.2013</v>
      </c>
      <c r="P3" s="49"/>
      <c r="Q3" s="1"/>
      <c r="R3" s="1"/>
      <c r="S3" s="1"/>
      <c r="T3" s="1"/>
    </row>
    <row r="4" spans="17:24" ht="12.75">
      <c r="Q4" s="29"/>
      <c r="R4" s="29"/>
      <c r="S4" s="29"/>
      <c r="T4" s="29"/>
      <c r="U4" s="29"/>
      <c r="V4" s="29"/>
      <c r="W4" s="29"/>
      <c r="X4" s="29"/>
    </row>
    <row r="5" spans="1:16" s="29" customFormat="1" ht="18">
      <c r="A5" s="28" t="str">
        <f>'Spis tabel'!B11</f>
        <v>Tabela 5.  Struktura subwencji ogólnej jst woj. dolnośląskiego wg stanu na koniec II kwartału 2013 roku    (wykonanie)</v>
      </c>
      <c r="O5" s="82"/>
      <c r="P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9"/>
      <c r="R6" s="29"/>
      <c r="S6" s="29"/>
      <c r="T6" s="29"/>
      <c r="U6" s="29"/>
      <c r="V6" s="29"/>
      <c r="W6" s="29"/>
      <c r="X6" s="29"/>
    </row>
    <row r="7" spans="1:16" s="29" customFormat="1" ht="17.25" customHeight="1">
      <c r="A7" s="323" t="s">
        <v>0</v>
      </c>
      <c r="B7" s="343" t="s">
        <v>1</v>
      </c>
      <c r="C7" s="343" t="s">
        <v>2</v>
      </c>
      <c r="D7" s="343" t="s">
        <v>3</v>
      </c>
      <c r="E7" s="343" t="s">
        <v>4</v>
      </c>
      <c r="F7" s="329" t="s">
        <v>5</v>
      </c>
      <c r="G7" s="330"/>
      <c r="H7" s="402" t="s">
        <v>62</v>
      </c>
      <c r="I7" s="402"/>
      <c r="J7" s="402"/>
      <c r="K7" s="402"/>
      <c r="L7" s="402"/>
      <c r="M7" s="410" t="s">
        <v>220</v>
      </c>
      <c r="N7" s="402" t="s">
        <v>22</v>
      </c>
      <c r="O7" s="402"/>
      <c r="P7" s="403"/>
    </row>
    <row r="8" spans="1:16" s="29" customFormat="1" ht="16.5" customHeight="1">
      <c r="A8" s="324"/>
      <c r="B8" s="344"/>
      <c r="C8" s="344"/>
      <c r="D8" s="344"/>
      <c r="E8" s="344"/>
      <c r="F8" s="331"/>
      <c r="G8" s="332"/>
      <c r="H8" s="414" t="s">
        <v>92</v>
      </c>
      <c r="I8" s="351" t="s">
        <v>43</v>
      </c>
      <c r="J8" s="389"/>
      <c r="K8" s="389"/>
      <c r="L8" s="356" t="s">
        <v>93</v>
      </c>
      <c r="M8" s="411"/>
      <c r="N8" s="404" t="s">
        <v>31</v>
      </c>
      <c r="O8" s="404" t="s">
        <v>32</v>
      </c>
      <c r="P8" s="407" t="s">
        <v>33</v>
      </c>
    </row>
    <row r="9" spans="1:24" s="29" customFormat="1" ht="16.5" customHeight="1">
      <c r="A9" s="324"/>
      <c r="B9" s="344"/>
      <c r="C9" s="344"/>
      <c r="D9" s="344"/>
      <c r="E9" s="344"/>
      <c r="F9" s="331"/>
      <c r="G9" s="332"/>
      <c r="H9" s="413"/>
      <c r="I9" s="400" t="s">
        <v>21</v>
      </c>
      <c r="J9" s="400" t="s">
        <v>20</v>
      </c>
      <c r="K9" s="400" t="s">
        <v>159</v>
      </c>
      <c r="L9" s="413"/>
      <c r="M9" s="411"/>
      <c r="N9" s="405"/>
      <c r="O9" s="405"/>
      <c r="P9" s="408"/>
      <c r="Q9"/>
      <c r="R9"/>
      <c r="S9"/>
      <c r="T9"/>
      <c r="U9"/>
      <c r="V9"/>
      <c r="W9"/>
      <c r="X9"/>
    </row>
    <row r="10" spans="1:24" s="29" customFormat="1" ht="13.5" thickBot="1">
      <c r="A10" s="325"/>
      <c r="B10" s="345"/>
      <c r="C10" s="345"/>
      <c r="D10" s="345"/>
      <c r="E10" s="345"/>
      <c r="F10" s="333"/>
      <c r="G10" s="334"/>
      <c r="H10" s="357"/>
      <c r="I10" s="401"/>
      <c r="J10" s="401"/>
      <c r="K10" s="401"/>
      <c r="L10" s="357"/>
      <c r="M10" s="412"/>
      <c r="N10" s="406"/>
      <c r="O10" s="406"/>
      <c r="P10" s="409"/>
      <c r="Q10"/>
      <c r="R10"/>
      <c r="S10"/>
      <c r="T10"/>
      <c r="U10"/>
      <c r="V10"/>
      <c r="W10"/>
      <c r="X10"/>
    </row>
    <row r="11" spans="1:24" s="29" customFormat="1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360">
        <v>6</v>
      </c>
      <c r="G11" s="361"/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4">
        <v>15</v>
      </c>
      <c r="Q11"/>
      <c r="R11"/>
      <c r="S11"/>
      <c r="T11"/>
      <c r="U11"/>
      <c r="V11"/>
      <c r="W11"/>
      <c r="X11"/>
    </row>
    <row r="12" spans="1:24" s="82" customFormat="1" ht="15">
      <c r="A12" s="217"/>
      <c r="B12" s="218"/>
      <c r="C12" s="218"/>
      <c r="D12" s="90"/>
      <c r="E12" s="90"/>
      <c r="F12" s="91" t="s">
        <v>487</v>
      </c>
      <c r="G12" s="283"/>
      <c r="H12" s="92">
        <v>1920075980</v>
      </c>
      <c r="I12" s="92">
        <v>1609739656</v>
      </c>
      <c r="J12" s="92">
        <v>219608128</v>
      </c>
      <c r="K12" s="92">
        <v>90728196</v>
      </c>
      <c r="L12" s="92">
        <v>444700</v>
      </c>
      <c r="M12" s="92">
        <v>105062956.52</v>
      </c>
      <c r="N12" s="115">
        <v>83.83728939726646</v>
      </c>
      <c r="O12" s="115">
        <v>11.437470719257682</v>
      </c>
      <c r="P12" s="116">
        <v>4.725239883475861</v>
      </c>
      <c r="Q12" s="95"/>
      <c r="R12" s="95"/>
      <c r="S12" s="95"/>
      <c r="T12" s="95"/>
      <c r="U12" s="95"/>
      <c r="V12" s="95"/>
      <c r="W12" s="95"/>
      <c r="X12" s="95"/>
    </row>
    <row r="13" spans="1:16" ht="12.75">
      <c r="A13" s="219">
        <v>2</v>
      </c>
      <c r="B13" s="220">
        <v>0</v>
      </c>
      <c r="C13" s="220">
        <v>0</v>
      </c>
      <c r="D13" s="85">
        <v>0</v>
      </c>
      <c r="E13" s="85">
        <v>0</v>
      </c>
      <c r="F13" s="149"/>
      <c r="G13" s="284" t="s">
        <v>285</v>
      </c>
      <c r="H13" s="87">
        <v>100878120</v>
      </c>
      <c r="I13" s="87">
        <v>43149648</v>
      </c>
      <c r="J13" s="87">
        <v>18650532</v>
      </c>
      <c r="K13" s="87">
        <v>39077940</v>
      </c>
      <c r="L13" s="87">
        <v>0</v>
      </c>
      <c r="M13" s="87">
        <v>36982199</v>
      </c>
      <c r="N13" s="113">
        <v>42.77</v>
      </c>
      <c r="O13" s="113">
        <v>18.48</v>
      </c>
      <c r="P13" s="114">
        <v>38.73</v>
      </c>
    </row>
    <row r="14" spans="1:16" s="95" customFormat="1" ht="15">
      <c r="A14" s="221"/>
      <c r="B14" s="222"/>
      <c r="C14" s="222"/>
      <c r="D14" s="96"/>
      <c r="E14" s="96"/>
      <c r="F14" s="97" t="s">
        <v>286</v>
      </c>
      <c r="G14" s="285"/>
      <c r="H14" s="98">
        <v>457440136</v>
      </c>
      <c r="I14" s="98">
        <v>386236528</v>
      </c>
      <c r="J14" s="98">
        <v>47510742</v>
      </c>
      <c r="K14" s="98">
        <v>23692866</v>
      </c>
      <c r="L14" s="98">
        <v>444700</v>
      </c>
      <c r="M14" s="98">
        <v>11614029.52</v>
      </c>
      <c r="N14" s="122">
        <v>84.43433306429412</v>
      </c>
      <c r="O14" s="122">
        <v>10.386220679157896</v>
      </c>
      <c r="P14" s="123">
        <v>5.179446256547982</v>
      </c>
    </row>
    <row r="15" spans="1:16" ht="12.75">
      <c r="A15" s="223">
        <v>2</v>
      </c>
      <c r="B15" s="224">
        <v>1</v>
      </c>
      <c r="C15" s="224">
        <v>0</v>
      </c>
      <c r="D15" s="10">
        <v>0</v>
      </c>
      <c r="E15" s="10">
        <v>1</v>
      </c>
      <c r="F15" s="19"/>
      <c r="G15" s="286" t="s">
        <v>287</v>
      </c>
      <c r="H15" s="11">
        <v>21804432</v>
      </c>
      <c r="I15" s="11">
        <v>19557744</v>
      </c>
      <c r="J15" s="11">
        <v>2001438</v>
      </c>
      <c r="K15" s="11">
        <v>245250</v>
      </c>
      <c r="L15" s="11">
        <v>0</v>
      </c>
      <c r="M15" s="11">
        <v>0</v>
      </c>
      <c r="N15" s="66">
        <v>89.69</v>
      </c>
      <c r="O15" s="66">
        <v>9.17</v>
      </c>
      <c r="P15" s="67">
        <v>1.12</v>
      </c>
    </row>
    <row r="16" spans="1:16" ht="12.75">
      <c r="A16" s="223">
        <v>2</v>
      </c>
      <c r="B16" s="224">
        <v>2</v>
      </c>
      <c r="C16" s="224">
        <v>0</v>
      </c>
      <c r="D16" s="11">
        <v>0</v>
      </c>
      <c r="E16" s="11">
        <v>1</v>
      </c>
      <c r="F16" s="19"/>
      <c r="G16" s="293" t="s">
        <v>288</v>
      </c>
      <c r="H16" s="11">
        <v>27311522</v>
      </c>
      <c r="I16" s="11">
        <v>21661280</v>
      </c>
      <c r="J16" s="11">
        <v>3734298</v>
      </c>
      <c r="K16" s="11">
        <v>1915944</v>
      </c>
      <c r="L16" s="11">
        <v>0</v>
      </c>
      <c r="M16" s="11">
        <v>0</v>
      </c>
      <c r="N16" s="66">
        <v>79.31</v>
      </c>
      <c r="O16" s="66">
        <v>13.67</v>
      </c>
      <c r="P16" s="67">
        <v>7.01</v>
      </c>
    </row>
    <row r="17" spans="1:16" ht="12.75">
      <c r="A17" s="223">
        <v>2</v>
      </c>
      <c r="B17" s="224">
        <v>3</v>
      </c>
      <c r="C17" s="224">
        <v>0</v>
      </c>
      <c r="D17" s="16">
        <v>0</v>
      </c>
      <c r="E17" s="16">
        <v>1</v>
      </c>
      <c r="F17" s="19"/>
      <c r="G17" s="54" t="s">
        <v>289</v>
      </c>
      <c r="H17" s="11">
        <v>28752232</v>
      </c>
      <c r="I17" s="11">
        <v>28530520</v>
      </c>
      <c r="J17" s="11">
        <v>15414</v>
      </c>
      <c r="K17" s="11">
        <v>206298</v>
      </c>
      <c r="L17" s="11">
        <v>0</v>
      </c>
      <c r="M17" s="11">
        <v>1335621</v>
      </c>
      <c r="N17" s="66">
        <v>99.22</v>
      </c>
      <c r="O17" s="66">
        <v>0.05</v>
      </c>
      <c r="P17" s="67">
        <v>0.71</v>
      </c>
    </row>
    <row r="18" spans="1:16" ht="12.75">
      <c r="A18" s="223">
        <v>2</v>
      </c>
      <c r="B18" s="224">
        <v>4</v>
      </c>
      <c r="C18" s="224">
        <v>0</v>
      </c>
      <c r="D18" s="16">
        <v>0</v>
      </c>
      <c r="E18" s="16">
        <v>1</v>
      </c>
      <c r="F18" s="19"/>
      <c r="G18" s="54" t="s">
        <v>290</v>
      </c>
      <c r="H18" s="11">
        <v>10771728</v>
      </c>
      <c r="I18" s="11">
        <v>7549776</v>
      </c>
      <c r="J18" s="11">
        <v>2434188</v>
      </c>
      <c r="K18" s="11">
        <v>787764</v>
      </c>
      <c r="L18" s="11">
        <v>0</v>
      </c>
      <c r="M18" s="11">
        <v>0</v>
      </c>
      <c r="N18" s="66">
        <v>70.08</v>
      </c>
      <c r="O18" s="66">
        <v>22.59</v>
      </c>
      <c r="P18" s="67">
        <v>7.31</v>
      </c>
    </row>
    <row r="19" spans="1:16" ht="12.75">
      <c r="A19" s="223">
        <v>2</v>
      </c>
      <c r="B19" s="224">
        <v>5</v>
      </c>
      <c r="C19" s="224">
        <v>0</v>
      </c>
      <c r="D19" s="16">
        <v>0</v>
      </c>
      <c r="E19" s="16">
        <v>1</v>
      </c>
      <c r="F19" s="19"/>
      <c r="G19" s="54" t="s">
        <v>291</v>
      </c>
      <c r="H19" s="11">
        <v>12729852</v>
      </c>
      <c r="I19" s="11">
        <v>9593712</v>
      </c>
      <c r="J19" s="11">
        <v>2463258</v>
      </c>
      <c r="K19" s="11">
        <v>672882</v>
      </c>
      <c r="L19" s="11">
        <v>0</v>
      </c>
      <c r="M19" s="11">
        <v>0</v>
      </c>
      <c r="N19" s="66">
        <v>75.36</v>
      </c>
      <c r="O19" s="66">
        <v>19.35</v>
      </c>
      <c r="P19" s="67">
        <v>5.28</v>
      </c>
    </row>
    <row r="20" spans="1:16" ht="12.75">
      <c r="A20" s="223">
        <v>2</v>
      </c>
      <c r="B20" s="224">
        <v>6</v>
      </c>
      <c r="C20" s="224">
        <v>0</v>
      </c>
      <c r="D20" s="16">
        <v>0</v>
      </c>
      <c r="E20" s="16">
        <v>1</v>
      </c>
      <c r="F20" s="19"/>
      <c r="G20" s="54" t="s">
        <v>292</v>
      </c>
      <c r="H20" s="11">
        <v>12002474</v>
      </c>
      <c r="I20" s="11">
        <v>9050072</v>
      </c>
      <c r="J20" s="11">
        <v>2579508</v>
      </c>
      <c r="K20" s="11">
        <v>372894</v>
      </c>
      <c r="L20" s="11">
        <v>0</v>
      </c>
      <c r="M20" s="11">
        <v>0</v>
      </c>
      <c r="N20" s="66">
        <v>75.4</v>
      </c>
      <c r="O20" s="66">
        <v>21.49</v>
      </c>
      <c r="P20" s="67">
        <v>3.1</v>
      </c>
    </row>
    <row r="21" spans="1:16" ht="12.75">
      <c r="A21" s="223">
        <v>2</v>
      </c>
      <c r="B21" s="224">
        <v>7</v>
      </c>
      <c r="C21" s="224">
        <v>0</v>
      </c>
      <c r="D21" s="16">
        <v>0</v>
      </c>
      <c r="E21" s="16">
        <v>1</v>
      </c>
      <c r="F21" s="19"/>
      <c r="G21" s="54" t="s">
        <v>293</v>
      </c>
      <c r="H21" s="11">
        <v>9226944</v>
      </c>
      <c r="I21" s="11">
        <v>6779520</v>
      </c>
      <c r="J21" s="11">
        <v>2000286</v>
      </c>
      <c r="K21" s="11">
        <v>447138</v>
      </c>
      <c r="L21" s="11">
        <v>0</v>
      </c>
      <c r="M21" s="11">
        <v>0</v>
      </c>
      <c r="N21" s="66">
        <v>73.47</v>
      </c>
      <c r="O21" s="66">
        <v>21.67</v>
      </c>
      <c r="P21" s="67">
        <v>4.84</v>
      </c>
    </row>
    <row r="22" spans="1:16" ht="12.75">
      <c r="A22" s="223">
        <v>2</v>
      </c>
      <c r="B22" s="224">
        <v>8</v>
      </c>
      <c r="C22" s="224">
        <v>0</v>
      </c>
      <c r="D22" s="16">
        <v>0</v>
      </c>
      <c r="E22" s="16">
        <v>1</v>
      </c>
      <c r="F22" s="19"/>
      <c r="G22" s="54" t="s">
        <v>294</v>
      </c>
      <c r="H22" s="11">
        <v>49806540</v>
      </c>
      <c r="I22" s="11">
        <v>39997224</v>
      </c>
      <c r="J22" s="11">
        <v>8126082</v>
      </c>
      <c r="K22" s="11">
        <v>1683234</v>
      </c>
      <c r="L22" s="11">
        <v>276100</v>
      </c>
      <c r="M22" s="11">
        <v>0</v>
      </c>
      <c r="N22" s="66">
        <v>80.3</v>
      </c>
      <c r="O22" s="66">
        <v>16.31</v>
      </c>
      <c r="P22" s="67">
        <v>3.37</v>
      </c>
    </row>
    <row r="23" spans="1:16" ht="12.75">
      <c r="A23" s="223">
        <v>2</v>
      </c>
      <c r="B23" s="224">
        <v>9</v>
      </c>
      <c r="C23" s="224">
        <v>0</v>
      </c>
      <c r="D23" s="16">
        <v>0</v>
      </c>
      <c r="E23" s="16">
        <v>1</v>
      </c>
      <c r="F23" s="19"/>
      <c r="G23" s="54" t="s">
        <v>295</v>
      </c>
      <c r="H23" s="11">
        <v>5786162</v>
      </c>
      <c r="I23" s="11">
        <v>2905256</v>
      </c>
      <c r="J23" s="11">
        <v>2137032</v>
      </c>
      <c r="K23" s="11">
        <v>743874</v>
      </c>
      <c r="L23" s="11">
        <v>0</v>
      </c>
      <c r="M23" s="11">
        <v>0</v>
      </c>
      <c r="N23" s="66">
        <v>50.21</v>
      </c>
      <c r="O23" s="66">
        <v>36.93</v>
      </c>
      <c r="P23" s="67">
        <v>12.85</v>
      </c>
    </row>
    <row r="24" spans="1:16" ht="12.75">
      <c r="A24" s="223">
        <v>2</v>
      </c>
      <c r="B24" s="224">
        <v>10</v>
      </c>
      <c r="C24" s="224">
        <v>0</v>
      </c>
      <c r="D24" s="16">
        <v>0</v>
      </c>
      <c r="E24" s="16">
        <v>1</v>
      </c>
      <c r="F24" s="19"/>
      <c r="G24" s="54" t="s">
        <v>296</v>
      </c>
      <c r="H24" s="11">
        <v>16625024</v>
      </c>
      <c r="I24" s="11">
        <v>13307096</v>
      </c>
      <c r="J24" s="11">
        <v>2643912</v>
      </c>
      <c r="K24" s="11">
        <v>674016</v>
      </c>
      <c r="L24" s="11">
        <v>0</v>
      </c>
      <c r="M24" s="11">
        <v>0</v>
      </c>
      <c r="N24" s="66">
        <v>80.04</v>
      </c>
      <c r="O24" s="66">
        <v>15.9</v>
      </c>
      <c r="P24" s="67">
        <v>4.05</v>
      </c>
    </row>
    <row r="25" spans="1:16" ht="12.75">
      <c r="A25" s="223">
        <v>2</v>
      </c>
      <c r="B25" s="224">
        <v>11</v>
      </c>
      <c r="C25" s="224">
        <v>0</v>
      </c>
      <c r="D25" s="16">
        <v>0</v>
      </c>
      <c r="E25" s="16">
        <v>1</v>
      </c>
      <c r="F25" s="19"/>
      <c r="G25" s="54" t="s">
        <v>297</v>
      </c>
      <c r="H25" s="11">
        <v>13641096</v>
      </c>
      <c r="I25" s="11">
        <v>12586872</v>
      </c>
      <c r="J25" s="11">
        <v>0</v>
      </c>
      <c r="K25" s="11">
        <v>1054224</v>
      </c>
      <c r="L25" s="11">
        <v>168600</v>
      </c>
      <c r="M25" s="11">
        <v>4530222.52</v>
      </c>
      <c r="N25" s="66">
        <v>92.27</v>
      </c>
      <c r="O25" s="66">
        <v>0</v>
      </c>
      <c r="P25" s="67">
        <v>7.72</v>
      </c>
    </row>
    <row r="26" spans="1:16" ht="12.75">
      <c r="A26" s="223">
        <v>2</v>
      </c>
      <c r="B26" s="224">
        <v>12</v>
      </c>
      <c r="C26" s="224">
        <v>0</v>
      </c>
      <c r="D26" s="16">
        <v>0</v>
      </c>
      <c r="E26" s="16">
        <v>1</v>
      </c>
      <c r="F26" s="19"/>
      <c r="G26" s="54" t="s">
        <v>298</v>
      </c>
      <c r="H26" s="11">
        <v>15188570</v>
      </c>
      <c r="I26" s="11">
        <v>11408816</v>
      </c>
      <c r="J26" s="11">
        <v>2871912</v>
      </c>
      <c r="K26" s="11">
        <v>907842</v>
      </c>
      <c r="L26" s="11">
        <v>0</v>
      </c>
      <c r="M26" s="11">
        <v>0</v>
      </c>
      <c r="N26" s="66">
        <v>75.11</v>
      </c>
      <c r="O26" s="66">
        <v>18.9</v>
      </c>
      <c r="P26" s="67">
        <v>5.97</v>
      </c>
    </row>
    <row r="27" spans="1:16" ht="12.75">
      <c r="A27" s="223">
        <v>2</v>
      </c>
      <c r="B27" s="224">
        <v>13</v>
      </c>
      <c r="C27" s="224">
        <v>0</v>
      </c>
      <c r="D27" s="16">
        <v>0</v>
      </c>
      <c r="E27" s="16">
        <v>1</v>
      </c>
      <c r="F27" s="19"/>
      <c r="G27" s="54" t="s">
        <v>299</v>
      </c>
      <c r="H27" s="11">
        <v>12070640</v>
      </c>
      <c r="I27" s="11">
        <v>9817592</v>
      </c>
      <c r="J27" s="11">
        <v>1312416</v>
      </c>
      <c r="K27" s="11">
        <v>940632</v>
      </c>
      <c r="L27" s="11">
        <v>0</v>
      </c>
      <c r="M27" s="11">
        <v>0</v>
      </c>
      <c r="N27" s="66">
        <v>81.33</v>
      </c>
      <c r="O27" s="66">
        <v>10.87</v>
      </c>
      <c r="P27" s="67">
        <v>7.79</v>
      </c>
    </row>
    <row r="28" spans="1:16" ht="12.75">
      <c r="A28" s="223">
        <v>2</v>
      </c>
      <c r="B28" s="224">
        <v>14</v>
      </c>
      <c r="C28" s="224">
        <v>0</v>
      </c>
      <c r="D28" s="16">
        <v>0</v>
      </c>
      <c r="E28" s="16">
        <v>1</v>
      </c>
      <c r="F28" s="19"/>
      <c r="G28" s="54" t="s">
        <v>300</v>
      </c>
      <c r="H28" s="11">
        <v>25424206</v>
      </c>
      <c r="I28" s="11">
        <v>23012848</v>
      </c>
      <c r="J28" s="11">
        <v>1741944</v>
      </c>
      <c r="K28" s="11">
        <v>669414</v>
      </c>
      <c r="L28" s="11">
        <v>0</v>
      </c>
      <c r="M28" s="11">
        <v>0</v>
      </c>
      <c r="N28" s="66">
        <v>90.51</v>
      </c>
      <c r="O28" s="66">
        <v>6.85</v>
      </c>
      <c r="P28" s="67">
        <v>2.63</v>
      </c>
    </row>
    <row r="29" spans="1:16" ht="12.75">
      <c r="A29" s="223">
        <v>2</v>
      </c>
      <c r="B29" s="224">
        <v>15</v>
      </c>
      <c r="C29" s="224">
        <v>0</v>
      </c>
      <c r="D29" s="16">
        <v>0</v>
      </c>
      <c r="E29" s="16">
        <v>1</v>
      </c>
      <c r="F29" s="19"/>
      <c r="G29" s="54" t="s">
        <v>301</v>
      </c>
      <c r="H29" s="11">
        <v>13850618</v>
      </c>
      <c r="I29" s="11">
        <v>12952016</v>
      </c>
      <c r="J29" s="11">
        <v>558672</v>
      </c>
      <c r="K29" s="11">
        <v>339930</v>
      </c>
      <c r="L29" s="11">
        <v>0</v>
      </c>
      <c r="M29" s="11">
        <v>0</v>
      </c>
      <c r="N29" s="66">
        <v>93.51</v>
      </c>
      <c r="O29" s="66">
        <v>4.03</v>
      </c>
      <c r="P29" s="67">
        <v>2.45</v>
      </c>
    </row>
    <row r="30" spans="1:16" ht="12.75">
      <c r="A30" s="223">
        <v>2</v>
      </c>
      <c r="B30" s="224">
        <v>16</v>
      </c>
      <c r="C30" s="224">
        <v>0</v>
      </c>
      <c r="D30" s="16">
        <v>0</v>
      </c>
      <c r="E30" s="16">
        <v>1</v>
      </c>
      <c r="F30" s="19"/>
      <c r="G30" s="54" t="s">
        <v>302</v>
      </c>
      <c r="H30" s="11">
        <v>8716526</v>
      </c>
      <c r="I30" s="11">
        <v>6158768</v>
      </c>
      <c r="J30" s="11">
        <v>0</v>
      </c>
      <c r="K30" s="11">
        <v>2557758</v>
      </c>
      <c r="L30" s="11">
        <v>0</v>
      </c>
      <c r="M30" s="11">
        <v>4656972</v>
      </c>
      <c r="N30" s="66">
        <v>70.65</v>
      </c>
      <c r="O30" s="66">
        <v>0</v>
      </c>
      <c r="P30" s="67">
        <v>29.34</v>
      </c>
    </row>
    <row r="31" spans="1:16" ht="12.75">
      <c r="A31" s="223">
        <v>2</v>
      </c>
      <c r="B31" s="224">
        <v>17</v>
      </c>
      <c r="C31" s="224">
        <v>0</v>
      </c>
      <c r="D31" s="16">
        <v>0</v>
      </c>
      <c r="E31" s="16">
        <v>1</v>
      </c>
      <c r="F31" s="19"/>
      <c r="G31" s="54" t="s">
        <v>303</v>
      </c>
      <c r="H31" s="11">
        <v>15781518</v>
      </c>
      <c r="I31" s="11">
        <v>13186848</v>
      </c>
      <c r="J31" s="11">
        <v>1085256</v>
      </c>
      <c r="K31" s="11">
        <v>1509414</v>
      </c>
      <c r="L31" s="11">
        <v>0</v>
      </c>
      <c r="M31" s="11">
        <v>0</v>
      </c>
      <c r="N31" s="66">
        <v>83.55</v>
      </c>
      <c r="O31" s="66">
        <v>6.87</v>
      </c>
      <c r="P31" s="67">
        <v>9.56</v>
      </c>
    </row>
    <row r="32" spans="1:16" ht="12.75">
      <c r="A32" s="223">
        <v>2</v>
      </c>
      <c r="B32" s="224">
        <v>18</v>
      </c>
      <c r="C32" s="224">
        <v>0</v>
      </c>
      <c r="D32" s="16">
        <v>0</v>
      </c>
      <c r="E32" s="16">
        <v>1</v>
      </c>
      <c r="F32" s="19"/>
      <c r="G32" s="54" t="s">
        <v>304</v>
      </c>
      <c r="H32" s="11">
        <v>7752394</v>
      </c>
      <c r="I32" s="11">
        <v>5954752</v>
      </c>
      <c r="J32" s="11">
        <v>887106</v>
      </c>
      <c r="K32" s="11">
        <v>910536</v>
      </c>
      <c r="L32" s="11">
        <v>0</v>
      </c>
      <c r="M32" s="11">
        <v>0</v>
      </c>
      <c r="N32" s="66">
        <v>76.81</v>
      </c>
      <c r="O32" s="66">
        <v>11.44</v>
      </c>
      <c r="P32" s="67">
        <v>11.74</v>
      </c>
    </row>
    <row r="33" spans="1:16" ht="12.75">
      <c r="A33" s="223">
        <v>2</v>
      </c>
      <c r="B33" s="224">
        <v>19</v>
      </c>
      <c r="C33" s="224">
        <v>0</v>
      </c>
      <c r="D33" s="16">
        <v>0</v>
      </c>
      <c r="E33" s="16">
        <v>1</v>
      </c>
      <c r="F33" s="19"/>
      <c r="G33" s="54" t="s">
        <v>305</v>
      </c>
      <c r="H33" s="11">
        <v>43132126</v>
      </c>
      <c r="I33" s="11">
        <v>40487872</v>
      </c>
      <c r="J33" s="11">
        <v>1700088</v>
      </c>
      <c r="K33" s="11">
        <v>944166</v>
      </c>
      <c r="L33" s="11">
        <v>0</v>
      </c>
      <c r="M33" s="11">
        <v>0</v>
      </c>
      <c r="N33" s="66">
        <v>93.86</v>
      </c>
      <c r="O33" s="66">
        <v>3.94</v>
      </c>
      <c r="P33" s="67">
        <v>2.18</v>
      </c>
    </row>
    <row r="34" spans="1:16" ht="12.75">
      <c r="A34" s="223">
        <v>2</v>
      </c>
      <c r="B34" s="224">
        <v>20</v>
      </c>
      <c r="C34" s="224">
        <v>0</v>
      </c>
      <c r="D34" s="16">
        <v>0</v>
      </c>
      <c r="E34" s="16">
        <v>1</v>
      </c>
      <c r="F34" s="19"/>
      <c r="G34" s="54" t="s">
        <v>306</v>
      </c>
      <c r="H34" s="11">
        <v>15707892</v>
      </c>
      <c r="I34" s="11">
        <v>13476936</v>
      </c>
      <c r="J34" s="11">
        <v>1120860</v>
      </c>
      <c r="K34" s="11">
        <v>1110096</v>
      </c>
      <c r="L34" s="11">
        <v>0</v>
      </c>
      <c r="M34" s="11">
        <v>0</v>
      </c>
      <c r="N34" s="66">
        <v>85.79</v>
      </c>
      <c r="O34" s="66">
        <v>7.13</v>
      </c>
      <c r="P34" s="67">
        <v>7.06</v>
      </c>
    </row>
    <row r="35" spans="1:16" ht="12.75">
      <c r="A35" s="223">
        <v>2</v>
      </c>
      <c r="B35" s="224">
        <v>21</v>
      </c>
      <c r="C35" s="224">
        <v>0</v>
      </c>
      <c r="D35" s="16">
        <v>0</v>
      </c>
      <c r="E35" s="16">
        <v>1</v>
      </c>
      <c r="F35" s="19"/>
      <c r="G35" s="54" t="s">
        <v>307</v>
      </c>
      <c r="H35" s="11">
        <v>7495932</v>
      </c>
      <c r="I35" s="11">
        <v>6187728</v>
      </c>
      <c r="J35" s="11">
        <v>957780</v>
      </c>
      <c r="K35" s="11">
        <v>350424</v>
      </c>
      <c r="L35" s="11">
        <v>0</v>
      </c>
      <c r="M35" s="11">
        <v>0</v>
      </c>
      <c r="N35" s="66">
        <v>82.54</v>
      </c>
      <c r="O35" s="66">
        <v>12.77</v>
      </c>
      <c r="P35" s="67">
        <v>4.67</v>
      </c>
    </row>
    <row r="36" spans="1:16" ht="12.75">
      <c r="A36" s="223">
        <v>2</v>
      </c>
      <c r="B36" s="224">
        <v>22</v>
      </c>
      <c r="C36" s="224">
        <v>0</v>
      </c>
      <c r="D36" s="16">
        <v>0</v>
      </c>
      <c r="E36" s="16">
        <v>1</v>
      </c>
      <c r="F36" s="19"/>
      <c r="G36" s="54" t="s">
        <v>308</v>
      </c>
      <c r="H36" s="11">
        <v>17286016</v>
      </c>
      <c r="I36" s="11">
        <v>15173560</v>
      </c>
      <c r="J36" s="11">
        <v>1567644</v>
      </c>
      <c r="K36" s="11">
        <v>544812</v>
      </c>
      <c r="L36" s="11">
        <v>0</v>
      </c>
      <c r="M36" s="11">
        <v>0</v>
      </c>
      <c r="N36" s="66">
        <v>87.77</v>
      </c>
      <c r="O36" s="66">
        <v>9.06</v>
      </c>
      <c r="P36" s="67">
        <v>3.15</v>
      </c>
    </row>
    <row r="37" spans="1:16" ht="12.75">
      <c r="A37" s="223">
        <v>2</v>
      </c>
      <c r="B37" s="224">
        <v>23</v>
      </c>
      <c r="C37" s="224">
        <v>0</v>
      </c>
      <c r="D37" s="16">
        <v>0</v>
      </c>
      <c r="E37" s="16">
        <v>1</v>
      </c>
      <c r="F37" s="19"/>
      <c r="G37" s="54" t="s">
        <v>309</v>
      </c>
      <c r="H37" s="11">
        <v>14878306</v>
      </c>
      <c r="I37" s="11">
        <v>12689920</v>
      </c>
      <c r="J37" s="11">
        <v>0</v>
      </c>
      <c r="K37" s="11">
        <v>2188386</v>
      </c>
      <c r="L37" s="11">
        <v>0</v>
      </c>
      <c r="M37" s="11">
        <v>1091214</v>
      </c>
      <c r="N37" s="66">
        <v>85.29</v>
      </c>
      <c r="O37" s="66">
        <v>0</v>
      </c>
      <c r="P37" s="67">
        <v>14.7</v>
      </c>
    </row>
    <row r="38" spans="1:16" ht="12.75">
      <c r="A38" s="223">
        <v>2</v>
      </c>
      <c r="B38" s="224">
        <v>24</v>
      </c>
      <c r="C38" s="224">
        <v>0</v>
      </c>
      <c r="D38" s="16">
        <v>0</v>
      </c>
      <c r="E38" s="16">
        <v>1</v>
      </c>
      <c r="F38" s="19"/>
      <c r="G38" s="54" t="s">
        <v>310</v>
      </c>
      <c r="H38" s="11">
        <v>19472214</v>
      </c>
      <c r="I38" s="11">
        <v>15537696</v>
      </c>
      <c r="J38" s="11">
        <v>3028734</v>
      </c>
      <c r="K38" s="11">
        <v>905784</v>
      </c>
      <c r="L38" s="11">
        <v>0</v>
      </c>
      <c r="M38" s="11">
        <v>0</v>
      </c>
      <c r="N38" s="66">
        <v>79.79</v>
      </c>
      <c r="O38" s="66">
        <v>15.55</v>
      </c>
      <c r="P38" s="67">
        <v>4.65</v>
      </c>
    </row>
    <row r="39" spans="1:16" ht="12.75">
      <c r="A39" s="223">
        <v>2</v>
      </c>
      <c r="B39" s="224">
        <v>25</v>
      </c>
      <c r="C39" s="224">
        <v>0</v>
      </c>
      <c r="D39" s="16">
        <v>0</v>
      </c>
      <c r="E39" s="16">
        <v>1</v>
      </c>
      <c r="F39" s="19"/>
      <c r="G39" s="54" t="s">
        <v>311</v>
      </c>
      <c r="H39" s="11">
        <v>19852898</v>
      </c>
      <c r="I39" s="11">
        <v>19443656</v>
      </c>
      <c r="J39" s="11">
        <v>0</v>
      </c>
      <c r="K39" s="11">
        <v>409242</v>
      </c>
      <c r="L39" s="11">
        <v>0</v>
      </c>
      <c r="M39" s="11">
        <v>0</v>
      </c>
      <c r="N39" s="66">
        <v>97.93</v>
      </c>
      <c r="O39" s="66">
        <v>0</v>
      </c>
      <c r="P39" s="67">
        <v>2.06</v>
      </c>
    </row>
    <row r="40" spans="1:16" ht="12.75">
      <c r="A40" s="223">
        <v>2</v>
      </c>
      <c r="B40" s="224">
        <v>26</v>
      </c>
      <c r="C40" s="224">
        <v>0</v>
      </c>
      <c r="D40" s="16">
        <v>0</v>
      </c>
      <c r="E40" s="16">
        <v>1</v>
      </c>
      <c r="F40" s="19"/>
      <c r="G40" s="54" t="s">
        <v>312</v>
      </c>
      <c r="H40" s="11">
        <v>12372274</v>
      </c>
      <c r="I40" s="11">
        <v>9228448</v>
      </c>
      <c r="J40" s="11">
        <v>2542914</v>
      </c>
      <c r="K40" s="11">
        <v>600912</v>
      </c>
      <c r="L40" s="11">
        <v>0</v>
      </c>
      <c r="M40" s="11">
        <v>0</v>
      </c>
      <c r="N40" s="66">
        <v>74.58</v>
      </c>
      <c r="O40" s="66">
        <v>20.55</v>
      </c>
      <c r="P40" s="67">
        <v>4.85</v>
      </c>
    </row>
    <row r="41" spans="1:16" s="95" customFormat="1" ht="15">
      <c r="A41" s="227"/>
      <c r="B41" s="228"/>
      <c r="C41" s="228"/>
      <c r="D41" s="101"/>
      <c r="E41" s="101"/>
      <c r="F41" s="102" t="s">
        <v>313</v>
      </c>
      <c r="G41" s="287"/>
      <c r="H41" s="103">
        <v>506752052</v>
      </c>
      <c r="I41" s="103">
        <v>483211408</v>
      </c>
      <c r="J41" s="103">
        <v>3173932</v>
      </c>
      <c r="K41" s="103">
        <v>20366712</v>
      </c>
      <c r="L41" s="103">
        <v>0</v>
      </c>
      <c r="M41" s="103">
        <v>26461740</v>
      </c>
      <c r="N41" s="128">
        <v>95.35460312255431</v>
      </c>
      <c r="O41" s="128">
        <v>0.6263283961995678</v>
      </c>
      <c r="P41" s="129">
        <v>4.019068481246131</v>
      </c>
    </row>
    <row r="42" spans="1:16" ht="12.75">
      <c r="A42" s="223">
        <v>2</v>
      </c>
      <c r="B42" s="224">
        <v>61</v>
      </c>
      <c r="C42" s="224">
        <v>0</v>
      </c>
      <c r="D42" s="16">
        <v>0</v>
      </c>
      <c r="E42" s="16">
        <v>2</v>
      </c>
      <c r="F42" s="19"/>
      <c r="G42" s="54" t="s">
        <v>314</v>
      </c>
      <c r="H42" s="11">
        <v>57046860</v>
      </c>
      <c r="I42" s="11">
        <v>53432232</v>
      </c>
      <c r="J42" s="11">
        <v>0</v>
      </c>
      <c r="K42" s="11">
        <v>3614628</v>
      </c>
      <c r="L42" s="11">
        <v>0</v>
      </c>
      <c r="M42" s="11">
        <v>0</v>
      </c>
      <c r="N42" s="66">
        <v>93.66</v>
      </c>
      <c r="O42" s="66">
        <v>0</v>
      </c>
      <c r="P42" s="67">
        <v>6.33</v>
      </c>
    </row>
    <row r="43" spans="1:16" ht="12.75">
      <c r="A43" s="223">
        <v>2</v>
      </c>
      <c r="B43" s="224">
        <v>62</v>
      </c>
      <c r="C43" s="224">
        <v>0</v>
      </c>
      <c r="D43" s="16">
        <v>0</v>
      </c>
      <c r="E43" s="16">
        <v>2</v>
      </c>
      <c r="F43" s="19"/>
      <c r="G43" s="54" t="s">
        <v>315</v>
      </c>
      <c r="H43" s="11">
        <v>74799002</v>
      </c>
      <c r="I43" s="11">
        <v>70273112</v>
      </c>
      <c r="J43" s="11">
        <v>0</v>
      </c>
      <c r="K43" s="11">
        <v>4525890</v>
      </c>
      <c r="L43" s="11">
        <v>0</v>
      </c>
      <c r="M43" s="11">
        <v>142152</v>
      </c>
      <c r="N43" s="66">
        <v>93.94</v>
      </c>
      <c r="O43" s="66">
        <v>0</v>
      </c>
      <c r="P43" s="67">
        <v>6.05</v>
      </c>
    </row>
    <row r="44" spans="1:16" ht="12.75">
      <c r="A44" s="223">
        <v>2</v>
      </c>
      <c r="B44" s="224">
        <v>65</v>
      </c>
      <c r="C44" s="224">
        <v>0</v>
      </c>
      <c r="D44" s="16">
        <v>0</v>
      </c>
      <c r="E44" s="16">
        <v>2</v>
      </c>
      <c r="F44" s="19"/>
      <c r="G44" s="54" t="s">
        <v>316</v>
      </c>
      <c r="H44" s="11">
        <v>63691920</v>
      </c>
      <c r="I44" s="11">
        <v>57965648</v>
      </c>
      <c r="J44" s="11">
        <v>3173932</v>
      </c>
      <c r="K44" s="11">
        <v>2552340</v>
      </c>
      <c r="L44" s="11">
        <v>0</v>
      </c>
      <c r="M44" s="11">
        <v>0</v>
      </c>
      <c r="N44" s="66">
        <v>91</v>
      </c>
      <c r="O44" s="66">
        <v>4.98</v>
      </c>
      <c r="P44" s="67">
        <v>4</v>
      </c>
    </row>
    <row r="45" spans="1:16" s="282" customFormat="1" ht="12.75">
      <c r="A45" s="274">
        <v>2</v>
      </c>
      <c r="B45" s="275">
        <v>64</v>
      </c>
      <c r="C45" s="275">
        <v>0</v>
      </c>
      <c r="D45" s="276">
        <v>0</v>
      </c>
      <c r="E45" s="276">
        <v>2</v>
      </c>
      <c r="F45" s="277"/>
      <c r="G45" s="288" t="s">
        <v>317</v>
      </c>
      <c r="H45" s="278">
        <v>311214270</v>
      </c>
      <c r="I45" s="278">
        <v>301540416</v>
      </c>
      <c r="J45" s="278">
        <v>0</v>
      </c>
      <c r="K45" s="278">
        <v>9673854</v>
      </c>
      <c r="L45" s="278">
        <v>0</v>
      </c>
      <c r="M45" s="278">
        <v>26319588</v>
      </c>
      <c r="N45" s="298">
        <v>96.89</v>
      </c>
      <c r="O45" s="298">
        <v>0</v>
      </c>
      <c r="P45" s="299">
        <v>3.1</v>
      </c>
    </row>
    <row r="46" spans="1:16" s="95" customFormat="1" ht="15">
      <c r="A46" s="227"/>
      <c r="B46" s="228"/>
      <c r="C46" s="228"/>
      <c r="D46" s="101"/>
      <c r="E46" s="101"/>
      <c r="F46" s="102" t="s">
        <v>318</v>
      </c>
      <c r="G46" s="287"/>
      <c r="H46" s="103">
        <v>855005672</v>
      </c>
      <c r="I46" s="103">
        <v>697142072</v>
      </c>
      <c r="J46" s="103">
        <v>150272922</v>
      </c>
      <c r="K46" s="103">
        <v>7590678</v>
      </c>
      <c r="L46" s="103">
        <v>0</v>
      </c>
      <c r="M46" s="103">
        <v>30004988</v>
      </c>
      <c r="N46" s="128">
        <v>81.53654353769012</v>
      </c>
      <c r="O46" s="128">
        <v>17.575663755362783</v>
      </c>
      <c r="P46" s="129">
        <v>0.8877927069470949</v>
      </c>
    </row>
    <row r="47" spans="1:16" s="95" customFormat="1" ht="15">
      <c r="A47" s="227"/>
      <c r="B47" s="228"/>
      <c r="C47" s="228"/>
      <c r="D47" s="101"/>
      <c r="E47" s="101"/>
      <c r="F47" s="102" t="s">
        <v>319</v>
      </c>
      <c r="G47" s="287"/>
      <c r="H47" s="103">
        <v>246464124</v>
      </c>
      <c r="I47" s="103">
        <v>220277832</v>
      </c>
      <c r="J47" s="103">
        <v>23791422</v>
      </c>
      <c r="K47" s="103">
        <v>2394870</v>
      </c>
      <c r="L47" s="103">
        <v>0</v>
      </c>
      <c r="M47" s="103">
        <v>174140.5</v>
      </c>
      <c r="N47" s="128">
        <v>89.37521146079662</v>
      </c>
      <c r="O47" s="128">
        <v>9.653097422000453</v>
      </c>
      <c r="P47" s="129">
        <v>0.971691117202924</v>
      </c>
    </row>
    <row r="48" spans="1:16" ht="12.75">
      <c r="A48" s="223">
        <v>2</v>
      </c>
      <c r="B48" s="224">
        <v>2</v>
      </c>
      <c r="C48" s="224">
        <v>1</v>
      </c>
      <c r="D48" s="16">
        <v>1</v>
      </c>
      <c r="E48" s="16">
        <v>0</v>
      </c>
      <c r="F48" s="19"/>
      <c r="G48" s="54" t="s">
        <v>320</v>
      </c>
      <c r="H48" s="11">
        <v>13483816</v>
      </c>
      <c r="I48" s="11">
        <v>8524960</v>
      </c>
      <c r="J48" s="11">
        <v>4777410</v>
      </c>
      <c r="K48" s="11">
        <v>181446</v>
      </c>
      <c r="L48" s="11">
        <v>0</v>
      </c>
      <c r="M48" s="11">
        <v>0</v>
      </c>
      <c r="N48" s="66">
        <v>63.22</v>
      </c>
      <c r="O48" s="66">
        <v>35.43</v>
      </c>
      <c r="P48" s="67">
        <v>1.34</v>
      </c>
    </row>
    <row r="49" spans="1:16" ht="12.75">
      <c r="A49" s="225">
        <v>2</v>
      </c>
      <c r="B49" s="226">
        <v>21</v>
      </c>
      <c r="C49" s="226">
        <v>1</v>
      </c>
      <c r="D49" s="31">
        <v>1</v>
      </c>
      <c r="E49" s="31">
        <v>0</v>
      </c>
      <c r="F49" s="38"/>
      <c r="G49" s="55" t="s">
        <v>321</v>
      </c>
      <c r="H49" s="52">
        <v>7661206</v>
      </c>
      <c r="I49" s="52">
        <v>4008208</v>
      </c>
      <c r="J49" s="52">
        <v>3459468</v>
      </c>
      <c r="K49" s="52">
        <v>193530</v>
      </c>
      <c r="L49" s="52">
        <v>0</v>
      </c>
      <c r="M49" s="52">
        <v>0</v>
      </c>
      <c r="N49" s="77">
        <v>52.31</v>
      </c>
      <c r="O49" s="77">
        <v>45.15</v>
      </c>
      <c r="P49" s="78">
        <v>2.52</v>
      </c>
    </row>
    <row r="50" spans="1:16" ht="12.75">
      <c r="A50" s="225">
        <v>2</v>
      </c>
      <c r="B50" s="226">
        <v>1</v>
      </c>
      <c r="C50" s="226">
        <v>1</v>
      </c>
      <c r="D50" s="31">
        <v>1</v>
      </c>
      <c r="E50" s="31">
        <v>0</v>
      </c>
      <c r="F50" s="38"/>
      <c r="G50" s="55" t="s">
        <v>322</v>
      </c>
      <c r="H50" s="52">
        <v>13164660</v>
      </c>
      <c r="I50" s="52">
        <v>13021032</v>
      </c>
      <c r="J50" s="52">
        <v>0</v>
      </c>
      <c r="K50" s="52">
        <v>143628</v>
      </c>
      <c r="L50" s="52">
        <v>0</v>
      </c>
      <c r="M50" s="52">
        <v>0</v>
      </c>
      <c r="N50" s="77">
        <v>98.9</v>
      </c>
      <c r="O50" s="77">
        <v>0</v>
      </c>
      <c r="P50" s="78">
        <v>1.09</v>
      </c>
    </row>
    <row r="51" spans="1:16" ht="12.75">
      <c r="A51" s="225">
        <v>2</v>
      </c>
      <c r="B51" s="226">
        <v>9</v>
      </c>
      <c r="C51" s="226">
        <v>1</v>
      </c>
      <c r="D51" s="31">
        <v>1</v>
      </c>
      <c r="E51" s="31">
        <v>0</v>
      </c>
      <c r="F51" s="38"/>
      <c r="G51" s="55" t="s">
        <v>323</v>
      </c>
      <c r="H51" s="52">
        <v>6875472</v>
      </c>
      <c r="I51" s="52">
        <v>5080584</v>
      </c>
      <c r="J51" s="52">
        <v>1702392</v>
      </c>
      <c r="K51" s="52">
        <v>92496</v>
      </c>
      <c r="L51" s="52">
        <v>0</v>
      </c>
      <c r="M51" s="52">
        <v>0</v>
      </c>
      <c r="N51" s="77">
        <v>73.89</v>
      </c>
      <c r="O51" s="77">
        <v>24.76</v>
      </c>
      <c r="P51" s="78">
        <v>1.34</v>
      </c>
    </row>
    <row r="52" spans="1:16" ht="12.75">
      <c r="A52" s="225">
        <v>2</v>
      </c>
      <c r="B52" s="226">
        <v>8</v>
      </c>
      <c r="C52" s="226">
        <v>1</v>
      </c>
      <c r="D52" s="31">
        <v>1</v>
      </c>
      <c r="E52" s="31">
        <v>0</v>
      </c>
      <c r="F52" s="38"/>
      <c r="G52" s="55" t="s">
        <v>324</v>
      </c>
      <c r="H52" s="52">
        <v>2170760</v>
      </c>
      <c r="I52" s="52">
        <v>2098880</v>
      </c>
      <c r="J52" s="52">
        <v>0</v>
      </c>
      <c r="K52" s="52">
        <v>71880</v>
      </c>
      <c r="L52" s="52">
        <v>0</v>
      </c>
      <c r="M52" s="52">
        <v>0</v>
      </c>
      <c r="N52" s="77">
        <v>96.68</v>
      </c>
      <c r="O52" s="77">
        <v>0</v>
      </c>
      <c r="P52" s="78">
        <v>3.31</v>
      </c>
    </row>
    <row r="53" spans="1:16" ht="12.75">
      <c r="A53" s="225">
        <v>2</v>
      </c>
      <c r="B53" s="226">
        <v>2</v>
      </c>
      <c r="C53" s="226">
        <v>2</v>
      </c>
      <c r="D53" s="31">
        <v>1</v>
      </c>
      <c r="E53" s="31">
        <v>0</v>
      </c>
      <c r="F53" s="38"/>
      <c r="G53" s="55" t="s">
        <v>325</v>
      </c>
      <c r="H53" s="52">
        <v>11185806</v>
      </c>
      <c r="I53" s="52">
        <v>9806520</v>
      </c>
      <c r="J53" s="52">
        <v>1264668</v>
      </c>
      <c r="K53" s="52">
        <v>114618</v>
      </c>
      <c r="L53" s="52">
        <v>0</v>
      </c>
      <c r="M53" s="52">
        <v>0</v>
      </c>
      <c r="N53" s="77">
        <v>87.66</v>
      </c>
      <c r="O53" s="77">
        <v>11.3</v>
      </c>
      <c r="P53" s="78">
        <v>1.02</v>
      </c>
    </row>
    <row r="54" spans="1:16" ht="12.75">
      <c r="A54" s="225">
        <v>2</v>
      </c>
      <c r="B54" s="226">
        <v>3</v>
      </c>
      <c r="C54" s="226">
        <v>1</v>
      </c>
      <c r="D54" s="31">
        <v>1</v>
      </c>
      <c r="E54" s="31">
        <v>0</v>
      </c>
      <c r="F54" s="38"/>
      <c r="G54" s="55" t="s">
        <v>326</v>
      </c>
      <c r="H54" s="52">
        <v>21159910</v>
      </c>
      <c r="I54" s="52">
        <v>20926504</v>
      </c>
      <c r="J54" s="52">
        <v>0</v>
      </c>
      <c r="K54" s="52">
        <v>233406</v>
      </c>
      <c r="L54" s="52">
        <v>0</v>
      </c>
      <c r="M54" s="52">
        <v>0</v>
      </c>
      <c r="N54" s="77">
        <v>98.89</v>
      </c>
      <c r="O54" s="77">
        <v>0</v>
      </c>
      <c r="P54" s="78">
        <v>1.1</v>
      </c>
    </row>
    <row r="55" spans="1:16" ht="12.75">
      <c r="A55" s="225">
        <v>2</v>
      </c>
      <c r="B55" s="226">
        <v>5</v>
      </c>
      <c r="C55" s="226">
        <v>1</v>
      </c>
      <c r="D55" s="31">
        <v>1</v>
      </c>
      <c r="E55" s="31">
        <v>0</v>
      </c>
      <c r="F55" s="38"/>
      <c r="G55" s="55" t="s">
        <v>327</v>
      </c>
      <c r="H55" s="52">
        <v>7744574</v>
      </c>
      <c r="I55" s="52">
        <v>6723464</v>
      </c>
      <c r="J55" s="52">
        <v>921486</v>
      </c>
      <c r="K55" s="52">
        <v>99624</v>
      </c>
      <c r="L55" s="52">
        <v>0</v>
      </c>
      <c r="M55" s="52">
        <v>0</v>
      </c>
      <c r="N55" s="77">
        <v>86.81</v>
      </c>
      <c r="O55" s="77">
        <v>11.89</v>
      </c>
      <c r="P55" s="78">
        <v>1.28</v>
      </c>
    </row>
    <row r="56" spans="1:16" ht="12.75">
      <c r="A56" s="225">
        <v>2</v>
      </c>
      <c r="B56" s="226">
        <v>21</v>
      </c>
      <c r="C56" s="226">
        <v>2</v>
      </c>
      <c r="D56" s="31">
        <v>1</v>
      </c>
      <c r="E56" s="31">
        <v>0</v>
      </c>
      <c r="F56" s="38"/>
      <c r="G56" s="55" t="s">
        <v>328</v>
      </c>
      <c r="H56" s="52">
        <v>2701702</v>
      </c>
      <c r="I56" s="52">
        <v>2060776</v>
      </c>
      <c r="J56" s="52">
        <v>640926</v>
      </c>
      <c r="K56" s="52">
        <v>0</v>
      </c>
      <c r="L56" s="52">
        <v>0</v>
      </c>
      <c r="M56" s="52">
        <v>0</v>
      </c>
      <c r="N56" s="77">
        <v>76.27</v>
      </c>
      <c r="O56" s="77">
        <v>23.72</v>
      </c>
      <c r="P56" s="78">
        <v>0</v>
      </c>
    </row>
    <row r="57" spans="1:16" ht="12.75">
      <c r="A57" s="225">
        <v>2</v>
      </c>
      <c r="B57" s="226">
        <v>7</v>
      </c>
      <c r="C57" s="226">
        <v>1</v>
      </c>
      <c r="D57" s="31">
        <v>1</v>
      </c>
      <c r="E57" s="31">
        <v>0</v>
      </c>
      <c r="F57" s="38"/>
      <c r="G57" s="55" t="s">
        <v>329</v>
      </c>
      <c r="H57" s="52">
        <v>8211332</v>
      </c>
      <c r="I57" s="52">
        <v>6214880</v>
      </c>
      <c r="J57" s="52">
        <v>1996452</v>
      </c>
      <c r="K57" s="52">
        <v>0</v>
      </c>
      <c r="L57" s="52">
        <v>0</v>
      </c>
      <c r="M57" s="52">
        <v>0</v>
      </c>
      <c r="N57" s="77">
        <v>75.68</v>
      </c>
      <c r="O57" s="77">
        <v>24.31</v>
      </c>
      <c r="P57" s="78">
        <v>0</v>
      </c>
    </row>
    <row r="58" spans="1:16" ht="12.75">
      <c r="A58" s="225">
        <v>2</v>
      </c>
      <c r="B58" s="226">
        <v>6</v>
      </c>
      <c r="C58" s="226">
        <v>1</v>
      </c>
      <c r="D58" s="31">
        <v>1</v>
      </c>
      <c r="E58" s="31">
        <v>0</v>
      </c>
      <c r="F58" s="38"/>
      <c r="G58" s="55" t="s">
        <v>330</v>
      </c>
      <c r="H58" s="52">
        <v>2156896</v>
      </c>
      <c r="I58" s="52">
        <v>2073112</v>
      </c>
      <c r="J58" s="52">
        <v>0</v>
      </c>
      <c r="K58" s="52">
        <v>83784</v>
      </c>
      <c r="L58" s="52">
        <v>0</v>
      </c>
      <c r="M58" s="52">
        <v>128509.5</v>
      </c>
      <c r="N58" s="77">
        <v>96.11</v>
      </c>
      <c r="O58" s="77">
        <v>0</v>
      </c>
      <c r="P58" s="78">
        <v>3.88</v>
      </c>
    </row>
    <row r="59" spans="1:16" ht="12.75">
      <c r="A59" s="225">
        <v>2</v>
      </c>
      <c r="B59" s="226">
        <v>8</v>
      </c>
      <c r="C59" s="226">
        <v>2</v>
      </c>
      <c r="D59" s="31">
        <v>1</v>
      </c>
      <c r="E59" s="31">
        <v>0</v>
      </c>
      <c r="F59" s="38"/>
      <c r="G59" s="55" t="s">
        <v>331</v>
      </c>
      <c r="H59" s="52">
        <v>8061056</v>
      </c>
      <c r="I59" s="52">
        <v>8061056</v>
      </c>
      <c r="J59" s="52">
        <v>0</v>
      </c>
      <c r="K59" s="52">
        <v>0</v>
      </c>
      <c r="L59" s="52">
        <v>0</v>
      </c>
      <c r="M59" s="52">
        <v>0</v>
      </c>
      <c r="N59" s="77">
        <v>100</v>
      </c>
      <c r="O59" s="77">
        <v>0</v>
      </c>
      <c r="P59" s="78">
        <v>0</v>
      </c>
    </row>
    <row r="60" spans="1:16" ht="12.75">
      <c r="A60" s="225">
        <v>2</v>
      </c>
      <c r="B60" s="226">
        <v>6</v>
      </c>
      <c r="C60" s="226">
        <v>2</v>
      </c>
      <c r="D60" s="31">
        <v>1</v>
      </c>
      <c r="E60" s="31">
        <v>0</v>
      </c>
      <c r="F60" s="38"/>
      <c r="G60" s="55" t="s">
        <v>332</v>
      </c>
      <c r="H60" s="52">
        <v>4106930</v>
      </c>
      <c r="I60" s="52">
        <v>2949704</v>
      </c>
      <c r="J60" s="52">
        <v>977094</v>
      </c>
      <c r="K60" s="52">
        <v>180132</v>
      </c>
      <c r="L60" s="52">
        <v>0</v>
      </c>
      <c r="M60" s="52">
        <v>0</v>
      </c>
      <c r="N60" s="77">
        <v>71.82</v>
      </c>
      <c r="O60" s="77">
        <v>23.79</v>
      </c>
      <c r="P60" s="78">
        <v>4.38</v>
      </c>
    </row>
    <row r="61" spans="1:16" ht="12.75">
      <c r="A61" s="225">
        <v>2</v>
      </c>
      <c r="B61" s="226">
        <v>8</v>
      </c>
      <c r="C61" s="226">
        <v>3</v>
      </c>
      <c r="D61" s="31">
        <v>1</v>
      </c>
      <c r="E61" s="31">
        <v>0</v>
      </c>
      <c r="F61" s="38"/>
      <c r="G61" s="55" t="s">
        <v>333</v>
      </c>
      <c r="H61" s="52">
        <v>3631236</v>
      </c>
      <c r="I61" s="52">
        <v>2856096</v>
      </c>
      <c r="J61" s="52">
        <v>651474</v>
      </c>
      <c r="K61" s="52">
        <v>123666</v>
      </c>
      <c r="L61" s="52">
        <v>0</v>
      </c>
      <c r="M61" s="52">
        <v>0</v>
      </c>
      <c r="N61" s="77">
        <v>78.65</v>
      </c>
      <c r="O61" s="77">
        <v>17.94</v>
      </c>
      <c r="P61" s="78">
        <v>3.4</v>
      </c>
    </row>
    <row r="62" spans="1:16" ht="12.75">
      <c r="A62" s="225">
        <v>2</v>
      </c>
      <c r="B62" s="226">
        <v>10</v>
      </c>
      <c r="C62" s="226">
        <v>1</v>
      </c>
      <c r="D62" s="31">
        <v>1</v>
      </c>
      <c r="E62" s="31">
        <v>0</v>
      </c>
      <c r="F62" s="38"/>
      <c r="G62" s="55" t="s">
        <v>334</v>
      </c>
      <c r="H62" s="52">
        <v>7493862</v>
      </c>
      <c r="I62" s="52">
        <v>6776592</v>
      </c>
      <c r="J62" s="52">
        <v>392256</v>
      </c>
      <c r="K62" s="52">
        <v>325014</v>
      </c>
      <c r="L62" s="52">
        <v>0</v>
      </c>
      <c r="M62" s="52">
        <v>0</v>
      </c>
      <c r="N62" s="77">
        <v>90.42</v>
      </c>
      <c r="O62" s="77">
        <v>5.23</v>
      </c>
      <c r="P62" s="78">
        <v>4.33</v>
      </c>
    </row>
    <row r="63" spans="1:16" ht="12.75">
      <c r="A63" s="225">
        <v>2</v>
      </c>
      <c r="B63" s="226">
        <v>11</v>
      </c>
      <c r="C63" s="226">
        <v>1</v>
      </c>
      <c r="D63" s="31">
        <v>1</v>
      </c>
      <c r="E63" s="31">
        <v>0</v>
      </c>
      <c r="F63" s="38"/>
      <c r="G63" s="55" t="s">
        <v>335</v>
      </c>
      <c r="H63" s="52">
        <v>40438624</v>
      </c>
      <c r="I63" s="52">
        <v>40438624</v>
      </c>
      <c r="J63" s="52">
        <v>0</v>
      </c>
      <c r="K63" s="52">
        <v>0</v>
      </c>
      <c r="L63" s="52">
        <v>0</v>
      </c>
      <c r="M63" s="52">
        <v>0</v>
      </c>
      <c r="N63" s="77">
        <v>100</v>
      </c>
      <c r="O63" s="77">
        <v>0</v>
      </c>
      <c r="P63" s="78">
        <v>0</v>
      </c>
    </row>
    <row r="64" spans="1:16" ht="12.75">
      <c r="A64" s="225">
        <v>2</v>
      </c>
      <c r="B64" s="226">
        <v>8</v>
      </c>
      <c r="C64" s="226">
        <v>4</v>
      </c>
      <c r="D64" s="31">
        <v>1</v>
      </c>
      <c r="E64" s="31">
        <v>0</v>
      </c>
      <c r="F64" s="38"/>
      <c r="G64" s="55" t="s">
        <v>336</v>
      </c>
      <c r="H64" s="52">
        <v>8205788</v>
      </c>
      <c r="I64" s="52">
        <v>5468528</v>
      </c>
      <c r="J64" s="52">
        <v>2587920</v>
      </c>
      <c r="K64" s="52">
        <v>149340</v>
      </c>
      <c r="L64" s="52">
        <v>0</v>
      </c>
      <c r="M64" s="52">
        <v>0</v>
      </c>
      <c r="N64" s="77">
        <v>66.64</v>
      </c>
      <c r="O64" s="77">
        <v>31.53</v>
      </c>
      <c r="P64" s="78">
        <v>1.81</v>
      </c>
    </row>
    <row r="65" spans="1:16" ht="12.75">
      <c r="A65" s="225">
        <v>2</v>
      </c>
      <c r="B65" s="226">
        <v>14</v>
      </c>
      <c r="C65" s="226">
        <v>1</v>
      </c>
      <c r="D65" s="31">
        <v>1</v>
      </c>
      <c r="E65" s="31">
        <v>0</v>
      </c>
      <c r="F65" s="38"/>
      <c r="G65" s="55" t="s">
        <v>337</v>
      </c>
      <c r="H65" s="52">
        <v>11548522</v>
      </c>
      <c r="I65" s="52">
        <v>11443456</v>
      </c>
      <c r="J65" s="52">
        <v>0</v>
      </c>
      <c r="K65" s="52">
        <v>105066</v>
      </c>
      <c r="L65" s="52">
        <v>0</v>
      </c>
      <c r="M65" s="52">
        <v>0</v>
      </c>
      <c r="N65" s="77">
        <v>99.09</v>
      </c>
      <c r="O65" s="77">
        <v>0</v>
      </c>
      <c r="P65" s="78">
        <v>0.9</v>
      </c>
    </row>
    <row r="66" spans="1:16" ht="12.75">
      <c r="A66" s="225">
        <v>2</v>
      </c>
      <c r="B66" s="226">
        <v>15</v>
      </c>
      <c r="C66" s="226">
        <v>1</v>
      </c>
      <c r="D66" s="31">
        <v>1</v>
      </c>
      <c r="E66" s="31">
        <v>0</v>
      </c>
      <c r="F66" s="38"/>
      <c r="G66" s="55" t="s">
        <v>338</v>
      </c>
      <c r="H66" s="52">
        <v>9189576</v>
      </c>
      <c r="I66" s="52">
        <v>9189576</v>
      </c>
      <c r="J66" s="52">
        <v>0</v>
      </c>
      <c r="K66" s="52">
        <v>0</v>
      </c>
      <c r="L66" s="52">
        <v>0</v>
      </c>
      <c r="M66" s="52">
        <v>0</v>
      </c>
      <c r="N66" s="77">
        <v>100</v>
      </c>
      <c r="O66" s="77">
        <v>0</v>
      </c>
      <c r="P66" s="78">
        <v>0</v>
      </c>
    </row>
    <row r="67" spans="1:16" ht="12.75">
      <c r="A67" s="225">
        <v>2</v>
      </c>
      <c r="B67" s="226">
        <v>6</v>
      </c>
      <c r="C67" s="226">
        <v>3</v>
      </c>
      <c r="D67" s="31">
        <v>1</v>
      </c>
      <c r="E67" s="31">
        <v>0</v>
      </c>
      <c r="F67" s="38"/>
      <c r="G67" s="55" t="s">
        <v>339</v>
      </c>
      <c r="H67" s="52">
        <v>1291136</v>
      </c>
      <c r="I67" s="52">
        <v>1291136</v>
      </c>
      <c r="J67" s="52">
        <v>0</v>
      </c>
      <c r="K67" s="52">
        <v>0</v>
      </c>
      <c r="L67" s="52">
        <v>0</v>
      </c>
      <c r="M67" s="52">
        <v>0</v>
      </c>
      <c r="N67" s="77">
        <v>100</v>
      </c>
      <c r="O67" s="77">
        <v>0</v>
      </c>
      <c r="P67" s="78">
        <v>0</v>
      </c>
    </row>
    <row r="68" spans="1:16" ht="12.75">
      <c r="A68" s="225">
        <v>2</v>
      </c>
      <c r="B68" s="226">
        <v>2</v>
      </c>
      <c r="C68" s="226">
        <v>3</v>
      </c>
      <c r="D68" s="31">
        <v>1</v>
      </c>
      <c r="E68" s="31">
        <v>0</v>
      </c>
      <c r="F68" s="38"/>
      <c r="G68" s="55" t="s">
        <v>340</v>
      </c>
      <c r="H68" s="52">
        <v>3456008</v>
      </c>
      <c r="I68" s="52">
        <v>1843040</v>
      </c>
      <c r="J68" s="52">
        <v>1611804</v>
      </c>
      <c r="K68" s="52">
        <v>1164</v>
      </c>
      <c r="L68" s="52">
        <v>0</v>
      </c>
      <c r="M68" s="52">
        <v>0</v>
      </c>
      <c r="N68" s="77">
        <v>53.32</v>
      </c>
      <c r="O68" s="77">
        <v>46.63</v>
      </c>
      <c r="P68" s="78">
        <v>0.03</v>
      </c>
    </row>
    <row r="69" spans="1:16" ht="12.75">
      <c r="A69" s="225">
        <v>2</v>
      </c>
      <c r="B69" s="226">
        <v>2</v>
      </c>
      <c r="C69" s="226">
        <v>4</v>
      </c>
      <c r="D69" s="31">
        <v>1</v>
      </c>
      <c r="E69" s="31">
        <v>0</v>
      </c>
      <c r="F69" s="38"/>
      <c r="G69" s="55" t="s">
        <v>341</v>
      </c>
      <c r="H69" s="52">
        <v>2339472</v>
      </c>
      <c r="I69" s="52">
        <v>1664232</v>
      </c>
      <c r="J69" s="52">
        <v>675240</v>
      </c>
      <c r="K69" s="52">
        <v>0</v>
      </c>
      <c r="L69" s="52">
        <v>0</v>
      </c>
      <c r="M69" s="52">
        <v>0</v>
      </c>
      <c r="N69" s="77">
        <v>71.13</v>
      </c>
      <c r="O69" s="77">
        <v>28.86</v>
      </c>
      <c r="P69" s="78">
        <v>0</v>
      </c>
    </row>
    <row r="70" spans="1:16" ht="12.75">
      <c r="A70" s="225">
        <v>2</v>
      </c>
      <c r="B70" s="226">
        <v>8</v>
      </c>
      <c r="C70" s="226">
        <v>5</v>
      </c>
      <c r="D70" s="31">
        <v>1</v>
      </c>
      <c r="E70" s="31">
        <v>0</v>
      </c>
      <c r="F70" s="38"/>
      <c r="G70" s="55" t="s">
        <v>342</v>
      </c>
      <c r="H70" s="52">
        <v>1885726</v>
      </c>
      <c r="I70" s="52">
        <v>1855864</v>
      </c>
      <c r="J70" s="52">
        <v>0</v>
      </c>
      <c r="K70" s="52">
        <v>29862</v>
      </c>
      <c r="L70" s="52">
        <v>0</v>
      </c>
      <c r="M70" s="52">
        <v>0</v>
      </c>
      <c r="N70" s="77">
        <v>98.41</v>
      </c>
      <c r="O70" s="77">
        <v>0</v>
      </c>
      <c r="P70" s="78">
        <v>1.58</v>
      </c>
    </row>
    <row r="71" spans="1:16" ht="12.75">
      <c r="A71" s="225">
        <v>2</v>
      </c>
      <c r="B71" s="226">
        <v>21</v>
      </c>
      <c r="C71" s="226">
        <v>3</v>
      </c>
      <c r="D71" s="31">
        <v>1</v>
      </c>
      <c r="E71" s="31">
        <v>0</v>
      </c>
      <c r="F71" s="38"/>
      <c r="G71" s="55" t="s">
        <v>343</v>
      </c>
      <c r="H71" s="52">
        <v>1062328</v>
      </c>
      <c r="I71" s="52">
        <v>1057720</v>
      </c>
      <c r="J71" s="52">
        <v>0</v>
      </c>
      <c r="K71" s="52">
        <v>4608</v>
      </c>
      <c r="L71" s="52">
        <v>0</v>
      </c>
      <c r="M71" s="52">
        <v>0</v>
      </c>
      <c r="N71" s="77">
        <v>99.56</v>
      </c>
      <c r="O71" s="77">
        <v>0</v>
      </c>
      <c r="P71" s="78">
        <v>0.43</v>
      </c>
    </row>
    <row r="72" spans="1:16" ht="12.75">
      <c r="A72" s="225">
        <v>2</v>
      </c>
      <c r="B72" s="226">
        <v>6</v>
      </c>
      <c r="C72" s="226">
        <v>4</v>
      </c>
      <c r="D72" s="31">
        <v>1</v>
      </c>
      <c r="E72" s="31">
        <v>0</v>
      </c>
      <c r="F72" s="38"/>
      <c r="G72" s="55" t="s">
        <v>344</v>
      </c>
      <c r="H72" s="52">
        <v>1573920</v>
      </c>
      <c r="I72" s="52">
        <v>1573920</v>
      </c>
      <c r="J72" s="52">
        <v>0</v>
      </c>
      <c r="K72" s="52">
        <v>0</v>
      </c>
      <c r="L72" s="52">
        <v>0</v>
      </c>
      <c r="M72" s="52">
        <v>45631</v>
      </c>
      <c r="N72" s="77">
        <v>100</v>
      </c>
      <c r="O72" s="77">
        <v>0</v>
      </c>
      <c r="P72" s="78">
        <v>0</v>
      </c>
    </row>
    <row r="73" spans="1:16" ht="12.75">
      <c r="A73" s="225">
        <v>2</v>
      </c>
      <c r="B73" s="226">
        <v>19</v>
      </c>
      <c r="C73" s="226">
        <v>1</v>
      </c>
      <c r="D73" s="31">
        <v>1</v>
      </c>
      <c r="E73" s="31">
        <v>0</v>
      </c>
      <c r="F73" s="38"/>
      <c r="G73" s="55" t="s">
        <v>345</v>
      </c>
      <c r="H73" s="52">
        <v>17999872</v>
      </c>
      <c r="I73" s="52">
        <v>17999872</v>
      </c>
      <c r="J73" s="52">
        <v>0</v>
      </c>
      <c r="K73" s="52">
        <v>0</v>
      </c>
      <c r="L73" s="52">
        <v>0</v>
      </c>
      <c r="M73" s="52">
        <v>0</v>
      </c>
      <c r="N73" s="77">
        <v>100</v>
      </c>
      <c r="O73" s="77">
        <v>0</v>
      </c>
      <c r="P73" s="78">
        <v>0</v>
      </c>
    </row>
    <row r="74" spans="1:16" ht="12.75">
      <c r="A74" s="225">
        <v>2</v>
      </c>
      <c r="B74" s="226">
        <v>19</v>
      </c>
      <c r="C74" s="226">
        <v>2</v>
      </c>
      <c r="D74" s="31">
        <v>1</v>
      </c>
      <c r="E74" s="31">
        <v>0</v>
      </c>
      <c r="F74" s="38"/>
      <c r="G74" s="55" t="s">
        <v>346</v>
      </c>
      <c r="H74" s="52">
        <v>6999444</v>
      </c>
      <c r="I74" s="52">
        <v>6565488</v>
      </c>
      <c r="J74" s="52">
        <v>433956</v>
      </c>
      <c r="K74" s="52">
        <v>0</v>
      </c>
      <c r="L74" s="52">
        <v>0</v>
      </c>
      <c r="M74" s="52">
        <v>0</v>
      </c>
      <c r="N74" s="77">
        <v>93.8</v>
      </c>
      <c r="O74" s="77">
        <v>6.19</v>
      </c>
      <c r="P74" s="78">
        <v>0</v>
      </c>
    </row>
    <row r="75" spans="1:16" ht="12.75">
      <c r="A75" s="225">
        <v>2</v>
      </c>
      <c r="B75" s="226">
        <v>10</v>
      </c>
      <c r="C75" s="226">
        <v>2</v>
      </c>
      <c r="D75" s="31">
        <v>1</v>
      </c>
      <c r="E75" s="31">
        <v>0</v>
      </c>
      <c r="F75" s="38"/>
      <c r="G75" s="55" t="s">
        <v>347</v>
      </c>
      <c r="H75" s="52">
        <v>2092574</v>
      </c>
      <c r="I75" s="52">
        <v>2057984</v>
      </c>
      <c r="J75" s="52">
        <v>0</v>
      </c>
      <c r="K75" s="52">
        <v>34590</v>
      </c>
      <c r="L75" s="52">
        <v>0</v>
      </c>
      <c r="M75" s="52">
        <v>0</v>
      </c>
      <c r="N75" s="77">
        <v>98.34</v>
      </c>
      <c r="O75" s="77">
        <v>0</v>
      </c>
      <c r="P75" s="78">
        <v>1.65</v>
      </c>
    </row>
    <row r="76" spans="1:16" ht="12.75">
      <c r="A76" s="225">
        <v>2</v>
      </c>
      <c r="B76" s="226">
        <v>26</v>
      </c>
      <c r="C76" s="226">
        <v>1</v>
      </c>
      <c r="D76" s="31">
        <v>1</v>
      </c>
      <c r="E76" s="31">
        <v>0</v>
      </c>
      <c r="F76" s="38"/>
      <c r="G76" s="55" t="s">
        <v>348</v>
      </c>
      <c r="H76" s="52">
        <v>1992320</v>
      </c>
      <c r="I76" s="52">
        <v>1464536</v>
      </c>
      <c r="J76" s="52">
        <v>527784</v>
      </c>
      <c r="K76" s="52">
        <v>0</v>
      </c>
      <c r="L76" s="52">
        <v>0</v>
      </c>
      <c r="M76" s="52">
        <v>0</v>
      </c>
      <c r="N76" s="77">
        <v>73.5</v>
      </c>
      <c r="O76" s="77">
        <v>26.49</v>
      </c>
      <c r="P76" s="78">
        <v>0</v>
      </c>
    </row>
    <row r="77" spans="1:16" ht="12.75">
      <c r="A77" s="225">
        <v>2</v>
      </c>
      <c r="B77" s="226">
        <v>25</v>
      </c>
      <c r="C77" s="226">
        <v>1</v>
      </c>
      <c r="D77" s="31">
        <v>1</v>
      </c>
      <c r="E77" s="31">
        <v>0</v>
      </c>
      <c r="F77" s="38"/>
      <c r="G77" s="55" t="s">
        <v>349</v>
      </c>
      <c r="H77" s="52">
        <v>2313784</v>
      </c>
      <c r="I77" s="52">
        <v>1968952</v>
      </c>
      <c r="J77" s="52">
        <v>344832</v>
      </c>
      <c r="K77" s="52">
        <v>0</v>
      </c>
      <c r="L77" s="52">
        <v>0</v>
      </c>
      <c r="M77" s="52">
        <v>0</v>
      </c>
      <c r="N77" s="77">
        <v>85.09</v>
      </c>
      <c r="O77" s="77">
        <v>14.9</v>
      </c>
      <c r="P77" s="78">
        <v>0</v>
      </c>
    </row>
    <row r="78" spans="1:16" ht="12.75">
      <c r="A78" s="225">
        <v>2</v>
      </c>
      <c r="B78" s="226">
        <v>25</v>
      </c>
      <c r="C78" s="226">
        <v>2</v>
      </c>
      <c r="D78" s="31">
        <v>1</v>
      </c>
      <c r="E78" s="31">
        <v>0</v>
      </c>
      <c r="F78" s="38"/>
      <c r="G78" s="55" t="s">
        <v>350</v>
      </c>
      <c r="H78" s="52">
        <v>9367476</v>
      </c>
      <c r="I78" s="52">
        <v>9293664</v>
      </c>
      <c r="J78" s="52">
        <v>0</v>
      </c>
      <c r="K78" s="52">
        <v>73812</v>
      </c>
      <c r="L78" s="52">
        <v>0</v>
      </c>
      <c r="M78" s="52">
        <v>0</v>
      </c>
      <c r="N78" s="77">
        <v>99.21</v>
      </c>
      <c r="O78" s="77">
        <v>0</v>
      </c>
      <c r="P78" s="78">
        <v>0.78</v>
      </c>
    </row>
    <row r="79" spans="1:16" ht="12.75">
      <c r="A79" s="225">
        <v>2</v>
      </c>
      <c r="B79" s="226">
        <v>26</v>
      </c>
      <c r="C79" s="226">
        <v>2</v>
      </c>
      <c r="D79" s="31">
        <v>1</v>
      </c>
      <c r="E79" s="31">
        <v>0</v>
      </c>
      <c r="F79" s="38"/>
      <c r="G79" s="55" t="s">
        <v>351</v>
      </c>
      <c r="H79" s="52">
        <v>4898336</v>
      </c>
      <c r="I79" s="52">
        <v>3918872</v>
      </c>
      <c r="J79" s="52">
        <v>826260</v>
      </c>
      <c r="K79" s="52">
        <v>153204</v>
      </c>
      <c r="L79" s="52">
        <v>0</v>
      </c>
      <c r="M79" s="52">
        <v>0</v>
      </c>
      <c r="N79" s="77">
        <v>80</v>
      </c>
      <c r="O79" s="77">
        <v>16.86</v>
      </c>
      <c r="P79" s="78">
        <v>3.12</v>
      </c>
    </row>
    <row r="80" spans="1:16" s="95" customFormat="1" ht="15">
      <c r="A80" s="227"/>
      <c r="B80" s="228"/>
      <c r="C80" s="228"/>
      <c r="D80" s="101"/>
      <c r="E80" s="101"/>
      <c r="F80" s="102" t="s">
        <v>352</v>
      </c>
      <c r="G80" s="287"/>
      <c r="H80" s="103">
        <v>279732834</v>
      </c>
      <c r="I80" s="103">
        <v>221138616</v>
      </c>
      <c r="J80" s="103">
        <v>57908880</v>
      </c>
      <c r="K80" s="103">
        <v>685338</v>
      </c>
      <c r="L80" s="103">
        <v>0</v>
      </c>
      <c r="M80" s="103">
        <v>8902167.02</v>
      </c>
      <c r="N80" s="128">
        <v>79.053507176065</v>
      </c>
      <c r="O80" s="128">
        <v>20.701495484795323</v>
      </c>
      <c r="P80" s="129">
        <v>0.2449973391396735</v>
      </c>
    </row>
    <row r="81" spans="1:16" ht="12.75">
      <c r="A81" s="225">
        <v>2</v>
      </c>
      <c r="B81" s="226">
        <v>1</v>
      </c>
      <c r="C81" s="226">
        <v>2</v>
      </c>
      <c r="D81" s="31">
        <v>2</v>
      </c>
      <c r="E81" s="31">
        <v>0</v>
      </c>
      <c r="F81" s="38"/>
      <c r="G81" s="55" t="s">
        <v>322</v>
      </c>
      <c r="H81" s="52">
        <v>4007518</v>
      </c>
      <c r="I81" s="52">
        <v>3093568</v>
      </c>
      <c r="J81" s="52">
        <v>913950</v>
      </c>
      <c r="K81" s="52">
        <v>0</v>
      </c>
      <c r="L81" s="52">
        <v>0</v>
      </c>
      <c r="M81" s="52">
        <v>0</v>
      </c>
      <c r="N81" s="77">
        <v>77.19</v>
      </c>
      <c r="O81" s="77">
        <v>22.8</v>
      </c>
      <c r="P81" s="78">
        <v>0</v>
      </c>
    </row>
    <row r="82" spans="1:16" ht="12.75">
      <c r="A82" s="225">
        <v>2</v>
      </c>
      <c r="B82" s="226">
        <v>17</v>
      </c>
      <c r="C82" s="226">
        <v>1</v>
      </c>
      <c r="D82" s="31">
        <v>2</v>
      </c>
      <c r="E82" s="31">
        <v>0</v>
      </c>
      <c r="F82" s="38"/>
      <c r="G82" s="55" t="s">
        <v>353</v>
      </c>
      <c r="H82" s="52">
        <v>3231568</v>
      </c>
      <c r="I82" s="52">
        <v>2425912</v>
      </c>
      <c r="J82" s="52">
        <v>805656</v>
      </c>
      <c r="K82" s="52">
        <v>0</v>
      </c>
      <c r="L82" s="52">
        <v>0</v>
      </c>
      <c r="M82" s="52">
        <v>0</v>
      </c>
      <c r="N82" s="77">
        <v>75.06</v>
      </c>
      <c r="O82" s="77">
        <v>24.93</v>
      </c>
      <c r="P82" s="78">
        <v>0</v>
      </c>
    </row>
    <row r="83" spans="1:16" ht="12.75">
      <c r="A83" s="225">
        <v>2</v>
      </c>
      <c r="B83" s="226">
        <v>9</v>
      </c>
      <c r="C83" s="226">
        <v>2</v>
      </c>
      <c r="D83" s="31">
        <v>2</v>
      </c>
      <c r="E83" s="31">
        <v>0</v>
      </c>
      <c r="F83" s="38"/>
      <c r="G83" s="55" t="s">
        <v>323</v>
      </c>
      <c r="H83" s="52">
        <v>3839022</v>
      </c>
      <c r="I83" s="52">
        <v>2391720</v>
      </c>
      <c r="J83" s="52">
        <v>1386612</v>
      </c>
      <c r="K83" s="52">
        <v>60690</v>
      </c>
      <c r="L83" s="52">
        <v>0</v>
      </c>
      <c r="M83" s="52">
        <v>0</v>
      </c>
      <c r="N83" s="77">
        <v>62.3</v>
      </c>
      <c r="O83" s="77">
        <v>36.11</v>
      </c>
      <c r="P83" s="78">
        <v>1.58</v>
      </c>
    </row>
    <row r="84" spans="1:16" ht="12.75">
      <c r="A84" s="225">
        <v>2</v>
      </c>
      <c r="B84" s="226">
        <v>24</v>
      </c>
      <c r="C84" s="226">
        <v>2</v>
      </c>
      <c r="D84" s="31">
        <v>2</v>
      </c>
      <c r="E84" s="31">
        <v>0</v>
      </c>
      <c r="F84" s="38"/>
      <c r="G84" s="55" t="s">
        <v>354</v>
      </c>
      <c r="H84" s="52">
        <v>1462562</v>
      </c>
      <c r="I84" s="52">
        <v>1234736</v>
      </c>
      <c r="J84" s="52">
        <v>227826</v>
      </c>
      <c r="K84" s="52">
        <v>0</v>
      </c>
      <c r="L84" s="52">
        <v>0</v>
      </c>
      <c r="M84" s="52">
        <v>0</v>
      </c>
      <c r="N84" s="77">
        <v>84.42</v>
      </c>
      <c r="O84" s="77">
        <v>15.57</v>
      </c>
      <c r="P84" s="78">
        <v>0</v>
      </c>
    </row>
    <row r="85" spans="1:16" ht="12.75">
      <c r="A85" s="225">
        <v>2</v>
      </c>
      <c r="B85" s="226">
        <v>13</v>
      </c>
      <c r="C85" s="226">
        <v>1</v>
      </c>
      <c r="D85" s="31">
        <v>2</v>
      </c>
      <c r="E85" s="31">
        <v>0</v>
      </c>
      <c r="F85" s="38"/>
      <c r="G85" s="55" t="s">
        <v>355</v>
      </c>
      <c r="H85" s="52">
        <v>3592060</v>
      </c>
      <c r="I85" s="52">
        <v>2214448</v>
      </c>
      <c r="J85" s="52">
        <v>1344408</v>
      </c>
      <c r="K85" s="52">
        <v>33204</v>
      </c>
      <c r="L85" s="52">
        <v>0</v>
      </c>
      <c r="M85" s="52">
        <v>0</v>
      </c>
      <c r="N85" s="77">
        <v>61.64</v>
      </c>
      <c r="O85" s="77">
        <v>37.42</v>
      </c>
      <c r="P85" s="78">
        <v>0.92</v>
      </c>
    </row>
    <row r="86" spans="1:16" ht="12.75">
      <c r="A86" s="225">
        <v>2</v>
      </c>
      <c r="B86" s="226">
        <v>21</v>
      </c>
      <c r="C86" s="226">
        <v>4</v>
      </c>
      <c r="D86" s="31">
        <v>2</v>
      </c>
      <c r="E86" s="31">
        <v>0</v>
      </c>
      <c r="F86" s="38"/>
      <c r="G86" s="55" t="s">
        <v>356</v>
      </c>
      <c r="H86" s="52">
        <v>3040742</v>
      </c>
      <c r="I86" s="52">
        <v>2802392</v>
      </c>
      <c r="J86" s="52">
        <v>214242</v>
      </c>
      <c r="K86" s="52">
        <v>24108</v>
      </c>
      <c r="L86" s="52">
        <v>0</v>
      </c>
      <c r="M86" s="52">
        <v>0</v>
      </c>
      <c r="N86" s="77">
        <v>92.16</v>
      </c>
      <c r="O86" s="77">
        <v>7.04</v>
      </c>
      <c r="P86" s="78">
        <v>0.79</v>
      </c>
    </row>
    <row r="87" spans="1:16" ht="12.75">
      <c r="A87" s="225">
        <v>2</v>
      </c>
      <c r="B87" s="226">
        <v>23</v>
      </c>
      <c r="C87" s="226">
        <v>1</v>
      </c>
      <c r="D87" s="31">
        <v>2</v>
      </c>
      <c r="E87" s="31">
        <v>0</v>
      </c>
      <c r="F87" s="38"/>
      <c r="G87" s="55" t="s">
        <v>357</v>
      </c>
      <c r="H87" s="52">
        <v>6017848</v>
      </c>
      <c r="I87" s="52">
        <v>6017848</v>
      </c>
      <c r="J87" s="52">
        <v>0</v>
      </c>
      <c r="K87" s="52">
        <v>0</v>
      </c>
      <c r="L87" s="52">
        <v>0</v>
      </c>
      <c r="M87" s="52">
        <v>0</v>
      </c>
      <c r="N87" s="77">
        <v>100</v>
      </c>
      <c r="O87" s="77">
        <v>0</v>
      </c>
      <c r="P87" s="78">
        <v>0</v>
      </c>
    </row>
    <row r="88" spans="1:16" ht="12.75">
      <c r="A88" s="225">
        <v>2</v>
      </c>
      <c r="B88" s="226">
        <v>23</v>
      </c>
      <c r="C88" s="226">
        <v>2</v>
      </c>
      <c r="D88" s="31">
        <v>2</v>
      </c>
      <c r="E88" s="31">
        <v>0</v>
      </c>
      <c r="F88" s="38"/>
      <c r="G88" s="55" t="s">
        <v>358</v>
      </c>
      <c r="H88" s="52">
        <v>12865604</v>
      </c>
      <c r="I88" s="52">
        <v>12709400</v>
      </c>
      <c r="J88" s="52">
        <v>156204</v>
      </c>
      <c r="K88" s="52">
        <v>0</v>
      </c>
      <c r="L88" s="52">
        <v>0</v>
      </c>
      <c r="M88" s="52">
        <v>0</v>
      </c>
      <c r="N88" s="77">
        <v>98.78</v>
      </c>
      <c r="O88" s="77">
        <v>1.21</v>
      </c>
      <c r="P88" s="78">
        <v>0</v>
      </c>
    </row>
    <row r="89" spans="1:16" ht="12.75">
      <c r="A89" s="225">
        <v>2</v>
      </c>
      <c r="B89" s="226">
        <v>19</v>
      </c>
      <c r="C89" s="226">
        <v>3</v>
      </c>
      <c r="D89" s="31">
        <v>2</v>
      </c>
      <c r="E89" s="31">
        <v>0</v>
      </c>
      <c r="F89" s="38"/>
      <c r="G89" s="55" t="s">
        <v>359</v>
      </c>
      <c r="H89" s="52">
        <v>2797860</v>
      </c>
      <c r="I89" s="52">
        <v>2277168</v>
      </c>
      <c r="J89" s="52">
        <v>515370</v>
      </c>
      <c r="K89" s="52">
        <v>5322</v>
      </c>
      <c r="L89" s="52">
        <v>0</v>
      </c>
      <c r="M89" s="52">
        <v>0</v>
      </c>
      <c r="N89" s="77">
        <v>81.38</v>
      </c>
      <c r="O89" s="77">
        <v>18.42</v>
      </c>
      <c r="P89" s="78">
        <v>0.19</v>
      </c>
    </row>
    <row r="90" spans="1:16" ht="12.75">
      <c r="A90" s="225">
        <v>2</v>
      </c>
      <c r="B90" s="226">
        <v>14</v>
      </c>
      <c r="C90" s="226">
        <v>3</v>
      </c>
      <c r="D90" s="31">
        <v>2</v>
      </c>
      <c r="E90" s="31">
        <v>0</v>
      </c>
      <c r="F90" s="38"/>
      <c r="G90" s="55" t="s">
        <v>360</v>
      </c>
      <c r="H90" s="52">
        <v>3884724</v>
      </c>
      <c r="I90" s="52">
        <v>2964336</v>
      </c>
      <c r="J90" s="52">
        <v>920388</v>
      </c>
      <c r="K90" s="52">
        <v>0</v>
      </c>
      <c r="L90" s="52">
        <v>0</v>
      </c>
      <c r="M90" s="52">
        <v>0</v>
      </c>
      <c r="N90" s="77">
        <v>76.3</v>
      </c>
      <c r="O90" s="77">
        <v>23.69</v>
      </c>
      <c r="P90" s="78">
        <v>0</v>
      </c>
    </row>
    <row r="91" spans="1:16" ht="12.75">
      <c r="A91" s="225">
        <v>2</v>
      </c>
      <c r="B91" s="226">
        <v>15</v>
      </c>
      <c r="C91" s="226">
        <v>2</v>
      </c>
      <c r="D91" s="31">
        <v>2</v>
      </c>
      <c r="E91" s="31">
        <v>0</v>
      </c>
      <c r="F91" s="38"/>
      <c r="G91" s="55" t="s">
        <v>361</v>
      </c>
      <c r="H91" s="52">
        <v>3640970</v>
      </c>
      <c r="I91" s="52">
        <v>2572568</v>
      </c>
      <c r="J91" s="52">
        <v>1068402</v>
      </c>
      <c r="K91" s="52">
        <v>0</v>
      </c>
      <c r="L91" s="52">
        <v>0</v>
      </c>
      <c r="M91" s="52">
        <v>0</v>
      </c>
      <c r="N91" s="77">
        <v>70.65</v>
      </c>
      <c r="O91" s="77">
        <v>29.34</v>
      </c>
      <c r="P91" s="78">
        <v>0</v>
      </c>
    </row>
    <row r="92" spans="1:16" ht="12.75">
      <c r="A92" s="225">
        <v>2</v>
      </c>
      <c r="B92" s="226">
        <v>14</v>
      </c>
      <c r="C92" s="226">
        <v>4</v>
      </c>
      <c r="D92" s="31">
        <v>2</v>
      </c>
      <c r="E92" s="31">
        <v>0</v>
      </c>
      <c r="F92" s="38"/>
      <c r="G92" s="55" t="s">
        <v>362</v>
      </c>
      <c r="H92" s="52">
        <v>4205474</v>
      </c>
      <c r="I92" s="52">
        <v>2686496</v>
      </c>
      <c r="J92" s="52">
        <v>1467186</v>
      </c>
      <c r="K92" s="52">
        <v>51792</v>
      </c>
      <c r="L92" s="52">
        <v>0</v>
      </c>
      <c r="M92" s="52">
        <v>0</v>
      </c>
      <c r="N92" s="77">
        <v>63.88</v>
      </c>
      <c r="O92" s="77">
        <v>34.88</v>
      </c>
      <c r="P92" s="78">
        <v>1.23</v>
      </c>
    </row>
    <row r="93" spans="1:16" ht="12.75">
      <c r="A93" s="225">
        <v>2</v>
      </c>
      <c r="B93" s="226">
        <v>2</v>
      </c>
      <c r="C93" s="226">
        <v>5</v>
      </c>
      <c r="D93" s="31">
        <v>2</v>
      </c>
      <c r="E93" s="31">
        <v>0</v>
      </c>
      <c r="F93" s="38"/>
      <c r="G93" s="55" t="s">
        <v>325</v>
      </c>
      <c r="H93" s="52">
        <v>3914780</v>
      </c>
      <c r="I93" s="52">
        <v>2463968</v>
      </c>
      <c r="J93" s="52">
        <v>1450812</v>
      </c>
      <c r="K93" s="52">
        <v>0</v>
      </c>
      <c r="L93" s="52">
        <v>0</v>
      </c>
      <c r="M93" s="52">
        <v>0</v>
      </c>
      <c r="N93" s="77">
        <v>62.94</v>
      </c>
      <c r="O93" s="77">
        <v>37.05</v>
      </c>
      <c r="P93" s="78">
        <v>0</v>
      </c>
    </row>
    <row r="94" spans="1:16" ht="12.75">
      <c r="A94" s="225">
        <v>2</v>
      </c>
      <c r="B94" s="226">
        <v>16</v>
      </c>
      <c r="C94" s="226">
        <v>2</v>
      </c>
      <c r="D94" s="31">
        <v>2</v>
      </c>
      <c r="E94" s="31">
        <v>0</v>
      </c>
      <c r="F94" s="38"/>
      <c r="G94" s="55" t="s">
        <v>363</v>
      </c>
      <c r="H94" s="52">
        <v>2863586</v>
      </c>
      <c r="I94" s="52">
        <v>1961168</v>
      </c>
      <c r="J94" s="52">
        <v>895002</v>
      </c>
      <c r="K94" s="52">
        <v>7416</v>
      </c>
      <c r="L94" s="52">
        <v>0</v>
      </c>
      <c r="M94" s="52">
        <v>0</v>
      </c>
      <c r="N94" s="77">
        <v>68.48</v>
      </c>
      <c r="O94" s="77">
        <v>31.25</v>
      </c>
      <c r="P94" s="78">
        <v>0.25</v>
      </c>
    </row>
    <row r="95" spans="1:16" ht="12.75">
      <c r="A95" s="225">
        <v>2</v>
      </c>
      <c r="B95" s="226">
        <v>3</v>
      </c>
      <c r="C95" s="226">
        <v>2</v>
      </c>
      <c r="D95" s="31">
        <v>2</v>
      </c>
      <c r="E95" s="31">
        <v>0</v>
      </c>
      <c r="F95" s="38"/>
      <c r="G95" s="55" t="s">
        <v>326</v>
      </c>
      <c r="H95" s="52">
        <v>2309818</v>
      </c>
      <c r="I95" s="52">
        <v>2039824</v>
      </c>
      <c r="J95" s="52">
        <v>269994</v>
      </c>
      <c r="K95" s="52">
        <v>0</v>
      </c>
      <c r="L95" s="52">
        <v>0</v>
      </c>
      <c r="M95" s="52">
        <v>0</v>
      </c>
      <c r="N95" s="77">
        <v>88.31</v>
      </c>
      <c r="O95" s="77">
        <v>11.68</v>
      </c>
      <c r="P95" s="78">
        <v>0</v>
      </c>
    </row>
    <row r="96" spans="1:16" ht="12.75">
      <c r="A96" s="225">
        <v>2</v>
      </c>
      <c r="B96" s="226">
        <v>16</v>
      </c>
      <c r="C96" s="226">
        <v>3</v>
      </c>
      <c r="D96" s="31">
        <v>2</v>
      </c>
      <c r="E96" s="31">
        <v>0</v>
      </c>
      <c r="F96" s="38"/>
      <c r="G96" s="55" t="s">
        <v>364</v>
      </c>
      <c r="H96" s="52">
        <v>2819808</v>
      </c>
      <c r="I96" s="52">
        <v>2819808</v>
      </c>
      <c r="J96" s="52">
        <v>0</v>
      </c>
      <c r="K96" s="52">
        <v>0</v>
      </c>
      <c r="L96" s="52">
        <v>0</v>
      </c>
      <c r="M96" s="52">
        <v>503065.02</v>
      </c>
      <c r="N96" s="77">
        <v>100</v>
      </c>
      <c r="O96" s="77">
        <v>0</v>
      </c>
      <c r="P96" s="78">
        <v>0</v>
      </c>
    </row>
    <row r="97" spans="1:16" ht="12.75">
      <c r="A97" s="225">
        <v>2</v>
      </c>
      <c r="B97" s="226">
        <v>1</v>
      </c>
      <c r="C97" s="226">
        <v>3</v>
      </c>
      <c r="D97" s="31">
        <v>2</v>
      </c>
      <c r="E97" s="31">
        <v>0</v>
      </c>
      <c r="F97" s="38"/>
      <c r="G97" s="55" t="s">
        <v>365</v>
      </c>
      <c r="H97" s="52">
        <v>2852380</v>
      </c>
      <c r="I97" s="52">
        <v>2355832</v>
      </c>
      <c r="J97" s="52">
        <v>496548</v>
      </c>
      <c r="K97" s="52">
        <v>0</v>
      </c>
      <c r="L97" s="52">
        <v>0</v>
      </c>
      <c r="M97" s="52">
        <v>0</v>
      </c>
      <c r="N97" s="77">
        <v>82.59</v>
      </c>
      <c r="O97" s="77">
        <v>17.4</v>
      </c>
      <c r="P97" s="78">
        <v>0</v>
      </c>
    </row>
    <row r="98" spans="1:16" ht="12.75">
      <c r="A98" s="225">
        <v>2</v>
      </c>
      <c r="B98" s="226">
        <v>6</v>
      </c>
      <c r="C98" s="226">
        <v>5</v>
      </c>
      <c r="D98" s="31">
        <v>2</v>
      </c>
      <c r="E98" s="31">
        <v>0</v>
      </c>
      <c r="F98" s="38"/>
      <c r="G98" s="55" t="s">
        <v>366</v>
      </c>
      <c r="H98" s="52">
        <v>2152480</v>
      </c>
      <c r="I98" s="52">
        <v>1255480</v>
      </c>
      <c r="J98" s="52">
        <v>867870</v>
      </c>
      <c r="K98" s="52">
        <v>29130</v>
      </c>
      <c r="L98" s="52">
        <v>0</v>
      </c>
      <c r="M98" s="52">
        <v>0</v>
      </c>
      <c r="N98" s="77">
        <v>58.32</v>
      </c>
      <c r="O98" s="77">
        <v>40.31</v>
      </c>
      <c r="P98" s="78">
        <v>1.35</v>
      </c>
    </row>
    <row r="99" spans="1:16" ht="12.75">
      <c r="A99" s="225">
        <v>2</v>
      </c>
      <c r="B99" s="226">
        <v>4</v>
      </c>
      <c r="C99" s="226">
        <v>2</v>
      </c>
      <c r="D99" s="31">
        <v>2</v>
      </c>
      <c r="E99" s="31">
        <v>0</v>
      </c>
      <c r="F99" s="38"/>
      <c r="G99" s="55" t="s">
        <v>367</v>
      </c>
      <c r="H99" s="52">
        <v>2294048</v>
      </c>
      <c r="I99" s="52">
        <v>1293536</v>
      </c>
      <c r="J99" s="52">
        <v>942798</v>
      </c>
      <c r="K99" s="52">
        <v>57714</v>
      </c>
      <c r="L99" s="52">
        <v>0</v>
      </c>
      <c r="M99" s="52">
        <v>0</v>
      </c>
      <c r="N99" s="77">
        <v>56.38</v>
      </c>
      <c r="O99" s="77">
        <v>41.09</v>
      </c>
      <c r="P99" s="78">
        <v>2.51</v>
      </c>
    </row>
    <row r="100" spans="1:16" ht="12.75">
      <c r="A100" s="225">
        <v>2</v>
      </c>
      <c r="B100" s="226">
        <v>3</v>
      </c>
      <c r="C100" s="226">
        <v>3</v>
      </c>
      <c r="D100" s="31">
        <v>2</v>
      </c>
      <c r="E100" s="31">
        <v>0</v>
      </c>
      <c r="F100" s="38"/>
      <c r="G100" s="55" t="s">
        <v>368</v>
      </c>
      <c r="H100" s="52">
        <v>2142256</v>
      </c>
      <c r="I100" s="52">
        <v>2142256</v>
      </c>
      <c r="J100" s="52">
        <v>0</v>
      </c>
      <c r="K100" s="52">
        <v>0</v>
      </c>
      <c r="L100" s="52">
        <v>0</v>
      </c>
      <c r="M100" s="52">
        <v>1122849.5</v>
      </c>
      <c r="N100" s="77">
        <v>100</v>
      </c>
      <c r="O100" s="77">
        <v>0</v>
      </c>
      <c r="P100" s="78">
        <v>0</v>
      </c>
    </row>
    <row r="101" spans="1:16" ht="12.75">
      <c r="A101" s="225">
        <v>2</v>
      </c>
      <c r="B101" s="226">
        <v>6</v>
      </c>
      <c r="C101" s="226">
        <v>6</v>
      </c>
      <c r="D101" s="31">
        <v>2</v>
      </c>
      <c r="E101" s="31">
        <v>0</v>
      </c>
      <c r="F101" s="38"/>
      <c r="G101" s="55" t="s">
        <v>369</v>
      </c>
      <c r="H101" s="52">
        <v>2815530</v>
      </c>
      <c r="I101" s="52">
        <v>1907328</v>
      </c>
      <c r="J101" s="52">
        <v>908202</v>
      </c>
      <c r="K101" s="52">
        <v>0</v>
      </c>
      <c r="L101" s="52">
        <v>0</v>
      </c>
      <c r="M101" s="52">
        <v>0</v>
      </c>
      <c r="N101" s="77">
        <v>67.74</v>
      </c>
      <c r="O101" s="77">
        <v>32.25</v>
      </c>
      <c r="P101" s="78">
        <v>0</v>
      </c>
    </row>
    <row r="102" spans="1:16" ht="12.75">
      <c r="A102" s="225">
        <v>2</v>
      </c>
      <c r="B102" s="226">
        <v>23</v>
      </c>
      <c r="C102" s="226">
        <v>3</v>
      </c>
      <c r="D102" s="31">
        <v>2</v>
      </c>
      <c r="E102" s="31">
        <v>0</v>
      </c>
      <c r="F102" s="38"/>
      <c r="G102" s="55" t="s">
        <v>370</v>
      </c>
      <c r="H102" s="52">
        <v>1853482</v>
      </c>
      <c r="I102" s="52">
        <v>1267792</v>
      </c>
      <c r="J102" s="52">
        <v>585690</v>
      </c>
      <c r="K102" s="52">
        <v>0</v>
      </c>
      <c r="L102" s="52">
        <v>0</v>
      </c>
      <c r="M102" s="52">
        <v>0</v>
      </c>
      <c r="N102" s="77">
        <v>68.4</v>
      </c>
      <c r="O102" s="77">
        <v>31.59</v>
      </c>
      <c r="P102" s="78">
        <v>0</v>
      </c>
    </row>
    <row r="103" spans="1:16" ht="12.75">
      <c r="A103" s="225">
        <v>2</v>
      </c>
      <c r="B103" s="226">
        <v>24</v>
      </c>
      <c r="C103" s="226">
        <v>3</v>
      </c>
      <c r="D103" s="31">
        <v>2</v>
      </c>
      <c r="E103" s="31">
        <v>0</v>
      </c>
      <c r="F103" s="38"/>
      <c r="G103" s="55" t="s">
        <v>371</v>
      </c>
      <c r="H103" s="52">
        <v>3868102</v>
      </c>
      <c r="I103" s="52">
        <v>3492880</v>
      </c>
      <c r="J103" s="52">
        <v>342768</v>
      </c>
      <c r="K103" s="52">
        <v>32454</v>
      </c>
      <c r="L103" s="52">
        <v>0</v>
      </c>
      <c r="M103" s="52">
        <v>0</v>
      </c>
      <c r="N103" s="77">
        <v>90.29</v>
      </c>
      <c r="O103" s="77">
        <v>8.86</v>
      </c>
      <c r="P103" s="78">
        <v>0.83</v>
      </c>
    </row>
    <row r="104" spans="1:16" ht="12.75">
      <c r="A104" s="225">
        <v>2</v>
      </c>
      <c r="B104" s="226">
        <v>7</v>
      </c>
      <c r="C104" s="226">
        <v>2</v>
      </c>
      <c r="D104" s="31">
        <v>2</v>
      </c>
      <c r="E104" s="31">
        <v>0</v>
      </c>
      <c r="F104" s="38"/>
      <c r="G104" s="55" t="s">
        <v>329</v>
      </c>
      <c r="H104" s="52">
        <v>5303096</v>
      </c>
      <c r="I104" s="52">
        <v>3741080</v>
      </c>
      <c r="J104" s="52">
        <v>1546662</v>
      </c>
      <c r="K104" s="52">
        <v>15354</v>
      </c>
      <c r="L104" s="52">
        <v>0</v>
      </c>
      <c r="M104" s="52">
        <v>0</v>
      </c>
      <c r="N104" s="77">
        <v>70.54</v>
      </c>
      <c r="O104" s="77">
        <v>29.16</v>
      </c>
      <c r="P104" s="78">
        <v>0.28</v>
      </c>
    </row>
    <row r="105" spans="1:16" ht="12.75">
      <c r="A105" s="225">
        <v>2</v>
      </c>
      <c r="B105" s="226">
        <v>8</v>
      </c>
      <c r="C105" s="226">
        <v>7</v>
      </c>
      <c r="D105" s="31">
        <v>2</v>
      </c>
      <c r="E105" s="31">
        <v>0</v>
      </c>
      <c r="F105" s="38"/>
      <c r="G105" s="55" t="s">
        <v>331</v>
      </c>
      <c r="H105" s="52">
        <v>8786398</v>
      </c>
      <c r="I105" s="52">
        <v>5658640</v>
      </c>
      <c r="J105" s="52">
        <v>3088890</v>
      </c>
      <c r="K105" s="52">
        <v>38868</v>
      </c>
      <c r="L105" s="52">
        <v>0</v>
      </c>
      <c r="M105" s="52">
        <v>0</v>
      </c>
      <c r="N105" s="77">
        <v>64.4</v>
      </c>
      <c r="O105" s="77">
        <v>35.15</v>
      </c>
      <c r="P105" s="78">
        <v>0.44</v>
      </c>
    </row>
    <row r="106" spans="1:16" ht="12.75">
      <c r="A106" s="225">
        <v>2</v>
      </c>
      <c r="B106" s="226">
        <v>23</v>
      </c>
      <c r="C106" s="226">
        <v>5</v>
      </c>
      <c r="D106" s="31">
        <v>2</v>
      </c>
      <c r="E106" s="31">
        <v>0</v>
      </c>
      <c r="F106" s="38"/>
      <c r="G106" s="55" t="s">
        <v>372</v>
      </c>
      <c r="H106" s="52">
        <v>7061712</v>
      </c>
      <c r="I106" s="52">
        <v>7061712</v>
      </c>
      <c r="J106" s="52">
        <v>0</v>
      </c>
      <c r="K106" s="52">
        <v>0</v>
      </c>
      <c r="L106" s="52">
        <v>0</v>
      </c>
      <c r="M106" s="52">
        <v>4944002</v>
      </c>
      <c r="N106" s="77">
        <v>100</v>
      </c>
      <c r="O106" s="77">
        <v>0</v>
      </c>
      <c r="P106" s="78">
        <v>0</v>
      </c>
    </row>
    <row r="107" spans="1:16" ht="12.75">
      <c r="A107" s="225">
        <v>2</v>
      </c>
      <c r="B107" s="226">
        <v>17</v>
      </c>
      <c r="C107" s="226">
        <v>2</v>
      </c>
      <c r="D107" s="31">
        <v>2</v>
      </c>
      <c r="E107" s="31">
        <v>0</v>
      </c>
      <c r="F107" s="38"/>
      <c r="G107" s="55" t="s">
        <v>373</v>
      </c>
      <c r="H107" s="52">
        <v>2317672</v>
      </c>
      <c r="I107" s="52">
        <v>1866448</v>
      </c>
      <c r="J107" s="52">
        <v>451224</v>
      </c>
      <c r="K107" s="52">
        <v>0</v>
      </c>
      <c r="L107" s="52">
        <v>0</v>
      </c>
      <c r="M107" s="52">
        <v>0</v>
      </c>
      <c r="N107" s="77">
        <v>80.53</v>
      </c>
      <c r="O107" s="77">
        <v>19.46</v>
      </c>
      <c r="P107" s="78">
        <v>0</v>
      </c>
    </row>
    <row r="108" spans="1:16" ht="12.75">
      <c r="A108" s="225">
        <v>2</v>
      </c>
      <c r="B108" s="226">
        <v>18</v>
      </c>
      <c r="C108" s="226">
        <v>1</v>
      </c>
      <c r="D108" s="31">
        <v>2</v>
      </c>
      <c r="E108" s="31">
        <v>0</v>
      </c>
      <c r="F108" s="38"/>
      <c r="G108" s="55" t="s">
        <v>374</v>
      </c>
      <c r="H108" s="52">
        <v>3803116</v>
      </c>
      <c r="I108" s="52">
        <v>2765008</v>
      </c>
      <c r="J108" s="52">
        <v>1038108</v>
      </c>
      <c r="K108" s="52">
        <v>0</v>
      </c>
      <c r="L108" s="52">
        <v>0</v>
      </c>
      <c r="M108" s="52">
        <v>0</v>
      </c>
      <c r="N108" s="77">
        <v>72.7</v>
      </c>
      <c r="O108" s="77">
        <v>27.29</v>
      </c>
      <c r="P108" s="78">
        <v>0</v>
      </c>
    </row>
    <row r="109" spans="1:16" ht="12.75">
      <c r="A109" s="225">
        <v>2</v>
      </c>
      <c r="B109" s="226">
        <v>3</v>
      </c>
      <c r="C109" s="226">
        <v>4</v>
      </c>
      <c r="D109" s="31">
        <v>2</v>
      </c>
      <c r="E109" s="31">
        <v>0</v>
      </c>
      <c r="F109" s="38"/>
      <c r="G109" s="55" t="s">
        <v>375</v>
      </c>
      <c r="H109" s="52">
        <v>2647428</v>
      </c>
      <c r="I109" s="52">
        <v>2100336</v>
      </c>
      <c r="J109" s="52">
        <v>547092</v>
      </c>
      <c r="K109" s="52">
        <v>0</v>
      </c>
      <c r="L109" s="52">
        <v>0</v>
      </c>
      <c r="M109" s="52">
        <v>0</v>
      </c>
      <c r="N109" s="77">
        <v>79.33</v>
      </c>
      <c r="O109" s="77">
        <v>20.66</v>
      </c>
      <c r="P109" s="78">
        <v>0</v>
      </c>
    </row>
    <row r="110" spans="1:16" ht="12.75">
      <c r="A110" s="225">
        <v>2</v>
      </c>
      <c r="B110" s="226">
        <v>13</v>
      </c>
      <c r="C110" s="226">
        <v>2</v>
      </c>
      <c r="D110" s="31">
        <v>2</v>
      </c>
      <c r="E110" s="31">
        <v>0</v>
      </c>
      <c r="F110" s="38"/>
      <c r="G110" s="55" t="s">
        <v>376</v>
      </c>
      <c r="H110" s="52">
        <v>4862350</v>
      </c>
      <c r="I110" s="52">
        <v>3937768</v>
      </c>
      <c r="J110" s="52">
        <v>924582</v>
      </c>
      <c r="K110" s="52">
        <v>0</v>
      </c>
      <c r="L110" s="52">
        <v>0</v>
      </c>
      <c r="M110" s="52">
        <v>0</v>
      </c>
      <c r="N110" s="77">
        <v>80.98</v>
      </c>
      <c r="O110" s="77">
        <v>19.01</v>
      </c>
      <c r="P110" s="78">
        <v>0</v>
      </c>
    </row>
    <row r="111" spans="1:16" ht="12.75">
      <c r="A111" s="225">
        <v>2</v>
      </c>
      <c r="B111" s="226">
        <v>9</v>
      </c>
      <c r="C111" s="226">
        <v>3</v>
      </c>
      <c r="D111" s="31">
        <v>2</v>
      </c>
      <c r="E111" s="31">
        <v>0</v>
      </c>
      <c r="F111" s="38"/>
      <c r="G111" s="55" t="s">
        <v>377</v>
      </c>
      <c r="H111" s="52">
        <v>1417170</v>
      </c>
      <c r="I111" s="52">
        <v>1203744</v>
      </c>
      <c r="J111" s="52">
        <v>213426</v>
      </c>
      <c r="K111" s="52">
        <v>0</v>
      </c>
      <c r="L111" s="52">
        <v>0</v>
      </c>
      <c r="M111" s="52">
        <v>0</v>
      </c>
      <c r="N111" s="77">
        <v>84.93</v>
      </c>
      <c r="O111" s="77">
        <v>15.06</v>
      </c>
      <c r="P111" s="78">
        <v>0</v>
      </c>
    </row>
    <row r="112" spans="1:16" ht="12.75">
      <c r="A112" s="225">
        <v>2</v>
      </c>
      <c r="B112" s="226">
        <v>9</v>
      </c>
      <c r="C112" s="226">
        <v>4</v>
      </c>
      <c r="D112" s="31">
        <v>2</v>
      </c>
      <c r="E112" s="31">
        <v>0</v>
      </c>
      <c r="F112" s="38"/>
      <c r="G112" s="55" t="s">
        <v>378</v>
      </c>
      <c r="H112" s="52">
        <v>2683804</v>
      </c>
      <c r="I112" s="52">
        <v>2374984</v>
      </c>
      <c r="J112" s="52">
        <v>308820</v>
      </c>
      <c r="K112" s="52">
        <v>0</v>
      </c>
      <c r="L112" s="52">
        <v>0</v>
      </c>
      <c r="M112" s="52">
        <v>0</v>
      </c>
      <c r="N112" s="77">
        <v>88.49</v>
      </c>
      <c r="O112" s="77">
        <v>11.5</v>
      </c>
      <c r="P112" s="78">
        <v>0</v>
      </c>
    </row>
    <row r="113" spans="1:16" ht="12.75">
      <c r="A113" s="225">
        <v>2</v>
      </c>
      <c r="B113" s="226">
        <v>9</v>
      </c>
      <c r="C113" s="226">
        <v>5</v>
      </c>
      <c r="D113" s="31">
        <v>2</v>
      </c>
      <c r="E113" s="31">
        <v>0</v>
      </c>
      <c r="F113" s="38"/>
      <c r="G113" s="55" t="s">
        <v>379</v>
      </c>
      <c r="H113" s="52">
        <v>2182404</v>
      </c>
      <c r="I113" s="52">
        <v>1897536</v>
      </c>
      <c r="J113" s="52">
        <v>284868</v>
      </c>
      <c r="K113" s="52">
        <v>0</v>
      </c>
      <c r="L113" s="52">
        <v>0</v>
      </c>
      <c r="M113" s="52">
        <v>0</v>
      </c>
      <c r="N113" s="77">
        <v>86.94</v>
      </c>
      <c r="O113" s="77">
        <v>13.05</v>
      </c>
      <c r="P113" s="78">
        <v>0</v>
      </c>
    </row>
    <row r="114" spans="1:16" ht="12.75">
      <c r="A114" s="225">
        <v>2</v>
      </c>
      <c r="B114" s="226">
        <v>8</v>
      </c>
      <c r="C114" s="226">
        <v>9</v>
      </c>
      <c r="D114" s="31">
        <v>2</v>
      </c>
      <c r="E114" s="31">
        <v>0</v>
      </c>
      <c r="F114" s="38"/>
      <c r="G114" s="55" t="s">
        <v>380</v>
      </c>
      <c r="H114" s="52">
        <v>1144702</v>
      </c>
      <c r="I114" s="52">
        <v>724120</v>
      </c>
      <c r="J114" s="52">
        <v>390096</v>
      </c>
      <c r="K114" s="52">
        <v>30486</v>
      </c>
      <c r="L114" s="52">
        <v>0</v>
      </c>
      <c r="M114" s="52">
        <v>0</v>
      </c>
      <c r="N114" s="77">
        <v>63.25</v>
      </c>
      <c r="O114" s="77">
        <v>34.07</v>
      </c>
      <c r="P114" s="78">
        <v>2.66</v>
      </c>
    </row>
    <row r="115" spans="1:16" ht="12.75">
      <c r="A115" s="225">
        <v>2</v>
      </c>
      <c r="B115" s="226">
        <v>10</v>
      </c>
      <c r="C115" s="226">
        <v>4</v>
      </c>
      <c r="D115" s="31">
        <v>2</v>
      </c>
      <c r="E115" s="31">
        <v>0</v>
      </c>
      <c r="F115" s="38"/>
      <c r="G115" s="55" t="s">
        <v>334</v>
      </c>
      <c r="H115" s="52">
        <v>4081012</v>
      </c>
      <c r="I115" s="52">
        <v>2748760</v>
      </c>
      <c r="J115" s="52">
        <v>1332252</v>
      </c>
      <c r="K115" s="52">
        <v>0</v>
      </c>
      <c r="L115" s="52">
        <v>0</v>
      </c>
      <c r="M115" s="52">
        <v>0</v>
      </c>
      <c r="N115" s="77">
        <v>67.35</v>
      </c>
      <c r="O115" s="77">
        <v>32.64</v>
      </c>
      <c r="P115" s="78">
        <v>0</v>
      </c>
    </row>
    <row r="116" spans="1:16" ht="12.75">
      <c r="A116" s="225">
        <v>2</v>
      </c>
      <c r="B116" s="226">
        <v>11</v>
      </c>
      <c r="C116" s="226">
        <v>2</v>
      </c>
      <c r="D116" s="31">
        <v>2</v>
      </c>
      <c r="E116" s="31">
        <v>0</v>
      </c>
      <c r="F116" s="38"/>
      <c r="G116" s="55" t="s">
        <v>335</v>
      </c>
      <c r="H116" s="52">
        <v>2833440</v>
      </c>
      <c r="I116" s="52">
        <v>2833440</v>
      </c>
      <c r="J116" s="52">
        <v>0</v>
      </c>
      <c r="K116" s="52">
        <v>0</v>
      </c>
      <c r="L116" s="52">
        <v>0</v>
      </c>
      <c r="M116" s="52">
        <v>977934.52</v>
      </c>
      <c r="N116" s="77">
        <v>100</v>
      </c>
      <c r="O116" s="77">
        <v>0</v>
      </c>
      <c r="P116" s="78">
        <v>0</v>
      </c>
    </row>
    <row r="117" spans="1:16" ht="12.75">
      <c r="A117" s="225">
        <v>2</v>
      </c>
      <c r="B117" s="226">
        <v>2</v>
      </c>
      <c r="C117" s="226">
        <v>6</v>
      </c>
      <c r="D117" s="31">
        <v>2</v>
      </c>
      <c r="E117" s="31">
        <v>0</v>
      </c>
      <c r="F117" s="38"/>
      <c r="G117" s="55" t="s">
        <v>381</v>
      </c>
      <c r="H117" s="52">
        <v>4704664</v>
      </c>
      <c r="I117" s="52">
        <v>3175048</v>
      </c>
      <c r="J117" s="52">
        <v>1529616</v>
      </c>
      <c r="K117" s="52">
        <v>0</v>
      </c>
      <c r="L117" s="52">
        <v>0</v>
      </c>
      <c r="M117" s="52">
        <v>0</v>
      </c>
      <c r="N117" s="77">
        <v>67.48</v>
      </c>
      <c r="O117" s="77">
        <v>32.51</v>
      </c>
      <c r="P117" s="78">
        <v>0</v>
      </c>
    </row>
    <row r="118" spans="1:16" ht="12.75">
      <c r="A118" s="225">
        <v>2</v>
      </c>
      <c r="B118" s="226">
        <v>18</v>
      </c>
      <c r="C118" s="226">
        <v>2</v>
      </c>
      <c r="D118" s="31">
        <v>2</v>
      </c>
      <c r="E118" s="31">
        <v>0</v>
      </c>
      <c r="F118" s="38"/>
      <c r="G118" s="55" t="s">
        <v>382</v>
      </c>
      <c r="H118" s="52">
        <v>3204534</v>
      </c>
      <c r="I118" s="52">
        <v>2417640</v>
      </c>
      <c r="J118" s="52">
        <v>786894</v>
      </c>
      <c r="K118" s="52">
        <v>0</v>
      </c>
      <c r="L118" s="52">
        <v>0</v>
      </c>
      <c r="M118" s="52">
        <v>0</v>
      </c>
      <c r="N118" s="77">
        <v>75.44</v>
      </c>
      <c r="O118" s="77">
        <v>24.55</v>
      </c>
      <c r="P118" s="78">
        <v>0</v>
      </c>
    </row>
    <row r="119" spans="1:16" ht="12.75">
      <c r="A119" s="225">
        <v>2</v>
      </c>
      <c r="B119" s="226">
        <v>19</v>
      </c>
      <c r="C119" s="226">
        <v>5</v>
      </c>
      <c r="D119" s="31">
        <v>2</v>
      </c>
      <c r="E119" s="31">
        <v>0</v>
      </c>
      <c r="F119" s="38"/>
      <c r="G119" s="55" t="s">
        <v>383</v>
      </c>
      <c r="H119" s="52">
        <v>3969382</v>
      </c>
      <c r="I119" s="52">
        <v>3151504</v>
      </c>
      <c r="J119" s="52">
        <v>817878</v>
      </c>
      <c r="K119" s="52">
        <v>0</v>
      </c>
      <c r="L119" s="52">
        <v>0</v>
      </c>
      <c r="M119" s="52">
        <v>0</v>
      </c>
      <c r="N119" s="77">
        <v>79.39</v>
      </c>
      <c r="O119" s="77">
        <v>20.6</v>
      </c>
      <c r="P119" s="78">
        <v>0</v>
      </c>
    </row>
    <row r="120" spans="1:16" ht="12.75">
      <c r="A120" s="225">
        <v>2</v>
      </c>
      <c r="B120" s="226">
        <v>7</v>
      </c>
      <c r="C120" s="226">
        <v>4</v>
      </c>
      <c r="D120" s="31">
        <v>2</v>
      </c>
      <c r="E120" s="31">
        <v>0</v>
      </c>
      <c r="F120" s="38"/>
      <c r="G120" s="55" t="s">
        <v>384</v>
      </c>
      <c r="H120" s="52">
        <v>2965186</v>
      </c>
      <c r="I120" s="52">
        <v>1872304</v>
      </c>
      <c r="J120" s="52">
        <v>1044078</v>
      </c>
      <c r="K120" s="52">
        <v>48804</v>
      </c>
      <c r="L120" s="52">
        <v>0</v>
      </c>
      <c r="M120" s="52">
        <v>0</v>
      </c>
      <c r="N120" s="77">
        <v>63.14</v>
      </c>
      <c r="O120" s="77">
        <v>35.21</v>
      </c>
      <c r="P120" s="78">
        <v>1.64</v>
      </c>
    </row>
    <row r="121" spans="1:16" ht="12.75">
      <c r="A121" s="225">
        <v>2</v>
      </c>
      <c r="B121" s="226">
        <v>5</v>
      </c>
      <c r="C121" s="226">
        <v>3</v>
      </c>
      <c r="D121" s="31">
        <v>2</v>
      </c>
      <c r="E121" s="31">
        <v>0</v>
      </c>
      <c r="F121" s="38"/>
      <c r="G121" s="55" t="s">
        <v>385</v>
      </c>
      <c r="H121" s="52">
        <v>2623820</v>
      </c>
      <c r="I121" s="52">
        <v>2177000</v>
      </c>
      <c r="J121" s="52">
        <v>446820</v>
      </c>
      <c r="K121" s="52">
        <v>0</v>
      </c>
      <c r="L121" s="52">
        <v>0</v>
      </c>
      <c r="M121" s="52">
        <v>0</v>
      </c>
      <c r="N121" s="77">
        <v>82.97</v>
      </c>
      <c r="O121" s="77">
        <v>17.02</v>
      </c>
      <c r="P121" s="78">
        <v>0</v>
      </c>
    </row>
    <row r="122" spans="1:16" ht="12.75">
      <c r="A122" s="225">
        <v>2</v>
      </c>
      <c r="B122" s="226">
        <v>23</v>
      </c>
      <c r="C122" s="226">
        <v>6</v>
      </c>
      <c r="D122" s="31">
        <v>2</v>
      </c>
      <c r="E122" s="31">
        <v>0</v>
      </c>
      <c r="F122" s="38"/>
      <c r="G122" s="55" t="s">
        <v>386</v>
      </c>
      <c r="H122" s="52">
        <v>1709944</v>
      </c>
      <c r="I122" s="52">
        <v>1448368</v>
      </c>
      <c r="J122" s="52">
        <v>261576</v>
      </c>
      <c r="K122" s="52">
        <v>0</v>
      </c>
      <c r="L122" s="52">
        <v>0</v>
      </c>
      <c r="M122" s="52">
        <v>0</v>
      </c>
      <c r="N122" s="77">
        <v>84.7</v>
      </c>
      <c r="O122" s="77">
        <v>15.29</v>
      </c>
      <c r="P122" s="78">
        <v>0</v>
      </c>
    </row>
    <row r="123" spans="1:16" ht="12.75">
      <c r="A123" s="225">
        <v>2</v>
      </c>
      <c r="B123" s="226">
        <v>18</v>
      </c>
      <c r="C123" s="226">
        <v>3</v>
      </c>
      <c r="D123" s="31">
        <v>2</v>
      </c>
      <c r="E123" s="31">
        <v>0</v>
      </c>
      <c r="F123" s="38"/>
      <c r="G123" s="55" t="s">
        <v>387</v>
      </c>
      <c r="H123" s="52">
        <v>5718590</v>
      </c>
      <c r="I123" s="52">
        <v>5148152</v>
      </c>
      <c r="J123" s="52">
        <v>570438</v>
      </c>
      <c r="K123" s="52">
        <v>0</v>
      </c>
      <c r="L123" s="52">
        <v>0</v>
      </c>
      <c r="M123" s="52">
        <v>0</v>
      </c>
      <c r="N123" s="77">
        <v>90.02</v>
      </c>
      <c r="O123" s="77">
        <v>9.97</v>
      </c>
      <c r="P123" s="78">
        <v>0</v>
      </c>
    </row>
    <row r="124" spans="1:16" ht="12.75">
      <c r="A124" s="225">
        <v>2</v>
      </c>
      <c r="B124" s="226">
        <v>9</v>
      </c>
      <c r="C124" s="226">
        <v>6</v>
      </c>
      <c r="D124" s="31">
        <v>2</v>
      </c>
      <c r="E124" s="31">
        <v>0</v>
      </c>
      <c r="F124" s="38"/>
      <c r="G124" s="55" t="s">
        <v>388</v>
      </c>
      <c r="H124" s="52">
        <v>3267852</v>
      </c>
      <c r="I124" s="52">
        <v>2421144</v>
      </c>
      <c r="J124" s="52">
        <v>846708</v>
      </c>
      <c r="K124" s="52">
        <v>0</v>
      </c>
      <c r="L124" s="52">
        <v>0</v>
      </c>
      <c r="M124" s="52">
        <v>0</v>
      </c>
      <c r="N124" s="77">
        <v>74.08</v>
      </c>
      <c r="O124" s="77">
        <v>25.91</v>
      </c>
      <c r="P124" s="78">
        <v>0</v>
      </c>
    </row>
    <row r="125" spans="1:16" ht="12.75">
      <c r="A125" s="225">
        <v>2</v>
      </c>
      <c r="B125" s="226">
        <v>5</v>
      </c>
      <c r="C125" s="226">
        <v>4</v>
      </c>
      <c r="D125" s="31">
        <v>2</v>
      </c>
      <c r="E125" s="31">
        <v>0</v>
      </c>
      <c r="F125" s="38"/>
      <c r="G125" s="55" t="s">
        <v>389</v>
      </c>
      <c r="H125" s="52">
        <v>1810054</v>
      </c>
      <c r="I125" s="52">
        <v>1277608</v>
      </c>
      <c r="J125" s="52">
        <v>532446</v>
      </c>
      <c r="K125" s="52">
        <v>0</v>
      </c>
      <c r="L125" s="52">
        <v>0</v>
      </c>
      <c r="M125" s="52">
        <v>0</v>
      </c>
      <c r="N125" s="77">
        <v>70.58</v>
      </c>
      <c r="O125" s="77">
        <v>29.41</v>
      </c>
      <c r="P125" s="78">
        <v>0</v>
      </c>
    </row>
    <row r="126" spans="1:16" ht="12.75">
      <c r="A126" s="225">
        <v>2</v>
      </c>
      <c r="B126" s="226">
        <v>6</v>
      </c>
      <c r="C126" s="226">
        <v>7</v>
      </c>
      <c r="D126" s="31">
        <v>2</v>
      </c>
      <c r="E126" s="31">
        <v>0</v>
      </c>
      <c r="F126" s="38"/>
      <c r="G126" s="55" t="s">
        <v>390</v>
      </c>
      <c r="H126" s="52">
        <v>4227960</v>
      </c>
      <c r="I126" s="52">
        <v>4154976</v>
      </c>
      <c r="J126" s="52">
        <v>66360</v>
      </c>
      <c r="K126" s="52">
        <v>6624</v>
      </c>
      <c r="L126" s="52">
        <v>0</v>
      </c>
      <c r="M126" s="52">
        <v>0</v>
      </c>
      <c r="N126" s="77">
        <v>98.27</v>
      </c>
      <c r="O126" s="77">
        <v>1.56</v>
      </c>
      <c r="P126" s="78">
        <v>0.15</v>
      </c>
    </row>
    <row r="127" spans="1:16" ht="12.75">
      <c r="A127" s="225">
        <v>2</v>
      </c>
      <c r="B127" s="226">
        <v>4</v>
      </c>
      <c r="C127" s="226">
        <v>3</v>
      </c>
      <c r="D127" s="31">
        <v>2</v>
      </c>
      <c r="E127" s="31">
        <v>0</v>
      </c>
      <c r="F127" s="38"/>
      <c r="G127" s="55" t="s">
        <v>391</v>
      </c>
      <c r="H127" s="52">
        <v>3667318</v>
      </c>
      <c r="I127" s="52">
        <v>2433208</v>
      </c>
      <c r="J127" s="52">
        <v>1202178</v>
      </c>
      <c r="K127" s="52">
        <v>31932</v>
      </c>
      <c r="L127" s="52">
        <v>0</v>
      </c>
      <c r="M127" s="52">
        <v>0</v>
      </c>
      <c r="N127" s="77">
        <v>66.34</v>
      </c>
      <c r="O127" s="77">
        <v>32.78</v>
      </c>
      <c r="P127" s="78">
        <v>0.87</v>
      </c>
    </row>
    <row r="128" spans="1:16" ht="12.75">
      <c r="A128" s="225">
        <v>2</v>
      </c>
      <c r="B128" s="226">
        <v>8</v>
      </c>
      <c r="C128" s="226">
        <v>11</v>
      </c>
      <c r="D128" s="31">
        <v>2</v>
      </c>
      <c r="E128" s="31">
        <v>0</v>
      </c>
      <c r="F128" s="38"/>
      <c r="G128" s="55" t="s">
        <v>336</v>
      </c>
      <c r="H128" s="52">
        <v>6423882</v>
      </c>
      <c r="I128" s="52">
        <v>4649352</v>
      </c>
      <c r="J128" s="52">
        <v>1764270</v>
      </c>
      <c r="K128" s="52">
        <v>10260</v>
      </c>
      <c r="L128" s="52">
        <v>0</v>
      </c>
      <c r="M128" s="52">
        <v>0</v>
      </c>
      <c r="N128" s="77">
        <v>72.37</v>
      </c>
      <c r="O128" s="77">
        <v>27.46</v>
      </c>
      <c r="P128" s="78">
        <v>0.15</v>
      </c>
    </row>
    <row r="129" spans="1:16" ht="12.75">
      <c r="A129" s="225">
        <v>2</v>
      </c>
      <c r="B129" s="226">
        <v>14</v>
      </c>
      <c r="C129" s="226">
        <v>6</v>
      </c>
      <c r="D129" s="31">
        <v>2</v>
      </c>
      <c r="E129" s="31">
        <v>0</v>
      </c>
      <c r="F129" s="38"/>
      <c r="G129" s="55" t="s">
        <v>337</v>
      </c>
      <c r="H129" s="52">
        <v>4763628</v>
      </c>
      <c r="I129" s="52">
        <v>3974184</v>
      </c>
      <c r="J129" s="52">
        <v>789444</v>
      </c>
      <c r="K129" s="52">
        <v>0</v>
      </c>
      <c r="L129" s="52">
        <v>0</v>
      </c>
      <c r="M129" s="52">
        <v>0</v>
      </c>
      <c r="N129" s="77">
        <v>83.42</v>
      </c>
      <c r="O129" s="77">
        <v>16.57</v>
      </c>
      <c r="P129" s="78">
        <v>0</v>
      </c>
    </row>
    <row r="130" spans="1:16" ht="12.75">
      <c r="A130" s="225">
        <v>2</v>
      </c>
      <c r="B130" s="226">
        <v>15</v>
      </c>
      <c r="C130" s="226">
        <v>4</v>
      </c>
      <c r="D130" s="31">
        <v>2</v>
      </c>
      <c r="E130" s="31">
        <v>0</v>
      </c>
      <c r="F130" s="38"/>
      <c r="G130" s="55" t="s">
        <v>338</v>
      </c>
      <c r="H130" s="52">
        <v>7119436</v>
      </c>
      <c r="I130" s="52">
        <v>6335632</v>
      </c>
      <c r="J130" s="52">
        <v>783804</v>
      </c>
      <c r="K130" s="52">
        <v>0</v>
      </c>
      <c r="L130" s="52">
        <v>0</v>
      </c>
      <c r="M130" s="52">
        <v>0</v>
      </c>
      <c r="N130" s="77">
        <v>88.99</v>
      </c>
      <c r="O130" s="77">
        <v>11</v>
      </c>
      <c r="P130" s="78">
        <v>0</v>
      </c>
    </row>
    <row r="131" spans="1:16" ht="12.75">
      <c r="A131" s="225">
        <v>2</v>
      </c>
      <c r="B131" s="226">
        <v>1</v>
      </c>
      <c r="C131" s="226">
        <v>5</v>
      </c>
      <c r="D131" s="31">
        <v>2</v>
      </c>
      <c r="E131" s="31">
        <v>0</v>
      </c>
      <c r="F131" s="38"/>
      <c r="G131" s="55" t="s">
        <v>392</v>
      </c>
      <c r="H131" s="52">
        <v>5230504</v>
      </c>
      <c r="I131" s="52">
        <v>4491232</v>
      </c>
      <c r="J131" s="52">
        <v>704028</v>
      </c>
      <c r="K131" s="52">
        <v>35244</v>
      </c>
      <c r="L131" s="52">
        <v>0</v>
      </c>
      <c r="M131" s="52">
        <v>0</v>
      </c>
      <c r="N131" s="77">
        <v>85.86</v>
      </c>
      <c r="O131" s="77">
        <v>13.46</v>
      </c>
      <c r="P131" s="78">
        <v>0.67</v>
      </c>
    </row>
    <row r="132" spans="1:16" ht="12.75">
      <c r="A132" s="225">
        <v>2</v>
      </c>
      <c r="B132" s="226">
        <v>5</v>
      </c>
      <c r="C132" s="226">
        <v>5</v>
      </c>
      <c r="D132" s="31">
        <v>2</v>
      </c>
      <c r="E132" s="31">
        <v>0</v>
      </c>
      <c r="F132" s="38"/>
      <c r="G132" s="55" t="s">
        <v>393</v>
      </c>
      <c r="H132" s="52">
        <v>2488588</v>
      </c>
      <c r="I132" s="52">
        <v>1523080</v>
      </c>
      <c r="J132" s="52">
        <v>965508</v>
      </c>
      <c r="K132" s="52">
        <v>0</v>
      </c>
      <c r="L132" s="52">
        <v>0</v>
      </c>
      <c r="M132" s="52">
        <v>0</v>
      </c>
      <c r="N132" s="77">
        <v>61.2</v>
      </c>
      <c r="O132" s="77">
        <v>38.79</v>
      </c>
      <c r="P132" s="78">
        <v>0</v>
      </c>
    </row>
    <row r="133" spans="1:16" ht="12.75">
      <c r="A133" s="225">
        <v>2</v>
      </c>
      <c r="B133" s="226">
        <v>3</v>
      </c>
      <c r="C133" s="226">
        <v>5</v>
      </c>
      <c r="D133" s="31">
        <v>2</v>
      </c>
      <c r="E133" s="31">
        <v>0</v>
      </c>
      <c r="F133" s="38"/>
      <c r="G133" s="55" t="s">
        <v>394</v>
      </c>
      <c r="H133" s="52">
        <v>1714890</v>
      </c>
      <c r="I133" s="52">
        <v>1135728</v>
      </c>
      <c r="J133" s="52">
        <v>579162</v>
      </c>
      <c r="K133" s="52">
        <v>0</v>
      </c>
      <c r="L133" s="52">
        <v>0</v>
      </c>
      <c r="M133" s="52">
        <v>0</v>
      </c>
      <c r="N133" s="77">
        <v>66.22</v>
      </c>
      <c r="O133" s="77">
        <v>33.77</v>
      </c>
      <c r="P133" s="78">
        <v>0</v>
      </c>
    </row>
    <row r="134" spans="1:16" ht="12.75">
      <c r="A134" s="225">
        <v>2</v>
      </c>
      <c r="B134" s="226">
        <v>26</v>
      </c>
      <c r="C134" s="226">
        <v>3</v>
      </c>
      <c r="D134" s="31">
        <v>2</v>
      </c>
      <c r="E134" s="31">
        <v>0</v>
      </c>
      <c r="F134" s="38"/>
      <c r="G134" s="55" t="s">
        <v>395</v>
      </c>
      <c r="H134" s="52">
        <v>3293718</v>
      </c>
      <c r="I134" s="52">
        <v>2142840</v>
      </c>
      <c r="J134" s="52">
        <v>1150878</v>
      </c>
      <c r="K134" s="52">
        <v>0</v>
      </c>
      <c r="L134" s="52">
        <v>0</v>
      </c>
      <c r="M134" s="52">
        <v>0</v>
      </c>
      <c r="N134" s="77">
        <v>65.05</v>
      </c>
      <c r="O134" s="77">
        <v>34.94</v>
      </c>
      <c r="P134" s="78">
        <v>0</v>
      </c>
    </row>
    <row r="135" spans="1:16" ht="12.75">
      <c r="A135" s="225">
        <v>2</v>
      </c>
      <c r="B135" s="226">
        <v>10</v>
      </c>
      <c r="C135" s="226">
        <v>6</v>
      </c>
      <c r="D135" s="31">
        <v>2</v>
      </c>
      <c r="E135" s="31">
        <v>0</v>
      </c>
      <c r="F135" s="38"/>
      <c r="G135" s="55" t="s">
        <v>396</v>
      </c>
      <c r="H135" s="52">
        <v>615286</v>
      </c>
      <c r="I135" s="52">
        <v>485224</v>
      </c>
      <c r="J135" s="52">
        <v>130062</v>
      </c>
      <c r="K135" s="52">
        <v>0</v>
      </c>
      <c r="L135" s="52">
        <v>0</v>
      </c>
      <c r="M135" s="52">
        <v>0</v>
      </c>
      <c r="N135" s="77">
        <v>78.86</v>
      </c>
      <c r="O135" s="77">
        <v>21.13</v>
      </c>
      <c r="P135" s="78">
        <v>0</v>
      </c>
    </row>
    <row r="136" spans="1:16" ht="12.75">
      <c r="A136" s="225">
        <v>2</v>
      </c>
      <c r="B136" s="226">
        <v>6</v>
      </c>
      <c r="C136" s="226">
        <v>8</v>
      </c>
      <c r="D136" s="31">
        <v>2</v>
      </c>
      <c r="E136" s="31">
        <v>0</v>
      </c>
      <c r="F136" s="38"/>
      <c r="G136" s="55" t="s">
        <v>397</v>
      </c>
      <c r="H136" s="52">
        <v>2700096</v>
      </c>
      <c r="I136" s="52">
        <v>2365944</v>
      </c>
      <c r="J136" s="52">
        <v>334152</v>
      </c>
      <c r="K136" s="52">
        <v>0</v>
      </c>
      <c r="L136" s="52">
        <v>0</v>
      </c>
      <c r="M136" s="52">
        <v>0</v>
      </c>
      <c r="N136" s="77">
        <v>87.62</v>
      </c>
      <c r="O136" s="77">
        <v>12.37</v>
      </c>
      <c r="P136" s="78">
        <v>0</v>
      </c>
    </row>
    <row r="137" spans="1:16" ht="12.75">
      <c r="A137" s="225">
        <v>2</v>
      </c>
      <c r="B137" s="226">
        <v>17</v>
      </c>
      <c r="C137" s="226">
        <v>3</v>
      </c>
      <c r="D137" s="31">
        <v>2</v>
      </c>
      <c r="E137" s="31">
        <v>0</v>
      </c>
      <c r="F137" s="38"/>
      <c r="G137" s="55" t="s">
        <v>398</v>
      </c>
      <c r="H137" s="52">
        <v>3396590</v>
      </c>
      <c r="I137" s="52">
        <v>2011880</v>
      </c>
      <c r="J137" s="52">
        <v>1384710</v>
      </c>
      <c r="K137" s="52">
        <v>0</v>
      </c>
      <c r="L137" s="52">
        <v>0</v>
      </c>
      <c r="M137" s="52">
        <v>0</v>
      </c>
      <c r="N137" s="77">
        <v>59.23</v>
      </c>
      <c r="O137" s="77">
        <v>40.76</v>
      </c>
      <c r="P137" s="78">
        <v>0</v>
      </c>
    </row>
    <row r="138" spans="1:16" ht="12.75">
      <c r="A138" s="225">
        <v>2</v>
      </c>
      <c r="B138" s="226">
        <v>16</v>
      </c>
      <c r="C138" s="226">
        <v>6</v>
      </c>
      <c r="D138" s="31">
        <v>2</v>
      </c>
      <c r="E138" s="31">
        <v>0</v>
      </c>
      <c r="F138" s="38"/>
      <c r="G138" s="55" t="s">
        <v>399</v>
      </c>
      <c r="H138" s="52">
        <v>2276984</v>
      </c>
      <c r="I138" s="52">
        <v>2276984</v>
      </c>
      <c r="J138" s="52">
        <v>0</v>
      </c>
      <c r="K138" s="52">
        <v>0</v>
      </c>
      <c r="L138" s="52">
        <v>0</v>
      </c>
      <c r="M138" s="52">
        <v>102810</v>
      </c>
      <c r="N138" s="77">
        <v>100</v>
      </c>
      <c r="O138" s="77">
        <v>0</v>
      </c>
      <c r="P138" s="78">
        <v>0</v>
      </c>
    </row>
    <row r="139" spans="1:16" ht="12.75">
      <c r="A139" s="225">
        <v>2</v>
      </c>
      <c r="B139" s="226">
        <v>11</v>
      </c>
      <c r="C139" s="226">
        <v>3</v>
      </c>
      <c r="D139" s="31">
        <v>2</v>
      </c>
      <c r="E139" s="31">
        <v>0</v>
      </c>
      <c r="F139" s="38"/>
      <c r="G139" s="55" t="s">
        <v>400</v>
      </c>
      <c r="H139" s="52">
        <v>3559798</v>
      </c>
      <c r="I139" s="52">
        <v>3558928</v>
      </c>
      <c r="J139" s="52">
        <v>0</v>
      </c>
      <c r="K139" s="52">
        <v>870</v>
      </c>
      <c r="L139" s="52">
        <v>0</v>
      </c>
      <c r="M139" s="52">
        <v>1251505.98</v>
      </c>
      <c r="N139" s="77">
        <v>99.97</v>
      </c>
      <c r="O139" s="77">
        <v>0</v>
      </c>
      <c r="P139" s="78">
        <v>0.02</v>
      </c>
    </row>
    <row r="140" spans="1:16" ht="12.75">
      <c r="A140" s="225">
        <v>2</v>
      </c>
      <c r="B140" s="226">
        <v>9</v>
      </c>
      <c r="C140" s="226">
        <v>8</v>
      </c>
      <c r="D140" s="31">
        <v>2</v>
      </c>
      <c r="E140" s="31">
        <v>0</v>
      </c>
      <c r="F140" s="38"/>
      <c r="G140" s="55" t="s">
        <v>401</v>
      </c>
      <c r="H140" s="52">
        <v>1819660</v>
      </c>
      <c r="I140" s="52">
        <v>1306576</v>
      </c>
      <c r="J140" s="52">
        <v>513084</v>
      </c>
      <c r="K140" s="52">
        <v>0</v>
      </c>
      <c r="L140" s="52">
        <v>0</v>
      </c>
      <c r="M140" s="52">
        <v>0</v>
      </c>
      <c r="N140" s="77">
        <v>71.8</v>
      </c>
      <c r="O140" s="77">
        <v>28.19</v>
      </c>
      <c r="P140" s="78">
        <v>0</v>
      </c>
    </row>
    <row r="141" spans="1:16" ht="12.75">
      <c r="A141" s="225">
        <v>2</v>
      </c>
      <c r="B141" s="226">
        <v>10</v>
      </c>
      <c r="C141" s="226">
        <v>7</v>
      </c>
      <c r="D141" s="31">
        <v>2</v>
      </c>
      <c r="E141" s="31">
        <v>0</v>
      </c>
      <c r="F141" s="38"/>
      <c r="G141" s="55" t="s">
        <v>402</v>
      </c>
      <c r="H141" s="52">
        <v>2397822</v>
      </c>
      <c r="I141" s="52">
        <v>1743336</v>
      </c>
      <c r="J141" s="52">
        <v>654486</v>
      </c>
      <c r="K141" s="52">
        <v>0</v>
      </c>
      <c r="L141" s="52">
        <v>0</v>
      </c>
      <c r="M141" s="52">
        <v>0</v>
      </c>
      <c r="N141" s="77">
        <v>72.7</v>
      </c>
      <c r="O141" s="77">
        <v>27.29</v>
      </c>
      <c r="P141" s="78">
        <v>0</v>
      </c>
    </row>
    <row r="142" spans="1:16" ht="12.75">
      <c r="A142" s="225">
        <v>2</v>
      </c>
      <c r="B142" s="226">
        <v>6</v>
      </c>
      <c r="C142" s="226">
        <v>9</v>
      </c>
      <c r="D142" s="31">
        <v>2</v>
      </c>
      <c r="E142" s="31">
        <v>0</v>
      </c>
      <c r="F142" s="38"/>
      <c r="G142" s="55" t="s">
        <v>403</v>
      </c>
      <c r="H142" s="52">
        <v>3390942</v>
      </c>
      <c r="I142" s="52">
        <v>2144952</v>
      </c>
      <c r="J142" s="52">
        <v>1212654</v>
      </c>
      <c r="K142" s="52">
        <v>33336</v>
      </c>
      <c r="L142" s="52">
        <v>0</v>
      </c>
      <c r="M142" s="52">
        <v>0</v>
      </c>
      <c r="N142" s="77">
        <v>63.25</v>
      </c>
      <c r="O142" s="77">
        <v>35.76</v>
      </c>
      <c r="P142" s="78">
        <v>0.98</v>
      </c>
    </row>
    <row r="143" spans="1:16" ht="12.75">
      <c r="A143" s="225">
        <v>2</v>
      </c>
      <c r="B143" s="226">
        <v>21</v>
      </c>
      <c r="C143" s="226">
        <v>7</v>
      </c>
      <c r="D143" s="31">
        <v>2</v>
      </c>
      <c r="E143" s="31">
        <v>0</v>
      </c>
      <c r="F143" s="38"/>
      <c r="G143" s="55" t="s">
        <v>404</v>
      </c>
      <c r="H143" s="52">
        <v>2387878</v>
      </c>
      <c r="I143" s="52">
        <v>1569976</v>
      </c>
      <c r="J143" s="52">
        <v>817902</v>
      </c>
      <c r="K143" s="52">
        <v>0</v>
      </c>
      <c r="L143" s="52">
        <v>0</v>
      </c>
      <c r="M143" s="52">
        <v>0</v>
      </c>
      <c r="N143" s="77">
        <v>65.74</v>
      </c>
      <c r="O143" s="77">
        <v>34.25</v>
      </c>
      <c r="P143" s="78">
        <v>0</v>
      </c>
    </row>
    <row r="144" spans="1:16" ht="12.75">
      <c r="A144" s="225">
        <v>2</v>
      </c>
      <c r="B144" s="226">
        <v>24</v>
      </c>
      <c r="C144" s="226">
        <v>4</v>
      </c>
      <c r="D144" s="31">
        <v>2</v>
      </c>
      <c r="E144" s="31">
        <v>0</v>
      </c>
      <c r="F144" s="38"/>
      <c r="G144" s="55" t="s">
        <v>405</v>
      </c>
      <c r="H144" s="52">
        <v>3304592</v>
      </c>
      <c r="I144" s="52">
        <v>2032712</v>
      </c>
      <c r="J144" s="52">
        <v>1271880</v>
      </c>
      <c r="K144" s="52">
        <v>0</v>
      </c>
      <c r="L144" s="52">
        <v>0</v>
      </c>
      <c r="M144" s="52">
        <v>0</v>
      </c>
      <c r="N144" s="77">
        <v>61.51</v>
      </c>
      <c r="O144" s="77">
        <v>38.48</v>
      </c>
      <c r="P144" s="78">
        <v>0</v>
      </c>
    </row>
    <row r="145" spans="1:16" ht="12.75">
      <c r="A145" s="225">
        <v>2</v>
      </c>
      <c r="B145" s="226">
        <v>25</v>
      </c>
      <c r="C145" s="226">
        <v>5</v>
      </c>
      <c r="D145" s="31">
        <v>2</v>
      </c>
      <c r="E145" s="31">
        <v>0</v>
      </c>
      <c r="F145" s="38"/>
      <c r="G145" s="55" t="s">
        <v>406</v>
      </c>
      <c r="H145" s="52">
        <v>2852746</v>
      </c>
      <c r="I145" s="52">
        <v>2537800</v>
      </c>
      <c r="J145" s="52">
        <v>314946</v>
      </c>
      <c r="K145" s="52">
        <v>0</v>
      </c>
      <c r="L145" s="52">
        <v>0</v>
      </c>
      <c r="M145" s="52">
        <v>0</v>
      </c>
      <c r="N145" s="77">
        <v>88.95</v>
      </c>
      <c r="O145" s="77">
        <v>11.04</v>
      </c>
      <c r="P145" s="78">
        <v>0</v>
      </c>
    </row>
    <row r="146" spans="1:16" ht="12.75">
      <c r="A146" s="225">
        <v>2</v>
      </c>
      <c r="B146" s="226">
        <v>19</v>
      </c>
      <c r="C146" s="226">
        <v>7</v>
      </c>
      <c r="D146" s="31">
        <v>2</v>
      </c>
      <c r="E146" s="31">
        <v>0</v>
      </c>
      <c r="F146" s="38"/>
      <c r="G146" s="55" t="s">
        <v>345</v>
      </c>
      <c r="H146" s="52">
        <v>9166414</v>
      </c>
      <c r="I146" s="52">
        <v>8061688</v>
      </c>
      <c r="J146" s="52">
        <v>1104726</v>
      </c>
      <c r="K146" s="52">
        <v>0</v>
      </c>
      <c r="L146" s="52">
        <v>0</v>
      </c>
      <c r="M146" s="52">
        <v>0</v>
      </c>
      <c r="N146" s="77">
        <v>87.94</v>
      </c>
      <c r="O146" s="77">
        <v>12.05</v>
      </c>
      <c r="P146" s="78">
        <v>0</v>
      </c>
    </row>
    <row r="147" spans="1:16" ht="12.75">
      <c r="A147" s="225">
        <v>2</v>
      </c>
      <c r="B147" s="226">
        <v>18</v>
      </c>
      <c r="C147" s="226">
        <v>5</v>
      </c>
      <c r="D147" s="31">
        <v>2</v>
      </c>
      <c r="E147" s="31">
        <v>0</v>
      </c>
      <c r="F147" s="38"/>
      <c r="G147" s="55" t="s">
        <v>407</v>
      </c>
      <c r="H147" s="52">
        <v>3164392</v>
      </c>
      <c r="I147" s="52">
        <v>2227912</v>
      </c>
      <c r="J147" s="52">
        <v>921012</v>
      </c>
      <c r="K147" s="52">
        <v>15468</v>
      </c>
      <c r="L147" s="52">
        <v>0</v>
      </c>
      <c r="M147" s="52">
        <v>0</v>
      </c>
      <c r="N147" s="77">
        <v>70.4</v>
      </c>
      <c r="O147" s="77">
        <v>29.1</v>
      </c>
      <c r="P147" s="78">
        <v>0.48</v>
      </c>
    </row>
    <row r="148" spans="1:16" ht="12.75">
      <c r="A148" s="225">
        <v>2</v>
      </c>
      <c r="B148" s="226">
        <v>21</v>
      </c>
      <c r="C148" s="226">
        <v>8</v>
      </c>
      <c r="D148" s="31">
        <v>2</v>
      </c>
      <c r="E148" s="31">
        <v>0</v>
      </c>
      <c r="F148" s="38"/>
      <c r="G148" s="55" t="s">
        <v>408</v>
      </c>
      <c r="H148" s="52">
        <v>2824426</v>
      </c>
      <c r="I148" s="52">
        <v>1762768</v>
      </c>
      <c r="J148" s="52">
        <v>981072</v>
      </c>
      <c r="K148" s="52">
        <v>80586</v>
      </c>
      <c r="L148" s="52">
        <v>0</v>
      </c>
      <c r="M148" s="52">
        <v>0</v>
      </c>
      <c r="N148" s="77">
        <v>62.41</v>
      </c>
      <c r="O148" s="77">
        <v>34.73</v>
      </c>
      <c r="P148" s="78">
        <v>2.85</v>
      </c>
    </row>
    <row r="149" spans="1:16" ht="12.75">
      <c r="A149" s="225">
        <v>2</v>
      </c>
      <c r="B149" s="226">
        <v>1</v>
      </c>
      <c r="C149" s="226">
        <v>6</v>
      </c>
      <c r="D149" s="31">
        <v>2</v>
      </c>
      <c r="E149" s="31">
        <v>0</v>
      </c>
      <c r="F149" s="38"/>
      <c r="G149" s="55" t="s">
        <v>409</v>
      </c>
      <c r="H149" s="52">
        <v>4008568</v>
      </c>
      <c r="I149" s="52">
        <v>3658888</v>
      </c>
      <c r="J149" s="52">
        <v>349680</v>
      </c>
      <c r="K149" s="52">
        <v>0</v>
      </c>
      <c r="L149" s="52">
        <v>0</v>
      </c>
      <c r="M149" s="52">
        <v>0</v>
      </c>
      <c r="N149" s="77">
        <v>91.27</v>
      </c>
      <c r="O149" s="77">
        <v>8.72</v>
      </c>
      <c r="P149" s="78">
        <v>0</v>
      </c>
    </row>
    <row r="150" spans="1:16" ht="12.75">
      <c r="A150" s="225">
        <v>2</v>
      </c>
      <c r="B150" s="226">
        <v>5</v>
      </c>
      <c r="C150" s="226">
        <v>6</v>
      </c>
      <c r="D150" s="31">
        <v>2</v>
      </c>
      <c r="E150" s="31">
        <v>0</v>
      </c>
      <c r="F150" s="38"/>
      <c r="G150" s="55" t="s">
        <v>410</v>
      </c>
      <c r="H150" s="52">
        <v>2494204</v>
      </c>
      <c r="I150" s="52">
        <v>1798432</v>
      </c>
      <c r="J150" s="52">
        <v>695772</v>
      </c>
      <c r="K150" s="52">
        <v>0</v>
      </c>
      <c r="L150" s="52">
        <v>0</v>
      </c>
      <c r="M150" s="52">
        <v>0</v>
      </c>
      <c r="N150" s="77">
        <v>72.1</v>
      </c>
      <c r="O150" s="77">
        <v>27.89</v>
      </c>
      <c r="P150" s="78">
        <v>0</v>
      </c>
    </row>
    <row r="151" spans="1:16" ht="12.75">
      <c r="A151" s="225">
        <v>2</v>
      </c>
      <c r="B151" s="226">
        <v>22</v>
      </c>
      <c r="C151" s="226">
        <v>2</v>
      </c>
      <c r="D151" s="31">
        <v>2</v>
      </c>
      <c r="E151" s="31">
        <v>0</v>
      </c>
      <c r="F151" s="38"/>
      <c r="G151" s="55" t="s">
        <v>411</v>
      </c>
      <c r="H151" s="52">
        <v>5619330</v>
      </c>
      <c r="I151" s="52">
        <v>3496848</v>
      </c>
      <c r="J151" s="52">
        <v>2122482</v>
      </c>
      <c r="K151" s="52">
        <v>0</v>
      </c>
      <c r="L151" s="52">
        <v>0</v>
      </c>
      <c r="M151" s="52">
        <v>0</v>
      </c>
      <c r="N151" s="77">
        <v>62.22</v>
      </c>
      <c r="O151" s="77">
        <v>37.77</v>
      </c>
      <c r="P151" s="78">
        <v>0</v>
      </c>
    </row>
    <row r="152" spans="1:16" ht="12.75">
      <c r="A152" s="225">
        <v>2</v>
      </c>
      <c r="B152" s="226">
        <v>20</v>
      </c>
      <c r="C152" s="226">
        <v>4</v>
      </c>
      <c r="D152" s="31">
        <v>2</v>
      </c>
      <c r="E152" s="31">
        <v>0</v>
      </c>
      <c r="F152" s="38"/>
      <c r="G152" s="55" t="s">
        <v>412</v>
      </c>
      <c r="H152" s="52">
        <v>3960134</v>
      </c>
      <c r="I152" s="52">
        <v>3694328</v>
      </c>
      <c r="J152" s="52">
        <v>265806</v>
      </c>
      <c r="K152" s="52">
        <v>0</v>
      </c>
      <c r="L152" s="52">
        <v>0</v>
      </c>
      <c r="M152" s="52">
        <v>0</v>
      </c>
      <c r="N152" s="77">
        <v>93.28</v>
      </c>
      <c r="O152" s="77">
        <v>6.71</v>
      </c>
      <c r="P152" s="78">
        <v>0</v>
      </c>
    </row>
    <row r="153" spans="1:16" ht="12.75">
      <c r="A153" s="225">
        <v>2</v>
      </c>
      <c r="B153" s="226">
        <v>26</v>
      </c>
      <c r="C153" s="226">
        <v>5</v>
      </c>
      <c r="D153" s="31">
        <v>2</v>
      </c>
      <c r="E153" s="31">
        <v>0</v>
      </c>
      <c r="F153" s="38"/>
      <c r="G153" s="55" t="s">
        <v>413</v>
      </c>
      <c r="H153" s="52">
        <v>2978886</v>
      </c>
      <c r="I153" s="52">
        <v>2001720</v>
      </c>
      <c r="J153" s="52">
        <v>977166</v>
      </c>
      <c r="K153" s="52">
        <v>0</v>
      </c>
      <c r="L153" s="52">
        <v>0</v>
      </c>
      <c r="M153" s="52">
        <v>0</v>
      </c>
      <c r="N153" s="77">
        <v>67.19</v>
      </c>
      <c r="O153" s="77">
        <v>32.8</v>
      </c>
      <c r="P153" s="78">
        <v>0</v>
      </c>
    </row>
    <row r="154" spans="1:16" ht="12.75">
      <c r="A154" s="225">
        <v>2</v>
      </c>
      <c r="B154" s="226">
        <v>20</v>
      </c>
      <c r="C154" s="226">
        <v>5</v>
      </c>
      <c r="D154" s="31">
        <v>2</v>
      </c>
      <c r="E154" s="31">
        <v>0</v>
      </c>
      <c r="F154" s="38"/>
      <c r="G154" s="55" t="s">
        <v>414</v>
      </c>
      <c r="H154" s="52">
        <v>3509832</v>
      </c>
      <c r="I154" s="52">
        <v>2474520</v>
      </c>
      <c r="J154" s="52">
        <v>1035312</v>
      </c>
      <c r="K154" s="52">
        <v>0</v>
      </c>
      <c r="L154" s="52">
        <v>0</v>
      </c>
      <c r="M154" s="52">
        <v>0</v>
      </c>
      <c r="N154" s="77">
        <v>70.5</v>
      </c>
      <c r="O154" s="77">
        <v>29.49</v>
      </c>
      <c r="P154" s="78">
        <v>0</v>
      </c>
    </row>
    <row r="155" spans="1:16" ht="12.75">
      <c r="A155" s="225">
        <v>2</v>
      </c>
      <c r="B155" s="226">
        <v>25</v>
      </c>
      <c r="C155" s="226">
        <v>7</v>
      </c>
      <c r="D155" s="31">
        <v>2</v>
      </c>
      <c r="E155" s="31">
        <v>0</v>
      </c>
      <c r="F155" s="38"/>
      <c r="G155" s="55" t="s">
        <v>350</v>
      </c>
      <c r="H155" s="52">
        <v>3194366</v>
      </c>
      <c r="I155" s="52">
        <v>2736152</v>
      </c>
      <c r="J155" s="52">
        <v>458214</v>
      </c>
      <c r="K155" s="52">
        <v>0</v>
      </c>
      <c r="L155" s="52">
        <v>0</v>
      </c>
      <c r="M155" s="52">
        <v>0</v>
      </c>
      <c r="N155" s="77">
        <v>85.65</v>
      </c>
      <c r="O155" s="77">
        <v>14.34</v>
      </c>
      <c r="P155" s="78">
        <v>0</v>
      </c>
    </row>
    <row r="156" spans="1:16" ht="12.75">
      <c r="A156" s="225">
        <v>2</v>
      </c>
      <c r="B156" s="226">
        <v>26</v>
      </c>
      <c r="C156" s="226">
        <v>6</v>
      </c>
      <c r="D156" s="31">
        <v>2</v>
      </c>
      <c r="E156" s="31">
        <v>0</v>
      </c>
      <c r="F156" s="38"/>
      <c r="G156" s="55" t="s">
        <v>351</v>
      </c>
      <c r="H156" s="52">
        <v>3580890</v>
      </c>
      <c r="I156" s="52">
        <v>3080304</v>
      </c>
      <c r="J156" s="52">
        <v>464910</v>
      </c>
      <c r="K156" s="52">
        <v>35676</v>
      </c>
      <c r="L156" s="52">
        <v>0</v>
      </c>
      <c r="M156" s="52">
        <v>0</v>
      </c>
      <c r="N156" s="77">
        <v>86.02</v>
      </c>
      <c r="O156" s="77">
        <v>12.98</v>
      </c>
      <c r="P156" s="78">
        <v>0.99</v>
      </c>
    </row>
    <row r="157" spans="1:16" ht="12.75">
      <c r="A157" s="225">
        <v>2</v>
      </c>
      <c r="B157" s="226">
        <v>23</v>
      </c>
      <c r="C157" s="226">
        <v>9</v>
      </c>
      <c r="D157" s="31">
        <v>2</v>
      </c>
      <c r="E157" s="31">
        <v>0</v>
      </c>
      <c r="F157" s="38"/>
      <c r="G157" s="55" t="s">
        <v>415</v>
      </c>
      <c r="H157" s="52">
        <v>3743314</v>
      </c>
      <c r="I157" s="52">
        <v>3226264</v>
      </c>
      <c r="J157" s="52">
        <v>517050</v>
      </c>
      <c r="K157" s="52">
        <v>0</v>
      </c>
      <c r="L157" s="52">
        <v>0</v>
      </c>
      <c r="M157" s="52">
        <v>0</v>
      </c>
      <c r="N157" s="77">
        <v>86.18</v>
      </c>
      <c r="O157" s="77">
        <v>13.81</v>
      </c>
      <c r="P157" s="78">
        <v>0</v>
      </c>
    </row>
    <row r="158" spans="1:16" ht="12.75">
      <c r="A158" s="225">
        <v>2</v>
      </c>
      <c r="B158" s="226">
        <v>3</v>
      </c>
      <c r="C158" s="226">
        <v>6</v>
      </c>
      <c r="D158" s="31">
        <v>2</v>
      </c>
      <c r="E158" s="31">
        <v>0</v>
      </c>
      <c r="F158" s="38"/>
      <c r="G158" s="55" t="s">
        <v>416</v>
      </c>
      <c r="H158" s="52">
        <v>2285208</v>
      </c>
      <c r="I158" s="52">
        <v>1651440</v>
      </c>
      <c r="J158" s="52">
        <v>633768</v>
      </c>
      <c r="K158" s="52">
        <v>0</v>
      </c>
      <c r="L158" s="52">
        <v>0</v>
      </c>
      <c r="M158" s="52">
        <v>0</v>
      </c>
      <c r="N158" s="77">
        <v>72.26</v>
      </c>
      <c r="O158" s="77">
        <v>27.73</v>
      </c>
      <c r="P158" s="78">
        <v>0</v>
      </c>
    </row>
    <row r="159" spans="1:16" s="95" customFormat="1" ht="15">
      <c r="A159" s="227"/>
      <c r="B159" s="228"/>
      <c r="C159" s="228"/>
      <c r="D159" s="101"/>
      <c r="E159" s="101"/>
      <c r="F159" s="102" t="s">
        <v>417</v>
      </c>
      <c r="G159" s="287"/>
      <c r="H159" s="103">
        <v>328808714</v>
      </c>
      <c r="I159" s="103">
        <v>255725624</v>
      </c>
      <c r="J159" s="103">
        <v>68572620</v>
      </c>
      <c r="K159" s="103">
        <v>4510470</v>
      </c>
      <c r="L159" s="103">
        <v>0</v>
      </c>
      <c r="M159" s="103">
        <v>20928680.48</v>
      </c>
      <c r="N159" s="128">
        <v>77.7733719064392</v>
      </c>
      <c r="O159" s="128">
        <v>20.854867003311842</v>
      </c>
      <c r="P159" s="129">
        <v>1.3717610902489648</v>
      </c>
    </row>
    <row r="160" spans="1:16" ht="12.75">
      <c r="A160" s="225">
        <v>2</v>
      </c>
      <c r="B160" s="226">
        <v>24</v>
      </c>
      <c r="C160" s="226">
        <v>1</v>
      </c>
      <c r="D160" s="31">
        <v>3</v>
      </c>
      <c r="E160" s="31">
        <v>0</v>
      </c>
      <c r="F160" s="38"/>
      <c r="G160" s="55" t="s">
        <v>418</v>
      </c>
      <c r="H160" s="52">
        <v>2609316</v>
      </c>
      <c r="I160" s="52">
        <v>1845840</v>
      </c>
      <c r="J160" s="52">
        <v>729456</v>
      </c>
      <c r="K160" s="52">
        <v>34020</v>
      </c>
      <c r="L160" s="52">
        <v>0</v>
      </c>
      <c r="M160" s="52">
        <v>0</v>
      </c>
      <c r="N160" s="77">
        <v>70.74</v>
      </c>
      <c r="O160" s="77">
        <v>27.95</v>
      </c>
      <c r="P160" s="78">
        <v>1.3</v>
      </c>
    </row>
    <row r="161" spans="1:16" ht="12.75">
      <c r="A161" s="225">
        <v>2</v>
      </c>
      <c r="B161" s="226">
        <v>14</v>
      </c>
      <c r="C161" s="226">
        <v>2</v>
      </c>
      <c r="D161" s="31">
        <v>3</v>
      </c>
      <c r="E161" s="31">
        <v>0</v>
      </c>
      <c r="F161" s="38"/>
      <c r="G161" s="55" t="s">
        <v>419</v>
      </c>
      <c r="H161" s="52">
        <v>6533626</v>
      </c>
      <c r="I161" s="52">
        <v>4973320</v>
      </c>
      <c r="J161" s="52">
        <v>1475706</v>
      </c>
      <c r="K161" s="52">
        <v>84600</v>
      </c>
      <c r="L161" s="52">
        <v>0</v>
      </c>
      <c r="M161" s="52">
        <v>0</v>
      </c>
      <c r="N161" s="77">
        <v>76.11</v>
      </c>
      <c r="O161" s="77">
        <v>22.58</v>
      </c>
      <c r="P161" s="78">
        <v>1.29</v>
      </c>
    </row>
    <row r="162" spans="1:16" ht="12.75">
      <c r="A162" s="225">
        <v>2</v>
      </c>
      <c r="B162" s="226">
        <v>25</v>
      </c>
      <c r="C162" s="226">
        <v>3</v>
      </c>
      <c r="D162" s="31">
        <v>3</v>
      </c>
      <c r="E162" s="31">
        <v>0</v>
      </c>
      <c r="F162" s="38"/>
      <c r="G162" s="55" t="s">
        <v>420</v>
      </c>
      <c r="H162" s="52">
        <v>9201278</v>
      </c>
      <c r="I162" s="52">
        <v>9098600</v>
      </c>
      <c r="J162" s="52">
        <v>0</v>
      </c>
      <c r="K162" s="52">
        <v>102678</v>
      </c>
      <c r="L162" s="52">
        <v>0</v>
      </c>
      <c r="M162" s="52">
        <v>5715345.5</v>
      </c>
      <c r="N162" s="77">
        <v>98.88</v>
      </c>
      <c r="O162" s="77">
        <v>0</v>
      </c>
      <c r="P162" s="78">
        <v>1.11</v>
      </c>
    </row>
    <row r="163" spans="1:16" ht="12.75">
      <c r="A163" s="225">
        <v>2</v>
      </c>
      <c r="B163" s="226">
        <v>5</v>
      </c>
      <c r="C163" s="226">
        <v>2</v>
      </c>
      <c r="D163" s="31">
        <v>3</v>
      </c>
      <c r="E163" s="31">
        <v>0</v>
      </c>
      <c r="F163" s="38"/>
      <c r="G163" s="55" t="s">
        <v>421</v>
      </c>
      <c r="H163" s="52">
        <v>5936830</v>
      </c>
      <c r="I163" s="52">
        <v>3107536</v>
      </c>
      <c r="J163" s="52">
        <v>2722758</v>
      </c>
      <c r="K163" s="52">
        <v>106536</v>
      </c>
      <c r="L163" s="52">
        <v>0</v>
      </c>
      <c r="M163" s="52">
        <v>0</v>
      </c>
      <c r="N163" s="77">
        <v>52.34</v>
      </c>
      <c r="O163" s="77">
        <v>45.86</v>
      </c>
      <c r="P163" s="78">
        <v>1.79</v>
      </c>
    </row>
    <row r="164" spans="1:16" ht="12.75">
      <c r="A164" s="225">
        <v>2</v>
      </c>
      <c r="B164" s="226">
        <v>22</v>
      </c>
      <c r="C164" s="226">
        <v>1</v>
      </c>
      <c r="D164" s="31">
        <v>3</v>
      </c>
      <c r="E164" s="31">
        <v>0</v>
      </c>
      <c r="F164" s="38"/>
      <c r="G164" s="55" t="s">
        <v>422</v>
      </c>
      <c r="H164" s="52">
        <v>4112324</v>
      </c>
      <c r="I164" s="52">
        <v>4033160</v>
      </c>
      <c r="J164" s="52">
        <v>0</v>
      </c>
      <c r="K164" s="52">
        <v>79164</v>
      </c>
      <c r="L164" s="52">
        <v>0</v>
      </c>
      <c r="M164" s="52">
        <v>0</v>
      </c>
      <c r="N164" s="77">
        <v>98.07</v>
      </c>
      <c r="O164" s="77">
        <v>0</v>
      </c>
      <c r="P164" s="78">
        <v>1.92</v>
      </c>
    </row>
    <row r="165" spans="1:16" ht="12.75">
      <c r="A165" s="225">
        <v>2</v>
      </c>
      <c r="B165" s="226">
        <v>8</v>
      </c>
      <c r="C165" s="226">
        <v>6</v>
      </c>
      <c r="D165" s="31">
        <v>3</v>
      </c>
      <c r="E165" s="31">
        <v>0</v>
      </c>
      <c r="F165" s="38"/>
      <c r="G165" s="55" t="s">
        <v>423</v>
      </c>
      <c r="H165" s="52">
        <v>9050316</v>
      </c>
      <c r="I165" s="52">
        <v>4953192</v>
      </c>
      <c r="J165" s="52">
        <v>3820998</v>
      </c>
      <c r="K165" s="52">
        <v>276126</v>
      </c>
      <c r="L165" s="52">
        <v>0</v>
      </c>
      <c r="M165" s="52">
        <v>0</v>
      </c>
      <c r="N165" s="77">
        <v>54.72</v>
      </c>
      <c r="O165" s="77">
        <v>42.21</v>
      </c>
      <c r="P165" s="78">
        <v>3.05</v>
      </c>
    </row>
    <row r="166" spans="1:16" ht="12.75">
      <c r="A166" s="225">
        <v>2</v>
      </c>
      <c r="B166" s="226">
        <v>16</v>
      </c>
      <c r="C166" s="226">
        <v>1</v>
      </c>
      <c r="D166" s="31">
        <v>3</v>
      </c>
      <c r="E166" s="31">
        <v>0</v>
      </c>
      <c r="F166" s="38"/>
      <c r="G166" s="55" t="s">
        <v>424</v>
      </c>
      <c r="H166" s="52">
        <v>5147368</v>
      </c>
      <c r="I166" s="52">
        <v>4140664</v>
      </c>
      <c r="J166" s="52">
        <v>859686</v>
      </c>
      <c r="K166" s="52">
        <v>147018</v>
      </c>
      <c r="L166" s="52">
        <v>0</v>
      </c>
      <c r="M166" s="52">
        <v>0</v>
      </c>
      <c r="N166" s="77">
        <v>80.44</v>
      </c>
      <c r="O166" s="77">
        <v>16.7</v>
      </c>
      <c r="P166" s="78">
        <v>2.85</v>
      </c>
    </row>
    <row r="167" spans="1:16" ht="12.75">
      <c r="A167" s="225">
        <v>2</v>
      </c>
      <c r="B167" s="226">
        <v>21</v>
      </c>
      <c r="C167" s="226">
        <v>5</v>
      </c>
      <c r="D167" s="31">
        <v>3</v>
      </c>
      <c r="E167" s="31">
        <v>0</v>
      </c>
      <c r="F167" s="38"/>
      <c r="G167" s="55" t="s">
        <v>425</v>
      </c>
      <c r="H167" s="52">
        <v>4855702</v>
      </c>
      <c r="I167" s="52">
        <v>2874328</v>
      </c>
      <c r="J167" s="52">
        <v>1864968</v>
      </c>
      <c r="K167" s="52">
        <v>116406</v>
      </c>
      <c r="L167" s="52">
        <v>0</v>
      </c>
      <c r="M167" s="52">
        <v>0</v>
      </c>
      <c r="N167" s="77">
        <v>59.19</v>
      </c>
      <c r="O167" s="77">
        <v>38.4</v>
      </c>
      <c r="P167" s="78">
        <v>2.39</v>
      </c>
    </row>
    <row r="168" spans="1:16" ht="12.75">
      <c r="A168" s="225">
        <v>2</v>
      </c>
      <c r="B168" s="226">
        <v>4</v>
      </c>
      <c r="C168" s="226">
        <v>1</v>
      </c>
      <c r="D168" s="31">
        <v>3</v>
      </c>
      <c r="E168" s="31">
        <v>0</v>
      </c>
      <c r="F168" s="38"/>
      <c r="G168" s="55" t="s">
        <v>426</v>
      </c>
      <c r="H168" s="52">
        <v>10928896</v>
      </c>
      <c r="I168" s="52">
        <v>7913152</v>
      </c>
      <c r="J168" s="52">
        <v>2878830</v>
      </c>
      <c r="K168" s="52">
        <v>136914</v>
      </c>
      <c r="L168" s="52">
        <v>0</v>
      </c>
      <c r="M168" s="52">
        <v>0</v>
      </c>
      <c r="N168" s="77">
        <v>72.4</v>
      </c>
      <c r="O168" s="77">
        <v>26.34</v>
      </c>
      <c r="P168" s="78">
        <v>1.25</v>
      </c>
    </row>
    <row r="169" spans="1:16" ht="12.75">
      <c r="A169" s="225">
        <v>2</v>
      </c>
      <c r="B169" s="226">
        <v>12</v>
      </c>
      <c r="C169" s="226">
        <v>1</v>
      </c>
      <c r="D169" s="31">
        <v>3</v>
      </c>
      <c r="E169" s="31">
        <v>0</v>
      </c>
      <c r="F169" s="38"/>
      <c r="G169" s="55" t="s">
        <v>427</v>
      </c>
      <c r="H169" s="52">
        <v>4467576</v>
      </c>
      <c r="I169" s="52">
        <v>2838864</v>
      </c>
      <c r="J169" s="52">
        <v>1591764</v>
      </c>
      <c r="K169" s="52">
        <v>36948</v>
      </c>
      <c r="L169" s="52">
        <v>0</v>
      </c>
      <c r="M169" s="52">
        <v>0</v>
      </c>
      <c r="N169" s="77">
        <v>63.54</v>
      </c>
      <c r="O169" s="77">
        <v>35.62</v>
      </c>
      <c r="P169" s="78">
        <v>0.82</v>
      </c>
    </row>
    <row r="170" spans="1:16" ht="12.75">
      <c r="A170" s="225">
        <v>2</v>
      </c>
      <c r="B170" s="226">
        <v>19</v>
      </c>
      <c r="C170" s="226">
        <v>4</v>
      </c>
      <c r="D170" s="31">
        <v>3</v>
      </c>
      <c r="E170" s="31">
        <v>0</v>
      </c>
      <c r="F170" s="38"/>
      <c r="G170" s="55" t="s">
        <v>428</v>
      </c>
      <c r="H170" s="52">
        <v>4437280</v>
      </c>
      <c r="I170" s="52">
        <v>3135928</v>
      </c>
      <c r="J170" s="52">
        <v>1284822</v>
      </c>
      <c r="K170" s="52">
        <v>16530</v>
      </c>
      <c r="L170" s="52">
        <v>0</v>
      </c>
      <c r="M170" s="52">
        <v>0</v>
      </c>
      <c r="N170" s="77">
        <v>70.67</v>
      </c>
      <c r="O170" s="77">
        <v>28.95</v>
      </c>
      <c r="P170" s="78">
        <v>0.37</v>
      </c>
    </row>
    <row r="171" spans="1:16" ht="12.75">
      <c r="A171" s="225">
        <v>2</v>
      </c>
      <c r="B171" s="226">
        <v>15</v>
      </c>
      <c r="C171" s="226">
        <v>3</v>
      </c>
      <c r="D171" s="31">
        <v>3</v>
      </c>
      <c r="E171" s="31">
        <v>0</v>
      </c>
      <c r="F171" s="38"/>
      <c r="G171" s="55" t="s">
        <v>429</v>
      </c>
      <c r="H171" s="52">
        <v>7493236</v>
      </c>
      <c r="I171" s="52">
        <v>7357216</v>
      </c>
      <c r="J171" s="52">
        <v>0</v>
      </c>
      <c r="K171" s="52">
        <v>136020</v>
      </c>
      <c r="L171" s="52">
        <v>0</v>
      </c>
      <c r="M171" s="52">
        <v>0</v>
      </c>
      <c r="N171" s="77">
        <v>98.18</v>
      </c>
      <c r="O171" s="77">
        <v>0</v>
      </c>
      <c r="P171" s="78">
        <v>1.81</v>
      </c>
    </row>
    <row r="172" spans="1:16" ht="12.75">
      <c r="A172" s="225">
        <v>2</v>
      </c>
      <c r="B172" s="226">
        <v>23</v>
      </c>
      <c r="C172" s="226">
        <v>4</v>
      </c>
      <c r="D172" s="31">
        <v>3</v>
      </c>
      <c r="E172" s="31">
        <v>0</v>
      </c>
      <c r="F172" s="38"/>
      <c r="G172" s="55" t="s">
        <v>430</v>
      </c>
      <c r="H172" s="52">
        <v>7486924</v>
      </c>
      <c r="I172" s="52">
        <v>7456648</v>
      </c>
      <c r="J172" s="52">
        <v>30276</v>
      </c>
      <c r="K172" s="52">
        <v>0</v>
      </c>
      <c r="L172" s="52">
        <v>0</v>
      </c>
      <c r="M172" s="52">
        <v>0</v>
      </c>
      <c r="N172" s="77">
        <v>99.59</v>
      </c>
      <c r="O172" s="77">
        <v>0.4</v>
      </c>
      <c r="P172" s="78">
        <v>0</v>
      </c>
    </row>
    <row r="173" spans="1:16" ht="12.75">
      <c r="A173" s="225">
        <v>2</v>
      </c>
      <c r="B173" s="226">
        <v>8</v>
      </c>
      <c r="C173" s="226">
        <v>8</v>
      </c>
      <c r="D173" s="31">
        <v>3</v>
      </c>
      <c r="E173" s="31">
        <v>0</v>
      </c>
      <c r="F173" s="38"/>
      <c r="G173" s="55" t="s">
        <v>431</v>
      </c>
      <c r="H173" s="52">
        <v>3124554</v>
      </c>
      <c r="I173" s="52">
        <v>2629656</v>
      </c>
      <c r="J173" s="52">
        <v>388176</v>
      </c>
      <c r="K173" s="52">
        <v>106722</v>
      </c>
      <c r="L173" s="52">
        <v>0</v>
      </c>
      <c r="M173" s="52">
        <v>0</v>
      </c>
      <c r="N173" s="77">
        <v>84.16</v>
      </c>
      <c r="O173" s="77">
        <v>12.42</v>
      </c>
      <c r="P173" s="78">
        <v>3.41</v>
      </c>
    </row>
    <row r="174" spans="1:16" ht="12.75">
      <c r="A174" s="225">
        <v>2</v>
      </c>
      <c r="B174" s="226">
        <v>10</v>
      </c>
      <c r="C174" s="226">
        <v>3</v>
      </c>
      <c r="D174" s="31">
        <v>3</v>
      </c>
      <c r="E174" s="31">
        <v>0</v>
      </c>
      <c r="F174" s="38"/>
      <c r="G174" s="55" t="s">
        <v>432</v>
      </c>
      <c r="H174" s="52">
        <v>5816568</v>
      </c>
      <c r="I174" s="52">
        <v>3948168</v>
      </c>
      <c r="J174" s="52">
        <v>1635966</v>
      </c>
      <c r="K174" s="52">
        <v>232434</v>
      </c>
      <c r="L174" s="52">
        <v>0</v>
      </c>
      <c r="M174" s="52">
        <v>0</v>
      </c>
      <c r="N174" s="77">
        <v>67.87</v>
      </c>
      <c r="O174" s="77">
        <v>28.12</v>
      </c>
      <c r="P174" s="78">
        <v>3.99</v>
      </c>
    </row>
    <row r="175" spans="1:16" ht="12.75">
      <c r="A175" s="225">
        <v>2</v>
      </c>
      <c r="B175" s="226">
        <v>7</v>
      </c>
      <c r="C175" s="226">
        <v>3</v>
      </c>
      <c r="D175" s="31">
        <v>3</v>
      </c>
      <c r="E175" s="31">
        <v>0</v>
      </c>
      <c r="F175" s="38"/>
      <c r="G175" s="55" t="s">
        <v>433</v>
      </c>
      <c r="H175" s="52">
        <v>6331716</v>
      </c>
      <c r="I175" s="52">
        <v>3659808</v>
      </c>
      <c r="J175" s="52">
        <v>2639970</v>
      </c>
      <c r="K175" s="52">
        <v>31938</v>
      </c>
      <c r="L175" s="52">
        <v>0</v>
      </c>
      <c r="M175" s="52">
        <v>0</v>
      </c>
      <c r="N175" s="77">
        <v>57.8</v>
      </c>
      <c r="O175" s="77">
        <v>41.69</v>
      </c>
      <c r="P175" s="78">
        <v>0.5</v>
      </c>
    </row>
    <row r="176" spans="1:16" ht="12.75">
      <c r="A176" s="225">
        <v>2</v>
      </c>
      <c r="B176" s="226">
        <v>12</v>
      </c>
      <c r="C176" s="226">
        <v>2</v>
      </c>
      <c r="D176" s="31">
        <v>3</v>
      </c>
      <c r="E176" s="31">
        <v>0</v>
      </c>
      <c r="F176" s="38"/>
      <c r="G176" s="55" t="s">
        <v>434</v>
      </c>
      <c r="H176" s="52">
        <v>5778526</v>
      </c>
      <c r="I176" s="52">
        <v>3615376</v>
      </c>
      <c r="J176" s="52">
        <v>2037660</v>
      </c>
      <c r="K176" s="52">
        <v>125490</v>
      </c>
      <c r="L176" s="52">
        <v>0</v>
      </c>
      <c r="M176" s="52">
        <v>0</v>
      </c>
      <c r="N176" s="77">
        <v>62.56</v>
      </c>
      <c r="O176" s="77">
        <v>35.26</v>
      </c>
      <c r="P176" s="78">
        <v>2.17</v>
      </c>
    </row>
    <row r="177" spans="1:16" ht="12.75">
      <c r="A177" s="225">
        <v>2</v>
      </c>
      <c r="B177" s="226">
        <v>12</v>
      </c>
      <c r="C177" s="226">
        <v>3</v>
      </c>
      <c r="D177" s="31">
        <v>3</v>
      </c>
      <c r="E177" s="31">
        <v>0</v>
      </c>
      <c r="F177" s="38"/>
      <c r="G177" s="55" t="s">
        <v>435</v>
      </c>
      <c r="H177" s="52">
        <v>7648906</v>
      </c>
      <c r="I177" s="52">
        <v>5790712</v>
      </c>
      <c r="J177" s="52">
        <v>1813704</v>
      </c>
      <c r="K177" s="52">
        <v>44490</v>
      </c>
      <c r="L177" s="52">
        <v>0</v>
      </c>
      <c r="M177" s="52">
        <v>0</v>
      </c>
      <c r="N177" s="77">
        <v>75.7</v>
      </c>
      <c r="O177" s="77">
        <v>23.71</v>
      </c>
      <c r="P177" s="78">
        <v>0.58</v>
      </c>
    </row>
    <row r="178" spans="1:16" ht="12.75">
      <c r="A178" s="225">
        <v>2</v>
      </c>
      <c r="B178" s="226">
        <v>21</v>
      </c>
      <c r="C178" s="226">
        <v>6</v>
      </c>
      <c r="D178" s="31">
        <v>3</v>
      </c>
      <c r="E178" s="31">
        <v>0</v>
      </c>
      <c r="F178" s="38"/>
      <c r="G178" s="55" t="s">
        <v>436</v>
      </c>
      <c r="H178" s="52">
        <v>3201520</v>
      </c>
      <c r="I178" s="52">
        <v>2697928</v>
      </c>
      <c r="J178" s="52">
        <v>390168</v>
      </c>
      <c r="K178" s="52">
        <v>113424</v>
      </c>
      <c r="L178" s="52">
        <v>0</v>
      </c>
      <c r="M178" s="52">
        <v>0</v>
      </c>
      <c r="N178" s="77">
        <v>84.27</v>
      </c>
      <c r="O178" s="77">
        <v>12.18</v>
      </c>
      <c r="P178" s="78">
        <v>3.54</v>
      </c>
    </row>
    <row r="179" spans="1:16" ht="12.75">
      <c r="A179" s="225">
        <v>2</v>
      </c>
      <c r="B179" s="226">
        <v>14</v>
      </c>
      <c r="C179" s="226">
        <v>5</v>
      </c>
      <c r="D179" s="31">
        <v>3</v>
      </c>
      <c r="E179" s="31">
        <v>0</v>
      </c>
      <c r="F179" s="38"/>
      <c r="G179" s="55" t="s">
        <v>437</v>
      </c>
      <c r="H179" s="52">
        <v>3261860</v>
      </c>
      <c r="I179" s="52">
        <v>2969264</v>
      </c>
      <c r="J179" s="52">
        <v>292596</v>
      </c>
      <c r="K179" s="52">
        <v>0</v>
      </c>
      <c r="L179" s="52">
        <v>0</v>
      </c>
      <c r="M179" s="52">
        <v>0</v>
      </c>
      <c r="N179" s="77">
        <v>91.02</v>
      </c>
      <c r="O179" s="77">
        <v>8.97</v>
      </c>
      <c r="P179" s="78">
        <v>0</v>
      </c>
    </row>
    <row r="180" spans="1:16" ht="12.75">
      <c r="A180" s="225">
        <v>2</v>
      </c>
      <c r="B180" s="226">
        <v>8</v>
      </c>
      <c r="C180" s="226">
        <v>10</v>
      </c>
      <c r="D180" s="31">
        <v>3</v>
      </c>
      <c r="E180" s="31">
        <v>0</v>
      </c>
      <c r="F180" s="38"/>
      <c r="G180" s="55" t="s">
        <v>438</v>
      </c>
      <c r="H180" s="52">
        <v>4947124</v>
      </c>
      <c r="I180" s="52">
        <v>2848864</v>
      </c>
      <c r="J180" s="52">
        <v>2033910</v>
      </c>
      <c r="K180" s="52">
        <v>64350</v>
      </c>
      <c r="L180" s="52">
        <v>0</v>
      </c>
      <c r="M180" s="52">
        <v>0</v>
      </c>
      <c r="N180" s="77">
        <v>57.58</v>
      </c>
      <c r="O180" s="77">
        <v>41.11</v>
      </c>
      <c r="P180" s="78">
        <v>1.3</v>
      </c>
    </row>
    <row r="181" spans="1:16" ht="12.75">
      <c r="A181" s="225">
        <v>2</v>
      </c>
      <c r="B181" s="226">
        <v>13</v>
      </c>
      <c r="C181" s="226">
        <v>3</v>
      </c>
      <c r="D181" s="31">
        <v>3</v>
      </c>
      <c r="E181" s="31">
        <v>0</v>
      </c>
      <c r="F181" s="38"/>
      <c r="G181" s="55" t="s">
        <v>439</v>
      </c>
      <c r="H181" s="52">
        <v>12483232</v>
      </c>
      <c r="I181" s="52">
        <v>10007704</v>
      </c>
      <c r="J181" s="52">
        <v>2457462</v>
      </c>
      <c r="K181" s="52">
        <v>18066</v>
      </c>
      <c r="L181" s="52">
        <v>0</v>
      </c>
      <c r="M181" s="52">
        <v>0</v>
      </c>
      <c r="N181" s="77">
        <v>80.16</v>
      </c>
      <c r="O181" s="77">
        <v>19.68</v>
      </c>
      <c r="P181" s="78">
        <v>0.14</v>
      </c>
    </row>
    <row r="182" spans="1:16" ht="12.75">
      <c r="A182" s="225">
        <v>2</v>
      </c>
      <c r="B182" s="226">
        <v>12</v>
      </c>
      <c r="C182" s="226">
        <v>4</v>
      </c>
      <c r="D182" s="31">
        <v>3</v>
      </c>
      <c r="E182" s="31">
        <v>0</v>
      </c>
      <c r="F182" s="38"/>
      <c r="G182" s="55" t="s">
        <v>440</v>
      </c>
      <c r="H182" s="52">
        <v>6086364</v>
      </c>
      <c r="I182" s="52">
        <v>4552776</v>
      </c>
      <c r="J182" s="52">
        <v>1444698</v>
      </c>
      <c r="K182" s="52">
        <v>88890</v>
      </c>
      <c r="L182" s="52">
        <v>0</v>
      </c>
      <c r="M182" s="52">
        <v>0</v>
      </c>
      <c r="N182" s="77">
        <v>74.8</v>
      </c>
      <c r="O182" s="77">
        <v>23.73</v>
      </c>
      <c r="P182" s="78">
        <v>1.46</v>
      </c>
    </row>
    <row r="183" spans="1:16" ht="12.75">
      <c r="A183" s="225">
        <v>2</v>
      </c>
      <c r="B183" s="226">
        <v>2</v>
      </c>
      <c r="C183" s="226">
        <v>7</v>
      </c>
      <c r="D183" s="31">
        <v>3</v>
      </c>
      <c r="E183" s="31">
        <v>0</v>
      </c>
      <c r="F183" s="38"/>
      <c r="G183" s="55" t="s">
        <v>441</v>
      </c>
      <c r="H183" s="52">
        <v>2592632</v>
      </c>
      <c r="I183" s="52">
        <v>1822712</v>
      </c>
      <c r="J183" s="52">
        <v>760062</v>
      </c>
      <c r="K183" s="52">
        <v>9858</v>
      </c>
      <c r="L183" s="52">
        <v>0</v>
      </c>
      <c r="M183" s="52">
        <v>0</v>
      </c>
      <c r="N183" s="77">
        <v>70.3</v>
      </c>
      <c r="O183" s="77">
        <v>29.31</v>
      </c>
      <c r="P183" s="78">
        <v>0.38</v>
      </c>
    </row>
    <row r="184" spans="1:16" ht="12.75">
      <c r="A184" s="225">
        <v>2</v>
      </c>
      <c r="B184" s="226">
        <v>1</v>
      </c>
      <c r="C184" s="226">
        <v>4</v>
      </c>
      <c r="D184" s="31">
        <v>3</v>
      </c>
      <c r="E184" s="31">
        <v>0</v>
      </c>
      <c r="F184" s="38"/>
      <c r="G184" s="55" t="s">
        <v>442</v>
      </c>
      <c r="H184" s="52">
        <v>8964870</v>
      </c>
      <c r="I184" s="52">
        <v>7301136</v>
      </c>
      <c r="J184" s="52">
        <v>1406028</v>
      </c>
      <c r="K184" s="52">
        <v>257706</v>
      </c>
      <c r="L184" s="52">
        <v>0</v>
      </c>
      <c r="M184" s="52">
        <v>0</v>
      </c>
      <c r="N184" s="77">
        <v>81.44</v>
      </c>
      <c r="O184" s="77">
        <v>15.68</v>
      </c>
      <c r="P184" s="78">
        <v>2.87</v>
      </c>
    </row>
    <row r="185" spans="1:16" ht="12.75">
      <c r="A185" s="225">
        <v>2</v>
      </c>
      <c r="B185" s="226">
        <v>20</v>
      </c>
      <c r="C185" s="226">
        <v>1</v>
      </c>
      <c r="D185" s="31">
        <v>3</v>
      </c>
      <c r="E185" s="31">
        <v>0</v>
      </c>
      <c r="F185" s="38"/>
      <c r="G185" s="55" t="s">
        <v>443</v>
      </c>
      <c r="H185" s="52">
        <v>7175250</v>
      </c>
      <c r="I185" s="52">
        <v>6724104</v>
      </c>
      <c r="J185" s="52">
        <v>436830</v>
      </c>
      <c r="K185" s="52">
        <v>14316</v>
      </c>
      <c r="L185" s="52">
        <v>0</v>
      </c>
      <c r="M185" s="52">
        <v>0</v>
      </c>
      <c r="N185" s="77">
        <v>93.71</v>
      </c>
      <c r="O185" s="77">
        <v>6.08</v>
      </c>
      <c r="P185" s="78">
        <v>0.19</v>
      </c>
    </row>
    <row r="186" spans="1:16" ht="12.75">
      <c r="A186" s="225">
        <v>2</v>
      </c>
      <c r="B186" s="226">
        <v>10</v>
      </c>
      <c r="C186" s="226">
        <v>5</v>
      </c>
      <c r="D186" s="31">
        <v>3</v>
      </c>
      <c r="E186" s="31">
        <v>0</v>
      </c>
      <c r="F186" s="38"/>
      <c r="G186" s="55" t="s">
        <v>444</v>
      </c>
      <c r="H186" s="52">
        <v>4175046</v>
      </c>
      <c r="I186" s="52">
        <v>2747208</v>
      </c>
      <c r="J186" s="52">
        <v>1372788</v>
      </c>
      <c r="K186" s="52">
        <v>55050</v>
      </c>
      <c r="L186" s="52">
        <v>0</v>
      </c>
      <c r="M186" s="52">
        <v>0</v>
      </c>
      <c r="N186" s="77">
        <v>65.8</v>
      </c>
      <c r="O186" s="77">
        <v>32.88</v>
      </c>
      <c r="P186" s="78">
        <v>1.31</v>
      </c>
    </row>
    <row r="187" spans="1:16" ht="12.75">
      <c r="A187" s="225">
        <v>2</v>
      </c>
      <c r="B187" s="226">
        <v>25</v>
      </c>
      <c r="C187" s="226">
        <v>4</v>
      </c>
      <c r="D187" s="31">
        <v>3</v>
      </c>
      <c r="E187" s="31">
        <v>0</v>
      </c>
      <c r="F187" s="38"/>
      <c r="G187" s="55" t="s">
        <v>445</v>
      </c>
      <c r="H187" s="52">
        <v>4306844</v>
      </c>
      <c r="I187" s="52">
        <v>2891024</v>
      </c>
      <c r="J187" s="52">
        <v>1407138</v>
      </c>
      <c r="K187" s="52">
        <v>8682</v>
      </c>
      <c r="L187" s="52">
        <v>0</v>
      </c>
      <c r="M187" s="52">
        <v>0</v>
      </c>
      <c r="N187" s="77">
        <v>67.12</v>
      </c>
      <c r="O187" s="77">
        <v>32.67</v>
      </c>
      <c r="P187" s="78">
        <v>0.2</v>
      </c>
    </row>
    <row r="188" spans="1:16" ht="12.75">
      <c r="A188" s="225">
        <v>2</v>
      </c>
      <c r="B188" s="226">
        <v>16</v>
      </c>
      <c r="C188" s="226">
        <v>4</v>
      </c>
      <c r="D188" s="31">
        <v>3</v>
      </c>
      <c r="E188" s="31">
        <v>0</v>
      </c>
      <c r="F188" s="38"/>
      <c r="G188" s="55" t="s">
        <v>446</v>
      </c>
      <c r="H188" s="52">
        <v>9335056</v>
      </c>
      <c r="I188" s="52">
        <v>9240280</v>
      </c>
      <c r="J188" s="52">
        <v>0</v>
      </c>
      <c r="K188" s="52">
        <v>94776</v>
      </c>
      <c r="L188" s="52">
        <v>0</v>
      </c>
      <c r="M188" s="52">
        <v>15120016</v>
      </c>
      <c r="N188" s="77">
        <v>98.98</v>
      </c>
      <c r="O188" s="77">
        <v>0</v>
      </c>
      <c r="P188" s="78">
        <v>1.01</v>
      </c>
    </row>
    <row r="189" spans="1:16" ht="12.75">
      <c r="A189" s="225">
        <v>2</v>
      </c>
      <c r="B189" s="226">
        <v>9</v>
      </c>
      <c r="C189" s="226">
        <v>7</v>
      </c>
      <c r="D189" s="31">
        <v>3</v>
      </c>
      <c r="E189" s="31">
        <v>0</v>
      </c>
      <c r="F189" s="38"/>
      <c r="G189" s="55" t="s">
        <v>447</v>
      </c>
      <c r="H189" s="52">
        <v>3617078</v>
      </c>
      <c r="I189" s="52">
        <v>3287336</v>
      </c>
      <c r="J189" s="52">
        <v>329742</v>
      </c>
      <c r="K189" s="52">
        <v>0</v>
      </c>
      <c r="L189" s="52">
        <v>0</v>
      </c>
      <c r="M189" s="52">
        <v>0</v>
      </c>
      <c r="N189" s="77">
        <v>90.88</v>
      </c>
      <c r="O189" s="77">
        <v>9.11</v>
      </c>
      <c r="P189" s="78">
        <v>0</v>
      </c>
    </row>
    <row r="190" spans="1:16" ht="12.75">
      <c r="A190" s="225">
        <v>2</v>
      </c>
      <c r="B190" s="226">
        <v>20</v>
      </c>
      <c r="C190" s="226">
        <v>2</v>
      </c>
      <c r="D190" s="31">
        <v>3</v>
      </c>
      <c r="E190" s="31">
        <v>0</v>
      </c>
      <c r="F190" s="38"/>
      <c r="G190" s="55" t="s">
        <v>448</v>
      </c>
      <c r="H190" s="52">
        <v>6261798</v>
      </c>
      <c r="I190" s="52">
        <v>3974976</v>
      </c>
      <c r="J190" s="52">
        <v>2242176</v>
      </c>
      <c r="K190" s="52">
        <v>44646</v>
      </c>
      <c r="L190" s="52">
        <v>0</v>
      </c>
      <c r="M190" s="52">
        <v>0</v>
      </c>
      <c r="N190" s="77">
        <v>63.47</v>
      </c>
      <c r="O190" s="77">
        <v>35.8</v>
      </c>
      <c r="P190" s="78">
        <v>0.71</v>
      </c>
    </row>
    <row r="191" spans="1:16" ht="12.75">
      <c r="A191" s="225">
        <v>2</v>
      </c>
      <c r="B191" s="226">
        <v>16</v>
      </c>
      <c r="C191" s="226">
        <v>5</v>
      </c>
      <c r="D191" s="31">
        <v>3</v>
      </c>
      <c r="E191" s="31">
        <v>0</v>
      </c>
      <c r="F191" s="38"/>
      <c r="G191" s="55" t="s">
        <v>449</v>
      </c>
      <c r="H191" s="52">
        <v>4997748</v>
      </c>
      <c r="I191" s="52">
        <v>3689256</v>
      </c>
      <c r="J191" s="52">
        <v>1170492</v>
      </c>
      <c r="K191" s="52">
        <v>138000</v>
      </c>
      <c r="L191" s="52">
        <v>0</v>
      </c>
      <c r="M191" s="52">
        <v>0</v>
      </c>
      <c r="N191" s="77">
        <v>73.81</v>
      </c>
      <c r="O191" s="77">
        <v>23.42</v>
      </c>
      <c r="P191" s="78">
        <v>2.76</v>
      </c>
    </row>
    <row r="192" spans="1:16" ht="12.75">
      <c r="A192" s="225">
        <v>2</v>
      </c>
      <c r="B192" s="226">
        <v>8</v>
      </c>
      <c r="C192" s="226">
        <v>12</v>
      </c>
      <c r="D192" s="31">
        <v>3</v>
      </c>
      <c r="E192" s="31">
        <v>0</v>
      </c>
      <c r="F192" s="38"/>
      <c r="G192" s="55" t="s">
        <v>450</v>
      </c>
      <c r="H192" s="52">
        <v>5170640</v>
      </c>
      <c r="I192" s="52">
        <v>3458816</v>
      </c>
      <c r="J192" s="52">
        <v>1611576</v>
      </c>
      <c r="K192" s="52">
        <v>100248</v>
      </c>
      <c r="L192" s="52">
        <v>0</v>
      </c>
      <c r="M192" s="52">
        <v>0</v>
      </c>
      <c r="N192" s="77">
        <v>66.89</v>
      </c>
      <c r="O192" s="77">
        <v>31.16</v>
      </c>
      <c r="P192" s="78">
        <v>1.93</v>
      </c>
    </row>
    <row r="193" spans="1:16" ht="12.75">
      <c r="A193" s="225">
        <v>2</v>
      </c>
      <c r="B193" s="226">
        <v>23</v>
      </c>
      <c r="C193" s="226">
        <v>8</v>
      </c>
      <c r="D193" s="31">
        <v>3</v>
      </c>
      <c r="E193" s="31">
        <v>0</v>
      </c>
      <c r="F193" s="38"/>
      <c r="G193" s="55" t="s">
        <v>451</v>
      </c>
      <c r="H193" s="52">
        <v>7365496</v>
      </c>
      <c r="I193" s="52">
        <v>7365496</v>
      </c>
      <c r="J193" s="52">
        <v>0</v>
      </c>
      <c r="K193" s="52">
        <v>0</v>
      </c>
      <c r="L193" s="52">
        <v>0</v>
      </c>
      <c r="M193" s="52">
        <v>93318.98</v>
      </c>
      <c r="N193" s="77">
        <v>100</v>
      </c>
      <c r="O193" s="77">
        <v>0</v>
      </c>
      <c r="P193" s="78">
        <v>0</v>
      </c>
    </row>
    <row r="194" spans="1:16" ht="12.75">
      <c r="A194" s="225">
        <v>2</v>
      </c>
      <c r="B194" s="226">
        <v>23</v>
      </c>
      <c r="C194" s="226">
        <v>7</v>
      </c>
      <c r="D194" s="31">
        <v>3</v>
      </c>
      <c r="E194" s="31">
        <v>0</v>
      </c>
      <c r="F194" s="38"/>
      <c r="G194" s="55" t="s">
        <v>452</v>
      </c>
      <c r="H194" s="52">
        <v>4053050</v>
      </c>
      <c r="I194" s="52">
        <v>3682592</v>
      </c>
      <c r="J194" s="52">
        <v>332022</v>
      </c>
      <c r="K194" s="52">
        <v>38436</v>
      </c>
      <c r="L194" s="52">
        <v>0</v>
      </c>
      <c r="M194" s="52">
        <v>0</v>
      </c>
      <c r="N194" s="77">
        <v>90.85</v>
      </c>
      <c r="O194" s="77">
        <v>8.19</v>
      </c>
      <c r="P194" s="78">
        <v>0.94</v>
      </c>
    </row>
    <row r="195" spans="1:16" ht="12.75">
      <c r="A195" s="225">
        <v>2</v>
      </c>
      <c r="B195" s="226">
        <v>8</v>
      </c>
      <c r="C195" s="226">
        <v>13</v>
      </c>
      <c r="D195" s="31">
        <v>3</v>
      </c>
      <c r="E195" s="31">
        <v>0</v>
      </c>
      <c r="F195" s="38"/>
      <c r="G195" s="55" t="s">
        <v>453</v>
      </c>
      <c r="H195" s="52">
        <v>3367204</v>
      </c>
      <c r="I195" s="52">
        <v>2519920</v>
      </c>
      <c r="J195" s="52">
        <v>819240</v>
      </c>
      <c r="K195" s="52">
        <v>28044</v>
      </c>
      <c r="L195" s="52">
        <v>0</v>
      </c>
      <c r="M195" s="52">
        <v>0</v>
      </c>
      <c r="N195" s="77">
        <v>74.83</v>
      </c>
      <c r="O195" s="77">
        <v>24.32</v>
      </c>
      <c r="P195" s="78">
        <v>0.83</v>
      </c>
    </row>
    <row r="196" spans="1:16" ht="12.75">
      <c r="A196" s="225">
        <v>2</v>
      </c>
      <c r="B196" s="226">
        <v>19</v>
      </c>
      <c r="C196" s="226">
        <v>6</v>
      </c>
      <c r="D196" s="31">
        <v>3</v>
      </c>
      <c r="E196" s="31">
        <v>0</v>
      </c>
      <c r="F196" s="38"/>
      <c r="G196" s="55" t="s">
        <v>454</v>
      </c>
      <c r="H196" s="52">
        <v>8431288</v>
      </c>
      <c r="I196" s="52">
        <v>8431288</v>
      </c>
      <c r="J196" s="52">
        <v>0</v>
      </c>
      <c r="K196" s="52">
        <v>0</v>
      </c>
      <c r="L196" s="52">
        <v>0</v>
      </c>
      <c r="M196" s="52">
        <v>0</v>
      </c>
      <c r="N196" s="77">
        <v>100</v>
      </c>
      <c r="O196" s="77">
        <v>0</v>
      </c>
      <c r="P196" s="78">
        <v>0</v>
      </c>
    </row>
    <row r="197" spans="1:16" ht="12.75">
      <c r="A197" s="225">
        <v>2</v>
      </c>
      <c r="B197" s="226">
        <v>17</v>
      </c>
      <c r="C197" s="226">
        <v>4</v>
      </c>
      <c r="D197" s="31">
        <v>3</v>
      </c>
      <c r="E197" s="31">
        <v>0</v>
      </c>
      <c r="F197" s="38"/>
      <c r="G197" s="55" t="s">
        <v>455</v>
      </c>
      <c r="H197" s="52">
        <v>7597004</v>
      </c>
      <c r="I197" s="52">
        <v>7279904</v>
      </c>
      <c r="J197" s="52">
        <v>0</v>
      </c>
      <c r="K197" s="52">
        <v>317100</v>
      </c>
      <c r="L197" s="52">
        <v>0</v>
      </c>
      <c r="M197" s="52">
        <v>0</v>
      </c>
      <c r="N197" s="77">
        <v>95.82</v>
      </c>
      <c r="O197" s="77">
        <v>0</v>
      </c>
      <c r="P197" s="78">
        <v>4.17</v>
      </c>
    </row>
    <row r="198" spans="1:16" ht="12.75">
      <c r="A198" s="225">
        <v>2</v>
      </c>
      <c r="B198" s="226">
        <v>14</v>
      </c>
      <c r="C198" s="226">
        <v>7</v>
      </c>
      <c r="D198" s="31">
        <v>3</v>
      </c>
      <c r="E198" s="31">
        <v>0</v>
      </c>
      <c r="F198" s="38"/>
      <c r="G198" s="55" t="s">
        <v>456</v>
      </c>
      <c r="H198" s="52">
        <v>7000416</v>
      </c>
      <c r="I198" s="52">
        <v>5528160</v>
      </c>
      <c r="J198" s="52">
        <v>1279026</v>
      </c>
      <c r="K198" s="52">
        <v>193230</v>
      </c>
      <c r="L198" s="52">
        <v>0</v>
      </c>
      <c r="M198" s="52">
        <v>0</v>
      </c>
      <c r="N198" s="77">
        <v>78.96</v>
      </c>
      <c r="O198" s="77">
        <v>18.27</v>
      </c>
      <c r="P198" s="78">
        <v>2.76</v>
      </c>
    </row>
    <row r="199" spans="1:16" ht="12.75">
      <c r="A199" s="225">
        <v>2</v>
      </c>
      <c r="B199" s="226">
        <v>8</v>
      </c>
      <c r="C199" s="226">
        <v>14</v>
      </c>
      <c r="D199" s="31">
        <v>3</v>
      </c>
      <c r="E199" s="31">
        <v>0</v>
      </c>
      <c r="F199" s="38"/>
      <c r="G199" s="55" t="s">
        <v>457</v>
      </c>
      <c r="H199" s="52">
        <v>3463352</v>
      </c>
      <c r="I199" s="52">
        <v>1619432</v>
      </c>
      <c r="J199" s="52">
        <v>1774194</v>
      </c>
      <c r="K199" s="52">
        <v>69726</v>
      </c>
      <c r="L199" s="52">
        <v>0</v>
      </c>
      <c r="M199" s="52">
        <v>0</v>
      </c>
      <c r="N199" s="77">
        <v>46.75</v>
      </c>
      <c r="O199" s="77">
        <v>51.22</v>
      </c>
      <c r="P199" s="78">
        <v>2.01</v>
      </c>
    </row>
    <row r="200" spans="1:16" ht="12.75">
      <c r="A200" s="225">
        <v>2</v>
      </c>
      <c r="B200" s="226">
        <v>11</v>
      </c>
      <c r="C200" s="226">
        <v>4</v>
      </c>
      <c r="D200" s="31">
        <v>3</v>
      </c>
      <c r="E200" s="31">
        <v>0</v>
      </c>
      <c r="F200" s="38"/>
      <c r="G200" s="55" t="s">
        <v>458</v>
      </c>
      <c r="H200" s="52">
        <v>4577720</v>
      </c>
      <c r="I200" s="52">
        <v>3085616</v>
      </c>
      <c r="J200" s="52">
        <v>1456140</v>
      </c>
      <c r="K200" s="52">
        <v>35964</v>
      </c>
      <c r="L200" s="52">
        <v>0</v>
      </c>
      <c r="M200" s="52">
        <v>0</v>
      </c>
      <c r="N200" s="77">
        <v>67.4</v>
      </c>
      <c r="O200" s="77">
        <v>31.8</v>
      </c>
      <c r="P200" s="78">
        <v>0.78</v>
      </c>
    </row>
    <row r="201" spans="1:16" ht="12.75">
      <c r="A201" s="225">
        <v>2</v>
      </c>
      <c r="B201" s="226">
        <v>18</v>
      </c>
      <c r="C201" s="226">
        <v>4</v>
      </c>
      <c r="D201" s="31">
        <v>3</v>
      </c>
      <c r="E201" s="31">
        <v>0</v>
      </c>
      <c r="F201" s="38"/>
      <c r="G201" s="55" t="s">
        <v>459</v>
      </c>
      <c r="H201" s="52">
        <v>7322356</v>
      </c>
      <c r="I201" s="52">
        <v>6758656</v>
      </c>
      <c r="J201" s="52">
        <v>563700</v>
      </c>
      <c r="K201" s="52">
        <v>0</v>
      </c>
      <c r="L201" s="52">
        <v>0</v>
      </c>
      <c r="M201" s="52">
        <v>0</v>
      </c>
      <c r="N201" s="77">
        <v>92.3</v>
      </c>
      <c r="O201" s="77">
        <v>7.69</v>
      </c>
      <c r="P201" s="78">
        <v>0</v>
      </c>
    </row>
    <row r="202" spans="1:16" ht="12.75">
      <c r="A202" s="225">
        <v>2</v>
      </c>
      <c r="B202" s="226">
        <v>26</v>
      </c>
      <c r="C202" s="226">
        <v>4</v>
      </c>
      <c r="D202" s="31">
        <v>3</v>
      </c>
      <c r="E202" s="31">
        <v>0</v>
      </c>
      <c r="F202" s="38"/>
      <c r="G202" s="55" t="s">
        <v>460</v>
      </c>
      <c r="H202" s="52">
        <v>4408428</v>
      </c>
      <c r="I202" s="52">
        <v>3017784</v>
      </c>
      <c r="J202" s="52">
        <v>1340070</v>
      </c>
      <c r="K202" s="52">
        <v>50574</v>
      </c>
      <c r="L202" s="52">
        <v>0</v>
      </c>
      <c r="M202" s="52">
        <v>0</v>
      </c>
      <c r="N202" s="77">
        <v>68.45</v>
      </c>
      <c r="O202" s="77">
        <v>30.39</v>
      </c>
      <c r="P202" s="78">
        <v>1.14</v>
      </c>
    </row>
    <row r="203" spans="1:16" ht="12.75">
      <c r="A203" s="225">
        <v>2</v>
      </c>
      <c r="B203" s="226">
        <v>20</v>
      </c>
      <c r="C203" s="226">
        <v>3</v>
      </c>
      <c r="D203" s="31">
        <v>3</v>
      </c>
      <c r="E203" s="31">
        <v>0</v>
      </c>
      <c r="F203" s="38"/>
      <c r="G203" s="55" t="s">
        <v>461</v>
      </c>
      <c r="H203" s="52">
        <v>8707162</v>
      </c>
      <c r="I203" s="52">
        <v>7570840</v>
      </c>
      <c r="J203" s="52">
        <v>1092804</v>
      </c>
      <c r="K203" s="52">
        <v>43518</v>
      </c>
      <c r="L203" s="52">
        <v>0</v>
      </c>
      <c r="M203" s="52">
        <v>0</v>
      </c>
      <c r="N203" s="77">
        <v>86.94</v>
      </c>
      <c r="O203" s="77">
        <v>12.55</v>
      </c>
      <c r="P203" s="78">
        <v>0.49</v>
      </c>
    </row>
    <row r="204" spans="1:16" ht="12.75">
      <c r="A204" s="225">
        <v>2</v>
      </c>
      <c r="B204" s="226">
        <v>14</v>
      </c>
      <c r="C204" s="226">
        <v>8</v>
      </c>
      <c r="D204" s="31">
        <v>3</v>
      </c>
      <c r="E204" s="31">
        <v>0</v>
      </c>
      <c r="F204" s="38"/>
      <c r="G204" s="55" t="s">
        <v>462</v>
      </c>
      <c r="H204" s="52">
        <v>5277136</v>
      </c>
      <c r="I204" s="52">
        <v>4360816</v>
      </c>
      <c r="J204" s="52">
        <v>779418</v>
      </c>
      <c r="K204" s="52">
        <v>136902</v>
      </c>
      <c r="L204" s="52">
        <v>0</v>
      </c>
      <c r="M204" s="52">
        <v>0</v>
      </c>
      <c r="N204" s="77">
        <v>82.63</v>
      </c>
      <c r="O204" s="77">
        <v>14.76</v>
      </c>
      <c r="P204" s="78">
        <v>2.59</v>
      </c>
    </row>
    <row r="205" spans="1:16" ht="12.75">
      <c r="A205" s="225">
        <v>2</v>
      </c>
      <c r="B205" s="226">
        <v>4</v>
      </c>
      <c r="C205" s="226">
        <v>4</v>
      </c>
      <c r="D205" s="31">
        <v>3</v>
      </c>
      <c r="E205" s="31">
        <v>0</v>
      </c>
      <c r="F205" s="38"/>
      <c r="G205" s="55" t="s">
        <v>463</v>
      </c>
      <c r="H205" s="52">
        <v>4898574</v>
      </c>
      <c r="I205" s="52">
        <v>3518352</v>
      </c>
      <c r="J205" s="52">
        <v>1307016</v>
      </c>
      <c r="K205" s="52">
        <v>73206</v>
      </c>
      <c r="L205" s="52">
        <v>0</v>
      </c>
      <c r="M205" s="52">
        <v>0</v>
      </c>
      <c r="N205" s="77">
        <v>71.82</v>
      </c>
      <c r="O205" s="77">
        <v>26.68</v>
      </c>
      <c r="P205" s="78">
        <v>1.49</v>
      </c>
    </row>
    <row r="206" spans="1:16" ht="12.75">
      <c r="A206" s="225">
        <v>2</v>
      </c>
      <c r="B206" s="226">
        <v>25</v>
      </c>
      <c r="C206" s="226">
        <v>6</v>
      </c>
      <c r="D206" s="31">
        <v>3</v>
      </c>
      <c r="E206" s="31">
        <v>0</v>
      </c>
      <c r="F206" s="38"/>
      <c r="G206" s="55" t="s">
        <v>464</v>
      </c>
      <c r="H206" s="52">
        <v>5529114</v>
      </c>
      <c r="I206" s="52">
        <v>3908592</v>
      </c>
      <c r="J206" s="52">
        <v>1584438</v>
      </c>
      <c r="K206" s="52">
        <v>36084</v>
      </c>
      <c r="L206" s="52">
        <v>0</v>
      </c>
      <c r="M206" s="52">
        <v>0</v>
      </c>
      <c r="N206" s="77">
        <v>70.69</v>
      </c>
      <c r="O206" s="77">
        <v>28.65</v>
      </c>
      <c r="P206" s="78">
        <v>0.65</v>
      </c>
    </row>
    <row r="207" spans="1:16" ht="12.75">
      <c r="A207" s="225">
        <v>2</v>
      </c>
      <c r="B207" s="226">
        <v>17</v>
      </c>
      <c r="C207" s="226">
        <v>5</v>
      </c>
      <c r="D207" s="31">
        <v>3</v>
      </c>
      <c r="E207" s="31">
        <v>0</v>
      </c>
      <c r="F207" s="38"/>
      <c r="G207" s="55" t="s">
        <v>465</v>
      </c>
      <c r="H207" s="52">
        <v>5296010</v>
      </c>
      <c r="I207" s="52">
        <v>3712952</v>
      </c>
      <c r="J207" s="52">
        <v>1583058</v>
      </c>
      <c r="K207" s="52">
        <v>0</v>
      </c>
      <c r="L207" s="52">
        <v>0</v>
      </c>
      <c r="M207" s="52">
        <v>0</v>
      </c>
      <c r="N207" s="77">
        <v>70.1</v>
      </c>
      <c r="O207" s="77">
        <v>29.89</v>
      </c>
      <c r="P207" s="78">
        <v>0</v>
      </c>
    </row>
    <row r="208" spans="1:16" ht="12.75">
      <c r="A208" s="225">
        <v>2</v>
      </c>
      <c r="B208" s="226">
        <v>12</v>
      </c>
      <c r="C208" s="226">
        <v>5</v>
      </c>
      <c r="D208" s="31">
        <v>3</v>
      </c>
      <c r="E208" s="31">
        <v>0</v>
      </c>
      <c r="F208" s="38"/>
      <c r="G208" s="55" t="s">
        <v>466</v>
      </c>
      <c r="H208" s="52">
        <v>2432602</v>
      </c>
      <c r="I208" s="52">
        <v>1374928</v>
      </c>
      <c r="J208" s="52">
        <v>1031436</v>
      </c>
      <c r="K208" s="52">
        <v>26238</v>
      </c>
      <c r="L208" s="52">
        <v>0</v>
      </c>
      <c r="M208" s="52">
        <v>0</v>
      </c>
      <c r="N208" s="77">
        <v>56.52</v>
      </c>
      <c r="O208" s="77">
        <v>42.4</v>
      </c>
      <c r="P208" s="78">
        <v>1.07</v>
      </c>
    </row>
    <row r="209" spans="1:16" ht="12.75">
      <c r="A209" s="225">
        <v>2</v>
      </c>
      <c r="B209" s="226">
        <v>22</v>
      </c>
      <c r="C209" s="226">
        <v>3</v>
      </c>
      <c r="D209" s="31">
        <v>3</v>
      </c>
      <c r="E209" s="31">
        <v>0</v>
      </c>
      <c r="F209" s="38"/>
      <c r="G209" s="55" t="s">
        <v>467</v>
      </c>
      <c r="H209" s="52">
        <v>9993384</v>
      </c>
      <c r="I209" s="52">
        <v>6640560</v>
      </c>
      <c r="J209" s="52">
        <v>3161568</v>
      </c>
      <c r="K209" s="52">
        <v>191256</v>
      </c>
      <c r="L209" s="52">
        <v>0</v>
      </c>
      <c r="M209" s="52">
        <v>0</v>
      </c>
      <c r="N209" s="77">
        <v>66.44</v>
      </c>
      <c r="O209" s="77">
        <v>31.63</v>
      </c>
      <c r="P209" s="78">
        <v>1.91</v>
      </c>
    </row>
    <row r="210" spans="1:16" ht="12.75">
      <c r="A210" s="225">
        <v>2</v>
      </c>
      <c r="B210" s="226">
        <v>24</v>
      </c>
      <c r="C210" s="226">
        <v>5</v>
      </c>
      <c r="D210" s="31">
        <v>3</v>
      </c>
      <c r="E210" s="31">
        <v>0</v>
      </c>
      <c r="F210" s="38"/>
      <c r="G210" s="55" t="s">
        <v>468</v>
      </c>
      <c r="H210" s="52">
        <v>7277372</v>
      </c>
      <c r="I210" s="52">
        <v>7058720</v>
      </c>
      <c r="J210" s="52">
        <v>0</v>
      </c>
      <c r="K210" s="52">
        <v>218652</v>
      </c>
      <c r="L210" s="52">
        <v>0</v>
      </c>
      <c r="M210" s="52">
        <v>0</v>
      </c>
      <c r="N210" s="77">
        <v>96.99</v>
      </c>
      <c r="O210" s="77">
        <v>0</v>
      </c>
      <c r="P210" s="78">
        <v>3</v>
      </c>
    </row>
    <row r="211" spans="1:16" ht="12.75">
      <c r="A211" s="225">
        <v>2</v>
      </c>
      <c r="B211" s="226">
        <v>24</v>
      </c>
      <c r="C211" s="226">
        <v>6</v>
      </c>
      <c r="D211" s="31">
        <v>3</v>
      </c>
      <c r="E211" s="31">
        <v>0</v>
      </c>
      <c r="F211" s="38"/>
      <c r="G211" s="55" t="s">
        <v>469</v>
      </c>
      <c r="H211" s="52">
        <v>9315156</v>
      </c>
      <c r="I211" s="52">
        <v>5610936</v>
      </c>
      <c r="J211" s="52">
        <v>3620904</v>
      </c>
      <c r="K211" s="52">
        <v>83316</v>
      </c>
      <c r="L211" s="52">
        <v>0</v>
      </c>
      <c r="M211" s="52">
        <v>0</v>
      </c>
      <c r="N211" s="77">
        <v>60.23</v>
      </c>
      <c r="O211" s="77">
        <v>38.87</v>
      </c>
      <c r="P211" s="78">
        <v>0.89</v>
      </c>
    </row>
    <row r="212" spans="1:16" ht="12.75">
      <c r="A212" s="225">
        <v>2</v>
      </c>
      <c r="B212" s="226">
        <v>24</v>
      </c>
      <c r="C212" s="226">
        <v>7</v>
      </c>
      <c r="D212" s="31">
        <v>3</v>
      </c>
      <c r="E212" s="31">
        <v>0</v>
      </c>
      <c r="F212" s="38"/>
      <c r="G212" s="55" t="s">
        <v>470</v>
      </c>
      <c r="H212" s="52">
        <v>3170060</v>
      </c>
      <c r="I212" s="52">
        <v>2165912</v>
      </c>
      <c r="J212" s="52">
        <v>963108</v>
      </c>
      <c r="K212" s="52">
        <v>41040</v>
      </c>
      <c r="L212" s="52">
        <v>0</v>
      </c>
      <c r="M212" s="52">
        <v>0</v>
      </c>
      <c r="N212" s="77">
        <v>68.32</v>
      </c>
      <c r="O212" s="77">
        <v>30.38</v>
      </c>
      <c r="P212" s="78">
        <v>1.29</v>
      </c>
    </row>
    <row r="213" spans="1:16" ht="12.75">
      <c r="A213" s="225">
        <v>2</v>
      </c>
      <c r="B213" s="226">
        <v>19</v>
      </c>
      <c r="C213" s="226">
        <v>8</v>
      </c>
      <c r="D213" s="31">
        <v>3</v>
      </c>
      <c r="E213" s="31">
        <v>0</v>
      </c>
      <c r="F213" s="38"/>
      <c r="G213" s="55" t="s">
        <v>471</v>
      </c>
      <c r="H213" s="52">
        <v>4194560</v>
      </c>
      <c r="I213" s="52">
        <v>4185824</v>
      </c>
      <c r="J213" s="52">
        <v>0</v>
      </c>
      <c r="K213" s="52">
        <v>8736</v>
      </c>
      <c r="L213" s="52">
        <v>0</v>
      </c>
      <c r="M213" s="52">
        <v>0</v>
      </c>
      <c r="N213" s="77">
        <v>99.79</v>
      </c>
      <c r="O213" s="77">
        <v>0</v>
      </c>
      <c r="P213" s="78">
        <v>0.2</v>
      </c>
    </row>
    <row r="214" spans="1:16" ht="13.5" thickBot="1">
      <c r="A214" s="231">
        <v>2</v>
      </c>
      <c r="B214" s="232">
        <v>20</v>
      </c>
      <c r="C214" s="232">
        <v>6</v>
      </c>
      <c r="D214" s="32">
        <v>3</v>
      </c>
      <c r="E214" s="32">
        <v>0</v>
      </c>
      <c r="F214" s="39"/>
      <c r="G214" s="81" t="s">
        <v>472</v>
      </c>
      <c r="H214" s="53">
        <v>7593266</v>
      </c>
      <c r="I214" s="53">
        <v>4742792</v>
      </c>
      <c r="J214" s="53">
        <v>2754072</v>
      </c>
      <c r="K214" s="53">
        <v>96402</v>
      </c>
      <c r="L214" s="53">
        <v>0</v>
      </c>
      <c r="M214" s="53">
        <v>0</v>
      </c>
      <c r="N214" s="79">
        <v>62.46</v>
      </c>
      <c r="O214" s="79">
        <v>36.26</v>
      </c>
      <c r="P214" s="80">
        <v>1.26</v>
      </c>
    </row>
  </sheetData>
  <sheetProtection/>
  <mergeCells count="22">
    <mergeCell ref="K9:K10"/>
    <mergeCell ref="N7:P7"/>
    <mergeCell ref="N8:N10"/>
    <mergeCell ref="O8:O10"/>
    <mergeCell ref="P8:P10"/>
    <mergeCell ref="M7:M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4" width="13.125" style="0" customWidth="1"/>
    <col min="15" max="19" width="10.00390625" style="0" customWidth="1"/>
    <col min="20" max="20" width="15.25390625" style="0" customWidth="1"/>
    <col min="21" max="21" width="18.125" style="0" customWidth="1"/>
    <col min="22" max="24" width="14.25390625" style="0" customWidth="1"/>
  </cols>
  <sheetData>
    <row r="1" spans="1:19" ht="21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51" t="s">
        <v>88</v>
      </c>
      <c r="N1" s="48"/>
      <c r="O1" s="48" t="str">
        <f>1!P1</f>
        <v>23.08.2013</v>
      </c>
      <c r="P1" s="48"/>
      <c r="Q1" s="48"/>
      <c r="R1" s="48"/>
      <c r="S1" s="49"/>
    </row>
    <row r="2" spans="1:23" ht="21" customHeight="1">
      <c r="A2" s="327" t="s">
        <v>91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51" t="s">
        <v>89</v>
      </c>
      <c r="N2" s="48"/>
      <c r="O2" s="48">
        <f>1!P2</f>
        <v>1</v>
      </c>
      <c r="P2" s="48"/>
      <c r="Q2" s="48"/>
      <c r="R2" s="48"/>
      <c r="S2" s="49"/>
      <c r="T2" s="29"/>
      <c r="U2" s="29"/>
      <c r="V2" s="29"/>
      <c r="W2" s="29"/>
    </row>
    <row r="3" spans="1:20" ht="21" customHeight="1">
      <c r="A3" s="328" t="s">
        <v>84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51" t="s">
        <v>90</v>
      </c>
      <c r="N3" s="48"/>
      <c r="O3" s="48" t="str">
        <f>1!P3</f>
        <v>23.08.2013</v>
      </c>
      <c r="P3" s="48"/>
      <c r="Q3" s="48"/>
      <c r="R3" s="48"/>
      <c r="S3" s="49"/>
      <c r="T3" s="1"/>
    </row>
    <row r="4" spans="17:24" ht="12.75">
      <c r="Q4" s="29"/>
      <c r="R4" s="29"/>
      <c r="S4" s="29"/>
      <c r="T4" s="29"/>
      <c r="U4" s="29"/>
      <c r="V4" s="29"/>
      <c r="W4" s="29"/>
      <c r="X4" s="29"/>
    </row>
    <row r="5" spans="1:19" s="29" customFormat="1" ht="18">
      <c r="A5" s="28" t="str">
        <f>'Spis tabel'!B12</f>
        <v>Tabela 6. Struktura dotacji celowych przekazywanych do budżetów jst woj. dolnośląskiego wg stanu na koniec II kwartału 2013 roku    (plan)</v>
      </c>
      <c r="R5" s="28"/>
      <c r="S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9"/>
      <c r="R6" s="29"/>
      <c r="S6" s="29"/>
      <c r="T6" s="29"/>
      <c r="U6" s="29"/>
      <c r="V6" s="29"/>
      <c r="W6" s="29"/>
      <c r="X6" s="29"/>
    </row>
    <row r="7" spans="1:19" s="29" customFormat="1" ht="17.25" customHeight="1">
      <c r="A7" s="323" t="s">
        <v>0</v>
      </c>
      <c r="B7" s="343" t="s">
        <v>1</v>
      </c>
      <c r="C7" s="343" t="s">
        <v>2</v>
      </c>
      <c r="D7" s="343" t="s">
        <v>3</v>
      </c>
      <c r="E7" s="343" t="s">
        <v>4</v>
      </c>
      <c r="F7" s="329" t="s">
        <v>5</v>
      </c>
      <c r="G7" s="330"/>
      <c r="H7" s="421" t="s">
        <v>23</v>
      </c>
      <c r="I7" s="421"/>
      <c r="J7" s="421"/>
      <c r="K7" s="421"/>
      <c r="L7" s="421"/>
      <c r="M7" s="421"/>
      <c r="N7" s="421"/>
      <c r="O7" s="402" t="s">
        <v>30</v>
      </c>
      <c r="P7" s="402"/>
      <c r="Q7" s="402"/>
      <c r="R7" s="402"/>
      <c r="S7" s="403"/>
    </row>
    <row r="8" spans="1:19" s="29" customFormat="1" ht="16.5" customHeight="1">
      <c r="A8" s="324"/>
      <c r="B8" s="344"/>
      <c r="C8" s="344"/>
      <c r="D8" s="344"/>
      <c r="E8" s="344"/>
      <c r="F8" s="331"/>
      <c r="G8" s="332"/>
      <c r="H8" s="340" t="s">
        <v>86</v>
      </c>
      <c r="I8" s="351" t="s">
        <v>19</v>
      </c>
      <c r="J8" s="389"/>
      <c r="K8" s="389"/>
      <c r="L8" s="389"/>
      <c r="M8" s="389"/>
      <c r="N8" s="389"/>
      <c r="O8" s="417"/>
      <c r="P8" s="417"/>
      <c r="Q8" s="417"/>
      <c r="R8" s="417"/>
      <c r="S8" s="418"/>
    </row>
    <row r="9" spans="1:24" s="29" customFormat="1" ht="32.25" customHeight="1">
      <c r="A9" s="324"/>
      <c r="B9" s="344"/>
      <c r="C9" s="344"/>
      <c r="D9" s="344"/>
      <c r="E9" s="344"/>
      <c r="F9" s="331"/>
      <c r="G9" s="332"/>
      <c r="H9" s="414"/>
      <c r="I9" s="413" t="s">
        <v>24</v>
      </c>
      <c r="J9" s="414" t="s">
        <v>25</v>
      </c>
      <c r="K9" s="269" t="s">
        <v>12</v>
      </c>
      <c r="L9" s="419" t="s">
        <v>26</v>
      </c>
      <c r="M9" s="420"/>
      <c r="N9" s="413" t="s">
        <v>29</v>
      </c>
      <c r="O9" s="404" t="s">
        <v>31</v>
      </c>
      <c r="P9" s="404" t="s">
        <v>32</v>
      </c>
      <c r="Q9" s="404" t="s">
        <v>36</v>
      </c>
      <c r="R9" s="404" t="s">
        <v>37</v>
      </c>
      <c r="S9" s="407" t="s">
        <v>79</v>
      </c>
      <c r="T9"/>
      <c r="U9"/>
      <c r="V9"/>
      <c r="W9"/>
      <c r="X9"/>
    </row>
    <row r="10" spans="1:24" s="29" customFormat="1" ht="32.25" customHeight="1">
      <c r="A10" s="324"/>
      <c r="B10" s="344"/>
      <c r="C10" s="344"/>
      <c r="D10" s="344"/>
      <c r="E10" s="344"/>
      <c r="F10" s="331"/>
      <c r="G10" s="332"/>
      <c r="H10" s="414"/>
      <c r="I10" s="413"/>
      <c r="J10" s="413"/>
      <c r="K10" s="356" t="s">
        <v>262</v>
      </c>
      <c r="L10" s="400" t="s">
        <v>27</v>
      </c>
      <c r="M10" s="400" t="s">
        <v>28</v>
      </c>
      <c r="N10" s="413"/>
      <c r="O10" s="405"/>
      <c r="P10" s="405"/>
      <c r="Q10" s="405"/>
      <c r="R10" s="405"/>
      <c r="S10" s="408"/>
      <c r="T10"/>
      <c r="U10"/>
      <c r="V10"/>
      <c r="W10"/>
      <c r="X10"/>
    </row>
    <row r="11" spans="1:24" s="29" customFormat="1" ht="32.25" customHeight="1" thickBot="1">
      <c r="A11" s="325"/>
      <c r="B11" s="345"/>
      <c r="C11" s="345"/>
      <c r="D11" s="345"/>
      <c r="E11" s="345"/>
      <c r="F11" s="333"/>
      <c r="G11" s="334"/>
      <c r="H11" s="341"/>
      <c r="I11" s="357"/>
      <c r="J11" s="357"/>
      <c r="K11" s="357"/>
      <c r="L11" s="401"/>
      <c r="M11" s="401"/>
      <c r="N11" s="357"/>
      <c r="O11" s="406"/>
      <c r="P11" s="406"/>
      <c r="Q11" s="406"/>
      <c r="R11" s="406"/>
      <c r="S11" s="409"/>
      <c r="T11"/>
      <c r="U11"/>
      <c r="V11"/>
      <c r="W11"/>
      <c r="X11"/>
    </row>
    <row r="12" spans="1:19" ht="13.5" thickBot="1">
      <c r="A12" s="40">
        <v>1</v>
      </c>
      <c r="B12" s="41">
        <v>2</v>
      </c>
      <c r="C12" s="41">
        <v>3</v>
      </c>
      <c r="D12" s="41">
        <v>4</v>
      </c>
      <c r="E12" s="41">
        <v>5</v>
      </c>
      <c r="F12" s="415">
        <v>6</v>
      </c>
      <c r="G12" s="416"/>
      <c r="H12" s="41">
        <v>7</v>
      </c>
      <c r="I12" s="41">
        <v>8</v>
      </c>
      <c r="J12" s="41">
        <v>9</v>
      </c>
      <c r="K12" s="35">
        <v>10</v>
      </c>
      <c r="L12" s="35">
        <v>11</v>
      </c>
      <c r="M12" s="35">
        <v>12</v>
      </c>
      <c r="N12" s="35">
        <v>13</v>
      </c>
      <c r="O12" s="35">
        <v>14</v>
      </c>
      <c r="P12" s="35">
        <v>15</v>
      </c>
      <c r="Q12" s="35">
        <v>16</v>
      </c>
      <c r="R12" s="35">
        <v>17</v>
      </c>
      <c r="S12" s="36">
        <v>18</v>
      </c>
    </row>
    <row r="13" spans="1:19" s="95" customFormat="1" ht="15">
      <c r="A13" s="217"/>
      <c r="B13" s="218"/>
      <c r="C13" s="218"/>
      <c r="D13" s="90"/>
      <c r="E13" s="90"/>
      <c r="F13" s="91" t="s">
        <v>284</v>
      </c>
      <c r="G13" s="283"/>
      <c r="H13" s="93">
        <v>3270493581.13</v>
      </c>
      <c r="I13" s="93">
        <v>1171635475.52</v>
      </c>
      <c r="J13" s="93">
        <v>1942709503.1000001</v>
      </c>
      <c r="K13" s="93">
        <v>1471158031.6100001</v>
      </c>
      <c r="L13" s="93">
        <v>1189467.75</v>
      </c>
      <c r="M13" s="93">
        <v>120644965.75999999</v>
      </c>
      <c r="N13" s="93">
        <v>34314169</v>
      </c>
      <c r="O13" s="115">
        <v>35.824423636850064</v>
      </c>
      <c r="P13" s="115">
        <v>59.40111041064229</v>
      </c>
      <c r="Q13" s="115">
        <v>0.03636967083081761</v>
      </c>
      <c r="R13" s="115">
        <v>3.6888916846097435</v>
      </c>
      <c r="S13" s="116">
        <v>1.0492045970670882</v>
      </c>
    </row>
    <row r="14" spans="1:19" ht="12.75">
      <c r="A14" s="219">
        <v>2</v>
      </c>
      <c r="B14" s="220">
        <v>0</v>
      </c>
      <c r="C14" s="220">
        <v>0</v>
      </c>
      <c r="D14" s="85">
        <v>0</v>
      </c>
      <c r="E14" s="85">
        <v>0</v>
      </c>
      <c r="F14" s="149"/>
      <c r="G14" s="284" t="s">
        <v>285</v>
      </c>
      <c r="H14" s="88">
        <v>806617298</v>
      </c>
      <c r="I14" s="87">
        <v>172205481</v>
      </c>
      <c r="J14" s="87">
        <v>623782636</v>
      </c>
      <c r="K14" s="87">
        <v>610357515</v>
      </c>
      <c r="L14" s="87">
        <v>0</v>
      </c>
      <c r="M14" s="87">
        <v>3070181</v>
      </c>
      <c r="N14" s="87">
        <v>7559000</v>
      </c>
      <c r="O14" s="113">
        <v>21.34</v>
      </c>
      <c r="P14" s="113">
        <v>77.33</v>
      </c>
      <c r="Q14" s="113">
        <v>0</v>
      </c>
      <c r="R14" s="113">
        <v>0.38</v>
      </c>
      <c r="S14" s="114">
        <v>0.93</v>
      </c>
    </row>
    <row r="15" spans="1:19" s="95" customFormat="1" ht="15">
      <c r="A15" s="221"/>
      <c r="B15" s="222"/>
      <c r="C15" s="222"/>
      <c r="D15" s="96"/>
      <c r="E15" s="96"/>
      <c r="F15" s="97" t="s">
        <v>286</v>
      </c>
      <c r="G15" s="285"/>
      <c r="H15" s="99">
        <v>493892751.53</v>
      </c>
      <c r="I15" s="99">
        <v>238503904</v>
      </c>
      <c r="J15" s="99">
        <v>197695192.77</v>
      </c>
      <c r="K15" s="99">
        <v>70473097.51</v>
      </c>
      <c r="L15" s="99">
        <v>136500</v>
      </c>
      <c r="M15" s="99">
        <v>46868488.76</v>
      </c>
      <c r="N15" s="99">
        <v>10688666</v>
      </c>
      <c r="O15" s="122">
        <v>48.29062650973383</v>
      </c>
      <c r="P15" s="122">
        <v>40.02795994830299</v>
      </c>
      <c r="Q15" s="122">
        <v>0.027637579125659374</v>
      </c>
      <c r="R15" s="122">
        <v>9.489608546553677</v>
      </c>
      <c r="S15" s="123">
        <v>2.164167416283847</v>
      </c>
    </row>
    <row r="16" spans="1:19" ht="12.75">
      <c r="A16" s="223">
        <v>2</v>
      </c>
      <c r="B16" s="224">
        <v>1</v>
      </c>
      <c r="C16" s="224">
        <v>0</v>
      </c>
      <c r="D16" s="10">
        <v>0</v>
      </c>
      <c r="E16" s="10">
        <v>1</v>
      </c>
      <c r="F16" s="19"/>
      <c r="G16" s="286" t="s">
        <v>287</v>
      </c>
      <c r="H16" s="60">
        <v>17787094</v>
      </c>
      <c r="I16" s="11">
        <v>7937886</v>
      </c>
      <c r="J16" s="11">
        <v>7574655</v>
      </c>
      <c r="K16" s="11">
        <v>3452022</v>
      </c>
      <c r="L16" s="11">
        <v>0</v>
      </c>
      <c r="M16" s="11">
        <v>2274553</v>
      </c>
      <c r="N16" s="11">
        <v>0</v>
      </c>
      <c r="O16" s="66">
        <v>44.62</v>
      </c>
      <c r="P16" s="66">
        <v>42.58</v>
      </c>
      <c r="Q16" s="66">
        <v>0</v>
      </c>
      <c r="R16" s="66">
        <v>12.78</v>
      </c>
      <c r="S16" s="67">
        <v>0</v>
      </c>
    </row>
    <row r="17" spans="1:19" ht="12.75">
      <c r="A17" s="223">
        <v>2</v>
      </c>
      <c r="B17" s="224">
        <v>2</v>
      </c>
      <c r="C17" s="224">
        <v>0</v>
      </c>
      <c r="D17" s="11">
        <v>0</v>
      </c>
      <c r="E17" s="11">
        <v>1</v>
      </c>
      <c r="F17" s="19"/>
      <c r="G17" s="293" t="s">
        <v>288</v>
      </c>
      <c r="H17" s="60">
        <v>18061157</v>
      </c>
      <c r="I17" s="11">
        <v>9926578</v>
      </c>
      <c r="J17" s="11">
        <v>6915886</v>
      </c>
      <c r="K17" s="11">
        <v>708340</v>
      </c>
      <c r="L17" s="11">
        <v>0</v>
      </c>
      <c r="M17" s="11">
        <v>1218693</v>
      </c>
      <c r="N17" s="11">
        <v>0</v>
      </c>
      <c r="O17" s="66">
        <v>54.96</v>
      </c>
      <c r="P17" s="66">
        <v>38.29</v>
      </c>
      <c r="Q17" s="66">
        <v>0</v>
      </c>
      <c r="R17" s="66">
        <v>6.74</v>
      </c>
      <c r="S17" s="67">
        <v>0</v>
      </c>
    </row>
    <row r="18" spans="1:19" ht="12.75">
      <c r="A18" s="223">
        <v>2</v>
      </c>
      <c r="B18" s="224">
        <v>3</v>
      </c>
      <c r="C18" s="224">
        <v>0</v>
      </c>
      <c r="D18" s="16">
        <v>0</v>
      </c>
      <c r="E18" s="16">
        <v>1</v>
      </c>
      <c r="F18" s="19"/>
      <c r="G18" s="54" t="s">
        <v>289</v>
      </c>
      <c r="H18" s="60">
        <v>18093684</v>
      </c>
      <c r="I18" s="11">
        <v>8954980</v>
      </c>
      <c r="J18" s="11">
        <v>8741484</v>
      </c>
      <c r="K18" s="11">
        <v>5544098</v>
      </c>
      <c r="L18" s="11">
        <v>4500</v>
      </c>
      <c r="M18" s="11">
        <v>392720</v>
      </c>
      <c r="N18" s="11">
        <v>0</v>
      </c>
      <c r="O18" s="66">
        <v>49.49</v>
      </c>
      <c r="P18" s="66">
        <v>48.31</v>
      </c>
      <c r="Q18" s="66">
        <v>0.02</v>
      </c>
      <c r="R18" s="66">
        <v>2.17</v>
      </c>
      <c r="S18" s="67">
        <v>0</v>
      </c>
    </row>
    <row r="19" spans="1:19" ht="12.75">
      <c r="A19" s="223">
        <v>2</v>
      </c>
      <c r="B19" s="224">
        <v>4</v>
      </c>
      <c r="C19" s="224">
        <v>0</v>
      </c>
      <c r="D19" s="16">
        <v>0</v>
      </c>
      <c r="E19" s="16">
        <v>1</v>
      </c>
      <c r="F19" s="19"/>
      <c r="G19" s="54" t="s">
        <v>290</v>
      </c>
      <c r="H19" s="60">
        <v>18324878</v>
      </c>
      <c r="I19" s="11">
        <v>14288972</v>
      </c>
      <c r="J19" s="11">
        <v>2267561</v>
      </c>
      <c r="K19" s="11">
        <v>1631478</v>
      </c>
      <c r="L19" s="11">
        <v>0</v>
      </c>
      <c r="M19" s="11">
        <v>1768345</v>
      </c>
      <c r="N19" s="11">
        <v>0</v>
      </c>
      <c r="O19" s="66">
        <v>77.97</v>
      </c>
      <c r="P19" s="66">
        <v>12.37</v>
      </c>
      <c r="Q19" s="66">
        <v>0</v>
      </c>
      <c r="R19" s="66">
        <v>9.64</v>
      </c>
      <c r="S19" s="67">
        <v>0</v>
      </c>
    </row>
    <row r="20" spans="1:19" ht="12.75">
      <c r="A20" s="223">
        <v>2</v>
      </c>
      <c r="B20" s="224">
        <v>5</v>
      </c>
      <c r="C20" s="224">
        <v>0</v>
      </c>
      <c r="D20" s="16">
        <v>0</v>
      </c>
      <c r="E20" s="16">
        <v>1</v>
      </c>
      <c r="F20" s="19"/>
      <c r="G20" s="54" t="s">
        <v>291</v>
      </c>
      <c r="H20" s="60">
        <v>18910258.48</v>
      </c>
      <c r="I20" s="11">
        <v>10832228</v>
      </c>
      <c r="J20" s="11">
        <v>4693792.48</v>
      </c>
      <c r="K20" s="11">
        <v>833485</v>
      </c>
      <c r="L20" s="11">
        <v>22000</v>
      </c>
      <c r="M20" s="11">
        <v>3362238</v>
      </c>
      <c r="N20" s="11">
        <v>0</v>
      </c>
      <c r="O20" s="66">
        <v>57.28</v>
      </c>
      <c r="P20" s="66">
        <v>24.82</v>
      </c>
      <c r="Q20" s="66">
        <v>0.11</v>
      </c>
      <c r="R20" s="66">
        <v>17.77</v>
      </c>
      <c r="S20" s="67">
        <v>0</v>
      </c>
    </row>
    <row r="21" spans="1:19" ht="12.75">
      <c r="A21" s="223">
        <v>2</v>
      </c>
      <c r="B21" s="224">
        <v>6</v>
      </c>
      <c r="C21" s="224">
        <v>0</v>
      </c>
      <c r="D21" s="16">
        <v>0</v>
      </c>
      <c r="E21" s="16">
        <v>1</v>
      </c>
      <c r="F21" s="19"/>
      <c r="G21" s="54" t="s">
        <v>292</v>
      </c>
      <c r="H21" s="60">
        <v>24522907</v>
      </c>
      <c r="I21" s="11">
        <v>5794243</v>
      </c>
      <c r="J21" s="11">
        <v>11471967</v>
      </c>
      <c r="K21" s="11">
        <v>533534</v>
      </c>
      <c r="L21" s="11">
        <v>0</v>
      </c>
      <c r="M21" s="11">
        <v>6722497</v>
      </c>
      <c r="N21" s="11">
        <v>534200</v>
      </c>
      <c r="O21" s="66">
        <v>23.62</v>
      </c>
      <c r="P21" s="66">
        <v>46.78</v>
      </c>
      <c r="Q21" s="66">
        <v>0</v>
      </c>
      <c r="R21" s="66">
        <v>27.41</v>
      </c>
      <c r="S21" s="67">
        <v>2.17</v>
      </c>
    </row>
    <row r="22" spans="1:19" ht="12.75">
      <c r="A22" s="223">
        <v>2</v>
      </c>
      <c r="B22" s="224">
        <v>7</v>
      </c>
      <c r="C22" s="224">
        <v>0</v>
      </c>
      <c r="D22" s="16">
        <v>0</v>
      </c>
      <c r="E22" s="16">
        <v>1</v>
      </c>
      <c r="F22" s="19"/>
      <c r="G22" s="54" t="s">
        <v>293</v>
      </c>
      <c r="H22" s="60">
        <v>15834771</v>
      </c>
      <c r="I22" s="11">
        <v>6189821</v>
      </c>
      <c r="J22" s="11">
        <v>9157191</v>
      </c>
      <c r="K22" s="11">
        <v>1593124</v>
      </c>
      <c r="L22" s="11">
        <v>8000</v>
      </c>
      <c r="M22" s="11">
        <v>475759</v>
      </c>
      <c r="N22" s="11">
        <v>4000</v>
      </c>
      <c r="O22" s="66">
        <v>39.09</v>
      </c>
      <c r="P22" s="66">
        <v>57.82</v>
      </c>
      <c r="Q22" s="66">
        <v>0.05</v>
      </c>
      <c r="R22" s="66">
        <v>3</v>
      </c>
      <c r="S22" s="67">
        <v>0.02</v>
      </c>
    </row>
    <row r="23" spans="1:19" ht="12.75">
      <c r="A23" s="223">
        <v>2</v>
      </c>
      <c r="B23" s="224">
        <v>8</v>
      </c>
      <c r="C23" s="224">
        <v>0</v>
      </c>
      <c r="D23" s="16">
        <v>0</v>
      </c>
      <c r="E23" s="16">
        <v>1</v>
      </c>
      <c r="F23" s="19"/>
      <c r="G23" s="54" t="s">
        <v>294</v>
      </c>
      <c r="H23" s="60">
        <v>41480039.61</v>
      </c>
      <c r="I23" s="11">
        <v>19486200</v>
      </c>
      <c r="J23" s="11">
        <v>21494282.61</v>
      </c>
      <c r="K23" s="11">
        <v>4800089</v>
      </c>
      <c r="L23" s="11">
        <v>0</v>
      </c>
      <c r="M23" s="11">
        <v>419557</v>
      </c>
      <c r="N23" s="11">
        <v>80000</v>
      </c>
      <c r="O23" s="66">
        <v>46.97</v>
      </c>
      <c r="P23" s="66">
        <v>51.81</v>
      </c>
      <c r="Q23" s="66">
        <v>0</v>
      </c>
      <c r="R23" s="66">
        <v>1.01</v>
      </c>
      <c r="S23" s="67">
        <v>0.19</v>
      </c>
    </row>
    <row r="24" spans="1:19" ht="12.75">
      <c r="A24" s="223">
        <v>2</v>
      </c>
      <c r="B24" s="224">
        <v>9</v>
      </c>
      <c r="C24" s="224">
        <v>0</v>
      </c>
      <c r="D24" s="16">
        <v>0</v>
      </c>
      <c r="E24" s="16">
        <v>1</v>
      </c>
      <c r="F24" s="19"/>
      <c r="G24" s="54" t="s">
        <v>295</v>
      </c>
      <c r="H24" s="60">
        <v>27981633.7</v>
      </c>
      <c r="I24" s="11">
        <v>7392645</v>
      </c>
      <c r="J24" s="11">
        <v>10238271.7</v>
      </c>
      <c r="K24" s="11">
        <v>1062199.7</v>
      </c>
      <c r="L24" s="11">
        <v>0</v>
      </c>
      <c r="M24" s="11">
        <v>4469923</v>
      </c>
      <c r="N24" s="11">
        <v>5880794</v>
      </c>
      <c r="O24" s="66">
        <v>26.41</v>
      </c>
      <c r="P24" s="66">
        <v>36.58</v>
      </c>
      <c r="Q24" s="66">
        <v>0</v>
      </c>
      <c r="R24" s="66">
        <v>15.97</v>
      </c>
      <c r="S24" s="67">
        <v>21.01</v>
      </c>
    </row>
    <row r="25" spans="1:19" ht="12.75">
      <c r="A25" s="223">
        <v>2</v>
      </c>
      <c r="B25" s="224">
        <v>10</v>
      </c>
      <c r="C25" s="224">
        <v>0</v>
      </c>
      <c r="D25" s="16">
        <v>0</v>
      </c>
      <c r="E25" s="16">
        <v>1</v>
      </c>
      <c r="F25" s="19"/>
      <c r="G25" s="54" t="s">
        <v>296</v>
      </c>
      <c r="H25" s="60">
        <v>16740296</v>
      </c>
      <c r="I25" s="11">
        <v>7435605</v>
      </c>
      <c r="J25" s="11">
        <v>6960704</v>
      </c>
      <c r="K25" s="11">
        <v>1940314</v>
      </c>
      <c r="L25" s="11">
        <v>0</v>
      </c>
      <c r="M25" s="11">
        <v>2317887</v>
      </c>
      <c r="N25" s="11">
        <v>26100</v>
      </c>
      <c r="O25" s="66">
        <v>44.41</v>
      </c>
      <c r="P25" s="66">
        <v>41.58</v>
      </c>
      <c r="Q25" s="66">
        <v>0</v>
      </c>
      <c r="R25" s="66">
        <v>13.84</v>
      </c>
      <c r="S25" s="67">
        <v>0.15</v>
      </c>
    </row>
    <row r="26" spans="1:19" ht="12.75">
      <c r="A26" s="225">
        <v>2</v>
      </c>
      <c r="B26" s="226">
        <v>11</v>
      </c>
      <c r="C26" s="226">
        <v>0</v>
      </c>
      <c r="D26" s="31">
        <v>0</v>
      </c>
      <c r="E26" s="31">
        <v>1</v>
      </c>
      <c r="F26" s="38"/>
      <c r="G26" s="55" t="s">
        <v>297</v>
      </c>
      <c r="H26" s="61">
        <v>13676821</v>
      </c>
      <c r="I26" s="52">
        <v>8422359</v>
      </c>
      <c r="J26" s="52">
        <v>4111322</v>
      </c>
      <c r="K26" s="52">
        <v>2211322</v>
      </c>
      <c r="L26" s="52">
        <v>0</v>
      </c>
      <c r="M26" s="52">
        <v>1143140</v>
      </c>
      <c r="N26" s="52">
        <v>0</v>
      </c>
      <c r="O26" s="77">
        <v>61.58</v>
      </c>
      <c r="P26" s="77">
        <v>30.06</v>
      </c>
      <c r="Q26" s="77">
        <v>0</v>
      </c>
      <c r="R26" s="77">
        <v>8.35</v>
      </c>
      <c r="S26" s="78">
        <v>0</v>
      </c>
    </row>
    <row r="27" spans="1:19" ht="12.75">
      <c r="A27" s="225">
        <v>2</v>
      </c>
      <c r="B27" s="226">
        <v>12</v>
      </c>
      <c r="C27" s="226">
        <v>0</v>
      </c>
      <c r="D27" s="31">
        <v>0</v>
      </c>
      <c r="E27" s="31">
        <v>1</v>
      </c>
      <c r="F27" s="38"/>
      <c r="G27" s="55" t="s">
        <v>298</v>
      </c>
      <c r="H27" s="61">
        <v>21854707</v>
      </c>
      <c r="I27" s="52">
        <v>6512289</v>
      </c>
      <c r="J27" s="52">
        <v>13592737</v>
      </c>
      <c r="K27" s="52">
        <v>3999106</v>
      </c>
      <c r="L27" s="52">
        <v>24000</v>
      </c>
      <c r="M27" s="52">
        <v>615335</v>
      </c>
      <c r="N27" s="52">
        <v>1110346</v>
      </c>
      <c r="O27" s="77">
        <v>29.79</v>
      </c>
      <c r="P27" s="77">
        <v>62.19</v>
      </c>
      <c r="Q27" s="77">
        <v>0.1</v>
      </c>
      <c r="R27" s="77">
        <v>2.81</v>
      </c>
      <c r="S27" s="78">
        <v>5.08</v>
      </c>
    </row>
    <row r="28" spans="1:19" ht="12.75">
      <c r="A28" s="225">
        <v>2</v>
      </c>
      <c r="B28" s="226">
        <v>13</v>
      </c>
      <c r="C28" s="226">
        <v>0</v>
      </c>
      <c r="D28" s="31">
        <v>0</v>
      </c>
      <c r="E28" s="31">
        <v>1</v>
      </c>
      <c r="F28" s="38"/>
      <c r="G28" s="55" t="s">
        <v>299</v>
      </c>
      <c r="H28" s="61">
        <v>11975217.83</v>
      </c>
      <c r="I28" s="52">
        <v>5573129</v>
      </c>
      <c r="J28" s="52">
        <v>4919323.83</v>
      </c>
      <c r="K28" s="52">
        <v>1842940.83</v>
      </c>
      <c r="L28" s="52">
        <v>0</v>
      </c>
      <c r="M28" s="52">
        <v>1482765</v>
      </c>
      <c r="N28" s="52">
        <v>0</v>
      </c>
      <c r="O28" s="77">
        <v>46.53</v>
      </c>
      <c r="P28" s="77">
        <v>41.07</v>
      </c>
      <c r="Q28" s="77">
        <v>0</v>
      </c>
      <c r="R28" s="77">
        <v>12.38</v>
      </c>
      <c r="S28" s="78">
        <v>0</v>
      </c>
    </row>
    <row r="29" spans="1:19" ht="12.75">
      <c r="A29" s="225">
        <v>2</v>
      </c>
      <c r="B29" s="226">
        <v>14</v>
      </c>
      <c r="C29" s="226">
        <v>0</v>
      </c>
      <c r="D29" s="31">
        <v>0</v>
      </c>
      <c r="E29" s="31">
        <v>1</v>
      </c>
      <c r="F29" s="38"/>
      <c r="G29" s="55" t="s">
        <v>300</v>
      </c>
      <c r="H29" s="61">
        <v>24471804</v>
      </c>
      <c r="I29" s="52">
        <v>10840440</v>
      </c>
      <c r="J29" s="52">
        <v>11748768</v>
      </c>
      <c r="K29" s="52">
        <v>4891902</v>
      </c>
      <c r="L29" s="52">
        <v>7000</v>
      </c>
      <c r="M29" s="52">
        <v>1875596</v>
      </c>
      <c r="N29" s="52">
        <v>0</v>
      </c>
      <c r="O29" s="77">
        <v>44.29</v>
      </c>
      <c r="P29" s="77">
        <v>48</v>
      </c>
      <c r="Q29" s="77">
        <v>0.02</v>
      </c>
      <c r="R29" s="77">
        <v>7.66</v>
      </c>
      <c r="S29" s="78">
        <v>0</v>
      </c>
    </row>
    <row r="30" spans="1:19" ht="12.75">
      <c r="A30" s="225">
        <v>2</v>
      </c>
      <c r="B30" s="226">
        <v>15</v>
      </c>
      <c r="C30" s="226">
        <v>0</v>
      </c>
      <c r="D30" s="31">
        <v>0</v>
      </c>
      <c r="E30" s="31">
        <v>1</v>
      </c>
      <c r="F30" s="38"/>
      <c r="G30" s="55" t="s">
        <v>301</v>
      </c>
      <c r="H30" s="61">
        <v>11179885</v>
      </c>
      <c r="I30" s="52">
        <v>8724806</v>
      </c>
      <c r="J30" s="52">
        <v>1932467</v>
      </c>
      <c r="K30" s="52">
        <v>915239</v>
      </c>
      <c r="L30" s="52">
        <v>25000</v>
      </c>
      <c r="M30" s="52">
        <v>497612</v>
      </c>
      <c r="N30" s="52">
        <v>0</v>
      </c>
      <c r="O30" s="77">
        <v>78.04</v>
      </c>
      <c r="P30" s="77">
        <v>17.28</v>
      </c>
      <c r="Q30" s="77">
        <v>0.22</v>
      </c>
      <c r="R30" s="77">
        <v>4.45</v>
      </c>
      <c r="S30" s="78">
        <v>0</v>
      </c>
    </row>
    <row r="31" spans="1:19" ht="12.75">
      <c r="A31" s="225">
        <v>2</v>
      </c>
      <c r="B31" s="226">
        <v>16</v>
      </c>
      <c r="C31" s="226">
        <v>0</v>
      </c>
      <c r="D31" s="31">
        <v>0</v>
      </c>
      <c r="E31" s="31">
        <v>1</v>
      </c>
      <c r="F31" s="38"/>
      <c r="G31" s="55" t="s">
        <v>302</v>
      </c>
      <c r="H31" s="61">
        <v>12800095</v>
      </c>
      <c r="I31" s="52">
        <v>7493663</v>
      </c>
      <c r="J31" s="52">
        <v>5222082</v>
      </c>
      <c r="K31" s="52">
        <v>802579</v>
      </c>
      <c r="L31" s="52">
        <v>0</v>
      </c>
      <c r="M31" s="52">
        <v>73650</v>
      </c>
      <c r="N31" s="52">
        <v>10700</v>
      </c>
      <c r="O31" s="77">
        <v>58.54</v>
      </c>
      <c r="P31" s="77">
        <v>40.79</v>
      </c>
      <c r="Q31" s="77">
        <v>0</v>
      </c>
      <c r="R31" s="77">
        <v>0.57</v>
      </c>
      <c r="S31" s="78">
        <v>0.08</v>
      </c>
    </row>
    <row r="32" spans="1:19" ht="12.75">
      <c r="A32" s="225">
        <v>2</v>
      </c>
      <c r="B32" s="226">
        <v>17</v>
      </c>
      <c r="C32" s="226">
        <v>0</v>
      </c>
      <c r="D32" s="31">
        <v>0</v>
      </c>
      <c r="E32" s="31">
        <v>1</v>
      </c>
      <c r="F32" s="38"/>
      <c r="G32" s="55" t="s">
        <v>303</v>
      </c>
      <c r="H32" s="61">
        <v>10399378</v>
      </c>
      <c r="I32" s="52">
        <v>6111430</v>
      </c>
      <c r="J32" s="52">
        <v>1566247</v>
      </c>
      <c r="K32" s="52">
        <v>1292306</v>
      </c>
      <c r="L32" s="52">
        <v>0</v>
      </c>
      <c r="M32" s="52">
        <v>2412601</v>
      </c>
      <c r="N32" s="52">
        <v>309100</v>
      </c>
      <c r="O32" s="77">
        <v>58.76</v>
      </c>
      <c r="P32" s="77">
        <v>15.06</v>
      </c>
      <c r="Q32" s="77">
        <v>0</v>
      </c>
      <c r="R32" s="77">
        <v>23.19</v>
      </c>
      <c r="S32" s="78">
        <v>2.97</v>
      </c>
    </row>
    <row r="33" spans="1:19" ht="12.75">
      <c r="A33" s="225">
        <v>2</v>
      </c>
      <c r="B33" s="226">
        <v>18</v>
      </c>
      <c r="C33" s="226">
        <v>0</v>
      </c>
      <c r="D33" s="31">
        <v>0</v>
      </c>
      <c r="E33" s="31">
        <v>1</v>
      </c>
      <c r="F33" s="38"/>
      <c r="G33" s="55" t="s">
        <v>304</v>
      </c>
      <c r="H33" s="61">
        <v>11375012.32</v>
      </c>
      <c r="I33" s="52">
        <v>6670272</v>
      </c>
      <c r="J33" s="52">
        <v>4397978.32</v>
      </c>
      <c r="K33" s="52">
        <v>372069</v>
      </c>
      <c r="L33" s="52">
        <v>0</v>
      </c>
      <c r="M33" s="52">
        <v>306762</v>
      </c>
      <c r="N33" s="52">
        <v>0</v>
      </c>
      <c r="O33" s="77">
        <v>58.63</v>
      </c>
      <c r="P33" s="77">
        <v>38.66</v>
      </c>
      <c r="Q33" s="77">
        <v>0</v>
      </c>
      <c r="R33" s="77">
        <v>2.69</v>
      </c>
      <c r="S33" s="78">
        <v>0</v>
      </c>
    </row>
    <row r="34" spans="1:19" ht="12.75">
      <c r="A34" s="225">
        <v>2</v>
      </c>
      <c r="B34" s="226">
        <v>19</v>
      </c>
      <c r="C34" s="226">
        <v>0</v>
      </c>
      <c r="D34" s="31">
        <v>0</v>
      </c>
      <c r="E34" s="31">
        <v>1</v>
      </c>
      <c r="F34" s="38"/>
      <c r="G34" s="55" t="s">
        <v>305</v>
      </c>
      <c r="H34" s="61">
        <v>25146281.25</v>
      </c>
      <c r="I34" s="52">
        <v>13968597</v>
      </c>
      <c r="J34" s="52">
        <v>11177684.25</v>
      </c>
      <c r="K34" s="52">
        <v>6680038</v>
      </c>
      <c r="L34" s="52">
        <v>0</v>
      </c>
      <c r="M34" s="52">
        <v>0</v>
      </c>
      <c r="N34" s="52">
        <v>0</v>
      </c>
      <c r="O34" s="77">
        <v>55.54</v>
      </c>
      <c r="P34" s="77">
        <v>44.45</v>
      </c>
      <c r="Q34" s="77">
        <v>0</v>
      </c>
      <c r="R34" s="77">
        <v>0</v>
      </c>
      <c r="S34" s="78">
        <v>0</v>
      </c>
    </row>
    <row r="35" spans="1:19" ht="12.75">
      <c r="A35" s="225">
        <v>2</v>
      </c>
      <c r="B35" s="226">
        <v>20</v>
      </c>
      <c r="C35" s="226">
        <v>0</v>
      </c>
      <c r="D35" s="31">
        <v>0</v>
      </c>
      <c r="E35" s="31">
        <v>1</v>
      </c>
      <c r="F35" s="38"/>
      <c r="G35" s="55" t="s">
        <v>306</v>
      </c>
      <c r="H35" s="61">
        <v>12804019</v>
      </c>
      <c r="I35" s="52">
        <v>7125991</v>
      </c>
      <c r="J35" s="52">
        <v>3207334</v>
      </c>
      <c r="K35" s="52">
        <v>668655</v>
      </c>
      <c r="L35" s="52">
        <v>0</v>
      </c>
      <c r="M35" s="52">
        <v>2470694</v>
      </c>
      <c r="N35" s="52">
        <v>0</v>
      </c>
      <c r="O35" s="77">
        <v>55.65</v>
      </c>
      <c r="P35" s="77">
        <v>25.04</v>
      </c>
      <c r="Q35" s="77">
        <v>0</v>
      </c>
      <c r="R35" s="77">
        <v>19.29</v>
      </c>
      <c r="S35" s="78">
        <v>0</v>
      </c>
    </row>
    <row r="36" spans="1:19" ht="12.75">
      <c r="A36" s="225">
        <v>2</v>
      </c>
      <c r="B36" s="226">
        <v>21</v>
      </c>
      <c r="C36" s="226">
        <v>0</v>
      </c>
      <c r="D36" s="31">
        <v>0</v>
      </c>
      <c r="E36" s="31">
        <v>1</v>
      </c>
      <c r="F36" s="38"/>
      <c r="G36" s="55" t="s">
        <v>307</v>
      </c>
      <c r="H36" s="61">
        <v>17347100</v>
      </c>
      <c r="I36" s="52">
        <v>8805703</v>
      </c>
      <c r="J36" s="52">
        <v>4387789</v>
      </c>
      <c r="K36" s="52">
        <v>1887789</v>
      </c>
      <c r="L36" s="52">
        <v>24000</v>
      </c>
      <c r="M36" s="52">
        <v>4060182</v>
      </c>
      <c r="N36" s="52">
        <v>69426</v>
      </c>
      <c r="O36" s="77">
        <v>50.76</v>
      </c>
      <c r="P36" s="77">
        <v>25.29</v>
      </c>
      <c r="Q36" s="77">
        <v>0.13</v>
      </c>
      <c r="R36" s="77">
        <v>23.4</v>
      </c>
      <c r="S36" s="78">
        <v>0.4</v>
      </c>
    </row>
    <row r="37" spans="1:19" ht="12.75">
      <c r="A37" s="225">
        <v>2</v>
      </c>
      <c r="B37" s="226">
        <v>22</v>
      </c>
      <c r="C37" s="226">
        <v>0</v>
      </c>
      <c r="D37" s="31">
        <v>0</v>
      </c>
      <c r="E37" s="31">
        <v>1</v>
      </c>
      <c r="F37" s="38"/>
      <c r="G37" s="55" t="s">
        <v>308</v>
      </c>
      <c r="H37" s="61">
        <v>20244469.31</v>
      </c>
      <c r="I37" s="52">
        <v>9936685</v>
      </c>
      <c r="J37" s="52">
        <v>6044892.31</v>
      </c>
      <c r="K37" s="52">
        <v>3962763.38</v>
      </c>
      <c r="L37" s="52">
        <v>22000</v>
      </c>
      <c r="M37" s="52">
        <v>4240892</v>
      </c>
      <c r="N37" s="52">
        <v>0</v>
      </c>
      <c r="O37" s="77">
        <v>49.08</v>
      </c>
      <c r="P37" s="77">
        <v>29.85</v>
      </c>
      <c r="Q37" s="77">
        <v>0.1</v>
      </c>
      <c r="R37" s="77">
        <v>20.94</v>
      </c>
      <c r="S37" s="78">
        <v>0</v>
      </c>
    </row>
    <row r="38" spans="1:19" ht="12.75">
      <c r="A38" s="225">
        <v>2</v>
      </c>
      <c r="B38" s="226">
        <v>23</v>
      </c>
      <c r="C38" s="226">
        <v>0</v>
      </c>
      <c r="D38" s="31">
        <v>0</v>
      </c>
      <c r="E38" s="31">
        <v>1</v>
      </c>
      <c r="F38" s="38"/>
      <c r="G38" s="55" t="s">
        <v>309</v>
      </c>
      <c r="H38" s="61">
        <v>17483052</v>
      </c>
      <c r="I38" s="52">
        <v>12607758</v>
      </c>
      <c r="J38" s="52">
        <v>4291954</v>
      </c>
      <c r="K38" s="52">
        <v>937506</v>
      </c>
      <c r="L38" s="52">
        <v>0</v>
      </c>
      <c r="M38" s="52">
        <v>539340</v>
      </c>
      <c r="N38" s="52">
        <v>44000</v>
      </c>
      <c r="O38" s="77">
        <v>72.11</v>
      </c>
      <c r="P38" s="77">
        <v>24.54</v>
      </c>
      <c r="Q38" s="77">
        <v>0</v>
      </c>
      <c r="R38" s="77">
        <v>3.08</v>
      </c>
      <c r="S38" s="78">
        <v>0.25</v>
      </c>
    </row>
    <row r="39" spans="1:19" ht="12.75">
      <c r="A39" s="225">
        <v>2</v>
      </c>
      <c r="B39" s="226">
        <v>24</v>
      </c>
      <c r="C39" s="226">
        <v>0</v>
      </c>
      <c r="D39" s="31">
        <v>0</v>
      </c>
      <c r="E39" s="31">
        <v>1</v>
      </c>
      <c r="F39" s="38"/>
      <c r="G39" s="55" t="s">
        <v>310</v>
      </c>
      <c r="H39" s="61">
        <v>22134441.32</v>
      </c>
      <c r="I39" s="52">
        <v>9159764</v>
      </c>
      <c r="J39" s="52">
        <v>10350500.56</v>
      </c>
      <c r="K39" s="52">
        <v>1409983.87</v>
      </c>
      <c r="L39" s="52">
        <v>0</v>
      </c>
      <c r="M39" s="52">
        <v>2624176.76</v>
      </c>
      <c r="N39" s="52">
        <v>0</v>
      </c>
      <c r="O39" s="77">
        <v>41.38</v>
      </c>
      <c r="P39" s="77">
        <v>46.76</v>
      </c>
      <c r="Q39" s="77">
        <v>0</v>
      </c>
      <c r="R39" s="77">
        <v>11.85</v>
      </c>
      <c r="S39" s="78">
        <v>0</v>
      </c>
    </row>
    <row r="40" spans="1:19" ht="12.75">
      <c r="A40" s="225">
        <v>2</v>
      </c>
      <c r="B40" s="226">
        <v>25</v>
      </c>
      <c r="C40" s="226">
        <v>0</v>
      </c>
      <c r="D40" s="31">
        <v>0</v>
      </c>
      <c r="E40" s="31">
        <v>1</v>
      </c>
      <c r="F40" s="38"/>
      <c r="G40" s="55" t="s">
        <v>311</v>
      </c>
      <c r="H40" s="61">
        <v>23730015.71</v>
      </c>
      <c r="I40" s="52">
        <v>11654906</v>
      </c>
      <c r="J40" s="52">
        <v>9806589.71</v>
      </c>
      <c r="K40" s="52">
        <v>6378485.73</v>
      </c>
      <c r="L40" s="52">
        <v>0</v>
      </c>
      <c r="M40" s="52">
        <v>268520</v>
      </c>
      <c r="N40" s="52">
        <v>2000000</v>
      </c>
      <c r="O40" s="77">
        <v>49.11</v>
      </c>
      <c r="P40" s="77">
        <v>41.32</v>
      </c>
      <c r="Q40" s="77">
        <v>0</v>
      </c>
      <c r="R40" s="77">
        <v>1.13</v>
      </c>
      <c r="S40" s="78">
        <v>8.42</v>
      </c>
    </row>
    <row r="41" spans="1:19" ht="12.75">
      <c r="A41" s="225">
        <v>2</v>
      </c>
      <c r="B41" s="226">
        <v>26</v>
      </c>
      <c r="C41" s="226">
        <v>0</v>
      </c>
      <c r="D41" s="31">
        <v>0</v>
      </c>
      <c r="E41" s="31">
        <v>1</v>
      </c>
      <c r="F41" s="38"/>
      <c r="G41" s="55" t="s">
        <v>312</v>
      </c>
      <c r="H41" s="61">
        <v>19533734</v>
      </c>
      <c r="I41" s="52">
        <v>6656954</v>
      </c>
      <c r="J41" s="52">
        <v>11421729</v>
      </c>
      <c r="K41" s="52">
        <v>10121729</v>
      </c>
      <c r="L41" s="52">
        <v>0</v>
      </c>
      <c r="M41" s="52">
        <v>835051</v>
      </c>
      <c r="N41" s="52">
        <v>620000</v>
      </c>
      <c r="O41" s="77">
        <v>34.07</v>
      </c>
      <c r="P41" s="77">
        <v>58.47</v>
      </c>
      <c r="Q41" s="77">
        <v>0</v>
      </c>
      <c r="R41" s="77">
        <v>4.27</v>
      </c>
      <c r="S41" s="78">
        <v>3.17</v>
      </c>
    </row>
    <row r="42" spans="1:19" s="95" customFormat="1" ht="15">
      <c r="A42" s="227"/>
      <c r="B42" s="228"/>
      <c r="C42" s="228"/>
      <c r="D42" s="101"/>
      <c r="E42" s="101"/>
      <c r="F42" s="102" t="s">
        <v>313</v>
      </c>
      <c r="G42" s="287"/>
      <c r="H42" s="104">
        <v>769519818.45</v>
      </c>
      <c r="I42" s="104">
        <v>224605381.09</v>
      </c>
      <c r="J42" s="104">
        <v>517289016.16</v>
      </c>
      <c r="K42" s="104">
        <v>453964560.65999997</v>
      </c>
      <c r="L42" s="104">
        <v>388400</v>
      </c>
      <c r="M42" s="104">
        <v>26238295.2</v>
      </c>
      <c r="N42" s="104">
        <v>998726</v>
      </c>
      <c r="O42" s="128">
        <v>29.18773184326946</v>
      </c>
      <c r="P42" s="128">
        <v>67.22231237682037</v>
      </c>
      <c r="Q42" s="128">
        <v>0.050473034051589726</v>
      </c>
      <c r="R42" s="128">
        <v>3.4096971346170526</v>
      </c>
      <c r="S42" s="129">
        <v>0.1297856112415242</v>
      </c>
    </row>
    <row r="43" spans="1:19" ht="12.75">
      <c r="A43" s="225">
        <v>2</v>
      </c>
      <c r="B43" s="226">
        <v>61</v>
      </c>
      <c r="C43" s="226">
        <v>0</v>
      </c>
      <c r="D43" s="31">
        <v>0</v>
      </c>
      <c r="E43" s="31">
        <v>2</v>
      </c>
      <c r="F43" s="38"/>
      <c r="G43" s="55" t="s">
        <v>314</v>
      </c>
      <c r="H43" s="61">
        <v>79798498.32</v>
      </c>
      <c r="I43" s="52">
        <v>29323878.72</v>
      </c>
      <c r="J43" s="52">
        <v>43597693.6</v>
      </c>
      <c r="K43" s="52">
        <v>32500297</v>
      </c>
      <c r="L43" s="52">
        <v>11000</v>
      </c>
      <c r="M43" s="52">
        <v>6124026</v>
      </c>
      <c r="N43" s="52">
        <v>741900</v>
      </c>
      <c r="O43" s="77">
        <v>36.74</v>
      </c>
      <c r="P43" s="77">
        <v>54.63</v>
      </c>
      <c r="Q43" s="77">
        <v>0.01</v>
      </c>
      <c r="R43" s="77">
        <v>7.67</v>
      </c>
      <c r="S43" s="78">
        <v>0.92</v>
      </c>
    </row>
    <row r="44" spans="1:19" ht="12.75">
      <c r="A44" s="225">
        <v>2</v>
      </c>
      <c r="B44" s="226">
        <v>62</v>
      </c>
      <c r="C44" s="226">
        <v>0</v>
      </c>
      <c r="D44" s="31">
        <v>0</v>
      </c>
      <c r="E44" s="31">
        <v>2</v>
      </c>
      <c r="F44" s="38"/>
      <c r="G44" s="55" t="s">
        <v>315</v>
      </c>
      <c r="H44" s="61">
        <v>56939938.59</v>
      </c>
      <c r="I44" s="52">
        <v>34431381.99</v>
      </c>
      <c r="J44" s="52">
        <v>21019339.4</v>
      </c>
      <c r="K44" s="52">
        <v>11838893.66</v>
      </c>
      <c r="L44" s="52">
        <v>32500</v>
      </c>
      <c r="M44" s="52">
        <v>1285586.2</v>
      </c>
      <c r="N44" s="52">
        <v>171131</v>
      </c>
      <c r="O44" s="77">
        <v>60.46</v>
      </c>
      <c r="P44" s="77">
        <v>36.91</v>
      </c>
      <c r="Q44" s="77">
        <v>0.05</v>
      </c>
      <c r="R44" s="77">
        <v>2.25</v>
      </c>
      <c r="S44" s="78">
        <v>0.3</v>
      </c>
    </row>
    <row r="45" spans="1:19" ht="12.75">
      <c r="A45" s="225">
        <v>2</v>
      </c>
      <c r="B45" s="226">
        <v>65</v>
      </c>
      <c r="C45" s="226">
        <v>0</v>
      </c>
      <c r="D45" s="31">
        <v>0</v>
      </c>
      <c r="E45" s="31">
        <v>2</v>
      </c>
      <c r="F45" s="38"/>
      <c r="G45" s="55" t="s">
        <v>316</v>
      </c>
      <c r="H45" s="61">
        <v>121696714.6</v>
      </c>
      <c r="I45" s="52">
        <v>42845135.62</v>
      </c>
      <c r="J45" s="52">
        <v>78749383.98</v>
      </c>
      <c r="K45" s="52">
        <v>57284633</v>
      </c>
      <c r="L45" s="52">
        <v>5000</v>
      </c>
      <c r="M45" s="52">
        <v>11500</v>
      </c>
      <c r="N45" s="52">
        <v>85695</v>
      </c>
      <c r="O45" s="77">
        <v>35.2</v>
      </c>
      <c r="P45" s="77">
        <v>64.7</v>
      </c>
      <c r="Q45" s="77">
        <v>0</v>
      </c>
      <c r="R45" s="77">
        <v>0</v>
      </c>
      <c r="S45" s="78">
        <v>0.07</v>
      </c>
    </row>
    <row r="46" spans="1:19" s="282" customFormat="1" ht="12.75">
      <c r="A46" s="274">
        <v>2</v>
      </c>
      <c r="B46" s="275">
        <v>64</v>
      </c>
      <c r="C46" s="275">
        <v>0</v>
      </c>
      <c r="D46" s="276">
        <v>0</v>
      </c>
      <c r="E46" s="276">
        <v>2</v>
      </c>
      <c r="F46" s="277"/>
      <c r="G46" s="288" t="s">
        <v>317</v>
      </c>
      <c r="H46" s="279">
        <v>511084666.94</v>
      </c>
      <c r="I46" s="279">
        <v>118004984.76</v>
      </c>
      <c r="J46" s="279">
        <v>373922599.18</v>
      </c>
      <c r="K46" s="279">
        <v>352340737</v>
      </c>
      <c r="L46" s="279">
        <v>339900</v>
      </c>
      <c r="M46" s="279">
        <v>18817183</v>
      </c>
      <c r="N46" s="279">
        <v>0</v>
      </c>
      <c r="O46" s="298">
        <v>23.08</v>
      </c>
      <c r="P46" s="298">
        <v>73.16</v>
      </c>
      <c r="Q46" s="298">
        <v>0.06</v>
      </c>
      <c r="R46" s="298">
        <v>3.68</v>
      </c>
      <c r="S46" s="299">
        <v>0</v>
      </c>
    </row>
    <row r="47" spans="1:19" s="95" customFormat="1" ht="15">
      <c r="A47" s="227"/>
      <c r="B47" s="228"/>
      <c r="C47" s="228"/>
      <c r="D47" s="101"/>
      <c r="E47" s="101"/>
      <c r="F47" s="102" t="s">
        <v>318</v>
      </c>
      <c r="G47" s="287"/>
      <c r="H47" s="104">
        <v>1200463713.1499999</v>
      </c>
      <c r="I47" s="104">
        <v>536320709.43</v>
      </c>
      <c r="J47" s="104">
        <v>603942658.1700001</v>
      </c>
      <c r="K47" s="104">
        <v>336362858.44000006</v>
      </c>
      <c r="L47" s="104">
        <v>664567.75</v>
      </c>
      <c r="M47" s="104">
        <v>44468000.800000004</v>
      </c>
      <c r="N47" s="104">
        <v>15067777</v>
      </c>
      <c r="O47" s="128">
        <v>44.67612836232276</v>
      </c>
      <c r="P47" s="128">
        <v>50.309114016054934</v>
      </c>
      <c r="Q47" s="128">
        <v>0.05535925348848601</v>
      </c>
      <c r="R47" s="128">
        <v>3.704235314478319</v>
      </c>
      <c r="S47" s="129">
        <v>1.2551630536555216</v>
      </c>
    </row>
    <row r="48" spans="1:19" s="95" customFormat="1" ht="15">
      <c r="A48" s="227"/>
      <c r="B48" s="228"/>
      <c r="C48" s="228"/>
      <c r="D48" s="101"/>
      <c r="E48" s="101"/>
      <c r="F48" s="102" t="s">
        <v>319</v>
      </c>
      <c r="G48" s="287"/>
      <c r="H48" s="104">
        <v>381544374.73</v>
      </c>
      <c r="I48" s="103">
        <v>152572814.39000002</v>
      </c>
      <c r="J48" s="103">
        <v>203903312.74</v>
      </c>
      <c r="K48" s="103">
        <v>136216558.22</v>
      </c>
      <c r="L48" s="103">
        <v>344500</v>
      </c>
      <c r="M48" s="103">
        <v>19374960.6</v>
      </c>
      <c r="N48" s="103">
        <v>5348787</v>
      </c>
      <c r="O48" s="128">
        <v>39.98822273240648</v>
      </c>
      <c r="P48" s="128">
        <v>53.44157226385325</v>
      </c>
      <c r="Q48" s="128">
        <v>0.09029093935503191</v>
      </c>
      <c r="R48" s="128">
        <v>5.0780359725420405</v>
      </c>
      <c r="S48" s="129">
        <v>1.401878091843202</v>
      </c>
    </row>
    <row r="49" spans="1:19" ht="12.75">
      <c r="A49" s="225">
        <v>2</v>
      </c>
      <c r="B49" s="226">
        <v>2</v>
      </c>
      <c r="C49" s="226">
        <v>1</v>
      </c>
      <c r="D49" s="31">
        <v>1</v>
      </c>
      <c r="E49" s="31">
        <v>0</v>
      </c>
      <c r="F49" s="38"/>
      <c r="G49" s="55" t="s">
        <v>320</v>
      </c>
      <c r="H49" s="61">
        <v>24349203</v>
      </c>
      <c r="I49" s="52">
        <v>8269976</v>
      </c>
      <c r="J49" s="52">
        <v>11898592</v>
      </c>
      <c r="K49" s="52">
        <v>6831091</v>
      </c>
      <c r="L49" s="52">
        <v>171500</v>
      </c>
      <c r="M49" s="52">
        <v>4007435</v>
      </c>
      <c r="N49" s="52">
        <v>1700</v>
      </c>
      <c r="O49" s="77">
        <v>33.96</v>
      </c>
      <c r="P49" s="77">
        <v>48.86</v>
      </c>
      <c r="Q49" s="77">
        <v>0.7</v>
      </c>
      <c r="R49" s="77">
        <v>16.45</v>
      </c>
      <c r="S49" s="78">
        <v>0</v>
      </c>
    </row>
    <row r="50" spans="1:19" ht="12.75">
      <c r="A50" s="225">
        <v>2</v>
      </c>
      <c r="B50" s="226">
        <v>21</v>
      </c>
      <c r="C50" s="226">
        <v>1</v>
      </c>
      <c r="D50" s="31">
        <v>1</v>
      </c>
      <c r="E50" s="31">
        <v>0</v>
      </c>
      <c r="F50" s="38"/>
      <c r="G50" s="55" t="s">
        <v>321</v>
      </c>
      <c r="H50" s="61">
        <v>14322349.2</v>
      </c>
      <c r="I50" s="52">
        <v>5145003.37</v>
      </c>
      <c r="J50" s="52">
        <v>8729895.83</v>
      </c>
      <c r="K50" s="52">
        <v>7053507</v>
      </c>
      <c r="L50" s="52">
        <v>0</v>
      </c>
      <c r="M50" s="52">
        <v>145650</v>
      </c>
      <c r="N50" s="52">
        <v>301800</v>
      </c>
      <c r="O50" s="77">
        <v>35.92</v>
      </c>
      <c r="P50" s="77">
        <v>60.95</v>
      </c>
      <c r="Q50" s="77">
        <v>0</v>
      </c>
      <c r="R50" s="77">
        <v>1.01</v>
      </c>
      <c r="S50" s="78">
        <v>2.1</v>
      </c>
    </row>
    <row r="51" spans="1:19" ht="12.75">
      <c r="A51" s="225">
        <v>2</v>
      </c>
      <c r="B51" s="226">
        <v>1</v>
      </c>
      <c r="C51" s="226">
        <v>1</v>
      </c>
      <c r="D51" s="31">
        <v>1</v>
      </c>
      <c r="E51" s="31">
        <v>0</v>
      </c>
      <c r="F51" s="38"/>
      <c r="G51" s="55" t="s">
        <v>322</v>
      </c>
      <c r="H51" s="61">
        <v>31556283</v>
      </c>
      <c r="I51" s="52">
        <v>8677473</v>
      </c>
      <c r="J51" s="52">
        <v>21763186</v>
      </c>
      <c r="K51" s="52">
        <v>19561922</v>
      </c>
      <c r="L51" s="52">
        <v>34000</v>
      </c>
      <c r="M51" s="52">
        <v>1051624</v>
      </c>
      <c r="N51" s="52">
        <v>30000</v>
      </c>
      <c r="O51" s="77">
        <v>27.49</v>
      </c>
      <c r="P51" s="77">
        <v>68.96</v>
      </c>
      <c r="Q51" s="77">
        <v>0.1</v>
      </c>
      <c r="R51" s="77">
        <v>3.33</v>
      </c>
      <c r="S51" s="78">
        <v>0.09</v>
      </c>
    </row>
    <row r="52" spans="1:19" ht="12.75">
      <c r="A52" s="225">
        <v>2</v>
      </c>
      <c r="B52" s="226">
        <v>9</v>
      </c>
      <c r="C52" s="226">
        <v>1</v>
      </c>
      <c r="D52" s="31">
        <v>1</v>
      </c>
      <c r="E52" s="31">
        <v>0</v>
      </c>
      <c r="F52" s="38"/>
      <c r="G52" s="55" t="s">
        <v>323</v>
      </c>
      <c r="H52" s="61">
        <v>6842417.74</v>
      </c>
      <c r="I52" s="52">
        <v>3337434.74</v>
      </c>
      <c r="J52" s="52">
        <v>2385183</v>
      </c>
      <c r="K52" s="52">
        <v>1250346</v>
      </c>
      <c r="L52" s="52">
        <v>0</v>
      </c>
      <c r="M52" s="52">
        <v>1100700</v>
      </c>
      <c r="N52" s="52">
        <v>19100</v>
      </c>
      <c r="O52" s="77">
        <v>48.77</v>
      </c>
      <c r="P52" s="77">
        <v>34.85</v>
      </c>
      <c r="Q52" s="77">
        <v>0</v>
      </c>
      <c r="R52" s="77">
        <v>16.08</v>
      </c>
      <c r="S52" s="78">
        <v>0.27</v>
      </c>
    </row>
    <row r="53" spans="1:19" ht="12.75">
      <c r="A53" s="225">
        <v>2</v>
      </c>
      <c r="B53" s="226">
        <v>8</v>
      </c>
      <c r="C53" s="226">
        <v>1</v>
      </c>
      <c r="D53" s="31">
        <v>1</v>
      </c>
      <c r="E53" s="31">
        <v>0</v>
      </c>
      <c r="F53" s="38"/>
      <c r="G53" s="55" t="s">
        <v>324</v>
      </c>
      <c r="H53" s="61">
        <v>2511685.35</v>
      </c>
      <c r="I53" s="52">
        <v>1240283.35</v>
      </c>
      <c r="J53" s="52">
        <v>1270302</v>
      </c>
      <c r="K53" s="52">
        <v>67008</v>
      </c>
      <c r="L53" s="52">
        <v>1100</v>
      </c>
      <c r="M53" s="52">
        <v>0</v>
      </c>
      <c r="N53" s="52">
        <v>0</v>
      </c>
      <c r="O53" s="77">
        <v>49.38</v>
      </c>
      <c r="P53" s="77">
        <v>50.57</v>
      </c>
      <c r="Q53" s="77">
        <v>0.04</v>
      </c>
      <c r="R53" s="77">
        <v>0</v>
      </c>
      <c r="S53" s="78">
        <v>0</v>
      </c>
    </row>
    <row r="54" spans="1:19" ht="12.75">
      <c r="A54" s="225">
        <v>2</v>
      </c>
      <c r="B54" s="226">
        <v>2</v>
      </c>
      <c r="C54" s="226">
        <v>2</v>
      </c>
      <c r="D54" s="31">
        <v>1</v>
      </c>
      <c r="E54" s="31">
        <v>0</v>
      </c>
      <c r="F54" s="38"/>
      <c r="G54" s="55" t="s">
        <v>325</v>
      </c>
      <c r="H54" s="61">
        <v>14297084</v>
      </c>
      <c r="I54" s="52">
        <v>8684643</v>
      </c>
      <c r="J54" s="52">
        <v>4398709</v>
      </c>
      <c r="K54" s="52">
        <v>2821073</v>
      </c>
      <c r="L54" s="52">
        <v>0</v>
      </c>
      <c r="M54" s="52">
        <v>1213732</v>
      </c>
      <c r="N54" s="52">
        <v>0</v>
      </c>
      <c r="O54" s="77">
        <v>60.74</v>
      </c>
      <c r="P54" s="77">
        <v>30.76</v>
      </c>
      <c r="Q54" s="77">
        <v>0</v>
      </c>
      <c r="R54" s="77">
        <v>8.48</v>
      </c>
      <c r="S54" s="78">
        <v>0</v>
      </c>
    </row>
    <row r="55" spans="1:19" ht="12.75">
      <c r="A55" s="225">
        <v>2</v>
      </c>
      <c r="B55" s="226">
        <v>3</v>
      </c>
      <c r="C55" s="226">
        <v>1</v>
      </c>
      <c r="D55" s="31">
        <v>1</v>
      </c>
      <c r="E55" s="31">
        <v>0</v>
      </c>
      <c r="F55" s="38"/>
      <c r="G55" s="55" t="s">
        <v>326</v>
      </c>
      <c r="H55" s="61">
        <v>27169227.23</v>
      </c>
      <c r="I55" s="52">
        <v>14290346.23</v>
      </c>
      <c r="J55" s="52">
        <v>12381761</v>
      </c>
      <c r="K55" s="52">
        <v>9174925</v>
      </c>
      <c r="L55" s="52">
        <v>2000</v>
      </c>
      <c r="M55" s="52">
        <v>495120</v>
      </c>
      <c r="N55" s="52">
        <v>0</v>
      </c>
      <c r="O55" s="77">
        <v>52.59</v>
      </c>
      <c r="P55" s="77">
        <v>45.57</v>
      </c>
      <c r="Q55" s="77">
        <v>0</v>
      </c>
      <c r="R55" s="77">
        <v>1.82</v>
      </c>
      <c r="S55" s="78">
        <v>0</v>
      </c>
    </row>
    <row r="56" spans="1:19" ht="12.75">
      <c r="A56" s="225">
        <v>2</v>
      </c>
      <c r="B56" s="226">
        <v>5</v>
      </c>
      <c r="C56" s="226">
        <v>1</v>
      </c>
      <c r="D56" s="31">
        <v>1</v>
      </c>
      <c r="E56" s="31">
        <v>0</v>
      </c>
      <c r="F56" s="38"/>
      <c r="G56" s="55" t="s">
        <v>327</v>
      </c>
      <c r="H56" s="61">
        <v>11959364.78</v>
      </c>
      <c r="I56" s="52">
        <v>5108746.74</v>
      </c>
      <c r="J56" s="52">
        <v>6606577.04</v>
      </c>
      <c r="K56" s="52">
        <v>4095163.82</v>
      </c>
      <c r="L56" s="52">
        <v>8500</v>
      </c>
      <c r="M56" s="52">
        <v>183541</v>
      </c>
      <c r="N56" s="52">
        <v>52000</v>
      </c>
      <c r="O56" s="77">
        <v>42.71</v>
      </c>
      <c r="P56" s="77">
        <v>55.24</v>
      </c>
      <c r="Q56" s="77">
        <v>0.07</v>
      </c>
      <c r="R56" s="77">
        <v>1.53</v>
      </c>
      <c r="S56" s="78">
        <v>0.43</v>
      </c>
    </row>
    <row r="57" spans="1:19" ht="12.75">
      <c r="A57" s="225">
        <v>2</v>
      </c>
      <c r="B57" s="226">
        <v>21</v>
      </c>
      <c r="C57" s="226">
        <v>2</v>
      </c>
      <c r="D57" s="31">
        <v>1</v>
      </c>
      <c r="E57" s="31">
        <v>0</v>
      </c>
      <c r="F57" s="38"/>
      <c r="G57" s="55" t="s">
        <v>328</v>
      </c>
      <c r="H57" s="61">
        <v>3501971.88</v>
      </c>
      <c r="I57" s="52">
        <v>1319008.28</v>
      </c>
      <c r="J57" s="52">
        <v>2182963.6</v>
      </c>
      <c r="K57" s="52">
        <v>1295612.1</v>
      </c>
      <c r="L57" s="52">
        <v>0</v>
      </c>
      <c r="M57" s="52">
        <v>0</v>
      </c>
      <c r="N57" s="52">
        <v>0</v>
      </c>
      <c r="O57" s="77">
        <v>37.66</v>
      </c>
      <c r="P57" s="77">
        <v>62.33</v>
      </c>
      <c r="Q57" s="77">
        <v>0</v>
      </c>
      <c r="R57" s="77">
        <v>0</v>
      </c>
      <c r="S57" s="78">
        <v>0</v>
      </c>
    </row>
    <row r="58" spans="1:19" ht="12.75">
      <c r="A58" s="225">
        <v>2</v>
      </c>
      <c r="B58" s="226">
        <v>7</v>
      </c>
      <c r="C58" s="226">
        <v>1</v>
      </c>
      <c r="D58" s="31">
        <v>1</v>
      </c>
      <c r="E58" s="31">
        <v>0</v>
      </c>
      <c r="F58" s="38"/>
      <c r="G58" s="55" t="s">
        <v>329</v>
      </c>
      <c r="H58" s="61">
        <v>7969883.27</v>
      </c>
      <c r="I58" s="52">
        <v>5685139.27</v>
      </c>
      <c r="J58" s="52">
        <v>2262744</v>
      </c>
      <c r="K58" s="52">
        <v>200126</v>
      </c>
      <c r="L58" s="52">
        <v>22000</v>
      </c>
      <c r="M58" s="52">
        <v>0</v>
      </c>
      <c r="N58" s="52">
        <v>0</v>
      </c>
      <c r="O58" s="77">
        <v>71.33</v>
      </c>
      <c r="P58" s="77">
        <v>28.39</v>
      </c>
      <c r="Q58" s="77">
        <v>0.27</v>
      </c>
      <c r="R58" s="77">
        <v>0</v>
      </c>
      <c r="S58" s="78">
        <v>0</v>
      </c>
    </row>
    <row r="59" spans="1:19" ht="12.75">
      <c r="A59" s="225">
        <v>2</v>
      </c>
      <c r="B59" s="226">
        <v>6</v>
      </c>
      <c r="C59" s="226">
        <v>1</v>
      </c>
      <c r="D59" s="31">
        <v>1</v>
      </c>
      <c r="E59" s="31">
        <v>0</v>
      </c>
      <c r="F59" s="38"/>
      <c r="G59" s="55" t="s">
        <v>330</v>
      </c>
      <c r="H59" s="61">
        <v>9503577</v>
      </c>
      <c r="I59" s="52">
        <v>946195</v>
      </c>
      <c r="J59" s="52">
        <v>8323382</v>
      </c>
      <c r="K59" s="52">
        <v>6542959</v>
      </c>
      <c r="L59" s="52">
        <v>0</v>
      </c>
      <c r="M59" s="52">
        <v>234000</v>
      </c>
      <c r="N59" s="52">
        <v>0</v>
      </c>
      <c r="O59" s="77">
        <v>9.95</v>
      </c>
      <c r="P59" s="77">
        <v>87.58</v>
      </c>
      <c r="Q59" s="77">
        <v>0</v>
      </c>
      <c r="R59" s="77">
        <v>2.46</v>
      </c>
      <c r="S59" s="78">
        <v>0</v>
      </c>
    </row>
    <row r="60" spans="1:19" ht="12.75">
      <c r="A60" s="225">
        <v>2</v>
      </c>
      <c r="B60" s="226">
        <v>8</v>
      </c>
      <c r="C60" s="226">
        <v>2</v>
      </c>
      <c r="D60" s="31">
        <v>1</v>
      </c>
      <c r="E60" s="31">
        <v>0</v>
      </c>
      <c r="F60" s="38"/>
      <c r="G60" s="55" t="s">
        <v>331</v>
      </c>
      <c r="H60" s="61">
        <v>12238898.1</v>
      </c>
      <c r="I60" s="52">
        <v>5949715.57</v>
      </c>
      <c r="J60" s="52">
        <v>6202111.53</v>
      </c>
      <c r="K60" s="52">
        <v>3060107.03</v>
      </c>
      <c r="L60" s="52">
        <v>2000</v>
      </c>
      <c r="M60" s="52">
        <v>85071</v>
      </c>
      <c r="N60" s="52">
        <v>0</v>
      </c>
      <c r="O60" s="77">
        <v>48.61</v>
      </c>
      <c r="P60" s="77">
        <v>50.67</v>
      </c>
      <c r="Q60" s="77">
        <v>0.01</v>
      </c>
      <c r="R60" s="77">
        <v>0.69</v>
      </c>
      <c r="S60" s="78">
        <v>0</v>
      </c>
    </row>
    <row r="61" spans="1:19" ht="12.75">
      <c r="A61" s="225">
        <v>2</v>
      </c>
      <c r="B61" s="226">
        <v>6</v>
      </c>
      <c r="C61" s="226">
        <v>2</v>
      </c>
      <c r="D61" s="31">
        <v>1</v>
      </c>
      <c r="E61" s="31">
        <v>0</v>
      </c>
      <c r="F61" s="38"/>
      <c r="G61" s="55" t="s">
        <v>332</v>
      </c>
      <c r="H61" s="61">
        <v>7431618.73</v>
      </c>
      <c r="I61" s="52">
        <v>3566793.73</v>
      </c>
      <c r="J61" s="52">
        <v>3730838</v>
      </c>
      <c r="K61" s="52">
        <v>2070438</v>
      </c>
      <c r="L61" s="52">
        <v>15000</v>
      </c>
      <c r="M61" s="52">
        <v>118987</v>
      </c>
      <c r="N61" s="52">
        <v>0</v>
      </c>
      <c r="O61" s="77">
        <v>47.99</v>
      </c>
      <c r="P61" s="77">
        <v>50.2</v>
      </c>
      <c r="Q61" s="77">
        <v>0.2</v>
      </c>
      <c r="R61" s="77">
        <v>1.6</v>
      </c>
      <c r="S61" s="78">
        <v>0</v>
      </c>
    </row>
    <row r="62" spans="1:19" ht="12.75">
      <c r="A62" s="225">
        <v>2</v>
      </c>
      <c r="B62" s="226">
        <v>8</v>
      </c>
      <c r="C62" s="226">
        <v>3</v>
      </c>
      <c r="D62" s="31">
        <v>1</v>
      </c>
      <c r="E62" s="31">
        <v>0</v>
      </c>
      <c r="F62" s="38"/>
      <c r="G62" s="55" t="s">
        <v>333</v>
      </c>
      <c r="H62" s="61">
        <v>8488660.72</v>
      </c>
      <c r="I62" s="52">
        <v>1679883.72</v>
      </c>
      <c r="J62" s="52">
        <v>6471438</v>
      </c>
      <c r="K62" s="52">
        <v>4096799</v>
      </c>
      <c r="L62" s="52">
        <v>1000</v>
      </c>
      <c r="M62" s="52">
        <v>315339</v>
      </c>
      <c r="N62" s="52">
        <v>21000</v>
      </c>
      <c r="O62" s="77">
        <v>19.78</v>
      </c>
      <c r="P62" s="77">
        <v>76.23</v>
      </c>
      <c r="Q62" s="77">
        <v>0.01</v>
      </c>
      <c r="R62" s="77">
        <v>3.71</v>
      </c>
      <c r="S62" s="78">
        <v>0.24</v>
      </c>
    </row>
    <row r="63" spans="1:19" ht="12.75">
      <c r="A63" s="225">
        <v>2</v>
      </c>
      <c r="B63" s="226">
        <v>10</v>
      </c>
      <c r="C63" s="226">
        <v>1</v>
      </c>
      <c r="D63" s="31">
        <v>1</v>
      </c>
      <c r="E63" s="31">
        <v>0</v>
      </c>
      <c r="F63" s="38"/>
      <c r="G63" s="55" t="s">
        <v>334</v>
      </c>
      <c r="H63" s="61">
        <v>10119167.2</v>
      </c>
      <c r="I63" s="52">
        <v>5325075.46</v>
      </c>
      <c r="J63" s="52">
        <v>2539084.74</v>
      </c>
      <c r="K63" s="52">
        <v>1465167.24</v>
      </c>
      <c r="L63" s="52">
        <v>5000</v>
      </c>
      <c r="M63" s="52">
        <v>2250007</v>
      </c>
      <c r="N63" s="52">
        <v>0</v>
      </c>
      <c r="O63" s="77">
        <v>52.62</v>
      </c>
      <c r="P63" s="77">
        <v>25.09</v>
      </c>
      <c r="Q63" s="77">
        <v>0.04</v>
      </c>
      <c r="R63" s="77">
        <v>22.23</v>
      </c>
      <c r="S63" s="78">
        <v>0</v>
      </c>
    </row>
    <row r="64" spans="1:19" ht="12.75">
      <c r="A64" s="225">
        <v>2</v>
      </c>
      <c r="B64" s="226">
        <v>11</v>
      </c>
      <c r="C64" s="226">
        <v>1</v>
      </c>
      <c r="D64" s="31">
        <v>1</v>
      </c>
      <c r="E64" s="31">
        <v>0</v>
      </c>
      <c r="F64" s="38"/>
      <c r="G64" s="55" t="s">
        <v>335</v>
      </c>
      <c r="H64" s="61">
        <v>29413929.67</v>
      </c>
      <c r="I64" s="52">
        <v>12962335.17</v>
      </c>
      <c r="J64" s="52">
        <v>11763743.5</v>
      </c>
      <c r="K64" s="52">
        <v>8670690</v>
      </c>
      <c r="L64" s="52">
        <v>6500</v>
      </c>
      <c r="M64" s="52">
        <v>4681351</v>
      </c>
      <c r="N64" s="52">
        <v>0</v>
      </c>
      <c r="O64" s="77">
        <v>44.06</v>
      </c>
      <c r="P64" s="77">
        <v>39.99</v>
      </c>
      <c r="Q64" s="77">
        <v>0.02</v>
      </c>
      <c r="R64" s="77">
        <v>15.91</v>
      </c>
      <c r="S64" s="78">
        <v>0</v>
      </c>
    </row>
    <row r="65" spans="1:19" ht="12.75">
      <c r="A65" s="225">
        <v>2</v>
      </c>
      <c r="B65" s="226">
        <v>8</v>
      </c>
      <c r="C65" s="226">
        <v>4</v>
      </c>
      <c r="D65" s="31">
        <v>1</v>
      </c>
      <c r="E65" s="31">
        <v>0</v>
      </c>
      <c r="F65" s="38"/>
      <c r="G65" s="55" t="s">
        <v>336</v>
      </c>
      <c r="H65" s="61">
        <v>9399918</v>
      </c>
      <c r="I65" s="52">
        <v>4962775</v>
      </c>
      <c r="J65" s="52">
        <v>4307143</v>
      </c>
      <c r="K65" s="52">
        <v>2298432</v>
      </c>
      <c r="L65" s="52">
        <v>0</v>
      </c>
      <c r="M65" s="52">
        <v>130000</v>
      </c>
      <c r="N65" s="52">
        <v>0</v>
      </c>
      <c r="O65" s="77">
        <v>52.79</v>
      </c>
      <c r="P65" s="77">
        <v>45.82</v>
      </c>
      <c r="Q65" s="77">
        <v>0</v>
      </c>
      <c r="R65" s="77">
        <v>1.38</v>
      </c>
      <c r="S65" s="78">
        <v>0</v>
      </c>
    </row>
    <row r="66" spans="1:19" ht="12.75">
      <c r="A66" s="225">
        <v>2</v>
      </c>
      <c r="B66" s="226">
        <v>14</v>
      </c>
      <c r="C66" s="226">
        <v>1</v>
      </c>
      <c r="D66" s="31">
        <v>1</v>
      </c>
      <c r="E66" s="31">
        <v>0</v>
      </c>
      <c r="F66" s="38"/>
      <c r="G66" s="55" t="s">
        <v>337</v>
      </c>
      <c r="H66" s="61">
        <v>15545522</v>
      </c>
      <c r="I66" s="52">
        <v>8283905</v>
      </c>
      <c r="J66" s="52">
        <v>6720604</v>
      </c>
      <c r="K66" s="52">
        <v>5494550</v>
      </c>
      <c r="L66" s="52">
        <v>10000</v>
      </c>
      <c r="M66" s="52">
        <v>496013</v>
      </c>
      <c r="N66" s="52">
        <v>35000</v>
      </c>
      <c r="O66" s="77">
        <v>53.28</v>
      </c>
      <c r="P66" s="77">
        <v>43.23</v>
      </c>
      <c r="Q66" s="77">
        <v>0.06</v>
      </c>
      <c r="R66" s="77">
        <v>3.19</v>
      </c>
      <c r="S66" s="78">
        <v>0.22</v>
      </c>
    </row>
    <row r="67" spans="1:19" ht="12.75">
      <c r="A67" s="225">
        <v>2</v>
      </c>
      <c r="B67" s="226">
        <v>15</v>
      </c>
      <c r="C67" s="226">
        <v>1</v>
      </c>
      <c r="D67" s="31">
        <v>1</v>
      </c>
      <c r="E67" s="31">
        <v>0</v>
      </c>
      <c r="F67" s="38"/>
      <c r="G67" s="55" t="s">
        <v>338</v>
      </c>
      <c r="H67" s="61">
        <v>11212136</v>
      </c>
      <c r="I67" s="52">
        <v>5935130</v>
      </c>
      <c r="J67" s="52">
        <v>5157006</v>
      </c>
      <c r="K67" s="52">
        <v>3671523</v>
      </c>
      <c r="L67" s="52">
        <v>5000</v>
      </c>
      <c r="M67" s="52">
        <v>115000</v>
      </c>
      <c r="N67" s="52">
        <v>0</v>
      </c>
      <c r="O67" s="77">
        <v>52.93</v>
      </c>
      <c r="P67" s="77">
        <v>45.99</v>
      </c>
      <c r="Q67" s="77">
        <v>0.04</v>
      </c>
      <c r="R67" s="77">
        <v>1.02</v>
      </c>
      <c r="S67" s="78">
        <v>0</v>
      </c>
    </row>
    <row r="68" spans="1:19" ht="12.75">
      <c r="A68" s="225">
        <v>2</v>
      </c>
      <c r="B68" s="226">
        <v>6</v>
      </c>
      <c r="C68" s="226">
        <v>3</v>
      </c>
      <c r="D68" s="31">
        <v>1</v>
      </c>
      <c r="E68" s="31">
        <v>0</v>
      </c>
      <c r="F68" s="38"/>
      <c r="G68" s="55" t="s">
        <v>339</v>
      </c>
      <c r="H68" s="61">
        <v>4212324.24</v>
      </c>
      <c r="I68" s="52">
        <v>1639356.12</v>
      </c>
      <c r="J68" s="52">
        <v>2572968.12</v>
      </c>
      <c r="K68" s="52">
        <v>1501397.49</v>
      </c>
      <c r="L68" s="52">
        <v>0</v>
      </c>
      <c r="M68" s="52">
        <v>0</v>
      </c>
      <c r="N68" s="52">
        <v>0</v>
      </c>
      <c r="O68" s="77">
        <v>38.91</v>
      </c>
      <c r="P68" s="77">
        <v>61.08</v>
      </c>
      <c r="Q68" s="77">
        <v>0</v>
      </c>
      <c r="R68" s="77">
        <v>0</v>
      </c>
      <c r="S68" s="78">
        <v>0</v>
      </c>
    </row>
    <row r="69" spans="1:19" ht="12.75">
      <c r="A69" s="225">
        <v>2</v>
      </c>
      <c r="B69" s="226">
        <v>2</v>
      </c>
      <c r="C69" s="226">
        <v>3</v>
      </c>
      <c r="D69" s="31">
        <v>1</v>
      </c>
      <c r="E69" s="31">
        <v>0</v>
      </c>
      <c r="F69" s="38"/>
      <c r="G69" s="55" t="s">
        <v>340</v>
      </c>
      <c r="H69" s="61">
        <v>7167705</v>
      </c>
      <c r="I69" s="52">
        <v>3290057</v>
      </c>
      <c r="J69" s="52">
        <v>3862648</v>
      </c>
      <c r="K69" s="52">
        <v>3097900</v>
      </c>
      <c r="L69" s="52">
        <v>0</v>
      </c>
      <c r="M69" s="52">
        <v>0</v>
      </c>
      <c r="N69" s="52">
        <v>15000</v>
      </c>
      <c r="O69" s="77">
        <v>45.9</v>
      </c>
      <c r="P69" s="77">
        <v>53.88</v>
      </c>
      <c r="Q69" s="77">
        <v>0</v>
      </c>
      <c r="R69" s="77">
        <v>0</v>
      </c>
      <c r="S69" s="78">
        <v>0.2</v>
      </c>
    </row>
    <row r="70" spans="1:19" ht="12.75">
      <c r="A70" s="225">
        <v>2</v>
      </c>
      <c r="B70" s="226">
        <v>2</v>
      </c>
      <c r="C70" s="226">
        <v>4</v>
      </c>
      <c r="D70" s="31">
        <v>1</v>
      </c>
      <c r="E70" s="31">
        <v>0</v>
      </c>
      <c r="F70" s="38"/>
      <c r="G70" s="55" t="s">
        <v>341</v>
      </c>
      <c r="H70" s="61">
        <v>2974595.23</v>
      </c>
      <c r="I70" s="52">
        <v>2096228.56</v>
      </c>
      <c r="J70" s="52">
        <v>878366.67</v>
      </c>
      <c r="K70" s="52">
        <v>477030.67</v>
      </c>
      <c r="L70" s="52">
        <v>0</v>
      </c>
      <c r="M70" s="52">
        <v>0</v>
      </c>
      <c r="N70" s="52">
        <v>0</v>
      </c>
      <c r="O70" s="77">
        <v>70.47</v>
      </c>
      <c r="P70" s="77">
        <v>29.52</v>
      </c>
      <c r="Q70" s="77">
        <v>0</v>
      </c>
      <c r="R70" s="77">
        <v>0</v>
      </c>
      <c r="S70" s="78">
        <v>0</v>
      </c>
    </row>
    <row r="71" spans="1:19" ht="12.75">
      <c r="A71" s="225">
        <v>2</v>
      </c>
      <c r="B71" s="226">
        <v>8</v>
      </c>
      <c r="C71" s="226">
        <v>5</v>
      </c>
      <c r="D71" s="31">
        <v>1</v>
      </c>
      <c r="E71" s="31">
        <v>0</v>
      </c>
      <c r="F71" s="38"/>
      <c r="G71" s="55" t="s">
        <v>342</v>
      </c>
      <c r="H71" s="61">
        <v>4823504.72</v>
      </c>
      <c r="I71" s="52">
        <v>1496647.72</v>
      </c>
      <c r="J71" s="52">
        <v>3326857</v>
      </c>
      <c r="K71" s="52">
        <v>1566007</v>
      </c>
      <c r="L71" s="52">
        <v>0</v>
      </c>
      <c r="M71" s="52">
        <v>0</v>
      </c>
      <c r="N71" s="52">
        <v>0</v>
      </c>
      <c r="O71" s="77">
        <v>31.02</v>
      </c>
      <c r="P71" s="77">
        <v>68.97</v>
      </c>
      <c r="Q71" s="77">
        <v>0</v>
      </c>
      <c r="R71" s="77">
        <v>0</v>
      </c>
      <c r="S71" s="78">
        <v>0</v>
      </c>
    </row>
    <row r="72" spans="1:19" ht="12.75">
      <c r="A72" s="225">
        <v>2</v>
      </c>
      <c r="B72" s="226">
        <v>21</v>
      </c>
      <c r="C72" s="226">
        <v>3</v>
      </c>
      <c r="D72" s="31">
        <v>1</v>
      </c>
      <c r="E72" s="31">
        <v>0</v>
      </c>
      <c r="F72" s="38"/>
      <c r="G72" s="55" t="s">
        <v>343</v>
      </c>
      <c r="H72" s="61">
        <v>2682694.83</v>
      </c>
      <c r="I72" s="52">
        <v>1249054.37</v>
      </c>
      <c r="J72" s="52">
        <v>1433640.46</v>
      </c>
      <c r="K72" s="52">
        <v>423515.46</v>
      </c>
      <c r="L72" s="52">
        <v>0</v>
      </c>
      <c r="M72" s="52">
        <v>0</v>
      </c>
      <c r="N72" s="52">
        <v>0</v>
      </c>
      <c r="O72" s="77">
        <v>46.55</v>
      </c>
      <c r="P72" s="77">
        <v>53.44</v>
      </c>
      <c r="Q72" s="77">
        <v>0</v>
      </c>
      <c r="R72" s="77">
        <v>0</v>
      </c>
      <c r="S72" s="78">
        <v>0</v>
      </c>
    </row>
    <row r="73" spans="1:19" ht="12.75">
      <c r="A73" s="225">
        <v>2</v>
      </c>
      <c r="B73" s="226">
        <v>6</v>
      </c>
      <c r="C73" s="226">
        <v>4</v>
      </c>
      <c r="D73" s="31">
        <v>1</v>
      </c>
      <c r="E73" s="31">
        <v>0</v>
      </c>
      <c r="F73" s="38"/>
      <c r="G73" s="55" t="s">
        <v>344</v>
      </c>
      <c r="H73" s="61">
        <v>4261300</v>
      </c>
      <c r="I73" s="52">
        <v>1463718</v>
      </c>
      <c r="J73" s="52">
        <v>2362381</v>
      </c>
      <c r="K73" s="52">
        <v>123381</v>
      </c>
      <c r="L73" s="52">
        <v>0</v>
      </c>
      <c r="M73" s="52">
        <v>90201</v>
      </c>
      <c r="N73" s="52">
        <v>345000</v>
      </c>
      <c r="O73" s="77">
        <v>34.34</v>
      </c>
      <c r="P73" s="77">
        <v>55.43</v>
      </c>
      <c r="Q73" s="77">
        <v>0</v>
      </c>
      <c r="R73" s="77">
        <v>2.11</v>
      </c>
      <c r="S73" s="78">
        <v>8.09</v>
      </c>
    </row>
    <row r="74" spans="1:19" ht="12.75">
      <c r="A74" s="225">
        <v>2</v>
      </c>
      <c r="B74" s="226">
        <v>19</v>
      </c>
      <c r="C74" s="226">
        <v>1</v>
      </c>
      <c r="D74" s="31">
        <v>1</v>
      </c>
      <c r="E74" s="31">
        <v>0</v>
      </c>
      <c r="F74" s="38"/>
      <c r="G74" s="55" t="s">
        <v>345</v>
      </c>
      <c r="H74" s="61">
        <v>31569323.65</v>
      </c>
      <c r="I74" s="52">
        <v>10868871.89</v>
      </c>
      <c r="J74" s="52">
        <v>19162451.76</v>
      </c>
      <c r="K74" s="52">
        <v>15808768</v>
      </c>
      <c r="L74" s="52">
        <v>13000</v>
      </c>
      <c r="M74" s="52">
        <v>1525000</v>
      </c>
      <c r="N74" s="52">
        <v>0</v>
      </c>
      <c r="O74" s="77">
        <v>34.42</v>
      </c>
      <c r="P74" s="77">
        <v>60.69</v>
      </c>
      <c r="Q74" s="77">
        <v>0.04</v>
      </c>
      <c r="R74" s="77">
        <v>4.83</v>
      </c>
      <c r="S74" s="78">
        <v>0</v>
      </c>
    </row>
    <row r="75" spans="1:19" ht="12.75">
      <c r="A75" s="225">
        <v>2</v>
      </c>
      <c r="B75" s="226">
        <v>19</v>
      </c>
      <c r="C75" s="226">
        <v>2</v>
      </c>
      <c r="D75" s="31">
        <v>1</v>
      </c>
      <c r="E75" s="31">
        <v>0</v>
      </c>
      <c r="F75" s="38"/>
      <c r="G75" s="55" t="s">
        <v>346</v>
      </c>
      <c r="H75" s="61">
        <v>9534410</v>
      </c>
      <c r="I75" s="52">
        <v>4435019</v>
      </c>
      <c r="J75" s="52">
        <v>5091691</v>
      </c>
      <c r="K75" s="52">
        <v>3309664</v>
      </c>
      <c r="L75" s="52">
        <v>7700</v>
      </c>
      <c r="M75" s="52">
        <v>0</v>
      </c>
      <c r="N75" s="52">
        <v>0</v>
      </c>
      <c r="O75" s="77">
        <v>46.51</v>
      </c>
      <c r="P75" s="77">
        <v>53.4</v>
      </c>
      <c r="Q75" s="77">
        <v>0.08</v>
      </c>
      <c r="R75" s="77">
        <v>0</v>
      </c>
      <c r="S75" s="78">
        <v>0</v>
      </c>
    </row>
    <row r="76" spans="1:19" ht="12.75">
      <c r="A76" s="225">
        <v>2</v>
      </c>
      <c r="B76" s="226">
        <v>10</v>
      </c>
      <c r="C76" s="226">
        <v>2</v>
      </c>
      <c r="D76" s="31">
        <v>1</v>
      </c>
      <c r="E76" s="31">
        <v>0</v>
      </c>
      <c r="F76" s="38"/>
      <c r="G76" s="55" t="s">
        <v>347</v>
      </c>
      <c r="H76" s="61">
        <v>7041597</v>
      </c>
      <c r="I76" s="52">
        <v>1462560</v>
      </c>
      <c r="J76" s="52">
        <v>5577537</v>
      </c>
      <c r="K76" s="52">
        <v>2821059</v>
      </c>
      <c r="L76" s="52">
        <v>1500</v>
      </c>
      <c r="M76" s="52">
        <v>0</v>
      </c>
      <c r="N76" s="52">
        <v>0</v>
      </c>
      <c r="O76" s="77">
        <v>20.77</v>
      </c>
      <c r="P76" s="77">
        <v>79.2</v>
      </c>
      <c r="Q76" s="77">
        <v>0.02</v>
      </c>
      <c r="R76" s="77">
        <v>0</v>
      </c>
      <c r="S76" s="78">
        <v>0</v>
      </c>
    </row>
    <row r="77" spans="1:19" ht="12.75">
      <c r="A77" s="225">
        <v>2</v>
      </c>
      <c r="B77" s="226">
        <v>26</v>
      </c>
      <c r="C77" s="226">
        <v>1</v>
      </c>
      <c r="D77" s="31">
        <v>1</v>
      </c>
      <c r="E77" s="31">
        <v>0</v>
      </c>
      <c r="F77" s="38"/>
      <c r="G77" s="55" t="s">
        <v>348</v>
      </c>
      <c r="H77" s="61">
        <v>6534627.66</v>
      </c>
      <c r="I77" s="52">
        <v>1604254.6</v>
      </c>
      <c r="J77" s="52">
        <v>4929373.06</v>
      </c>
      <c r="K77" s="52">
        <v>654596</v>
      </c>
      <c r="L77" s="52">
        <v>0</v>
      </c>
      <c r="M77" s="52">
        <v>1000</v>
      </c>
      <c r="N77" s="52">
        <v>0</v>
      </c>
      <c r="O77" s="77">
        <v>24.55</v>
      </c>
      <c r="P77" s="77">
        <v>75.43</v>
      </c>
      <c r="Q77" s="77">
        <v>0</v>
      </c>
      <c r="R77" s="77">
        <v>0.01</v>
      </c>
      <c r="S77" s="78">
        <v>0</v>
      </c>
    </row>
    <row r="78" spans="1:19" ht="12.75">
      <c r="A78" s="225">
        <v>2</v>
      </c>
      <c r="B78" s="226">
        <v>25</v>
      </c>
      <c r="C78" s="226">
        <v>1</v>
      </c>
      <c r="D78" s="31">
        <v>1</v>
      </c>
      <c r="E78" s="31">
        <v>0</v>
      </c>
      <c r="F78" s="38"/>
      <c r="G78" s="55" t="s">
        <v>349</v>
      </c>
      <c r="H78" s="61">
        <v>2486123</v>
      </c>
      <c r="I78" s="52">
        <v>944444.98</v>
      </c>
      <c r="J78" s="52">
        <v>1541678.02</v>
      </c>
      <c r="K78" s="52">
        <v>13324</v>
      </c>
      <c r="L78" s="52">
        <v>0</v>
      </c>
      <c r="M78" s="52">
        <v>0</v>
      </c>
      <c r="N78" s="52">
        <v>0</v>
      </c>
      <c r="O78" s="77">
        <v>37.98</v>
      </c>
      <c r="P78" s="77">
        <v>62.01</v>
      </c>
      <c r="Q78" s="77">
        <v>0</v>
      </c>
      <c r="R78" s="77">
        <v>0</v>
      </c>
      <c r="S78" s="78">
        <v>0</v>
      </c>
    </row>
    <row r="79" spans="1:19" ht="12.75">
      <c r="A79" s="225">
        <v>2</v>
      </c>
      <c r="B79" s="226">
        <v>25</v>
      </c>
      <c r="C79" s="226">
        <v>2</v>
      </c>
      <c r="D79" s="31">
        <v>1</v>
      </c>
      <c r="E79" s="31">
        <v>0</v>
      </c>
      <c r="F79" s="38"/>
      <c r="G79" s="55" t="s">
        <v>350</v>
      </c>
      <c r="H79" s="61">
        <v>29934930</v>
      </c>
      <c r="I79" s="52">
        <v>6488142</v>
      </c>
      <c r="J79" s="52">
        <v>18346505</v>
      </c>
      <c r="K79" s="52">
        <v>14368627</v>
      </c>
      <c r="L79" s="52">
        <v>38700</v>
      </c>
      <c r="M79" s="52">
        <v>533396</v>
      </c>
      <c r="N79" s="52">
        <v>4528187</v>
      </c>
      <c r="O79" s="77">
        <v>21.67</v>
      </c>
      <c r="P79" s="77">
        <v>61.28</v>
      </c>
      <c r="Q79" s="77">
        <v>0.12</v>
      </c>
      <c r="R79" s="77">
        <v>1.78</v>
      </c>
      <c r="S79" s="78">
        <v>15.12</v>
      </c>
    </row>
    <row r="80" spans="1:19" ht="12.75">
      <c r="A80" s="225">
        <v>2</v>
      </c>
      <c r="B80" s="226">
        <v>26</v>
      </c>
      <c r="C80" s="226">
        <v>2</v>
      </c>
      <c r="D80" s="31">
        <v>1</v>
      </c>
      <c r="E80" s="31">
        <v>0</v>
      </c>
      <c r="F80" s="38"/>
      <c r="G80" s="55" t="s">
        <v>351</v>
      </c>
      <c r="H80" s="61">
        <v>10488342.53</v>
      </c>
      <c r="I80" s="52">
        <v>4164597.52</v>
      </c>
      <c r="J80" s="52">
        <v>5721951.41</v>
      </c>
      <c r="K80" s="52">
        <v>2329849.41</v>
      </c>
      <c r="L80" s="52">
        <v>0</v>
      </c>
      <c r="M80" s="52">
        <v>601793.6</v>
      </c>
      <c r="N80" s="52">
        <v>0</v>
      </c>
      <c r="O80" s="77">
        <v>39.7</v>
      </c>
      <c r="P80" s="77">
        <v>54.55</v>
      </c>
      <c r="Q80" s="77">
        <v>0</v>
      </c>
      <c r="R80" s="77">
        <v>5.73</v>
      </c>
      <c r="S80" s="78">
        <v>0</v>
      </c>
    </row>
    <row r="81" spans="1:19" s="95" customFormat="1" ht="15">
      <c r="A81" s="227"/>
      <c r="B81" s="228"/>
      <c r="C81" s="228"/>
      <c r="D81" s="101"/>
      <c r="E81" s="101"/>
      <c r="F81" s="102" t="s">
        <v>352</v>
      </c>
      <c r="G81" s="287"/>
      <c r="H81" s="104">
        <v>353230389.85999995</v>
      </c>
      <c r="I81" s="104">
        <v>169893812.57</v>
      </c>
      <c r="J81" s="104">
        <v>163930528.83999997</v>
      </c>
      <c r="K81" s="104">
        <v>92749184.83</v>
      </c>
      <c r="L81" s="104">
        <v>211035.75</v>
      </c>
      <c r="M81" s="104">
        <v>14742169.700000001</v>
      </c>
      <c r="N81" s="104">
        <v>4452843</v>
      </c>
      <c r="O81" s="128">
        <v>48.097167584401795</v>
      </c>
      <c r="P81" s="128">
        <v>46.408953913895274</v>
      </c>
      <c r="Q81" s="128">
        <v>0.05974450558561577</v>
      </c>
      <c r="R81" s="128">
        <v>4.1735281343836075</v>
      </c>
      <c r="S81" s="129">
        <v>1.2606058617337113</v>
      </c>
    </row>
    <row r="82" spans="1:19" ht="12.75">
      <c r="A82" s="225">
        <v>2</v>
      </c>
      <c r="B82" s="226">
        <v>1</v>
      </c>
      <c r="C82" s="226">
        <v>2</v>
      </c>
      <c r="D82" s="31">
        <v>2</v>
      </c>
      <c r="E82" s="31">
        <v>0</v>
      </c>
      <c r="F82" s="38"/>
      <c r="G82" s="55" t="s">
        <v>322</v>
      </c>
      <c r="H82" s="61">
        <v>4748099</v>
      </c>
      <c r="I82" s="52">
        <v>3361799</v>
      </c>
      <c r="J82" s="52">
        <v>1256300</v>
      </c>
      <c r="K82" s="52">
        <v>537825</v>
      </c>
      <c r="L82" s="52">
        <v>0</v>
      </c>
      <c r="M82" s="52">
        <v>130000</v>
      </c>
      <c r="N82" s="52">
        <v>0</v>
      </c>
      <c r="O82" s="77">
        <v>70.8</v>
      </c>
      <c r="P82" s="77">
        <v>26.45</v>
      </c>
      <c r="Q82" s="77">
        <v>0</v>
      </c>
      <c r="R82" s="77">
        <v>2.73</v>
      </c>
      <c r="S82" s="78">
        <v>0</v>
      </c>
    </row>
    <row r="83" spans="1:19" ht="12.75">
      <c r="A83" s="225">
        <v>2</v>
      </c>
      <c r="B83" s="226">
        <v>17</v>
      </c>
      <c r="C83" s="226">
        <v>1</v>
      </c>
      <c r="D83" s="31">
        <v>2</v>
      </c>
      <c r="E83" s="31">
        <v>0</v>
      </c>
      <c r="F83" s="38"/>
      <c r="G83" s="55" t="s">
        <v>353</v>
      </c>
      <c r="H83" s="61">
        <v>2730340.11</v>
      </c>
      <c r="I83" s="52">
        <v>1734058.62</v>
      </c>
      <c r="J83" s="52">
        <v>996281.49</v>
      </c>
      <c r="K83" s="52">
        <v>541665.49</v>
      </c>
      <c r="L83" s="52">
        <v>0</v>
      </c>
      <c r="M83" s="52">
        <v>0</v>
      </c>
      <c r="N83" s="52">
        <v>0</v>
      </c>
      <c r="O83" s="77">
        <v>63.51</v>
      </c>
      <c r="P83" s="77">
        <v>36.48</v>
      </c>
      <c r="Q83" s="77">
        <v>0</v>
      </c>
      <c r="R83" s="77">
        <v>0</v>
      </c>
      <c r="S83" s="78">
        <v>0</v>
      </c>
    </row>
    <row r="84" spans="1:19" ht="12.75">
      <c r="A84" s="225">
        <v>2</v>
      </c>
      <c r="B84" s="226">
        <v>9</v>
      </c>
      <c r="C84" s="226">
        <v>2</v>
      </c>
      <c r="D84" s="31">
        <v>2</v>
      </c>
      <c r="E84" s="31">
        <v>0</v>
      </c>
      <c r="F84" s="38"/>
      <c r="G84" s="55" t="s">
        <v>323</v>
      </c>
      <c r="H84" s="61">
        <v>9726081.2</v>
      </c>
      <c r="I84" s="52">
        <v>3408133.87</v>
      </c>
      <c r="J84" s="52">
        <v>6313197.33</v>
      </c>
      <c r="K84" s="52">
        <v>5441279.33</v>
      </c>
      <c r="L84" s="52">
        <v>0</v>
      </c>
      <c r="M84" s="52">
        <v>4750</v>
      </c>
      <c r="N84" s="52">
        <v>0</v>
      </c>
      <c r="O84" s="77">
        <v>35.04</v>
      </c>
      <c r="P84" s="77">
        <v>64.9</v>
      </c>
      <c r="Q84" s="77">
        <v>0</v>
      </c>
      <c r="R84" s="77">
        <v>0.04</v>
      </c>
      <c r="S84" s="78">
        <v>0</v>
      </c>
    </row>
    <row r="85" spans="1:19" ht="12.75">
      <c r="A85" s="225">
        <v>2</v>
      </c>
      <c r="B85" s="226">
        <v>24</v>
      </c>
      <c r="C85" s="226">
        <v>2</v>
      </c>
      <c r="D85" s="31">
        <v>2</v>
      </c>
      <c r="E85" s="31">
        <v>0</v>
      </c>
      <c r="F85" s="38"/>
      <c r="G85" s="55" t="s">
        <v>354</v>
      </c>
      <c r="H85" s="61">
        <v>1480115.04</v>
      </c>
      <c r="I85" s="52">
        <v>1199789.04</v>
      </c>
      <c r="J85" s="52">
        <v>280326</v>
      </c>
      <c r="K85" s="52">
        <v>79648</v>
      </c>
      <c r="L85" s="52">
        <v>0</v>
      </c>
      <c r="M85" s="52">
        <v>0</v>
      </c>
      <c r="N85" s="52">
        <v>0</v>
      </c>
      <c r="O85" s="77">
        <v>81.06</v>
      </c>
      <c r="P85" s="77">
        <v>18.93</v>
      </c>
      <c r="Q85" s="77">
        <v>0</v>
      </c>
      <c r="R85" s="77">
        <v>0</v>
      </c>
      <c r="S85" s="78">
        <v>0</v>
      </c>
    </row>
    <row r="86" spans="1:19" ht="12.75">
      <c r="A86" s="225">
        <v>2</v>
      </c>
      <c r="B86" s="226">
        <v>13</v>
      </c>
      <c r="C86" s="226">
        <v>1</v>
      </c>
      <c r="D86" s="31">
        <v>2</v>
      </c>
      <c r="E86" s="31">
        <v>0</v>
      </c>
      <c r="F86" s="38"/>
      <c r="G86" s="55" t="s">
        <v>355</v>
      </c>
      <c r="H86" s="61">
        <v>3116091.75</v>
      </c>
      <c r="I86" s="52">
        <v>2204620.36</v>
      </c>
      <c r="J86" s="52">
        <v>907471.39</v>
      </c>
      <c r="K86" s="52">
        <v>447871.39</v>
      </c>
      <c r="L86" s="52">
        <v>0</v>
      </c>
      <c r="M86" s="52">
        <v>0</v>
      </c>
      <c r="N86" s="52">
        <v>4000</v>
      </c>
      <c r="O86" s="77">
        <v>70.74</v>
      </c>
      <c r="P86" s="77">
        <v>29.12</v>
      </c>
      <c r="Q86" s="77">
        <v>0</v>
      </c>
      <c r="R86" s="77">
        <v>0</v>
      </c>
      <c r="S86" s="78">
        <v>0.12</v>
      </c>
    </row>
    <row r="87" spans="1:19" ht="12.75">
      <c r="A87" s="225">
        <v>2</v>
      </c>
      <c r="B87" s="226">
        <v>21</v>
      </c>
      <c r="C87" s="226">
        <v>4</v>
      </c>
      <c r="D87" s="31">
        <v>2</v>
      </c>
      <c r="E87" s="31">
        <v>0</v>
      </c>
      <c r="F87" s="38"/>
      <c r="G87" s="55" t="s">
        <v>356</v>
      </c>
      <c r="H87" s="61">
        <v>3396723.31</v>
      </c>
      <c r="I87" s="52">
        <v>1734357.81</v>
      </c>
      <c r="J87" s="52">
        <v>1302365.5</v>
      </c>
      <c r="K87" s="52">
        <v>86079.5</v>
      </c>
      <c r="L87" s="52">
        <v>0</v>
      </c>
      <c r="M87" s="52">
        <v>10000</v>
      </c>
      <c r="N87" s="52">
        <v>350000</v>
      </c>
      <c r="O87" s="77">
        <v>51.05</v>
      </c>
      <c r="P87" s="77">
        <v>38.34</v>
      </c>
      <c r="Q87" s="77">
        <v>0</v>
      </c>
      <c r="R87" s="77">
        <v>0.29</v>
      </c>
      <c r="S87" s="78">
        <v>10.3</v>
      </c>
    </row>
    <row r="88" spans="1:19" ht="12.75">
      <c r="A88" s="225">
        <v>2</v>
      </c>
      <c r="B88" s="226">
        <v>23</v>
      </c>
      <c r="C88" s="226">
        <v>1</v>
      </c>
      <c r="D88" s="31">
        <v>2</v>
      </c>
      <c r="E88" s="31">
        <v>0</v>
      </c>
      <c r="F88" s="38"/>
      <c r="G88" s="55" t="s">
        <v>357</v>
      </c>
      <c r="H88" s="61">
        <v>5908753.18</v>
      </c>
      <c r="I88" s="52">
        <v>2096274.57</v>
      </c>
      <c r="J88" s="52">
        <v>3750778.61</v>
      </c>
      <c r="K88" s="52">
        <v>3275383.3</v>
      </c>
      <c r="L88" s="52">
        <v>1700</v>
      </c>
      <c r="M88" s="52">
        <v>60000</v>
      </c>
      <c r="N88" s="52">
        <v>0</v>
      </c>
      <c r="O88" s="77">
        <v>35.47</v>
      </c>
      <c r="P88" s="77">
        <v>63.47</v>
      </c>
      <c r="Q88" s="77">
        <v>0.02</v>
      </c>
      <c r="R88" s="77">
        <v>1.01</v>
      </c>
      <c r="S88" s="78">
        <v>0</v>
      </c>
    </row>
    <row r="89" spans="1:19" ht="12.75">
      <c r="A89" s="225">
        <v>2</v>
      </c>
      <c r="B89" s="226">
        <v>23</v>
      </c>
      <c r="C89" s="226">
        <v>2</v>
      </c>
      <c r="D89" s="31">
        <v>2</v>
      </c>
      <c r="E89" s="31">
        <v>0</v>
      </c>
      <c r="F89" s="38"/>
      <c r="G89" s="55" t="s">
        <v>358</v>
      </c>
      <c r="H89" s="61">
        <v>5909823</v>
      </c>
      <c r="I89" s="52">
        <v>3770953</v>
      </c>
      <c r="J89" s="52">
        <v>2138020</v>
      </c>
      <c r="K89" s="52">
        <v>444603</v>
      </c>
      <c r="L89" s="52">
        <v>850</v>
      </c>
      <c r="M89" s="52">
        <v>0</v>
      </c>
      <c r="N89" s="52">
        <v>0</v>
      </c>
      <c r="O89" s="77">
        <v>63.8</v>
      </c>
      <c r="P89" s="77">
        <v>36.17</v>
      </c>
      <c r="Q89" s="77">
        <v>0.01</v>
      </c>
      <c r="R89" s="77">
        <v>0</v>
      </c>
      <c r="S89" s="78">
        <v>0</v>
      </c>
    </row>
    <row r="90" spans="1:19" ht="12.75">
      <c r="A90" s="225">
        <v>2</v>
      </c>
      <c r="B90" s="226">
        <v>19</v>
      </c>
      <c r="C90" s="226">
        <v>3</v>
      </c>
      <c r="D90" s="31">
        <v>2</v>
      </c>
      <c r="E90" s="31">
        <v>0</v>
      </c>
      <c r="F90" s="38"/>
      <c r="G90" s="55" t="s">
        <v>359</v>
      </c>
      <c r="H90" s="61">
        <v>5099457.78</v>
      </c>
      <c r="I90" s="52">
        <v>1880123.7</v>
      </c>
      <c r="J90" s="52">
        <v>3218934.08</v>
      </c>
      <c r="K90" s="52">
        <v>2243859.08</v>
      </c>
      <c r="L90" s="52">
        <v>400</v>
      </c>
      <c r="M90" s="52">
        <v>0</v>
      </c>
      <c r="N90" s="52">
        <v>0</v>
      </c>
      <c r="O90" s="77">
        <v>36.86</v>
      </c>
      <c r="P90" s="77">
        <v>63.12</v>
      </c>
      <c r="Q90" s="77">
        <v>0</v>
      </c>
      <c r="R90" s="77">
        <v>0</v>
      </c>
      <c r="S90" s="78">
        <v>0</v>
      </c>
    </row>
    <row r="91" spans="1:19" ht="12.75">
      <c r="A91" s="225">
        <v>2</v>
      </c>
      <c r="B91" s="226">
        <v>14</v>
      </c>
      <c r="C91" s="226">
        <v>3</v>
      </c>
      <c r="D91" s="31">
        <v>2</v>
      </c>
      <c r="E91" s="31">
        <v>0</v>
      </c>
      <c r="F91" s="38"/>
      <c r="G91" s="55" t="s">
        <v>360</v>
      </c>
      <c r="H91" s="61">
        <v>7879036</v>
      </c>
      <c r="I91" s="52">
        <v>1859644</v>
      </c>
      <c r="J91" s="52">
        <v>6019392</v>
      </c>
      <c r="K91" s="52">
        <v>5079102</v>
      </c>
      <c r="L91" s="52">
        <v>0</v>
      </c>
      <c r="M91" s="52">
        <v>0</v>
      </c>
      <c r="N91" s="52">
        <v>0</v>
      </c>
      <c r="O91" s="77">
        <v>23.6</v>
      </c>
      <c r="P91" s="77">
        <v>76.39</v>
      </c>
      <c r="Q91" s="77">
        <v>0</v>
      </c>
      <c r="R91" s="77">
        <v>0</v>
      </c>
      <c r="S91" s="78">
        <v>0</v>
      </c>
    </row>
    <row r="92" spans="1:19" ht="12.75">
      <c r="A92" s="225">
        <v>2</v>
      </c>
      <c r="B92" s="226">
        <v>15</v>
      </c>
      <c r="C92" s="226">
        <v>2</v>
      </c>
      <c r="D92" s="31">
        <v>2</v>
      </c>
      <c r="E92" s="31">
        <v>0</v>
      </c>
      <c r="F92" s="38"/>
      <c r="G92" s="55" t="s">
        <v>361</v>
      </c>
      <c r="H92" s="61">
        <v>3372845.84</v>
      </c>
      <c r="I92" s="52">
        <v>1800871.84</v>
      </c>
      <c r="J92" s="52">
        <v>1571974</v>
      </c>
      <c r="K92" s="52">
        <v>734160</v>
      </c>
      <c r="L92" s="52">
        <v>0</v>
      </c>
      <c r="M92" s="52">
        <v>0</v>
      </c>
      <c r="N92" s="52">
        <v>0</v>
      </c>
      <c r="O92" s="77">
        <v>53.39</v>
      </c>
      <c r="P92" s="77">
        <v>46.6</v>
      </c>
      <c r="Q92" s="77">
        <v>0</v>
      </c>
      <c r="R92" s="77">
        <v>0</v>
      </c>
      <c r="S92" s="78">
        <v>0</v>
      </c>
    </row>
    <row r="93" spans="1:19" ht="12.75">
      <c r="A93" s="225">
        <v>2</v>
      </c>
      <c r="B93" s="226">
        <v>14</v>
      </c>
      <c r="C93" s="226">
        <v>4</v>
      </c>
      <c r="D93" s="31">
        <v>2</v>
      </c>
      <c r="E93" s="31">
        <v>0</v>
      </c>
      <c r="F93" s="38"/>
      <c r="G93" s="55" t="s">
        <v>362</v>
      </c>
      <c r="H93" s="61">
        <v>2460391.05</v>
      </c>
      <c r="I93" s="52">
        <v>1984532.05</v>
      </c>
      <c r="J93" s="52">
        <v>475859</v>
      </c>
      <c r="K93" s="52">
        <v>74015</v>
      </c>
      <c r="L93" s="52">
        <v>0</v>
      </c>
      <c r="M93" s="52">
        <v>0</v>
      </c>
      <c r="N93" s="52">
        <v>0</v>
      </c>
      <c r="O93" s="77">
        <v>80.65</v>
      </c>
      <c r="P93" s="77">
        <v>19.34</v>
      </c>
      <c r="Q93" s="77">
        <v>0</v>
      </c>
      <c r="R93" s="77">
        <v>0</v>
      </c>
      <c r="S93" s="78">
        <v>0</v>
      </c>
    </row>
    <row r="94" spans="1:19" ht="12.75">
      <c r="A94" s="225">
        <v>2</v>
      </c>
      <c r="B94" s="226">
        <v>2</v>
      </c>
      <c r="C94" s="226">
        <v>5</v>
      </c>
      <c r="D94" s="31">
        <v>2</v>
      </c>
      <c r="E94" s="31">
        <v>0</v>
      </c>
      <c r="F94" s="38"/>
      <c r="G94" s="55" t="s">
        <v>325</v>
      </c>
      <c r="H94" s="61">
        <v>6788666.52</v>
      </c>
      <c r="I94" s="52">
        <v>3059929.9</v>
      </c>
      <c r="J94" s="52">
        <v>3705531.62</v>
      </c>
      <c r="K94" s="52">
        <v>2314553.49</v>
      </c>
      <c r="L94" s="52">
        <v>0</v>
      </c>
      <c r="M94" s="52">
        <v>23205</v>
      </c>
      <c r="N94" s="52">
        <v>0</v>
      </c>
      <c r="O94" s="77">
        <v>45.07</v>
      </c>
      <c r="P94" s="77">
        <v>54.58</v>
      </c>
      <c r="Q94" s="77">
        <v>0</v>
      </c>
      <c r="R94" s="77">
        <v>0.34</v>
      </c>
      <c r="S94" s="78">
        <v>0</v>
      </c>
    </row>
    <row r="95" spans="1:19" ht="12.75">
      <c r="A95" s="225">
        <v>2</v>
      </c>
      <c r="B95" s="226">
        <v>16</v>
      </c>
      <c r="C95" s="226">
        <v>2</v>
      </c>
      <c r="D95" s="31">
        <v>2</v>
      </c>
      <c r="E95" s="31">
        <v>0</v>
      </c>
      <c r="F95" s="38"/>
      <c r="G95" s="55" t="s">
        <v>363</v>
      </c>
      <c r="H95" s="61">
        <v>2637641.72</v>
      </c>
      <c r="I95" s="52">
        <v>1483617.47</v>
      </c>
      <c r="J95" s="52">
        <v>941424.25</v>
      </c>
      <c r="K95" s="52">
        <v>427292.25</v>
      </c>
      <c r="L95" s="52">
        <v>0</v>
      </c>
      <c r="M95" s="52">
        <v>212600</v>
      </c>
      <c r="N95" s="52">
        <v>0</v>
      </c>
      <c r="O95" s="77">
        <v>56.24</v>
      </c>
      <c r="P95" s="77">
        <v>35.69</v>
      </c>
      <c r="Q95" s="77">
        <v>0</v>
      </c>
      <c r="R95" s="77">
        <v>8.06</v>
      </c>
      <c r="S95" s="78">
        <v>0</v>
      </c>
    </row>
    <row r="96" spans="1:19" ht="12.75">
      <c r="A96" s="225">
        <v>2</v>
      </c>
      <c r="B96" s="226">
        <v>3</v>
      </c>
      <c r="C96" s="226">
        <v>2</v>
      </c>
      <c r="D96" s="31">
        <v>2</v>
      </c>
      <c r="E96" s="31">
        <v>0</v>
      </c>
      <c r="F96" s="38"/>
      <c r="G96" s="55" t="s">
        <v>326</v>
      </c>
      <c r="H96" s="61">
        <v>2627925.3</v>
      </c>
      <c r="I96" s="52">
        <v>1972783.32</v>
      </c>
      <c r="J96" s="52">
        <v>404155.98</v>
      </c>
      <c r="K96" s="52">
        <v>60807.62</v>
      </c>
      <c r="L96" s="52">
        <v>0</v>
      </c>
      <c r="M96" s="52">
        <v>242686</v>
      </c>
      <c r="N96" s="52">
        <v>8300</v>
      </c>
      <c r="O96" s="77">
        <v>75.06</v>
      </c>
      <c r="P96" s="77">
        <v>15.37</v>
      </c>
      <c r="Q96" s="77">
        <v>0</v>
      </c>
      <c r="R96" s="77">
        <v>9.23</v>
      </c>
      <c r="S96" s="78">
        <v>0.31</v>
      </c>
    </row>
    <row r="97" spans="1:19" ht="12.75">
      <c r="A97" s="225">
        <v>2</v>
      </c>
      <c r="B97" s="226">
        <v>16</v>
      </c>
      <c r="C97" s="226">
        <v>3</v>
      </c>
      <c r="D97" s="31">
        <v>2</v>
      </c>
      <c r="E97" s="31">
        <v>0</v>
      </c>
      <c r="F97" s="38"/>
      <c r="G97" s="55" t="s">
        <v>364</v>
      </c>
      <c r="H97" s="61">
        <v>3487458.53</v>
      </c>
      <c r="I97" s="52">
        <v>1966792.44</v>
      </c>
      <c r="J97" s="52">
        <v>1084666.09</v>
      </c>
      <c r="K97" s="52">
        <v>589703.09</v>
      </c>
      <c r="L97" s="52">
        <v>0</v>
      </c>
      <c r="M97" s="52">
        <v>436000</v>
      </c>
      <c r="N97" s="52">
        <v>0</v>
      </c>
      <c r="O97" s="77">
        <v>56.39</v>
      </c>
      <c r="P97" s="77">
        <v>31.1</v>
      </c>
      <c r="Q97" s="77">
        <v>0</v>
      </c>
      <c r="R97" s="77">
        <v>12.5</v>
      </c>
      <c r="S97" s="78">
        <v>0</v>
      </c>
    </row>
    <row r="98" spans="1:19" ht="12.75">
      <c r="A98" s="225">
        <v>2</v>
      </c>
      <c r="B98" s="226">
        <v>1</v>
      </c>
      <c r="C98" s="226">
        <v>3</v>
      </c>
      <c r="D98" s="31">
        <v>2</v>
      </c>
      <c r="E98" s="31">
        <v>0</v>
      </c>
      <c r="F98" s="38"/>
      <c r="G98" s="55" t="s">
        <v>365</v>
      </c>
      <c r="H98" s="61">
        <v>3136198.31</v>
      </c>
      <c r="I98" s="52">
        <v>2059867.63</v>
      </c>
      <c r="J98" s="52">
        <v>1044486.68</v>
      </c>
      <c r="K98" s="52">
        <v>182267.68</v>
      </c>
      <c r="L98" s="52">
        <v>0</v>
      </c>
      <c r="M98" s="52">
        <v>0</v>
      </c>
      <c r="N98" s="52">
        <v>31844</v>
      </c>
      <c r="O98" s="77">
        <v>65.68</v>
      </c>
      <c r="P98" s="77">
        <v>33.3</v>
      </c>
      <c r="Q98" s="77">
        <v>0</v>
      </c>
      <c r="R98" s="77">
        <v>0</v>
      </c>
      <c r="S98" s="78">
        <v>1.01</v>
      </c>
    </row>
    <row r="99" spans="1:19" ht="12.75">
      <c r="A99" s="225">
        <v>2</v>
      </c>
      <c r="B99" s="226">
        <v>6</v>
      </c>
      <c r="C99" s="226">
        <v>5</v>
      </c>
      <c r="D99" s="31">
        <v>2</v>
      </c>
      <c r="E99" s="31">
        <v>0</v>
      </c>
      <c r="F99" s="38"/>
      <c r="G99" s="55" t="s">
        <v>366</v>
      </c>
      <c r="H99" s="61">
        <v>6836646.12</v>
      </c>
      <c r="I99" s="52">
        <v>1255665.12</v>
      </c>
      <c r="J99" s="52">
        <v>5433291</v>
      </c>
      <c r="K99" s="52">
        <v>80791</v>
      </c>
      <c r="L99" s="52">
        <v>0</v>
      </c>
      <c r="M99" s="52">
        <v>147690</v>
      </c>
      <c r="N99" s="52">
        <v>0</v>
      </c>
      <c r="O99" s="77">
        <v>18.36</v>
      </c>
      <c r="P99" s="77">
        <v>79.47</v>
      </c>
      <c r="Q99" s="77">
        <v>0</v>
      </c>
      <c r="R99" s="77">
        <v>2.16</v>
      </c>
      <c r="S99" s="78">
        <v>0</v>
      </c>
    </row>
    <row r="100" spans="1:19" ht="12.75">
      <c r="A100" s="225">
        <v>2</v>
      </c>
      <c r="B100" s="226">
        <v>4</v>
      </c>
      <c r="C100" s="226">
        <v>2</v>
      </c>
      <c r="D100" s="31">
        <v>2</v>
      </c>
      <c r="E100" s="31">
        <v>0</v>
      </c>
      <c r="F100" s="38"/>
      <c r="G100" s="55" t="s">
        <v>367</v>
      </c>
      <c r="H100" s="61">
        <v>2791654.89</v>
      </c>
      <c r="I100" s="52">
        <v>1730780.93</v>
      </c>
      <c r="J100" s="52">
        <v>1060873.96</v>
      </c>
      <c r="K100" s="52">
        <v>103581.8</v>
      </c>
      <c r="L100" s="52">
        <v>0</v>
      </c>
      <c r="M100" s="52">
        <v>0</v>
      </c>
      <c r="N100" s="52">
        <v>0</v>
      </c>
      <c r="O100" s="77">
        <v>61.99</v>
      </c>
      <c r="P100" s="77">
        <v>38</v>
      </c>
      <c r="Q100" s="77">
        <v>0</v>
      </c>
      <c r="R100" s="77">
        <v>0</v>
      </c>
      <c r="S100" s="78">
        <v>0</v>
      </c>
    </row>
    <row r="101" spans="1:19" ht="12.75">
      <c r="A101" s="225">
        <v>2</v>
      </c>
      <c r="B101" s="226">
        <v>3</v>
      </c>
      <c r="C101" s="226">
        <v>3</v>
      </c>
      <c r="D101" s="31">
        <v>2</v>
      </c>
      <c r="E101" s="31">
        <v>0</v>
      </c>
      <c r="F101" s="38"/>
      <c r="G101" s="55" t="s">
        <v>368</v>
      </c>
      <c r="H101" s="61">
        <v>1418663</v>
      </c>
      <c r="I101" s="52">
        <v>1051177.5</v>
      </c>
      <c r="J101" s="52">
        <v>357485.5</v>
      </c>
      <c r="K101" s="52">
        <v>112964</v>
      </c>
      <c r="L101" s="52">
        <v>0</v>
      </c>
      <c r="M101" s="52">
        <v>10000</v>
      </c>
      <c r="N101" s="52">
        <v>0</v>
      </c>
      <c r="O101" s="77">
        <v>74.09</v>
      </c>
      <c r="P101" s="77">
        <v>25.19</v>
      </c>
      <c r="Q101" s="77">
        <v>0</v>
      </c>
      <c r="R101" s="77">
        <v>0.7</v>
      </c>
      <c r="S101" s="78">
        <v>0</v>
      </c>
    </row>
    <row r="102" spans="1:19" ht="12.75">
      <c r="A102" s="225">
        <v>2</v>
      </c>
      <c r="B102" s="226">
        <v>6</v>
      </c>
      <c r="C102" s="226">
        <v>6</v>
      </c>
      <c r="D102" s="31">
        <v>2</v>
      </c>
      <c r="E102" s="31">
        <v>0</v>
      </c>
      <c r="F102" s="38"/>
      <c r="G102" s="55" t="s">
        <v>369</v>
      </c>
      <c r="H102" s="61">
        <v>4082219</v>
      </c>
      <c r="I102" s="52">
        <v>1869964</v>
      </c>
      <c r="J102" s="52">
        <v>1273695</v>
      </c>
      <c r="K102" s="52">
        <v>611295</v>
      </c>
      <c r="L102" s="52">
        <v>700</v>
      </c>
      <c r="M102" s="52">
        <v>937860</v>
      </c>
      <c r="N102" s="52">
        <v>0</v>
      </c>
      <c r="O102" s="77">
        <v>45.8</v>
      </c>
      <c r="P102" s="77">
        <v>31.2</v>
      </c>
      <c r="Q102" s="77">
        <v>0.01</v>
      </c>
      <c r="R102" s="77">
        <v>22.97</v>
      </c>
      <c r="S102" s="78">
        <v>0</v>
      </c>
    </row>
    <row r="103" spans="1:19" ht="12.75">
      <c r="A103" s="225">
        <v>2</v>
      </c>
      <c r="B103" s="226">
        <v>23</v>
      </c>
      <c r="C103" s="226">
        <v>3</v>
      </c>
      <c r="D103" s="31">
        <v>2</v>
      </c>
      <c r="E103" s="31">
        <v>0</v>
      </c>
      <c r="F103" s="38"/>
      <c r="G103" s="55" t="s">
        <v>370</v>
      </c>
      <c r="H103" s="61">
        <v>1108454.77</v>
      </c>
      <c r="I103" s="52">
        <v>780026.77</v>
      </c>
      <c r="J103" s="52">
        <v>271818</v>
      </c>
      <c r="K103" s="52">
        <v>5000</v>
      </c>
      <c r="L103" s="52">
        <v>0</v>
      </c>
      <c r="M103" s="52">
        <v>0</v>
      </c>
      <c r="N103" s="52">
        <v>56610</v>
      </c>
      <c r="O103" s="77">
        <v>70.37</v>
      </c>
      <c r="P103" s="77">
        <v>24.52</v>
      </c>
      <c r="Q103" s="77">
        <v>0</v>
      </c>
      <c r="R103" s="77">
        <v>0</v>
      </c>
      <c r="S103" s="78">
        <v>5.1</v>
      </c>
    </row>
    <row r="104" spans="1:19" ht="12.75">
      <c r="A104" s="225">
        <v>2</v>
      </c>
      <c r="B104" s="226">
        <v>24</v>
      </c>
      <c r="C104" s="226">
        <v>3</v>
      </c>
      <c r="D104" s="31">
        <v>2</v>
      </c>
      <c r="E104" s="31">
        <v>0</v>
      </c>
      <c r="F104" s="38"/>
      <c r="G104" s="55" t="s">
        <v>371</v>
      </c>
      <c r="H104" s="61">
        <v>3804200</v>
      </c>
      <c r="I104" s="52">
        <v>2694100</v>
      </c>
      <c r="J104" s="52">
        <v>1110100</v>
      </c>
      <c r="K104" s="52">
        <v>0</v>
      </c>
      <c r="L104" s="52">
        <v>0</v>
      </c>
      <c r="M104" s="52">
        <v>0</v>
      </c>
      <c r="N104" s="52">
        <v>0</v>
      </c>
      <c r="O104" s="77">
        <v>70.81</v>
      </c>
      <c r="P104" s="77">
        <v>29.18</v>
      </c>
      <c r="Q104" s="77">
        <v>0</v>
      </c>
      <c r="R104" s="77">
        <v>0</v>
      </c>
      <c r="S104" s="78">
        <v>0</v>
      </c>
    </row>
    <row r="105" spans="1:19" ht="12.75">
      <c r="A105" s="225">
        <v>2</v>
      </c>
      <c r="B105" s="226">
        <v>7</v>
      </c>
      <c r="C105" s="226">
        <v>2</v>
      </c>
      <c r="D105" s="31">
        <v>2</v>
      </c>
      <c r="E105" s="31">
        <v>0</v>
      </c>
      <c r="F105" s="38"/>
      <c r="G105" s="55" t="s">
        <v>329</v>
      </c>
      <c r="H105" s="61">
        <v>4446620.85</v>
      </c>
      <c r="I105" s="52">
        <v>2902000.26</v>
      </c>
      <c r="J105" s="52">
        <v>1544620.59</v>
      </c>
      <c r="K105" s="52">
        <v>311229</v>
      </c>
      <c r="L105" s="52">
        <v>0</v>
      </c>
      <c r="M105" s="52">
        <v>0</v>
      </c>
      <c r="N105" s="52">
        <v>0</v>
      </c>
      <c r="O105" s="77">
        <v>65.26</v>
      </c>
      <c r="P105" s="77">
        <v>34.73</v>
      </c>
      <c r="Q105" s="77">
        <v>0</v>
      </c>
      <c r="R105" s="77">
        <v>0</v>
      </c>
      <c r="S105" s="78">
        <v>0</v>
      </c>
    </row>
    <row r="106" spans="1:19" ht="12.75">
      <c r="A106" s="225">
        <v>2</v>
      </c>
      <c r="B106" s="226">
        <v>8</v>
      </c>
      <c r="C106" s="226">
        <v>7</v>
      </c>
      <c r="D106" s="31">
        <v>2</v>
      </c>
      <c r="E106" s="31">
        <v>0</v>
      </c>
      <c r="F106" s="38"/>
      <c r="G106" s="55" t="s">
        <v>331</v>
      </c>
      <c r="H106" s="61">
        <v>12149933.4</v>
      </c>
      <c r="I106" s="52">
        <v>5607359.96</v>
      </c>
      <c r="J106" s="52">
        <v>6411414.44</v>
      </c>
      <c r="K106" s="52">
        <v>3529331</v>
      </c>
      <c r="L106" s="52">
        <v>0</v>
      </c>
      <c r="M106" s="52">
        <v>106159</v>
      </c>
      <c r="N106" s="52">
        <v>25000</v>
      </c>
      <c r="O106" s="77">
        <v>46.15</v>
      </c>
      <c r="P106" s="77">
        <v>52.76</v>
      </c>
      <c r="Q106" s="77">
        <v>0</v>
      </c>
      <c r="R106" s="77">
        <v>0.87</v>
      </c>
      <c r="S106" s="78">
        <v>0.2</v>
      </c>
    </row>
    <row r="107" spans="1:19" ht="12.75">
      <c r="A107" s="225">
        <v>2</v>
      </c>
      <c r="B107" s="226">
        <v>23</v>
      </c>
      <c r="C107" s="226">
        <v>5</v>
      </c>
      <c r="D107" s="31">
        <v>2</v>
      </c>
      <c r="E107" s="31">
        <v>0</v>
      </c>
      <c r="F107" s="38"/>
      <c r="G107" s="55" t="s">
        <v>372</v>
      </c>
      <c r="H107" s="61">
        <v>4451885.06</v>
      </c>
      <c r="I107" s="52">
        <v>2962075.16</v>
      </c>
      <c r="J107" s="52">
        <v>834049.9</v>
      </c>
      <c r="K107" s="52">
        <v>429349.9</v>
      </c>
      <c r="L107" s="52">
        <v>0</v>
      </c>
      <c r="M107" s="52">
        <v>131920</v>
      </c>
      <c r="N107" s="52">
        <v>523840</v>
      </c>
      <c r="O107" s="77">
        <v>66.53</v>
      </c>
      <c r="P107" s="77">
        <v>18.73</v>
      </c>
      <c r="Q107" s="77">
        <v>0</v>
      </c>
      <c r="R107" s="77">
        <v>2.96</v>
      </c>
      <c r="S107" s="78">
        <v>11.76</v>
      </c>
    </row>
    <row r="108" spans="1:19" ht="12.75">
      <c r="A108" s="225">
        <v>2</v>
      </c>
      <c r="B108" s="226">
        <v>17</v>
      </c>
      <c r="C108" s="226">
        <v>2</v>
      </c>
      <c r="D108" s="31">
        <v>2</v>
      </c>
      <c r="E108" s="31">
        <v>0</v>
      </c>
      <c r="F108" s="38"/>
      <c r="G108" s="55" t="s">
        <v>373</v>
      </c>
      <c r="H108" s="61">
        <v>6280523.57</v>
      </c>
      <c r="I108" s="52">
        <v>1970901.76</v>
      </c>
      <c r="J108" s="52">
        <v>4309621.81</v>
      </c>
      <c r="K108" s="52">
        <v>3710873.56</v>
      </c>
      <c r="L108" s="52">
        <v>0</v>
      </c>
      <c r="M108" s="52">
        <v>0</v>
      </c>
      <c r="N108" s="52">
        <v>0</v>
      </c>
      <c r="O108" s="77">
        <v>31.38</v>
      </c>
      <c r="P108" s="77">
        <v>68.61</v>
      </c>
      <c r="Q108" s="77">
        <v>0</v>
      </c>
      <c r="R108" s="77">
        <v>0</v>
      </c>
      <c r="S108" s="78">
        <v>0</v>
      </c>
    </row>
    <row r="109" spans="1:19" ht="12.75">
      <c r="A109" s="225">
        <v>2</v>
      </c>
      <c r="B109" s="226">
        <v>18</v>
      </c>
      <c r="C109" s="226">
        <v>1</v>
      </c>
      <c r="D109" s="31">
        <v>2</v>
      </c>
      <c r="E109" s="31">
        <v>0</v>
      </c>
      <c r="F109" s="38"/>
      <c r="G109" s="55" t="s">
        <v>374</v>
      </c>
      <c r="H109" s="61">
        <v>4873887.79</v>
      </c>
      <c r="I109" s="52">
        <v>2568845.14</v>
      </c>
      <c r="J109" s="52">
        <v>2281840.65</v>
      </c>
      <c r="K109" s="52">
        <v>1602774.65</v>
      </c>
      <c r="L109" s="52">
        <v>2000</v>
      </c>
      <c r="M109" s="52">
        <v>21202</v>
      </c>
      <c r="N109" s="52">
        <v>0</v>
      </c>
      <c r="O109" s="77">
        <v>52.7</v>
      </c>
      <c r="P109" s="77">
        <v>46.81</v>
      </c>
      <c r="Q109" s="77">
        <v>0.04</v>
      </c>
      <c r="R109" s="77">
        <v>0.43</v>
      </c>
      <c r="S109" s="78">
        <v>0</v>
      </c>
    </row>
    <row r="110" spans="1:19" ht="12.75">
      <c r="A110" s="225">
        <v>2</v>
      </c>
      <c r="B110" s="226">
        <v>3</v>
      </c>
      <c r="C110" s="226">
        <v>4</v>
      </c>
      <c r="D110" s="31">
        <v>2</v>
      </c>
      <c r="E110" s="31">
        <v>0</v>
      </c>
      <c r="F110" s="38"/>
      <c r="G110" s="55" t="s">
        <v>375</v>
      </c>
      <c r="H110" s="61">
        <v>3155831.19</v>
      </c>
      <c r="I110" s="52">
        <v>1523875.65</v>
      </c>
      <c r="J110" s="52">
        <v>1381815.54</v>
      </c>
      <c r="K110" s="52">
        <v>485115.29</v>
      </c>
      <c r="L110" s="52">
        <v>0</v>
      </c>
      <c r="M110" s="52">
        <v>250140</v>
      </c>
      <c r="N110" s="52">
        <v>0</v>
      </c>
      <c r="O110" s="77">
        <v>48.28</v>
      </c>
      <c r="P110" s="77">
        <v>43.78</v>
      </c>
      <c r="Q110" s="77">
        <v>0</v>
      </c>
      <c r="R110" s="77">
        <v>7.92</v>
      </c>
      <c r="S110" s="78">
        <v>0</v>
      </c>
    </row>
    <row r="111" spans="1:19" ht="12.75">
      <c r="A111" s="225">
        <v>2</v>
      </c>
      <c r="B111" s="226">
        <v>13</v>
      </c>
      <c r="C111" s="226">
        <v>2</v>
      </c>
      <c r="D111" s="31">
        <v>2</v>
      </c>
      <c r="E111" s="31">
        <v>0</v>
      </c>
      <c r="F111" s="38"/>
      <c r="G111" s="55" t="s">
        <v>376</v>
      </c>
      <c r="H111" s="61">
        <v>14841566</v>
      </c>
      <c r="I111" s="52">
        <v>3636151</v>
      </c>
      <c r="J111" s="52">
        <v>9116964</v>
      </c>
      <c r="K111" s="52">
        <v>8253672</v>
      </c>
      <c r="L111" s="52">
        <v>0</v>
      </c>
      <c r="M111" s="52">
        <v>30000</v>
      </c>
      <c r="N111" s="52">
        <v>2058451</v>
      </c>
      <c r="O111" s="77">
        <v>24.49</v>
      </c>
      <c r="P111" s="77">
        <v>61.42</v>
      </c>
      <c r="Q111" s="77">
        <v>0</v>
      </c>
      <c r="R111" s="77">
        <v>0.2</v>
      </c>
      <c r="S111" s="78">
        <v>13.86</v>
      </c>
    </row>
    <row r="112" spans="1:19" ht="12.75">
      <c r="A112" s="225">
        <v>2</v>
      </c>
      <c r="B112" s="226">
        <v>9</v>
      </c>
      <c r="C112" s="226">
        <v>3</v>
      </c>
      <c r="D112" s="31">
        <v>2</v>
      </c>
      <c r="E112" s="31">
        <v>0</v>
      </c>
      <c r="F112" s="38"/>
      <c r="G112" s="55" t="s">
        <v>377</v>
      </c>
      <c r="H112" s="61">
        <v>2980452.11</v>
      </c>
      <c r="I112" s="52">
        <v>1058975.01</v>
      </c>
      <c r="J112" s="52">
        <v>1891477.1</v>
      </c>
      <c r="K112" s="52">
        <v>1644171.1</v>
      </c>
      <c r="L112" s="52">
        <v>0</v>
      </c>
      <c r="M112" s="52">
        <v>30000</v>
      </c>
      <c r="N112" s="52">
        <v>0</v>
      </c>
      <c r="O112" s="77">
        <v>35.53</v>
      </c>
      <c r="P112" s="77">
        <v>63.46</v>
      </c>
      <c r="Q112" s="77">
        <v>0</v>
      </c>
      <c r="R112" s="77">
        <v>1</v>
      </c>
      <c r="S112" s="78">
        <v>0</v>
      </c>
    </row>
    <row r="113" spans="1:19" ht="12.75">
      <c r="A113" s="225">
        <v>2</v>
      </c>
      <c r="B113" s="226">
        <v>9</v>
      </c>
      <c r="C113" s="226">
        <v>4</v>
      </c>
      <c r="D113" s="31">
        <v>2</v>
      </c>
      <c r="E113" s="31">
        <v>0</v>
      </c>
      <c r="F113" s="38"/>
      <c r="G113" s="55" t="s">
        <v>378</v>
      </c>
      <c r="H113" s="61">
        <v>2736216.45</v>
      </c>
      <c r="I113" s="52">
        <v>1676552.92</v>
      </c>
      <c r="J113" s="52">
        <v>1048663.53</v>
      </c>
      <c r="K113" s="52">
        <v>464441.75</v>
      </c>
      <c r="L113" s="52">
        <v>0</v>
      </c>
      <c r="M113" s="52">
        <v>11000</v>
      </c>
      <c r="N113" s="52">
        <v>0</v>
      </c>
      <c r="O113" s="77">
        <v>61.27</v>
      </c>
      <c r="P113" s="77">
        <v>38.32</v>
      </c>
      <c r="Q113" s="77">
        <v>0</v>
      </c>
      <c r="R113" s="77">
        <v>0.4</v>
      </c>
      <c r="S113" s="78">
        <v>0</v>
      </c>
    </row>
    <row r="114" spans="1:19" ht="12.75">
      <c r="A114" s="225">
        <v>2</v>
      </c>
      <c r="B114" s="226">
        <v>9</v>
      </c>
      <c r="C114" s="226">
        <v>5</v>
      </c>
      <c r="D114" s="31">
        <v>2</v>
      </c>
      <c r="E114" s="31">
        <v>0</v>
      </c>
      <c r="F114" s="38"/>
      <c r="G114" s="55" t="s">
        <v>379</v>
      </c>
      <c r="H114" s="61">
        <v>2713717.38</v>
      </c>
      <c r="I114" s="52">
        <v>1635329.48</v>
      </c>
      <c r="J114" s="52">
        <v>924017.4</v>
      </c>
      <c r="K114" s="52">
        <v>537052.4</v>
      </c>
      <c r="L114" s="52">
        <v>0</v>
      </c>
      <c r="M114" s="52">
        <v>154370.5</v>
      </c>
      <c r="N114" s="52">
        <v>0</v>
      </c>
      <c r="O114" s="77">
        <v>60.26</v>
      </c>
      <c r="P114" s="77">
        <v>34.04</v>
      </c>
      <c r="Q114" s="77">
        <v>0</v>
      </c>
      <c r="R114" s="77">
        <v>5.68</v>
      </c>
      <c r="S114" s="78">
        <v>0</v>
      </c>
    </row>
    <row r="115" spans="1:19" ht="12.75">
      <c r="A115" s="225">
        <v>2</v>
      </c>
      <c r="B115" s="226">
        <v>8</v>
      </c>
      <c r="C115" s="226">
        <v>9</v>
      </c>
      <c r="D115" s="31">
        <v>2</v>
      </c>
      <c r="E115" s="31">
        <v>0</v>
      </c>
      <c r="F115" s="38"/>
      <c r="G115" s="55" t="s">
        <v>380</v>
      </c>
      <c r="H115" s="61">
        <v>2884727.39</v>
      </c>
      <c r="I115" s="52">
        <v>482068.89</v>
      </c>
      <c r="J115" s="52">
        <v>2391658.5</v>
      </c>
      <c r="K115" s="52">
        <v>2151625.5</v>
      </c>
      <c r="L115" s="52">
        <v>0</v>
      </c>
      <c r="M115" s="52">
        <v>11000</v>
      </c>
      <c r="N115" s="52">
        <v>0</v>
      </c>
      <c r="O115" s="77">
        <v>16.71</v>
      </c>
      <c r="P115" s="77">
        <v>82.9</v>
      </c>
      <c r="Q115" s="77">
        <v>0</v>
      </c>
      <c r="R115" s="77">
        <v>0.38</v>
      </c>
      <c r="S115" s="78">
        <v>0</v>
      </c>
    </row>
    <row r="116" spans="1:19" ht="12.75">
      <c r="A116" s="225">
        <v>2</v>
      </c>
      <c r="B116" s="226">
        <v>10</v>
      </c>
      <c r="C116" s="226">
        <v>4</v>
      </c>
      <c r="D116" s="31">
        <v>2</v>
      </c>
      <c r="E116" s="31">
        <v>0</v>
      </c>
      <c r="F116" s="38"/>
      <c r="G116" s="55" t="s">
        <v>334</v>
      </c>
      <c r="H116" s="61">
        <v>3923460</v>
      </c>
      <c r="I116" s="52">
        <v>2613609</v>
      </c>
      <c r="J116" s="52">
        <v>1199451</v>
      </c>
      <c r="K116" s="52">
        <v>267715</v>
      </c>
      <c r="L116" s="52">
        <v>0</v>
      </c>
      <c r="M116" s="52">
        <v>110400</v>
      </c>
      <c r="N116" s="52">
        <v>0</v>
      </c>
      <c r="O116" s="77">
        <v>66.61</v>
      </c>
      <c r="P116" s="77">
        <v>30.57</v>
      </c>
      <c r="Q116" s="77">
        <v>0</v>
      </c>
      <c r="R116" s="77">
        <v>2.81</v>
      </c>
      <c r="S116" s="78">
        <v>0</v>
      </c>
    </row>
    <row r="117" spans="1:19" ht="12.75">
      <c r="A117" s="225">
        <v>2</v>
      </c>
      <c r="B117" s="226">
        <v>11</v>
      </c>
      <c r="C117" s="226">
        <v>2</v>
      </c>
      <c r="D117" s="31">
        <v>2</v>
      </c>
      <c r="E117" s="31">
        <v>0</v>
      </c>
      <c r="F117" s="38"/>
      <c r="G117" s="55" t="s">
        <v>335</v>
      </c>
      <c r="H117" s="61">
        <v>6016031.95</v>
      </c>
      <c r="I117" s="52">
        <v>2986712.51</v>
      </c>
      <c r="J117" s="52">
        <v>1910319.44</v>
      </c>
      <c r="K117" s="52">
        <v>1546554.44</v>
      </c>
      <c r="L117" s="52">
        <v>1500</v>
      </c>
      <c r="M117" s="52">
        <v>1117500</v>
      </c>
      <c r="N117" s="52">
        <v>0</v>
      </c>
      <c r="O117" s="77">
        <v>49.64</v>
      </c>
      <c r="P117" s="77">
        <v>31.75</v>
      </c>
      <c r="Q117" s="77">
        <v>0.02</v>
      </c>
      <c r="R117" s="77">
        <v>18.57</v>
      </c>
      <c r="S117" s="78">
        <v>0</v>
      </c>
    </row>
    <row r="118" spans="1:19" ht="12.75">
      <c r="A118" s="225">
        <v>2</v>
      </c>
      <c r="B118" s="226">
        <v>2</v>
      </c>
      <c r="C118" s="226">
        <v>6</v>
      </c>
      <c r="D118" s="31">
        <v>2</v>
      </c>
      <c r="E118" s="31">
        <v>0</v>
      </c>
      <c r="F118" s="38"/>
      <c r="G118" s="55" t="s">
        <v>381</v>
      </c>
      <c r="H118" s="61">
        <v>8988103.82</v>
      </c>
      <c r="I118" s="52">
        <v>2506774.62</v>
      </c>
      <c r="J118" s="52">
        <v>6481329.2</v>
      </c>
      <c r="K118" s="52">
        <v>5251079.54</v>
      </c>
      <c r="L118" s="52">
        <v>0</v>
      </c>
      <c r="M118" s="52">
        <v>0</v>
      </c>
      <c r="N118" s="52">
        <v>0</v>
      </c>
      <c r="O118" s="77">
        <v>27.88</v>
      </c>
      <c r="P118" s="77">
        <v>72.11</v>
      </c>
      <c r="Q118" s="77">
        <v>0</v>
      </c>
      <c r="R118" s="77">
        <v>0</v>
      </c>
      <c r="S118" s="78">
        <v>0</v>
      </c>
    </row>
    <row r="119" spans="1:19" ht="12.75">
      <c r="A119" s="225">
        <v>2</v>
      </c>
      <c r="B119" s="226">
        <v>18</v>
      </c>
      <c r="C119" s="226">
        <v>2</v>
      </c>
      <c r="D119" s="31">
        <v>2</v>
      </c>
      <c r="E119" s="31">
        <v>0</v>
      </c>
      <c r="F119" s="38"/>
      <c r="G119" s="55" t="s">
        <v>382</v>
      </c>
      <c r="H119" s="61">
        <v>6015870.35</v>
      </c>
      <c r="I119" s="52">
        <v>1674659.61</v>
      </c>
      <c r="J119" s="52">
        <v>2201212.74</v>
      </c>
      <c r="K119" s="52">
        <v>1842649.74</v>
      </c>
      <c r="L119" s="52">
        <v>0</v>
      </c>
      <c r="M119" s="52">
        <v>2139998</v>
      </c>
      <c r="N119" s="52">
        <v>0</v>
      </c>
      <c r="O119" s="77">
        <v>27.83</v>
      </c>
      <c r="P119" s="77">
        <v>36.59</v>
      </c>
      <c r="Q119" s="77">
        <v>0</v>
      </c>
      <c r="R119" s="77">
        <v>35.57</v>
      </c>
      <c r="S119" s="78">
        <v>0</v>
      </c>
    </row>
    <row r="120" spans="1:19" ht="12.75">
      <c r="A120" s="225">
        <v>2</v>
      </c>
      <c r="B120" s="226">
        <v>19</v>
      </c>
      <c r="C120" s="226">
        <v>5</v>
      </c>
      <c r="D120" s="31">
        <v>2</v>
      </c>
      <c r="E120" s="31">
        <v>0</v>
      </c>
      <c r="F120" s="38"/>
      <c r="G120" s="55" t="s">
        <v>383</v>
      </c>
      <c r="H120" s="61">
        <v>4507630.86</v>
      </c>
      <c r="I120" s="52">
        <v>2071671.51</v>
      </c>
      <c r="J120" s="52">
        <v>2136759.35</v>
      </c>
      <c r="K120" s="52">
        <v>463171.35</v>
      </c>
      <c r="L120" s="52">
        <v>0</v>
      </c>
      <c r="M120" s="52">
        <v>299200</v>
      </c>
      <c r="N120" s="52">
        <v>0</v>
      </c>
      <c r="O120" s="77">
        <v>45.95</v>
      </c>
      <c r="P120" s="77">
        <v>47.4</v>
      </c>
      <c r="Q120" s="77">
        <v>0</v>
      </c>
      <c r="R120" s="77">
        <v>6.63</v>
      </c>
      <c r="S120" s="78">
        <v>0</v>
      </c>
    </row>
    <row r="121" spans="1:19" ht="12.75">
      <c r="A121" s="225">
        <v>2</v>
      </c>
      <c r="B121" s="226">
        <v>7</v>
      </c>
      <c r="C121" s="226">
        <v>4</v>
      </c>
      <c r="D121" s="31">
        <v>2</v>
      </c>
      <c r="E121" s="31">
        <v>0</v>
      </c>
      <c r="F121" s="38"/>
      <c r="G121" s="55" t="s">
        <v>384</v>
      </c>
      <c r="H121" s="61">
        <v>2608755.49</v>
      </c>
      <c r="I121" s="52">
        <v>1713167.99</v>
      </c>
      <c r="J121" s="52">
        <v>895587.5</v>
      </c>
      <c r="K121" s="52">
        <v>86079.5</v>
      </c>
      <c r="L121" s="52">
        <v>0</v>
      </c>
      <c r="M121" s="52">
        <v>0</v>
      </c>
      <c r="N121" s="52">
        <v>0</v>
      </c>
      <c r="O121" s="77">
        <v>65.66</v>
      </c>
      <c r="P121" s="77">
        <v>34.33</v>
      </c>
      <c r="Q121" s="77">
        <v>0</v>
      </c>
      <c r="R121" s="77">
        <v>0</v>
      </c>
      <c r="S121" s="78">
        <v>0</v>
      </c>
    </row>
    <row r="122" spans="1:19" ht="12.75">
      <c r="A122" s="225">
        <v>2</v>
      </c>
      <c r="B122" s="226">
        <v>5</v>
      </c>
      <c r="C122" s="226">
        <v>3</v>
      </c>
      <c r="D122" s="31">
        <v>2</v>
      </c>
      <c r="E122" s="31">
        <v>0</v>
      </c>
      <c r="F122" s="38"/>
      <c r="G122" s="55" t="s">
        <v>385</v>
      </c>
      <c r="H122" s="61">
        <v>3368536.09</v>
      </c>
      <c r="I122" s="52">
        <v>1703713.74</v>
      </c>
      <c r="J122" s="52">
        <v>1664822.35</v>
      </c>
      <c r="K122" s="52">
        <v>734960.35</v>
      </c>
      <c r="L122" s="52">
        <v>0</v>
      </c>
      <c r="M122" s="52">
        <v>0</v>
      </c>
      <c r="N122" s="52">
        <v>0</v>
      </c>
      <c r="O122" s="77">
        <v>50.57</v>
      </c>
      <c r="P122" s="77">
        <v>49.42</v>
      </c>
      <c r="Q122" s="77">
        <v>0</v>
      </c>
      <c r="R122" s="77">
        <v>0</v>
      </c>
      <c r="S122" s="78">
        <v>0</v>
      </c>
    </row>
    <row r="123" spans="1:19" ht="12.75">
      <c r="A123" s="225">
        <v>2</v>
      </c>
      <c r="B123" s="226">
        <v>23</v>
      </c>
      <c r="C123" s="226">
        <v>6</v>
      </c>
      <c r="D123" s="31">
        <v>2</v>
      </c>
      <c r="E123" s="31">
        <v>0</v>
      </c>
      <c r="F123" s="38"/>
      <c r="G123" s="55" t="s">
        <v>386</v>
      </c>
      <c r="H123" s="61">
        <v>1238443.48</v>
      </c>
      <c r="I123" s="52">
        <v>928709.48</v>
      </c>
      <c r="J123" s="52">
        <v>309734</v>
      </c>
      <c r="K123" s="52">
        <v>25568</v>
      </c>
      <c r="L123" s="52">
        <v>0</v>
      </c>
      <c r="M123" s="52">
        <v>0</v>
      </c>
      <c r="N123" s="52">
        <v>0</v>
      </c>
      <c r="O123" s="77">
        <v>74.99</v>
      </c>
      <c r="P123" s="77">
        <v>25</v>
      </c>
      <c r="Q123" s="77">
        <v>0</v>
      </c>
      <c r="R123" s="77">
        <v>0</v>
      </c>
      <c r="S123" s="78">
        <v>0</v>
      </c>
    </row>
    <row r="124" spans="1:19" ht="12.75">
      <c r="A124" s="225">
        <v>2</v>
      </c>
      <c r="B124" s="226">
        <v>18</v>
      </c>
      <c r="C124" s="226">
        <v>3</v>
      </c>
      <c r="D124" s="31">
        <v>2</v>
      </c>
      <c r="E124" s="31">
        <v>0</v>
      </c>
      <c r="F124" s="38"/>
      <c r="G124" s="55" t="s">
        <v>387</v>
      </c>
      <c r="H124" s="61">
        <v>4786805.44</v>
      </c>
      <c r="I124" s="52">
        <v>3225619.38</v>
      </c>
      <c r="J124" s="52">
        <v>1511988.06</v>
      </c>
      <c r="K124" s="52">
        <v>193922.06</v>
      </c>
      <c r="L124" s="52">
        <v>12700</v>
      </c>
      <c r="M124" s="52">
        <v>16498</v>
      </c>
      <c r="N124" s="52">
        <v>20000</v>
      </c>
      <c r="O124" s="77">
        <v>67.38</v>
      </c>
      <c r="P124" s="77">
        <v>31.58</v>
      </c>
      <c r="Q124" s="77">
        <v>0.26</v>
      </c>
      <c r="R124" s="77">
        <v>0.34</v>
      </c>
      <c r="S124" s="78">
        <v>0.41</v>
      </c>
    </row>
    <row r="125" spans="1:19" ht="12.75">
      <c r="A125" s="225">
        <v>2</v>
      </c>
      <c r="B125" s="226">
        <v>9</v>
      </c>
      <c r="C125" s="226">
        <v>6</v>
      </c>
      <c r="D125" s="31">
        <v>2</v>
      </c>
      <c r="E125" s="31">
        <v>0</v>
      </c>
      <c r="F125" s="38"/>
      <c r="G125" s="55" t="s">
        <v>388</v>
      </c>
      <c r="H125" s="61">
        <v>2957011.14</v>
      </c>
      <c r="I125" s="52">
        <v>1776473.39</v>
      </c>
      <c r="J125" s="52">
        <v>1041162.75</v>
      </c>
      <c r="K125" s="52">
        <v>218760.5</v>
      </c>
      <c r="L125" s="52">
        <v>80000</v>
      </c>
      <c r="M125" s="52">
        <v>59375</v>
      </c>
      <c r="N125" s="52">
        <v>0</v>
      </c>
      <c r="O125" s="77">
        <v>60.07</v>
      </c>
      <c r="P125" s="77">
        <v>35.2</v>
      </c>
      <c r="Q125" s="77">
        <v>2.7</v>
      </c>
      <c r="R125" s="77">
        <v>2</v>
      </c>
      <c r="S125" s="78">
        <v>0</v>
      </c>
    </row>
    <row r="126" spans="1:19" ht="12.75">
      <c r="A126" s="225">
        <v>2</v>
      </c>
      <c r="B126" s="226">
        <v>5</v>
      </c>
      <c r="C126" s="226">
        <v>4</v>
      </c>
      <c r="D126" s="31">
        <v>2</v>
      </c>
      <c r="E126" s="31">
        <v>0</v>
      </c>
      <c r="F126" s="38"/>
      <c r="G126" s="55" t="s">
        <v>389</v>
      </c>
      <c r="H126" s="61">
        <v>8225944</v>
      </c>
      <c r="I126" s="52">
        <v>1386001</v>
      </c>
      <c r="J126" s="52">
        <v>2158655</v>
      </c>
      <c r="K126" s="52">
        <v>780795</v>
      </c>
      <c r="L126" s="52">
        <v>0</v>
      </c>
      <c r="M126" s="52">
        <v>4681288</v>
      </c>
      <c r="N126" s="52">
        <v>0</v>
      </c>
      <c r="O126" s="77">
        <v>16.84</v>
      </c>
      <c r="P126" s="77">
        <v>26.24</v>
      </c>
      <c r="Q126" s="77">
        <v>0</v>
      </c>
      <c r="R126" s="77">
        <v>56.9</v>
      </c>
      <c r="S126" s="78">
        <v>0</v>
      </c>
    </row>
    <row r="127" spans="1:19" ht="12.75">
      <c r="A127" s="225">
        <v>2</v>
      </c>
      <c r="B127" s="226">
        <v>6</v>
      </c>
      <c r="C127" s="226">
        <v>7</v>
      </c>
      <c r="D127" s="31">
        <v>2</v>
      </c>
      <c r="E127" s="31">
        <v>0</v>
      </c>
      <c r="F127" s="38"/>
      <c r="G127" s="55" t="s">
        <v>390</v>
      </c>
      <c r="H127" s="61">
        <v>5953212</v>
      </c>
      <c r="I127" s="52">
        <v>2669291</v>
      </c>
      <c r="J127" s="52">
        <v>3117891</v>
      </c>
      <c r="K127" s="52">
        <v>301629</v>
      </c>
      <c r="L127" s="52">
        <v>1000</v>
      </c>
      <c r="M127" s="52">
        <v>165030</v>
      </c>
      <c r="N127" s="52">
        <v>0</v>
      </c>
      <c r="O127" s="77">
        <v>44.83</v>
      </c>
      <c r="P127" s="77">
        <v>52.37</v>
      </c>
      <c r="Q127" s="77">
        <v>0.01</v>
      </c>
      <c r="R127" s="77">
        <v>2.77</v>
      </c>
      <c r="S127" s="78">
        <v>0</v>
      </c>
    </row>
    <row r="128" spans="1:19" ht="12.75">
      <c r="A128" s="225">
        <v>2</v>
      </c>
      <c r="B128" s="226">
        <v>4</v>
      </c>
      <c r="C128" s="226">
        <v>3</v>
      </c>
      <c r="D128" s="31">
        <v>2</v>
      </c>
      <c r="E128" s="31">
        <v>0</v>
      </c>
      <c r="F128" s="38"/>
      <c r="G128" s="55" t="s">
        <v>391</v>
      </c>
      <c r="H128" s="61">
        <v>3815618.11</v>
      </c>
      <c r="I128" s="52">
        <v>2568205.05</v>
      </c>
      <c r="J128" s="52">
        <v>1247413.06</v>
      </c>
      <c r="K128" s="52">
        <v>526332.4</v>
      </c>
      <c r="L128" s="52">
        <v>0</v>
      </c>
      <c r="M128" s="52">
        <v>0</v>
      </c>
      <c r="N128" s="52">
        <v>0</v>
      </c>
      <c r="O128" s="77">
        <v>67.3</v>
      </c>
      <c r="P128" s="77">
        <v>32.69</v>
      </c>
      <c r="Q128" s="77">
        <v>0</v>
      </c>
      <c r="R128" s="77">
        <v>0</v>
      </c>
      <c r="S128" s="78">
        <v>0</v>
      </c>
    </row>
    <row r="129" spans="1:19" ht="12.75">
      <c r="A129" s="225">
        <v>2</v>
      </c>
      <c r="B129" s="226">
        <v>8</v>
      </c>
      <c r="C129" s="226">
        <v>11</v>
      </c>
      <c r="D129" s="31">
        <v>2</v>
      </c>
      <c r="E129" s="31">
        <v>0</v>
      </c>
      <c r="F129" s="38"/>
      <c r="G129" s="55" t="s">
        <v>336</v>
      </c>
      <c r="H129" s="61">
        <v>6302296.46</v>
      </c>
      <c r="I129" s="52">
        <v>3126016.72</v>
      </c>
      <c r="J129" s="52">
        <v>2898279.74</v>
      </c>
      <c r="K129" s="52">
        <v>1713579.74</v>
      </c>
      <c r="L129" s="52">
        <v>0</v>
      </c>
      <c r="M129" s="52">
        <v>278000</v>
      </c>
      <c r="N129" s="52">
        <v>0</v>
      </c>
      <c r="O129" s="77">
        <v>49.6</v>
      </c>
      <c r="P129" s="77">
        <v>45.98</v>
      </c>
      <c r="Q129" s="77">
        <v>0</v>
      </c>
      <c r="R129" s="77">
        <v>4.41</v>
      </c>
      <c r="S129" s="78">
        <v>0</v>
      </c>
    </row>
    <row r="130" spans="1:19" ht="12.75">
      <c r="A130" s="225">
        <v>2</v>
      </c>
      <c r="B130" s="226">
        <v>14</v>
      </c>
      <c r="C130" s="226">
        <v>6</v>
      </c>
      <c r="D130" s="31">
        <v>2</v>
      </c>
      <c r="E130" s="31">
        <v>0</v>
      </c>
      <c r="F130" s="38"/>
      <c r="G130" s="55" t="s">
        <v>337</v>
      </c>
      <c r="H130" s="61">
        <v>6310901.19</v>
      </c>
      <c r="I130" s="52">
        <v>4364890.77</v>
      </c>
      <c r="J130" s="52">
        <v>941260.42</v>
      </c>
      <c r="K130" s="52">
        <v>247564.03</v>
      </c>
      <c r="L130" s="52">
        <v>750</v>
      </c>
      <c r="M130" s="52">
        <v>4000</v>
      </c>
      <c r="N130" s="52">
        <v>1000000</v>
      </c>
      <c r="O130" s="77">
        <v>69.16</v>
      </c>
      <c r="P130" s="77">
        <v>14.91</v>
      </c>
      <c r="Q130" s="77">
        <v>0.01</v>
      </c>
      <c r="R130" s="77">
        <v>0.06</v>
      </c>
      <c r="S130" s="78">
        <v>15.84</v>
      </c>
    </row>
    <row r="131" spans="1:19" ht="12.75">
      <c r="A131" s="225">
        <v>2</v>
      </c>
      <c r="B131" s="226">
        <v>15</v>
      </c>
      <c r="C131" s="226">
        <v>4</v>
      </c>
      <c r="D131" s="31">
        <v>2</v>
      </c>
      <c r="E131" s="31">
        <v>0</v>
      </c>
      <c r="F131" s="38"/>
      <c r="G131" s="55" t="s">
        <v>338</v>
      </c>
      <c r="H131" s="61">
        <v>8514532.69</v>
      </c>
      <c r="I131" s="52">
        <v>4345298.96</v>
      </c>
      <c r="J131" s="52">
        <v>4101233.73</v>
      </c>
      <c r="K131" s="52">
        <v>3239703.73</v>
      </c>
      <c r="L131" s="52">
        <v>0</v>
      </c>
      <c r="M131" s="52">
        <v>68000</v>
      </c>
      <c r="N131" s="52">
        <v>0</v>
      </c>
      <c r="O131" s="77">
        <v>51.03</v>
      </c>
      <c r="P131" s="77">
        <v>48.16</v>
      </c>
      <c r="Q131" s="77">
        <v>0</v>
      </c>
      <c r="R131" s="77">
        <v>0.79</v>
      </c>
      <c r="S131" s="78">
        <v>0</v>
      </c>
    </row>
    <row r="132" spans="1:19" ht="12.75">
      <c r="A132" s="225">
        <v>2</v>
      </c>
      <c r="B132" s="226">
        <v>1</v>
      </c>
      <c r="C132" s="226">
        <v>5</v>
      </c>
      <c r="D132" s="31">
        <v>2</v>
      </c>
      <c r="E132" s="31">
        <v>0</v>
      </c>
      <c r="F132" s="38"/>
      <c r="G132" s="55" t="s">
        <v>392</v>
      </c>
      <c r="H132" s="61">
        <v>4160063.71</v>
      </c>
      <c r="I132" s="52">
        <v>2288612.71</v>
      </c>
      <c r="J132" s="52">
        <v>1517301</v>
      </c>
      <c r="K132" s="52">
        <v>541000</v>
      </c>
      <c r="L132" s="52">
        <v>15700</v>
      </c>
      <c r="M132" s="52">
        <v>338450</v>
      </c>
      <c r="N132" s="52">
        <v>0</v>
      </c>
      <c r="O132" s="77">
        <v>55.01</v>
      </c>
      <c r="P132" s="77">
        <v>36.47</v>
      </c>
      <c r="Q132" s="77">
        <v>0.37</v>
      </c>
      <c r="R132" s="77">
        <v>8.13</v>
      </c>
      <c r="S132" s="78">
        <v>0</v>
      </c>
    </row>
    <row r="133" spans="1:19" ht="12.75">
      <c r="A133" s="225">
        <v>2</v>
      </c>
      <c r="B133" s="226">
        <v>5</v>
      </c>
      <c r="C133" s="226">
        <v>5</v>
      </c>
      <c r="D133" s="31">
        <v>2</v>
      </c>
      <c r="E133" s="31">
        <v>0</v>
      </c>
      <c r="F133" s="38"/>
      <c r="G133" s="55" t="s">
        <v>393</v>
      </c>
      <c r="H133" s="61">
        <v>3539418.24</v>
      </c>
      <c r="I133" s="52">
        <v>1418275.24</v>
      </c>
      <c r="J133" s="52">
        <v>2121143</v>
      </c>
      <c r="K133" s="52">
        <v>1752643</v>
      </c>
      <c r="L133" s="52">
        <v>0</v>
      </c>
      <c r="M133" s="52">
        <v>0</v>
      </c>
      <c r="N133" s="52">
        <v>0</v>
      </c>
      <c r="O133" s="77">
        <v>40.07</v>
      </c>
      <c r="P133" s="77">
        <v>59.92</v>
      </c>
      <c r="Q133" s="77">
        <v>0</v>
      </c>
      <c r="R133" s="77">
        <v>0</v>
      </c>
      <c r="S133" s="78">
        <v>0</v>
      </c>
    </row>
    <row r="134" spans="1:19" ht="12.75">
      <c r="A134" s="225">
        <v>2</v>
      </c>
      <c r="B134" s="226">
        <v>3</v>
      </c>
      <c r="C134" s="226">
        <v>5</v>
      </c>
      <c r="D134" s="31">
        <v>2</v>
      </c>
      <c r="E134" s="31">
        <v>0</v>
      </c>
      <c r="F134" s="38"/>
      <c r="G134" s="55" t="s">
        <v>394</v>
      </c>
      <c r="H134" s="61">
        <v>2454377.87</v>
      </c>
      <c r="I134" s="52">
        <v>1319904.95</v>
      </c>
      <c r="J134" s="52">
        <v>1114472.92</v>
      </c>
      <c r="K134" s="52">
        <v>735830</v>
      </c>
      <c r="L134" s="52">
        <v>0</v>
      </c>
      <c r="M134" s="52">
        <v>20000</v>
      </c>
      <c r="N134" s="52">
        <v>0</v>
      </c>
      <c r="O134" s="77">
        <v>53.77</v>
      </c>
      <c r="P134" s="77">
        <v>45.4</v>
      </c>
      <c r="Q134" s="77">
        <v>0</v>
      </c>
      <c r="R134" s="77">
        <v>0.81</v>
      </c>
      <c r="S134" s="78">
        <v>0</v>
      </c>
    </row>
    <row r="135" spans="1:19" ht="12.75">
      <c r="A135" s="225">
        <v>2</v>
      </c>
      <c r="B135" s="226">
        <v>26</v>
      </c>
      <c r="C135" s="226">
        <v>3</v>
      </c>
      <c r="D135" s="31">
        <v>2</v>
      </c>
      <c r="E135" s="31">
        <v>0</v>
      </c>
      <c r="F135" s="38"/>
      <c r="G135" s="55" t="s">
        <v>395</v>
      </c>
      <c r="H135" s="61">
        <v>5489671.96</v>
      </c>
      <c r="I135" s="52">
        <v>2369999.24</v>
      </c>
      <c r="J135" s="52">
        <v>2901272.72</v>
      </c>
      <c r="K135" s="52">
        <v>1094239.72</v>
      </c>
      <c r="L135" s="52">
        <v>0</v>
      </c>
      <c r="M135" s="52">
        <v>70500</v>
      </c>
      <c r="N135" s="52">
        <v>147900</v>
      </c>
      <c r="O135" s="77">
        <v>43.17</v>
      </c>
      <c r="P135" s="77">
        <v>52.84</v>
      </c>
      <c r="Q135" s="77">
        <v>0</v>
      </c>
      <c r="R135" s="77">
        <v>1.28</v>
      </c>
      <c r="S135" s="78">
        <v>2.69</v>
      </c>
    </row>
    <row r="136" spans="1:19" ht="12.75">
      <c r="A136" s="225">
        <v>2</v>
      </c>
      <c r="B136" s="226">
        <v>10</v>
      </c>
      <c r="C136" s="226">
        <v>6</v>
      </c>
      <c r="D136" s="31">
        <v>2</v>
      </c>
      <c r="E136" s="31">
        <v>0</v>
      </c>
      <c r="F136" s="38"/>
      <c r="G136" s="55" t="s">
        <v>396</v>
      </c>
      <c r="H136" s="61">
        <v>691429.76</v>
      </c>
      <c r="I136" s="52">
        <v>575786.76</v>
      </c>
      <c r="J136" s="52">
        <v>115643</v>
      </c>
      <c r="K136" s="52">
        <v>1120</v>
      </c>
      <c r="L136" s="52">
        <v>0</v>
      </c>
      <c r="M136" s="52">
        <v>0</v>
      </c>
      <c r="N136" s="52">
        <v>0</v>
      </c>
      <c r="O136" s="77">
        <v>83.27</v>
      </c>
      <c r="P136" s="77">
        <v>16.72</v>
      </c>
      <c r="Q136" s="77">
        <v>0</v>
      </c>
      <c r="R136" s="77">
        <v>0</v>
      </c>
      <c r="S136" s="78">
        <v>0</v>
      </c>
    </row>
    <row r="137" spans="1:19" ht="12.75">
      <c r="A137" s="225">
        <v>2</v>
      </c>
      <c r="B137" s="226">
        <v>6</v>
      </c>
      <c r="C137" s="226">
        <v>8</v>
      </c>
      <c r="D137" s="31">
        <v>2</v>
      </c>
      <c r="E137" s="31">
        <v>0</v>
      </c>
      <c r="F137" s="38"/>
      <c r="G137" s="55" t="s">
        <v>397</v>
      </c>
      <c r="H137" s="61">
        <v>7665192.48</v>
      </c>
      <c r="I137" s="52">
        <v>2460432.7</v>
      </c>
      <c r="J137" s="52">
        <v>5202774.78</v>
      </c>
      <c r="K137" s="52">
        <v>3570795.78</v>
      </c>
      <c r="L137" s="52">
        <v>1100</v>
      </c>
      <c r="M137" s="52">
        <v>885</v>
      </c>
      <c r="N137" s="52">
        <v>0</v>
      </c>
      <c r="O137" s="77">
        <v>32.09</v>
      </c>
      <c r="P137" s="77">
        <v>67.87</v>
      </c>
      <c r="Q137" s="77">
        <v>0.01</v>
      </c>
      <c r="R137" s="77">
        <v>0.01</v>
      </c>
      <c r="S137" s="78">
        <v>0</v>
      </c>
    </row>
    <row r="138" spans="1:19" ht="12.75">
      <c r="A138" s="225">
        <v>2</v>
      </c>
      <c r="B138" s="226">
        <v>17</v>
      </c>
      <c r="C138" s="226">
        <v>3</v>
      </c>
      <c r="D138" s="31">
        <v>2</v>
      </c>
      <c r="E138" s="31">
        <v>0</v>
      </c>
      <c r="F138" s="38"/>
      <c r="G138" s="55" t="s">
        <v>398</v>
      </c>
      <c r="H138" s="61">
        <v>2793005.54</v>
      </c>
      <c r="I138" s="52">
        <v>1814254.04</v>
      </c>
      <c r="J138" s="52">
        <v>978751.5</v>
      </c>
      <c r="K138" s="52">
        <v>479431.5</v>
      </c>
      <c r="L138" s="52">
        <v>0</v>
      </c>
      <c r="M138" s="52">
        <v>0</v>
      </c>
      <c r="N138" s="52">
        <v>0</v>
      </c>
      <c r="O138" s="77">
        <v>64.95</v>
      </c>
      <c r="P138" s="77">
        <v>35.04</v>
      </c>
      <c r="Q138" s="77">
        <v>0</v>
      </c>
      <c r="R138" s="77">
        <v>0</v>
      </c>
      <c r="S138" s="78">
        <v>0</v>
      </c>
    </row>
    <row r="139" spans="1:19" ht="12.75">
      <c r="A139" s="225">
        <v>2</v>
      </c>
      <c r="B139" s="226">
        <v>16</v>
      </c>
      <c r="C139" s="226">
        <v>6</v>
      </c>
      <c r="D139" s="31">
        <v>2</v>
      </c>
      <c r="E139" s="31">
        <v>0</v>
      </c>
      <c r="F139" s="38"/>
      <c r="G139" s="55" t="s">
        <v>399</v>
      </c>
      <c r="H139" s="61">
        <v>4801255.47</v>
      </c>
      <c r="I139" s="52">
        <v>1372715.47</v>
      </c>
      <c r="J139" s="52">
        <v>3409040</v>
      </c>
      <c r="K139" s="52">
        <v>1222455</v>
      </c>
      <c r="L139" s="52">
        <v>0</v>
      </c>
      <c r="M139" s="52">
        <v>19500</v>
      </c>
      <c r="N139" s="52">
        <v>0</v>
      </c>
      <c r="O139" s="77">
        <v>28.59</v>
      </c>
      <c r="P139" s="77">
        <v>71</v>
      </c>
      <c r="Q139" s="77">
        <v>0</v>
      </c>
      <c r="R139" s="77">
        <v>0.4</v>
      </c>
      <c r="S139" s="78">
        <v>0</v>
      </c>
    </row>
    <row r="140" spans="1:19" ht="12.75">
      <c r="A140" s="225">
        <v>2</v>
      </c>
      <c r="B140" s="226">
        <v>11</v>
      </c>
      <c r="C140" s="226">
        <v>3</v>
      </c>
      <c r="D140" s="31">
        <v>2</v>
      </c>
      <c r="E140" s="31">
        <v>0</v>
      </c>
      <c r="F140" s="38"/>
      <c r="G140" s="55" t="s">
        <v>400</v>
      </c>
      <c r="H140" s="61">
        <v>3573575</v>
      </c>
      <c r="I140" s="52">
        <v>2187970</v>
      </c>
      <c r="J140" s="52">
        <v>1385605</v>
      </c>
      <c r="K140" s="52">
        <v>1059286</v>
      </c>
      <c r="L140" s="52">
        <v>0</v>
      </c>
      <c r="M140" s="52">
        <v>0</v>
      </c>
      <c r="N140" s="52">
        <v>0</v>
      </c>
      <c r="O140" s="77">
        <v>61.22</v>
      </c>
      <c r="P140" s="77">
        <v>38.77</v>
      </c>
      <c r="Q140" s="77">
        <v>0</v>
      </c>
      <c r="R140" s="77">
        <v>0</v>
      </c>
      <c r="S140" s="78">
        <v>0</v>
      </c>
    </row>
    <row r="141" spans="1:19" ht="12.75">
      <c r="A141" s="225">
        <v>2</v>
      </c>
      <c r="B141" s="226">
        <v>9</v>
      </c>
      <c r="C141" s="226">
        <v>8</v>
      </c>
      <c r="D141" s="31">
        <v>2</v>
      </c>
      <c r="E141" s="31">
        <v>0</v>
      </c>
      <c r="F141" s="38"/>
      <c r="G141" s="55" t="s">
        <v>401</v>
      </c>
      <c r="H141" s="61">
        <v>1857790.51</v>
      </c>
      <c r="I141" s="52">
        <v>1343072.79</v>
      </c>
      <c r="J141" s="52">
        <v>514717.72</v>
      </c>
      <c r="K141" s="52">
        <v>169419</v>
      </c>
      <c r="L141" s="52">
        <v>0</v>
      </c>
      <c r="M141" s="52">
        <v>0</v>
      </c>
      <c r="N141" s="52">
        <v>0</v>
      </c>
      <c r="O141" s="77">
        <v>72.29</v>
      </c>
      <c r="P141" s="77">
        <v>27.7</v>
      </c>
      <c r="Q141" s="77">
        <v>0</v>
      </c>
      <c r="R141" s="77">
        <v>0</v>
      </c>
      <c r="S141" s="78">
        <v>0</v>
      </c>
    </row>
    <row r="142" spans="1:19" ht="12.75">
      <c r="A142" s="225">
        <v>2</v>
      </c>
      <c r="B142" s="226">
        <v>10</v>
      </c>
      <c r="C142" s="226">
        <v>7</v>
      </c>
      <c r="D142" s="31">
        <v>2</v>
      </c>
      <c r="E142" s="31">
        <v>0</v>
      </c>
      <c r="F142" s="38"/>
      <c r="G142" s="55" t="s">
        <v>402</v>
      </c>
      <c r="H142" s="61">
        <v>3049555.53</v>
      </c>
      <c r="I142" s="52">
        <v>1333935.78</v>
      </c>
      <c r="J142" s="52">
        <v>1715619.75</v>
      </c>
      <c r="K142" s="52">
        <v>1262851.5</v>
      </c>
      <c r="L142" s="52">
        <v>0</v>
      </c>
      <c r="M142" s="52">
        <v>0</v>
      </c>
      <c r="N142" s="52">
        <v>0</v>
      </c>
      <c r="O142" s="77">
        <v>43.74</v>
      </c>
      <c r="P142" s="77">
        <v>56.25</v>
      </c>
      <c r="Q142" s="77">
        <v>0</v>
      </c>
      <c r="R142" s="77">
        <v>0</v>
      </c>
      <c r="S142" s="78">
        <v>0</v>
      </c>
    </row>
    <row r="143" spans="1:19" ht="12.75">
      <c r="A143" s="225">
        <v>2</v>
      </c>
      <c r="B143" s="226">
        <v>6</v>
      </c>
      <c r="C143" s="226">
        <v>9</v>
      </c>
      <c r="D143" s="31">
        <v>2</v>
      </c>
      <c r="E143" s="31">
        <v>0</v>
      </c>
      <c r="F143" s="38"/>
      <c r="G143" s="55" t="s">
        <v>403</v>
      </c>
      <c r="H143" s="61">
        <v>3002999.26</v>
      </c>
      <c r="I143" s="52">
        <v>1738861.96</v>
      </c>
      <c r="J143" s="52">
        <v>1111317.3</v>
      </c>
      <c r="K143" s="52">
        <v>438064.3</v>
      </c>
      <c r="L143" s="52">
        <v>0</v>
      </c>
      <c r="M143" s="52">
        <v>152820</v>
      </c>
      <c r="N143" s="52">
        <v>0</v>
      </c>
      <c r="O143" s="77">
        <v>57.9</v>
      </c>
      <c r="P143" s="77">
        <v>37</v>
      </c>
      <c r="Q143" s="77">
        <v>0</v>
      </c>
      <c r="R143" s="77">
        <v>5.08</v>
      </c>
      <c r="S143" s="78">
        <v>0</v>
      </c>
    </row>
    <row r="144" spans="1:19" ht="12.75">
      <c r="A144" s="225">
        <v>2</v>
      </c>
      <c r="B144" s="226">
        <v>21</v>
      </c>
      <c r="C144" s="226">
        <v>7</v>
      </c>
      <c r="D144" s="31">
        <v>2</v>
      </c>
      <c r="E144" s="31">
        <v>0</v>
      </c>
      <c r="F144" s="38"/>
      <c r="G144" s="55" t="s">
        <v>404</v>
      </c>
      <c r="H144" s="61">
        <v>1873463</v>
      </c>
      <c r="I144" s="52">
        <v>1506829</v>
      </c>
      <c r="J144" s="52">
        <v>354934</v>
      </c>
      <c r="K144" s="52">
        <v>113892</v>
      </c>
      <c r="L144" s="52">
        <v>0</v>
      </c>
      <c r="M144" s="52">
        <v>0</v>
      </c>
      <c r="N144" s="52">
        <v>11700</v>
      </c>
      <c r="O144" s="77">
        <v>80.43</v>
      </c>
      <c r="P144" s="77">
        <v>18.94</v>
      </c>
      <c r="Q144" s="77">
        <v>0</v>
      </c>
      <c r="R144" s="77">
        <v>0</v>
      </c>
      <c r="S144" s="78">
        <v>0.62</v>
      </c>
    </row>
    <row r="145" spans="1:19" ht="12.75">
      <c r="A145" s="225">
        <v>2</v>
      </c>
      <c r="B145" s="226">
        <v>24</v>
      </c>
      <c r="C145" s="226">
        <v>4</v>
      </c>
      <c r="D145" s="31">
        <v>2</v>
      </c>
      <c r="E145" s="31">
        <v>0</v>
      </c>
      <c r="F145" s="38"/>
      <c r="G145" s="55" t="s">
        <v>405</v>
      </c>
      <c r="H145" s="61">
        <v>4340233.42</v>
      </c>
      <c r="I145" s="52">
        <v>1953541.92</v>
      </c>
      <c r="J145" s="52">
        <v>2377091.5</v>
      </c>
      <c r="K145" s="52">
        <v>1220703.5</v>
      </c>
      <c r="L145" s="52">
        <v>9600</v>
      </c>
      <c r="M145" s="52">
        <v>0</v>
      </c>
      <c r="N145" s="52">
        <v>0</v>
      </c>
      <c r="O145" s="77">
        <v>45.01</v>
      </c>
      <c r="P145" s="77">
        <v>54.76</v>
      </c>
      <c r="Q145" s="77">
        <v>0.22</v>
      </c>
      <c r="R145" s="77">
        <v>0</v>
      </c>
      <c r="S145" s="78">
        <v>0</v>
      </c>
    </row>
    <row r="146" spans="1:19" ht="12.75">
      <c r="A146" s="225">
        <v>2</v>
      </c>
      <c r="B146" s="226">
        <v>25</v>
      </c>
      <c r="C146" s="226">
        <v>5</v>
      </c>
      <c r="D146" s="31">
        <v>2</v>
      </c>
      <c r="E146" s="31">
        <v>0</v>
      </c>
      <c r="F146" s="38"/>
      <c r="G146" s="55" t="s">
        <v>406</v>
      </c>
      <c r="H146" s="61">
        <v>3702615.01</v>
      </c>
      <c r="I146" s="52">
        <v>2064449.21</v>
      </c>
      <c r="J146" s="52">
        <v>1638165.8</v>
      </c>
      <c r="K146" s="52">
        <v>337223.05</v>
      </c>
      <c r="L146" s="52">
        <v>0</v>
      </c>
      <c r="M146" s="52">
        <v>0</v>
      </c>
      <c r="N146" s="52">
        <v>0</v>
      </c>
      <c r="O146" s="77">
        <v>55.75</v>
      </c>
      <c r="P146" s="77">
        <v>44.24</v>
      </c>
      <c r="Q146" s="77">
        <v>0</v>
      </c>
      <c r="R146" s="77">
        <v>0</v>
      </c>
      <c r="S146" s="78">
        <v>0</v>
      </c>
    </row>
    <row r="147" spans="1:19" ht="12.75">
      <c r="A147" s="225">
        <v>2</v>
      </c>
      <c r="B147" s="226">
        <v>19</v>
      </c>
      <c r="C147" s="226">
        <v>7</v>
      </c>
      <c r="D147" s="31">
        <v>2</v>
      </c>
      <c r="E147" s="31">
        <v>0</v>
      </c>
      <c r="F147" s="38"/>
      <c r="G147" s="55" t="s">
        <v>345</v>
      </c>
      <c r="H147" s="61">
        <v>6851382.22</v>
      </c>
      <c r="I147" s="52">
        <v>4528428.22</v>
      </c>
      <c r="J147" s="52">
        <v>2292154</v>
      </c>
      <c r="K147" s="52">
        <v>1052430</v>
      </c>
      <c r="L147" s="52">
        <v>800</v>
      </c>
      <c r="M147" s="52">
        <v>30000</v>
      </c>
      <c r="N147" s="52">
        <v>0</v>
      </c>
      <c r="O147" s="77">
        <v>66.09</v>
      </c>
      <c r="P147" s="77">
        <v>33.45</v>
      </c>
      <c r="Q147" s="77">
        <v>0.01</v>
      </c>
      <c r="R147" s="77">
        <v>0.43</v>
      </c>
      <c r="S147" s="78">
        <v>0</v>
      </c>
    </row>
    <row r="148" spans="1:19" ht="12.75">
      <c r="A148" s="225">
        <v>2</v>
      </c>
      <c r="B148" s="226">
        <v>18</v>
      </c>
      <c r="C148" s="226">
        <v>5</v>
      </c>
      <c r="D148" s="31">
        <v>2</v>
      </c>
      <c r="E148" s="31">
        <v>0</v>
      </c>
      <c r="F148" s="38"/>
      <c r="G148" s="55" t="s">
        <v>407</v>
      </c>
      <c r="H148" s="61">
        <v>4226440.54</v>
      </c>
      <c r="I148" s="52">
        <v>2086264.54</v>
      </c>
      <c r="J148" s="52">
        <v>2140176</v>
      </c>
      <c r="K148" s="52">
        <v>1569215</v>
      </c>
      <c r="L148" s="52">
        <v>0</v>
      </c>
      <c r="M148" s="52">
        <v>0</v>
      </c>
      <c r="N148" s="52">
        <v>0</v>
      </c>
      <c r="O148" s="77">
        <v>49.36</v>
      </c>
      <c r="P148" s="77">
        <v>50.63</v>
      </c>
      <c r="Q148" s="77">
        <v>0</v>
      </c>
      <c r="R148" s="77">
        <v>0</v>
      </c>
      <c r="S148" s="78">
        <v>0</v>
      </c>
    </row>
    <row r="149" spans="1:19" ht="12.75">
      <c r="A149" s="225">
        <v>2</v>
      </c>
      <c r="B149" s="226">
        <v>21</v>
      </c>
      <c r="C149" s="226">
        <v>8</v>
      </c>
      <c r="D149" s="31">
        <v>2</v>
      </c>
      <c r="E149" s="31">
        <v>0</v>
      </c>
      <c r="F149" s="38"/>
      <c r="G149" s="55" t="s">
        <v>408</v>
      </c>
      <c r="H149" s="61">
        <v>4114343.6</v>
      </c>
      <c r="I149" s="52">
        <v>2084580.64</v>
      </c>
      <c r="J149" s="52">
        <v>2026262.96</v>
      </c>
      <c r="K149" s="52">
        <v>196787.56</v>
      </c>
      <c r="L149" s="52">
        <v>3500</v>
      </c>
      <c r="M149" s="52">
        <v>0</v>
      </c>
      <c r="N149" s="52">
        <v>0</v>
      </c>
      <c r="O149" s="77">
        <v>50.66</v>
      </c>
      <c r="P149" s="77">
        <v>49.24</v>
      </c>
      <c r="Q149" s="77">
        <v>0.08</v>
      </c>
      <c r="R149" s="77">
        <v>0</v>
      </c>
      <c r="S149" s="78">
        <v>0</v>
      </c>
    </row>
    <row r="150" spans="1:19" ht="12.75">
      <c r="A150" s="225">
        <v>2</v>
      </c>
      <c r="B150" s="226">
        <v>1</v>
      </c>
      <c r="C150" s="226">
        <v>6</v>
      </c>
      <c r="D150" s="31">
        <v>2</v>
      </c>
      <c r="E150" s="31">
        <v>0</v>
      </c>
      <c r="F150" s="38"/>
      <c r="G150" s="55" t="s">
        <v>409</v>
      </c>
      <c r="H150" s="61">
        <v>4578433.82</v>
      </c>
      <c r="I150" s="52">
        <v>2829458.42</v>
      </c>
      <c r="J150" s="52">
        <v>1328123</v>
      </c>
      <c r="K150" s="52">
        <v>0</v>
      </c>
      <c r="L150" s="52">
        <v>0</v>
      </c>
      <c r="M150" s="52">
        <v>420852.4</v>
      </c>
      <c r="N150" s="52">
        <v>0</v>
      </c>
      <c r="O150" s="77">
        <v>61.79</v>
      </c>
      <c r="P150" s="77">
        <v>29</v>
      </c>
      <c r="Q150" s="77">
        <v>0</v>
      </c>
      <c r="R150" s="77">
        <v>9.19</v>
      </c>
      <c r="S150" s="78">
        <v>0</v>
      </c>
    </row>
    <row r="151" spans="1:19" ht="12.75">
      <c r="A151" s="225">
        <v>2</v>
      </c>
      <c r="B151" s="226">
        <v>5</v>
      </c>
      <c r="C151" s="226">
        <v>6</v>
      </c>
      <c r="D151" s="31">
        <v>2</v>
      </c>
      <c r="E151" s="31">
        <v>0</v>
      </c>
      <c r="F151" s="38"/>
      <c r="G151" s="55" t="s">
        <v>410</v>
      </c>
      <c r="H151" s="61">
        <v>2178235.09</v>
      </c>
      <c r="I151" s="52">
        <v>1570996.4</v>
      </c>
      <c r="J151" s="52">
        <v>457438.69</v>
      </c>
      <c r="K151" s="52">
        <v>120751.69</v>
      </c>
      <c r="L151" s="52">
        <v>0</v>
      </c>
      <c r="M151" s="52">
        <v>149800</v>
      </c>
      <c r="N151" s="52">
        <v>0</v>
      </c>
      <c r="O151" s="77">
        <v>72.12</v>
      </c>
      <c r="P151" s="77">
        <v>21</v>
      </c>
      <c r="Q151" s="77">
        <v>0</v>
      </c>
      <c r="R151" s="77">
        <v>6.87</v>
      </c>
      <c r="S151" s="78">
        <v>0</v>
      </c>
    </row>
    <row r="152" spans="1:19" ht="12.75">
      <c r="A152" s="225">
        <v>2</v>
      </c>
      <c r="B152" s="226">
        <v>22</v>
      </c>
      <c r="C152" s="226">
        <v>2</v>
      </c>
      <c r="D152" s="31">
        <v>2</v>
      </c>
      <c r="E152" s="31">
        <v>0</v>
      </c>
      <c r="F152" s="38"/>
      <c r="G152" s="55" t="s">
        <v>411</v>
      </c>
      <c r="H152" s="61">
        <v>4041426.77</v>
      </c>
      <c r="I152" s="52">
        <v>2732713.8</v>
      </c>
      <c r="J152" s="52">
        <v>1307212.97</v>
      </c>
      <c r="K152" s="52">
        <v>220512.97</v>
      </c>
      <c r="L152" s="52">
        <v>1500</v>
      </c>
      <c r="M152" s="52">
        <v>0</v>
      </c>
      <c r="N152" s="52">
        <v>0</v>
      </c>
      <c r="O152" s="77">
        <v>67.61</v>
      </c>
      <c r="P152" s="77">
        <v>32.34</v>
      </c>
      <c r="Q152" s="77">
        <v>0.03</v>
      </c>
      <c r="R152" s="77">
        <v>0</v>
      </c>
      <c r="S152" s="78">
        <v>0</v>
      </c>
    </row>
    <row r="153" spans="1:19" ht="12.75">
      <c r="A153" s="225">
        <v>2</v>
      </c>
      <c r="B153" s="226">
        <v>20</v>
      </c>
      <c r="C153" s="226">
        <v>4</v>
      </c>
      <c r="D153" s="31">
        <v>2</v>
      </c>
      <c r="E153" s="31">
        <v>0</v>
      </c>
      <c r="F153" s="38"/>
      <c r="G153" s="55" t="s">
        <v>412</v>
      </c>
      <c r="H153" s="61">
        <v>2534177</v>
      </c>
      <c r="I153" s="52">
        <v>2007343</v>
      </c>
      <c r="J153" s="52">
        <v>402380</v>
      </c>
      <c r="K153" s="52">
        <v>137120</v>
      </c>
      <c r="L153" s="52">
        <v>0</v>
      </c>
      <c r="M153" s="52">
        <v>124454</v>
      </c>
      <c r="N153" s="52">
        <v>0</v>
      </c>
      <c r="O153" s="77">
        <v>79.21</v>
      </c>
      <c r="P153" s="77">
        <v>15.87</v>
      </c>
      <c r="Q153" s="77">
        <v>0</v>
      </c>
      <c r="R153" s="77">
        <v>4.91</v>
      </c>
      <c r="S153" s="78">
        <v>0</v>
      </c>
    </row>
    <row r="154" spans="1:19" ht="12.75">
      <c r="A154" s="225">
        <v>2</v>
      </c>
      <c r="B154" s="226">
        <v>26</v>
      </c>
      <c r="C154" s="226">
        <v>5</v>
      </c>
      <c r="D154" s="31">
        <v>2</v>
      </c>
      <c r="E154" s="31">
        <v>0</v>
      </c>
      <c r="F154" s="38"/>
      <c r="G154" s="55" t="s">
        <v>413</v>
      </c>
      <c r="H154" s="61">
        <v>3823586.33</v>
      </c>
      <c r="I154" s="52">
        <v>2453599.33</v>
      </c>
      <c r="J154" s="52">
        <v>1369487</v>
      </c>
      <c r="K154" s="52">
        <v>127787</v>
      </c>
      <c r="L154" s="52">
        <v>0</v>
      </c>
      <c r="M154" s="52">
        <v>500</v>
      </c>
      <c r="N154" s="52">
        <v>0</v>
      </c>
      <c r="O154" s="77">
        <v>64.17</v>
      </c>
      <c r="P154" s="77">
        <v>35.81</v>
      </c>
      <c r="Q154" s="77">
        <v>0</v>
      </c>
      <c r="R154" s="77">
        <v>0.01</v>
      </c>
      <c r="S154" s="78">
        <v>0</v>
      </c>
    </row>
    <row r="155" spans="1:19" ht="12.75">
      <c r="A155" s="225">
        <v>2</v>
      </c>
      <c r="B155" s="226">
        <v>20</v>
      </c>
      <c r="C155" s="226">
        <v>5</v>
      </c>
      <c r="D155" s="31">
        <v>2</v>
      </c>
      <c r="E155" s="31">
        <v>0</v>
      </c>
      <c r="F155" s="38"/>
      <c r="G155" s="55" t="s">
        <v>414</v>
      </c>
      <c r="H155" s="61">
        <v>2944046.48</v>
      </c>
      <c r="I155" s="52">
        <v>2200899.51</v>
      </c>
      <c r="J155" s="52">
        <v>743146.97</v>
      </c>
      <c r="K155" s="52">
        <v>265886.97</v>
      </c>
      <c r="L155" s="52">
        <v>0</v>
      </c>
      <c r="M155" s="52">
        <v>0</v>
      </c>
      <c r="N155" s="52">
        <v>0</v>
      </c>
      <c r="O155" s="77">
        <v>74.75</v>
      </c>
      <c r="P155" s="77">
        <v>25.24</v>
      </c>
      <c r="Q155" s="77">
        <v>0</v>
      </c>
      <c r="R155" s="77">
        <v>0</v>
      </c>
      <c r="S155" s="78">
        <v>0</v>
      </c>
    </row>
    <row r="156" spans="1:19" ht="12.75">
      <c r="A156" s="225">
        <v>2</v>
      </c>
      <c r="B156" s="226">
        <v>25</v>
      </c>
      <c r="C156" s="226">
        <v>7</v>
      </c>
      <c r="D156" s="31">
        <v>2</v>
      </c>
      <c r="E156" s="31">
        <v>0</v>
      </c>
      <c r="F156" s="38"/>
      <c r="G156" s="55" t="s">
        <v>350</v>
      </c>
      <c r="H156" s="61">
        <v>11088740.68</v>
      </c>
      <c r="I156" s="52">
        <v>2296490.95</v>
      </c>
      <c r="J156" s="52">
        <v>8487013.98</v>
      </c>
      <c r="K156" s="52">
        <v>7892766.98</v>
      </c>
      <c r="L156" s="52">
        <v>65235.75</v>
      </c>
      <c r="M156" s="52">
        <v>240000</v>
      </c>
      <c r="N156" s="52">
        <v>0</v>
      </c>
      <c r="O156" s="77">
        <v>20.71</v>
      </c>
      <c r="P156" s="77">
        <v>76.53</v>
      </c>
      <c r="Q156" s="77">
        <v>0.58</v>
      </c>
      <c r="R156" s="77">
        <v>2.16</v>
      </c>
      <c r="S156" s="78">
        <v>0</v>
      </c>
    </row>
    <row r="157" spans="1:19" ht="12.75">
      <c r="A157" s="225">
        <v>2</v>
      </c>
      <c r="B157" s="226">
        <v>26</v>
      </c>
      <c r="C157" s="226">
        <v>6</v>
      </c>
      <c r="D157" s="31">
        <v>2</v>
      </c>
      <c r="E157" s="31">
        <v>0</v>
      </c>
      <c r="F157" s="38"/>
      <c r="G157" s="55" t="s">
        <v>351</v>
      </c>
      <c r="H157" s="61">
        <v>7970798.2</v>
      </c>
      <c r="I157" s="52">
        <v>3174456.89</v>
      </c>
      <c r="J157" s="52">
        <v>3431780.51</v>
      </c>
      <c r="K157" s="52">
        <v>2139078.51</v>
      </c>
      <c r="L157" s="52">
        <v>0</v>
      </c>
      <c r="M157" s="52">
        <v>1149362.8</v>
      </c>
      <c r="N157" s="52">
        <v>215198</v>
      </c>
      <c r="O157" s="77">
        <v>39.82</v>
      </c>
      <c r="P157" s="77">
        <v>43.05</v>
      </c>
      <c r="Q157" s="77">
        <v>0</v>
      </c>
      <c r="R157" s="77">
        <v>14.41</v>
      </c>
      <c r="S157" s="78">
        <v>2.69</v>
      </c>
    </row>
    <row r="158" spans="1:19" ht="12.75">
      <c r="A158" s="225">
        <v>2</v>
      </c>
      <c r="B158" s="226">
        <v>23</v>
      </c>
      <c r="C158" s="226">
        <v>9</v>
      </c>
      <c r="D158" s="31">
        <v>2</v>
      </c>
      <c r="E158" s="31">
        <v>0</v>
      </c>
      <c r="F158" s="38"/>
      <c r="G158" s="55" t="s">
        <v>415</v>
      </c>
      <c r="H158" s="61">
        <v>3782052.39</v>
      </c>
      <c r="I158" s="52">
        <v>1954454.59</v>
      </c>
      <c r="J158" s="52">
        <v>1801397.8</v>
      </c>
      <c r="K158" s="52">
        <v>915862</v>
      </c>
      <c r="L158" s="52">
        <v>1200</v>
      </c>
      <c r="M158" s="52">
        <v>25000</v>
      </c>
      <c r="N158" s="52">
        <v>0</v>
      </c>
      <c r="O158" s="77">
        <v>51.67</v>
      </c>
      <c r="P158" s="77">
        <v>47.63</v>
      </c>
      <c r="Q158" s="77">
        <v>0.03</v>
      </c>
      <c r="R158" s="77">
        <v>0.66</v>
      </c>
      <c r="S158" s="78">
        <v>0</v>
      </c>
    </row>
    <row r="159" spans="1:19" ht="12.75">
      <c r="A159" s="225">
        <v>2</v>
      </c>
      <c r="B159" s="226">
        <v>3</v>
      </c>
      <c r="C159" s="226">
        <v>6</v>
      </c>
      <c r="D159" s="31">
        <v>2</v>
      </c>
      <c r="E159" s="31">
        <v>0</v>
      </c>
      <c r="F159" s="38"/>
      <c r="G159" s="55" t="s">
        <v>416</v>
      </c>
      <c r="H159" s="61">
        <v>2506080.3</v>
      </c>
      <c r="I159" s="52">
        <v>1580671.61</v>
      </c>
      <c r="J159" s="52">
        <v>814434.69</v>
      </c>
      <c r="K159" s="52">
        <v>78584.25</v>
      </c>
      <c r="L159" s="52">
        <v>10800</v>
      </c>
      <c r="M159" s="52">
        <v>100174</v>
      </c>
      <c r="N159" s="52">
        <v>0</v>
      </c>
      <c r="O159" s="77">
        <v>63.07</v>
      </c>
      <c r="P159" s="77">
        <v>32.49</v>
      </c>
      <c r="Q159" s="77">
        <v>0.43</v>
      </c>
      <c r="R159" s="77">
        <v>3.99</v>
      </c>
      <c r="S159" s="78">
        <v>0</v>
      </c>
    </row>
    <row r="160" spans="1:19" s="95" customFormat="1" ht="15">
      <c r="A160" s="227"/>
      <c r="B160" s="228"/>
      <c r="C160" s="228"/>
      <c r="D160" s="101"/>
      <c r="E160" s="101"/>
      <c r="F160" s="102" t="s">
        <v>417</v>
      </c>
      <c r="G160" s="287"/>
      <c r="H160" s="104">
        <v>465688948.56</v>
      </c>
      <c r="I160" s="104">
        <v>213854082.46999997</v>
      </c>
      <c r="J160" s="104">
        <v>236108816.59000003</v>
      </c>
      <c r="K160" s="104">
        <v>107397115.39000002</v>
      </c>
      <c r="L160" s="104">
        <v>109032</v>
      </c>
      <c r="M160" s="104">
        <v>10350870.5</v>
      </c>
      <c r="N160" s="104">
        <v>5266147</v>
      </c>
      <c r="O160" s="128">
        <v>45.92208664845451</v>
      </c>
      <c r="P160" s="128">
        <v>50.70097053410737</v>
      </c>
      <c r="Q160" s="128">
        <v>0.02341305292666875</v>
      </c>
      <c r="R160" s="128">
        <v>2.222700481084399</v>
      </c>
      <c r="S160" s="129">
        <v>1.1308292834270475</v>
      </c>
    </row>
    <row r="161" spans="1:19" ht="12.75">
      <c r="A161" s="225">
        <v>2</v>
      </c>
      <c r="B161" s="226">
        <v>24</v>
      </c>
      <c r="C161" s="226">
        <v>1</v>
      </c>
      <c r="D161" s="31">
        <v>3</v>
      </c>
      <c r="E161" s="31">
        <v>0</v>
      </c>
      <c r="F161" s="38"/>
      <c r="G161" s="55" t="s">
        <v>418</v>
      </c>
      <c r="H161" s="61">
        <v>3881913.13</v>
      </c>
      <c r="I161" s="52">
        <v>1725979.13</v>
      </c>
      <c r="J161" s="52">
        <v>2155934</v>
      </c>
      <c r="K161" s="52">
        <v>1275434</v>
      </c>
      <c r="L161" s="52">
        <v>0</v>
      </c>
      <c r="M161" s="52">
        <v>0</v>
      </c>
      <c r="N161" s="52">
        <v>0</v>
      </c>
      <c r="O161" s="77">
        <v>44.46</v>
      </c>
      <c r="P161" s="77">
        <v>55.53</v>
      </c>
      <c r="Q161" s="77">
        <v>0</v>
      </c>
      <c r="R161" s="77">
        <v>0</v>
      </c>
      <c r="S161" s="78">
        <v>0</v>
      </c>
    </row>
    <row r="162" spans="1:19" ht="12.75">
      <c r="A162" s="225">
        <v>2</v>
      </c>
      <c r="B162" s="226">
        <v>14</v>
      </c>
      <c r="C162" s="226">
        <v>2</v>
      </c>
      <c r="D162" s="31">
        <v>3</v>
      </c>
      <c r="E162" s="31">
        <v>0</v>
      </c>
      <c r="F162" s="38"/>
      <c r="G162" s="55" t="s">
        <v>419</v>
      </c>
      <c r="H162" s="61">
        <v>5672824.12</v>
      </c>
      <c r="I162" s="52">
        <v>3559532.33</v>
      </c>
      <c r="J162" s="52">
        <v>1813291.79</v>
      </c>
      <c r="K162" s="52">
        <v>1131191.79</v>
      </c>
      <c r="L162" s="52">
        <v>0</v>
      </c>
      <c r="M162" s="52">
        <v>300000</v>
      </c>
      <c r="N162" s="52">
        <v>0</v>
      </c>
      <c r="O162" s="77">
        <v>62.74</v>
      </c>
      <c r="P162" s="77">
        <v>31.96</v>
      </c>
      <c r="Q162" s="77">
        <v>0</v>
      </c>
      <c r="R162" s="77">
        <v>5.28</v>
      </c>
      <c r="S162" s="78">
        <v>0</v>
      </c>
    </row>
    <row r="163" spans="1:19" ht="12.75">
      <c r="A163" s="225">
        <v>2</v>
      </c>
      <c r="B163" s="226">
        <v>25</v>
      </c>
      <c r="C163" s="226">
        <v>3</v>
      </c>
      <c r="D163" s="31">
        <v>3</v>
      </c>
      <c r="E163" s="31">
        <v>0</v>
      </c>
      <c r="F163" s="38"/>
      <c r="G163" s="55" t="s">
        <v>420</v>
      </c>
      <c r="H163" s="61">
        <v>12860643.38</v>
      </c>
      <c r="I163" s="52">
        <v>5568286.03</v>
      </c>
      <c r="J163" s="52">
        <v>7292357.35</v>
      </c>
      <c r="K163" s="52">
        <v>4793606.6</v>
      </c>
      <c r="L163" s="52">
        <v>0</v>
      </c>
      <c r="M163" s="52">
        <v>0</v>
      </c>
      <c r="N163" s="52">
        <v>0</v>
      </c>
      <c r="O163" s="77">
        <v>43.29</v>
      </c>
      <c r="P163" s="77">
        <v>56.7</v>
      </c>
      <c r="Q163" s="77">
        <v>0</v>
      </c>
      <c r="R163" s="77">
        <v>0</v>
      </c>
      <c r="S163" s="78">
        <v>0</v>
      </c>
    </row>
    <row r="164" spans="1:19" ht="12.75">
      <c r="A164" s="225">
        <v>2</v>
      </c>
      <c r="B164" s="226">
        <v>5</v>
      </c>
      <c r="C164" s="226">
        <v>2</v>
      </c>
      <c r="D164" s="31">
        <v>3</v>
      </c>
      <c r="E164" s="31">
        <v>0</v>
      </c>
      <c r="F164" s="38"/>
      <c r="G164" s="55" t="s">
        <v>421</v>
      </c>
      <c r="H164" s="61">
        <v>6687761.82</v>
      </c>
      <c r="I164" s="52">
        <v>3304596.41</v>
      </c>
      <c r="J164" s="52">
        <v>3326692.41</v>
      </c>
      <c r="K164" s="52">
        <v>501179.16</v>
      </c>
      <c r="L164" s="52">
        <v>1200</v>
      </c>
      <c r="M164" s="52">
        <v>0</v>
      </c>
      <c r="N164" s="52">
        <v>55273</v>
      </c>
      <c r="O164" s="77">
        <v>49.41</v>
      </c>
      <c r="P164" s="77">
        <v>49.74</v>
      </c>
      <c r="Q164" s="77">
        <v>0.01</v>
      </c>
      <c r="R164" s="77">
        <v>0</v>
      </c>
      <c r="S164" s="78">
        <v>0.82</v>
      </c>
    </row>
    <row r="165" spans="1:19" ht="12.75">
      <c r="A165" s="225">
        <v>2</v>
      </c>
      <c r="B165" s="226">
        <v>22</v>
      </c>
      <c r="C165" s="226">
        <v>1</v>
      </c>
      <c r="D165" s="31">
        <v>3</v>
      </c>
      <c r="E165" s="31">
        <v>0</v>
      </c>
      <c r="F165" s="38"/>
      <c r="G165" s="55" t="s">
        <v>422</v>
      </c>
      <c r="H165" s="61">
        <v>6648781</v>
      </c>
      <c r="I165" s="52">
        <v>3426093</v>
      </c>
      <c r="J165" s="52">
        <v>3192688</v>
      </c>
      <c r="K165" s="52">
        <v>1941308</v>
      </c>
      <c r="L165" s="52">
        <v>0</v>
      </c>
      <c r="M165" s="52">
        <v>30000</v>
      </c>
      <c r="N165" s="52">
        <v>0</v>
      </c>
      <c r="O165" s="77">
        <v>51.52</v>
      </c>
      <c r="P165" s="77">
        <v>48.01</v>
      </c>
      <c r="Q165" s="77">
        <v>0</v>
      </c>
      <c r="R165" s="77">
        <v>0.45</v>
      </c>
      <c r="S165" s="78">
        <v>0</v>
      </c>
    </row>
    <row r="166" spans="1:19" ht="12.75">
      <c r="A166" s="225">
        <v>2</v>
      </c>
      <c r="B166" s="226">
        <v>8</v>
      </c>
      <c r="C166" s="226">
        <v>6</v>
      </c>
      <c r="D166" s="31">
        <v>3</v>
      </c>
      <c r="E166" s="31">
        <v>0</v>
      </c>
      <c r="F166" s="38"/>
      <c r="G166" s="55" t="s">
        <v>423</v>
      </c>
      <c r="H166" s="61">
        <v>23345449.83</v>
      </c>
      <c r="I166" s="52">
        <v>6109162.24</v>
      </c>
      <c r="J166" s="52">
        <v>16636287.59</v>
      </c>
      <c r="K166" s="52">
        <v>4016472.79</v>
      </c>
      <c r="L166" s="52">
        <v>0</v>
      </c>
      <c r="M166" s="52">
        <v>0</v>
      </c>
      <c r="N166" s="52">
        <v>600000</v>
      </c>
      <c r="O166" s="77">
        <v>26.16</v>
      </c>
      <c r="P166" s="77">
        <v>71.26</v>
      </c>
      <c r="Q166" s="77">
        <v>0</v>
      </c>
      <c r="R166" s="77">
        <v>0</v>
      </c>
      <c r="S166" s="78">
        <v>2.57</v>
      </c>
    </row>
    <row r="167" spans="1:19" ht="12.75">
      <c r="A167" s="225">
        <v>2</v>
      </c>
      <c r="B167" s="226">
        <v>16</v>
      </c>
      <c r="C167" s="226">
        <v>1</v>
      </c>
      <c r="D167" s="31">
        <v>3</v>
      </c>
      <c r="E167" s="31">
        <v>0</v>
      </c>
      <c r="F167" s="38"/>
      <c r="G167" s="55" t="s">
        <v>424</v>
      </c>
      <c r="H167" s="61">
        <v>8272634.34</v>
      </c>
      <c r="I167" s="52">
        <v>3544686.34</v>
      </c>
      <c r="J167" s="52">
        <v>4475983</v>
      </c>
      <c r="K167" s="52">
        <v>1255962</v>
      </c>
      <c r="L167" s="52">
        <v>3000</v>
      </c>
      <c r="M167" s="52">
        <v>248965</v>
      </c>
      <c r="N167" s="52">
        <v>0</v>
      </c>
      <c r="O167" s="77">
        <v>42.84</v>
      </c>
      <c r="P167" s="77">
        <v>54.1</v>
      </c>
      <c r="Q167" s="77">
        <v>0.03</v>
      </c>
      <c r="R167" s="77">
        <v>3</v>
      </c>
      <c r="S167" s="78">
        <v>0</v>
      </c>
    </row>
    <row r="168" spans="1:19" ht="12.75">
      <c r="A168" s="225">
        <v>2</v>
      </c>
      <c r="B168" s="226">
        <v>21</v>
      </c>
      <c r="C168" s="226">
        <v>5</v>
      </c>
      <c r="D168" s="31">
        <v>3</v>
      </c>
      <c r="E168" s="31">
        <v>0</v>
      </c>
      <c r="F168" s="38"/>
      <c r="G168" s="55" t="s">
        <v>425</v>
      </c>
      <c r="H168" s="61">
        <v>6935494</v>
      </c>
      <c r="I168" s="52">
        <v>2578557</v>
      </c>
      <c r="J168" s="52">
        <v>3730780</v>
      </c>
      <c r="K168" s="52">
        <v>135780</v>
      </c>
      <c r="L168" s="52">
        <v>2000</v>
      </c>
      <c r="M168" s="52">
        <v>616157</v>
      </c>
      <c r="N168" s="52">
        <v>8000</v>
      </c>
      <c r="O168" s="77">
        <v>37.17</v>
      </c>
      <c r="P168" s="77">
        <v>53.79</v>
      </c>
      <c r="Q168" s="77">
        <v>0.02</v>
      </c>
      <c r="R168" s="77">
        <v>8.88</v>
      </c>
      <c r="S168" s="78">
        <v>0.11</v>
      </c>
    </row>
    <row r="169" spans="1:19" ht="12.75">
      <c r="A169" s="225">
        <v>2</v>
      </c>
      <c r="B169" s="226">
        <v>4</v>
      </c>
      <c r="C169" s="226">
        <v>1</v>
      </c>
      <c r="D169" s="31">
        <v>3</v>
      </c>
      <c r="E169" s="31">
        <v>0</v>
      </c>
      <c r="F169" s="38"/>
      <c r="G169" s="55" t="s">
        <v>426</v>
      </c>
      <c r="H169" s="61">
        <v>24311387.08</v>
      </c>
      <c r="I169" s="52">
        <v>9871604.63</v>
      </c>
      <c r="J169" s="52">
        <v>13647267.45</v>
      </c>
      <c r="K169" s="52">
        <v>2917761.18</v>
      </c>
      <c r="L169" s="52">
        <v>3000</v>
      </c>
      <c r="M169" s="52">
        <v>789515</v>
      </c>
      <c r="N169" s="52">
        <v>0</v>
      </c>
      <c r="O169" s="77">
        <v>40.6</v>
      </c>
      <c r="P169" s="77">
        <v>56.13</v>
      </c>
      <c r="Q169" s="77">
        <v>0.01</v>
      </c>
      <c r="R169" s="77">
        <v>3.24</v>
      </c>
      <c r="S169" s="78">
        <v>0</v>
      </c>
    </row>
    <row r="170" spans="1:19" ht="12.75">
      <c r="A170" s="225">
        <v>2</v>
      </c>
      <c r="B170" s="226">
        <v>12</v>
      </c>
      <c r="C170" s="226">
        <v>1</v>
      </c>
      <c r="D170" s="31">
        <v>3</v>
      </c>
      <c r="E170" s="31">
        <v>0</v>
      </c>
      <c r="F170" s="38"/>
      <c r="G170" s="55" t="s">
        <v>427</v>
      </c>
      <c r="H170" s="61">
        <v>6429503.44</v>
      </c>
      <c r="I170" s="52">
        <v>3490606.14</v>
      </c>
      <c r="J170" s="52">
        <v>2935565.3</v>
      </c>
      <c r="K170" s="52">
        <v>19565.3</v>
      </c>
      <c r="L170" s="52">
        <v>3332</v>
      </c>
      <c r="M170" s="52">
        <v>0</v>
      </c>
      <c r="N170" s="52">
        <v>0</v>
      </c>
      <c r="O170" s="77">
        <v>54.29</v>
      </c>
      <c r="P170" s="77">
        <v>45.65</v>
      </c>
      <c r="Q170" s="77">
        <v>0.05</v>
      </c>
      <c r="R170" s="77">
        <v>0</v>
      </c>
      <c r="S170" s="78">
        <v>0</v>
      </c>
    </row>
    <row r="171" spans="1:19" ht="12.75">
      <c r="A171" s="225">
        <v>2</v>
      </c>
      <c r="B171" s="226">
        <v>19</v>
      </c>
      <c r="C171" s="226">
        <v>4</v>
      </c>
      <c r="D171" s="31">
        <v>3</v>
      </c>
      <c r="E171" s="31">
        <v>0</v>
      </c>
      <c r="F171" s="38"/>
      <c r="G171" s="55" t="s">
        <v>428</v>
      </c>
      <c r="H171" s="61">
        <v>6907671.49</v>
      </c>
      <c r="I171" s="52">
        <v>2586330.61</v>
      </c>
      <c r="J171" s="52">
        <v>4321340.88</v>
      </c>
      <c r="K171" s="52">
        <v>466063</v>
      </c>
      <c r="L171" s="52">
        <v>0</v>
      </c>
      <c r="M171" s="52">
        <v>0</v>
      </c>
      <c r="N171" s="52">
        <v>0</v>
      </c>
      <c r="O171" s="77">
        <v>37.44</v>
      </c>
      <c r="P171" s="77">
        <v>62.55</v>
      </c>
      <c r="Q171" s="77">
        <v>0</v>
      </c>
      <c r="R171" s="77">
        <v>0</v>
      </c>
      <c r="S171" s="78">
        <v>0</v>
      </c>
    </row>
    <row r="172" spans="1:19" ht="12.75">
      <c r="A172" s="225">
        <v>2</v>
      </c>
      <c r="B172" s="226">
        <v>15</v>
      </c>
      <c r="C172" s="226">
        <v>3</v>
      </c>
      <c r="D172" s="31">
        <v>3</v>
      </c>
      <c r="E172" s="31">
        <v>0</v>
      </c>
      <c r="F172" s="38"/>
      <c r="G172" s="55" t="s">
        <v>429</v>
      </c>
      <c r="H172" s="61">
        <v>9418862.48</v>
      </c>
      <c r="I172" s="52">
        <v>4783360.92</v>
      </c>
      <c r="J172" s="52">
        <v>4633501.56</v>
      </c>
      <c r="K172" s="52">
        <v>3203156.56</v>
      </c>
      <c r="L172" s="52">
        <v>2000</v>
      </c>
      <c r="M172" s="52">
        <v>0</v>
      </c>
      <c r="N172" s="52">
        <v>0</v>
      </c>
      <c r="O172" s="77">
        <v>50.78</v>
      </c>
      <c r="P172" s="77">
        <v>49.19</v>
      </c>
      <c r="Q172" s="77">
        <v>0.02</v>
      </c>
      <c r="R172" s="77">
        <v>0</v>
      </c>
      <c r="S172" s="78">
        <v>0</v>
      </c>
    </row>
    <row r="173" spans="1:19" ht="12.75">
      <c r="A173" s="225">
        <v>2</v>
      </c>
      <c r="B173" s="226">
        <v>23</v>
      </c>
      <c r="C173" s="226">
        <v>4</v>
      </c>
      <c r="D173" s="31">
        <v>3</v>
      </c>
      <c r="E173" s="31">
        <v>0</v>
      </c>
      <c r="F173" s="38"/>
      <c r="G173" s="55" t="s">
        <v>430</v>
      </c>
      <c r="H173" s="61">
        <v>7249596.21</v>
      </c>
      <c r="I173" s="52">
        <v>4264380.21</v>
      </c>
      <c r="J173" s="52">
        <v>2510948</v>
      </c>
      <c r="K173" s="52">
        <v>1805225</v>
      </c>
      <c r="L173" s="52">
        <v>6000</v>
      </c>
      <c r="M173" s="52">
        <v>468268</v>
      </c>
      <c r="N173" s="52">
        <v>0</v>
      </c>
      <c r="O173" s="77">
        <v>58.82</v>
      </c>
      <c r="P173" s="77">
        <v>34.63</v>
      </c>
      <c r="Q173" s="77">
        <v>0.08</v>
      </c>
      <c r="R173" s="77">
        <v>6.45</v>
      </c>
      <c r="S173" s="78">
        <v>0</v>
      </c>
    </row>
    <row r="174" spans="1:19" ht="12.75">
      <c r="A174" s="225">
        <v>2</v>
      </c>
      <c r="B174" s="226">
        <v>8</v>
      </c>
      <c r="C174" s="226">
        <v>8</v>
      </c>
      <c r="D174" s="31">
        <v>3</v>
      </c>
      <c r="E174" s="31">
        <v>0</v>
      </c>
      <c r="F174" s="38"/>
      <c r="G174" s="55" t="s">
        <v>431</v>
      </c>
      <c r="H174" s="61">
        <v>6105878.69</v>
      </c>
      <c r="I174" s="52">
        <v>2942248.69</v>
      </c>
      <c r="J174" s="52">
        <v>2999550</v>
      </c>
      <c r="K174" s="52">
        <v>1002577</v>
      </c>
      <c r="L174" s="52">
        <v>0</v>
      </c>
      <c r="M174" s="52">
        <v>0</v>
      </c>
      <c r="N174" s="52">
        <v>164080</v>
      </c>
      <c r="O174" s="77">
        <v>48.18</v>
      </c>
      <c r="P174" s="77">
        <v>49.12</v>
      </c>
      <c r="Q174" s="77">
        <v>0</v>
      </c>
      <c r="R174" s="77">
        <v>0</v>
      </c>
      <c r="S174" s="78">
        <v>2.68</v>
      </c>
    </row>
    <row r="175" spans="1:19" ht="12.75">
      <c r="A175" s="225">
        <v>2</v>
      </c>
      <c r="B175" s="226">
        <v>10</v>
      </c>
      <c r="C175" s="226">
        <v>3</v>
      </c>
      <c r="D175" s="31">
        <v>3</v>
      </c>
      <c r="E175" s="31">
        <v>0</v>
      </c>
      <c r="F175" s="38"/>
      <c r="G175" s="55" t="s">
        <v>432</v>
      </c>
      <c r="H175" s="61">
        <v>10988636.42</v>
      </c>
      <c r="I175" s="52">
        <v>4132268.22</v>
      </c>
      <c r="J175" s="52">
        <v>6224368.2</v>
      </c>
      <c r="K175" s="52">
        <v>1314324.2</v>
      </c>
      <c r="L175" s="52">
        <v>0</v>
      </c>
      <c r="M175" s="52">
        <v>0</v>
      </c>
      <c r="N175" s="52">
        <v>632000</v>
      </c>
      <c r="O175" s="77">
        <v>37.6</v>
      </c>
      <c r="P175" s="77">
        <v>56.64</v>
      </c>
      <c r="Q175" s="77">
        <v>0</v>
      </c>
      <c r="R175" s="77">
        <v>0</v>
      </c>
      <c r="S175" s="78">
        <v>5.75</v>
      </c>
    </row>
    <row r="176" spans="1:19" ht="12.75">
      <c r="A176" s="225">
        <v>2</v>
      </c>
      <c r="B176" s="226">
        <v>7</v>
      </c>
      <c r="C176" s="226">
        <v>3</v>
      </c>
      <c r="D176" s="31">
        <v>3</v>
      </c>
      <c r="E176" s="31">
        <v>0</v>
      </c>
      <c r="F176" s="38"/>
      <c r="G176" s="55" t="s">
        <v>433</v>
      </c>
      <c r="H176" s="61">
        <v>5776800.08</v>
      </c>
      <c r="I176" s="52">
        <v>3203264.14</v>
      </c>
      <c r="J176" s="52">
        <v>2569535.94</v>
      </c>
      <c r="K176" s="52">
        <v>1181832.94</v>
      </c>
      <c r="L176" s="52">
        <v>4000</v>
      </c>
      <c r="M176" s="52">
        <v>0</v>
      </c>
      <c r="N176" s="52">
        <v>0</v>
      </c>
      <c r="O176" s="77">
        <v>55.45</v>
      </c>
      <c r="P176" s="77">
        <v>44.48</v>
      </c>
      <c r="Q176" s="77">
        <v>0.06</v>
      </c>
      <c r="R176" s="77">
        <v>0</v>
      </c>
      <c r="S176" s="78">
        <v>0</v>
      </c>
    </row>
    <row r="177" spans="1:19" ht="12.75">
      <c r="A177" s="225">
        <v>2</v>
      </c>
      <c r="B177" s="226">
        <v>12</v>
      </c>
      <c r="C177" s="226">
        <v>2</v>
      </c>
      <c r="D177" s="31">
        <v>3</v>
      </c>
      <c r="E177" s="31">
        <v>0</v>
      </c>
      <c r="F177" s="38"/>
      <c r="G177" s="55" t="s">
        <v>434</v>
      </c>
      <c r="H177" s="61">
        <v>4912543.11</v>
      </c>
      <c r="I177" s="52">
        <v>2446807.73</v>
      </c>
      <c r="J177" s="52">
        <v>2464235.38</v>
      </c>
      <c r="K177" s="52">
        <v>754734.38</v>
      </c>
      <c r="L177" s="52">
        <v>1500</v>
      </c>
      <c r="M177" s="52">
        <v>0</v>
      </c>
      <c r="N177" s="52">
        <v>0</v>
      </c>
      <c r="O177" s="77">
        <v>49.8</v>
      </c>
      <c r="P177" s="77">
        <v>50.16</v>
      </c>
      <c r="Q177" s="77">
        <v>0.03</v>
      </c>
      <c r="R177" s="77">
        <v>0</v>
      </c>
      <c r="S177" s="78">
        <v>0</v>
      </c>
    </row>
    <row r="178" spans="1:19" ht="12.75">
      <c r="A178" s="225">
        <v>2</v>
      </c>
      <c r="B178" s="226">
        <v>12</v>
      </c>
      <c r="C178" s="226">
        <v>3</v>
      </c>
      <c r="D178" s="31">
        <v>3</v>
      </c>
      <c r="E178" s="31">
        <v>0</v>
      </c>
      <c r="F178" s="38"/>
      <c r="G178" s="55" t="s">
        <v>435</v>
      </c>
      <c r="H178" s="61">
        <v>10241062.78</v>
      </c>
      <c r="I178" s="52">
        <v>5669928.24</v>
      </c>
      <c r="J178" s="52">
        <v>4322228.54</v>
      </c>
      <c r="K178" s="52">
        <v>142227.54</v>
      </c>
      <c r="L178" s="52">
        <v>3000</v>
      </c>
      <c r="M178" s="52">
        <v>245906</v>
      </c>
      <c r="N178" s="52">
        <v>0</v>
      </c>
      <c r="O178" s="77">
        <v>55.36</v>
      </c>
      <c r="P178" s="77">
        <v>42.2</v>
      </c>
      <c r="Q178" s="77">
        <v>0.02</v>
      </c>
      <c r="R178" s="77">
        <v>2.4</v>
      </c>
      <c r="S178" s="78">
        <v>0</v>
      </c>
    </row>
    <row r="179" spans="1:19" ht="12.75">
      <c r="A179" s="225">
        <v>2</v>
      </c>
      <c r="B179" s="226">
        <v>21</v>
      </c>
      <c r="C179" s="226">
        <v>6</v>
      </c>
      <c r="D179" s="31">
        <v>3</v>
      </c>
      <c r="E179" s="31">
        <v>0</v>
      </c>
      <c r="F179" s="38"/>
      <c r="G179" s="55" t="s">
        <v>436</v>
      </c>
      <c r="H179" s="61">
        <v>2983752.29</v>
      </c>
      <c r="I179" s="52">
        <v>1746489.71</v>
      </c>
      <c r="J179" s="52">
        <v>1235762.58</v>
      </c>
      <c r="K179" s="52">
        <v>484660.2</v>
      </c>
      <c r="L179" s="52">
        <v>1500</v>
      </c>
      <c r="M179" s="52">
        <v>0</v>
      </c>
      <c r="N179" s="52">
        <v>0</v>
      </c>
      <c r="O179" s="77">
        <v>58.53</v>
      </c>
      <c r="P179" s="77">
        <v>41.41</v>
      </c>
      <c r="Q179" s="77">
        <v>0.05</v>
      </c>
      <c r="R179" s="77">
        <v>0</v>
      </c>
      <c r="S179" s="78">
        <v>0</v>
      </c>
    </row>
    <row r="180" spans="1:19" ht="12.75">
      <c r="A180" s="225">
        <v>2</v>
      </c>
      <c r="B180" s="226">
        <v>14</v>
      </c>
      <c r="C180" s="226">
        <v>5</v>
      </c>
      <c r="D180" s="31">
        <v>3</v>
      </c>
      <c r="E180" s="31">
        <v>0</v>
      </c>
      <c r="F180" s="38"/>
      <c r="G180" s="55" t="s">
        <v>437</v>
      </c>
      <c r="H180" s="61">
        <v>3354819.8</v>
      </c>
      <c r="I180" s="52">
        <v>2075771.69</v>
      </c>
      <c r="J180" s="52">
        <v>1279048.11</v>
      </c>
      <c r="K180" s="52">
        <v>783846.11</v>
      </c>
      <c r="L180" s="52">
        <v>0</v>
      </c>
      <c r="M180" s="52">
        <v>0</v>
      </c>
      <c r="N180" s="52">
        <v>0</v>
      </c>
      <c r="O180" s="77">
        <v>61.87</v>
      </c>
      <c r="P180" s="77">
        <v>38.12</v>
      </c>
      <c r="Q180" s="77">
        <v>0</v>
      </c>
      <c r="R180" s="77">
        <v>0</v>
      </c>
      <c r="S180" s="78">
        <v>0</v>
      </c>
    </row>
    <row r="181" spans="1:19" ht="12.75">
      <c r="A181" s="225">
        <v>2</v>
      </c>
      <c r="B181" s="226">
        <v>8</v>
      </c>
      <c r="C181" s="226">
        <v>10</v>
      </c>
      <c r="D181" s="31">
        <v>3</v>
      </c>
      <c r="E181" s="31">
        <v>0</v>
      </c>
      <c r="F181" s="38"/>
      <c r="G181" s="55" t="s">
        <v>438</v>
      </c>
      <c r="H181" s="61">
        <v>4135292.62</v>
      </c>
      <c r="I181" s="52">
        <v>2136486.62</v>
      </c>
      <c r="J181" s="52">
        <v>1998806</v>
      </c>
      <c r="K181" s="52">
        <v>562586</v>
      </c>
      <c r="L181" s="52">
        <v>0</v>
      </c>
      <c r="M181" s="52">
        <v>0</v>
      </c>
      <c r="N181" s="52">
        <v>0</v>
      </c>
      <c r="O181" s="77">
        <v>51.66</v>
      </c>
      <c r="P181" s="77">
        <v>48.33</v>
      </c>
      <c r="Q181" s="77">
        <v>0</v>
      </c>
      <c r="R181" s="77">
        <v>0</v>
      </c>
      <c r="S181" s="78">
        <v>0</v>
      </c>
    </row>
    <row r="182" spans="1:19" ht="12.75">
      <c r="A182" s="225">
        <v>2</v>
      </c>
      <c r="B182" s="226">
        <v>13</v>
      </c>
      <c r="C182" s="226">
        <v>3</v>
      </c>
      <c r="D182" s="31">
        <v>3</v>
      </c>
      <c r="E182" s="31">
        <v>0</v>
      </c>
      <c r="F182" s="38"/>
      <c r="G182" s="55" t="s">
        <v>439</v>
      </c>
      <c r="H182" s="61">
        <v>18337270.24</v>
      </c>
      <c r="I182" s="52">
        <v>9079427.24</v>
      </c>
      <c r="J182" s="52">
        <v>9236593</v>
      </c>
      <c r="K182" s="52">
        <v>5259594</v>
      </c>
      <c r="L182" s="52">
        <v>0</v>
      </c>
      <c r="M182" s="52">
        <v>0</v>
      </c>
      <c r="N182" s="52">
        <v>21250</v>
      </c>
      <c r="O182" s="77">
        <v>49.51</v>
      </c>
      <c r="P182" s="77">
        <v>50.37</v>
      </c>
      <c r="Q182" s="77">
        <v>0</v>
      </c>
      <c r="R182" s="77">
        <v>0</v>
      </c>
      <c r="S182" s="78">
        <v>0.11</v>
      </c>
    </row>
    <row r="183" spans="1:19" ht="12.75">
      <c r="A183" s="225">
        <v>2</v>
      </c>
      <c r="B183" s="226">
        <v>12</v>
      </c>
      <c r="C183" s="226">
        <v>4</v>
      </c>
      <c r="D183" s="31">
        <v>3</v>
      </c>
      <c r="E183" s="31">
        <v>0</v>
      </c>
      <c r="F183" s="38"/>
      <c r="G183" s="55" t="s">
        <v>440</v>
      </c>
      <c r="H183" s="61">
        <v>5596571.11</v>
      </c>
      <c r="I183" s="52">
        <v>3095936.38</v>
      </c>
      <c r="J183" s="52">
        <v>2500634.73</v>
      </c>
      <c r="K183" s="52">
        <v>876384.63</v>
      </c>
      <c r="L183" s="52">
        <v>0</v>
      </c>
      <c r="M183" s="52">
        <v>0</v>
      </c>
      <c r="N183" s="52">
        <v>0</v>
      </c>
      <c r="O183" s="77">
        <v>55.31</v>
      </c>
      <c r="P183" s="77">
        <v>44.68</v>
      </c>
      <c r="Q183" s="77">
        <v>0</v>
      </c>
      <c r="R183" s="77">
        <v>0</v>
      </c>
      <c r="S183" s="78">
        <v>0</v>
      </c>
    </row>
    <row r="184" spans="1:19" ht="12.75">
      <c r="A184" s="225">
        <v>2</v>
      </c>
      <c r="B184" s="226">
        <v>2</v>
      </c>
      <c r="C184" s="226">
        <v>7</v>
      </c>
      <c r="D184" s="31">
        <v>3</v>
      </c>
      <c r="E184" s="31">
        <v>0</v>
      </c>
      <c r="F184" s="38"/>
      <c r="G184" s="55" t="s">
        <v>441</v>
      </c>
      <c r="H184" s="61">
        <v>2790273</v>
      </c>
      <c r="I184" s="52">
        <v>1988919</v>
      </c>
      <c r="J184" s="52">
        <v>800854</v>
      </c>
      <c r="K184" s="52">
        <v>390199</v>
      </c>
      <c r="L184" s="52">
        <v>500</v>
      </c>
      <c r="M184" s="52">
        <v>0</v>
      </c>
      <c r="N184" s="52">
        <v>0</v>
      </c>
      <c r="O184" s="77">
        <v>71.28</v>
      </c>
      <c r="P184" s="77">
        <v>28.7</v>
      </c>
      <c r="Q184" s="77">
        <v>0.01</v>
      </c>
      <c r="R184" s="77">
        <v>0</v>
      </c>
      <c r="S184" s="78">
        <v>0</v>
      </c>
    </row>
    <row r="185" spans="1:19" ht="12.75">
      <c r="A185" s="225">
        <v>2</v>
      </c>
      <c r="B185" s="226">
        <v>1</v>
      </c>
      <c r="C185" s="226">
        <v>4</v>
      </c>
      <c r="D185" s="31">
        <v>3</v>
      </c>
      <c r="E185" s="31">
        <v>0</v>
      </c>
      <c r="F185" s="38"/>
      <c r="G185" s="55" t="s">
        <v>442</v>
      </c>
      <c r="H185" s="61">
        <v>5752763.07</v>
      </c>
      <c r="I185" s="52">
        <v>4581458.07</v>
      </c>
      <c r="J185" s="52">
        <v>1169505</v>
      </c>
      <c r="K185" s="52">
        <v>540000</v>
      </c>
      <c r="L185" s="52">
        <v>1800</v>
      </c>
      <c r="M185" s="52">
        <v>0</v>
      </c>
      <c r="N185" s="52">
        <v>0</v>
      </c>
      <c r="O185" s="77">
        <v>79.63</v>
      </c>
      <c r="P185" s="77">
        <v>20.32</v>
      </c>
      <c r="Q185" s="77">
        <v>0.03</v>
      </c>
      <c r="R185" s="77">
        <v>0</v>
      </c>
      <c r="S185" s="78">
        <v>0</v>
      </c>
    </row>
    <row r="186" spans="1:19" ht="12.75">
      <c r="A186" s="225">
        <v>2</v>
      </c>
      <c r="B186" s="226">
        <v>20</v>
      </c>
      <c r="C186" s="226">
        <v>1</v>
      </c>
      <c r="D186" s="31">
        <v>3</v>
      </c>
      <c r="E186" s="31">
        <v>0</v>
      </c>
      <c r="F186" s="38"/>
      <c r="G186" s="55" t="s">
        <v>443</v>
      </c>
      <c r="H186" s="61">
        <v>6967952.46</v>
      </c>
      <c r="I186" s="52">
        <v>4384377.46</v>
      </c>
      <c r="J186" s="52">
        <v>2507575</v>
      </c>
      <c r="K186" s="52">
        <v>1627680</v>
      </c>
      <c r="L186" s="52">
        <v>40000</v>
      </c>
      <c r="M186" s="52">
        <v>36000</v>
      </c>
      <c r="N186" s="52">
        <v>0</v>
      </c>
      <c r="O186" s="77">
        <v>62.92</v>
      </c>
      <c r="P186" s="77">
        <v>35.98</v>
      </c>
      <c r="Q186" s="77">
        <v>0.57</v>
      </c>
      <c r="R186" s="77">
        <v>0.51</v>
      </c>
      <c r="S186" s="78">
        <v>0</v>
      </c>
    </row>
    <row r="187" spans="1:19" ht="12.75">
      <c r="A187" s="225">
        <v>2</v>
      </c>
      <c r="B187" s="226">
        <v>10</v>
      </c>
      <c r="C187" s="226">
        <v>5</v>
      </c>
      <c r="D187" s="31">
        <v>3</v>
      </c>
      <c r="E187" s="31">
        <v>0</v>
      </c>
      <c r="F187" s="38"/>
      <c r="G187" s="55" t="s">
        <v>444</v>
      </c>
      <c r="H187" s="61">
        <v>21069229.35</v>
      </c>
      <c r="I187" s="52">
        <v>3759569.35</v>
      </c>
      <c r="J187" s="52">
        <v>17271410</v>
      </c>
      <c r="K187" s="52">
        <v>1517953</v>
      </c>
      <c r="L187" s="52">
        <v>0</v>
      </c>
      <c r="M187" s="52">
        <v>38250</v>
      </c>
      <c r="N187" s="52">
        <v>0</v>
      </c>
      <c r="O187" s="77">
        <v>17.84</v>
      </c>
      <c r="P187" s="77">
        <v>81.97</v>
      </c>
      <c r="Q187" s="77">
        <v>0</v>
      </c>
      <c r="R187" s="77">
        <v>0.18</v>
      </c>
      <c r="S187" s="78">
        <v>0</v>
      </c>
    </row>
    <row r="188" spans="1:19" ht="12.75">
      <c r="A188" s="225">
        <v>2</v>
      </c>
      <c r="B188" s="226">
        <v>25</v>
      </c>
      <c r="C188" s="226">
        <v>4</v>
      </c>
      <c r="D188" s="31">
        <v>3</v>
      </c>
      <c r="E188" s="31">
        <v>0</v>
      </c>
      <c r="F188" s="38"/>
      <c r="G188" s="55" t="s">
        <v>445</v>
      </c>
      <c r="H188" s="61">
        <v>4834609.75</v>
      </c>
      <c r="I188" s="52">
        <v>3355298.28</v>
      </c>
      <c r="J188" s="52">
        <v>1367918.97</v>
      </c>
      <c r="K188" s="52">
        <v>358662.97</v>
      </c>
      <c r="L188" s="52">
        <v>3200</v>
      </c>
      <c r="M188" s="52">
        <v>108192.5</v>
      </c>
      <c r="N188" s="52">
        <v>0</v>
      </c>
      <c r="O188" s="77">
        <v>69.4</v>
      </c>
      <c r="P188" s="77">
        <v>28.29</v>
      </c>
      <c r="Q188" s="77">
        <v>0.06</v>
      </c>
      <c r="R188" s="77">
        <v>2.23</v>
      </c>
      <c r="S188" s="78">
        <v>0</v>
      </c>
    </row>
    <row r="189" spans="1:19" ht="12.75">
      <c r="A189" s="225">
        <v>2</v>
      </c>
      <c r="B189" s="226">
        <v>16</v>
      </c>
      <c r="C189" s="226">
        <v>4</v>
      </c>
      <c r="D189" s="31">
        <v>3</v>
      </c>
      <c r="E189" s="31">
        <v>0</v>
      </c>
      <c r="F189" s="38"/>
      <c r="G189" s="55" t="s">
        <v>446</v>
      </c>
      <c r="H189" s="61">
        <v>11369781.68</v>
      </c>
      <c r="I189" s="52">
        <v>5642961.36</v>
      </c>
      <c r="J189" s="52">
        <v>5099106.32</v>
      </c>
      <c r="K189" s="52">
        <v>3741417</v>
      </c>
      <c r="L189" s="52">
        <v>800</v>
      </c>
      <c r="M189" s="52">
        <v>626914</v>
      </c>
      <c r="N189" s="52">
        <v>0</v>
      </c>
      <c r="O189" s="77">
        <v>49.63</v>
      </c>
      <c r="P189" s="77">
        <v>44.84</v>
      </c>
      <c r="Q189" s="77">
        <v>0</v>
      </c>
      <c r="R189" s="77">
        <v>5.51</v>
      </c>
      <c r="S189" s="78">
        <v>0</v>
      </c>
    </row>
    <row r="190" spans="1:19" ht="12.75">
      <c r="A190" s="225">
        <v>2</v>
      </c>
      <c r="B190" s="226">
        <v>9</v>
      </c>
      <c r="C190" s="226">
        <v>7</v>
      </c>
      <c r="D190" s="31">
        <v>3</v>
      </c>
      <c r="E190" s="31">
        <v>0</v>
      </c>
      <c r="F190" s="38"/>
      <c r="G190" s="55" t="s">
        <v>447</v>
      </c>
      <c r="H190" s="61">
        <v>3417155.93</v>
      </c>
      <c r="I190" s="52">
        <v>2122216.43</v>
      </c>
      <c r="J190" s="52">
        <v>890569.5</v>
      </c>
      <c r="K190" s="52">
        <v>108669.5</v>
      </c>
      <c r="L190" s="52">
        <v>0</v>
      </c>
      <c r="M190" s="52">
        <v>48311</v>
      </c>
      <c r="N190" s="52">
        <v>356059</v>
      </c>
      <c r="O190" s="77">
        <v>62.1</v>
      </c>
      <c r="P190" s="77">
        <v>26.06</v>
      </c>
      <c r="Q190" s="77">
        <v>0</v>
      </c>
      <c r="R190" s="77">
        <v>1.41</v>
      </c>
      <c r="S190" s="78">
        <v>10.41</v>
      </c>
    </row>
    <row r="191" spans="1:19" ht="12.75">
      <c r="A191" s="225">
        <v>2</v>
      </c>
      <c r="B191" s="226">
        <v>20</v>
      </c>
      <c r="C191" s="226">
        <v>2</v>
      </c>
      <c r="D191" s="31">
        <v>3</v>
      </c>
      <c r="E191" s="31">
        <v>0</v>
      </c>
      <c r="F191" s="38"/>
      <c r="G191" s="55" t="s">
        <v>448</v>
      </c>
      <c r="H191" s="61">
        <v>15007317.62</v>
      </c>
      <c r="I191" s="52">
        <v>3370055.94</v>
      </c>
      <c r="J191" s="52">
        <v>10840235.68</v>
      </c>
      <c r="K191" s="52">
        <v>9473911.68</v>
      </c>
      <c r="L191" s="52">
        <v>0</v>
      </c>
      <c r="M191" s="52">
        <v>150026</v>
      </c>
      <c r="N191" s="52">
        <v>647000</v>
      </c>
      <c r="O191" s="77">
        <v>22.45</v>
      </c>
      <c r="P191" s="77">
        <v>72.23</v>
      </c>
      <c r="Q191" s="77">
        <v>0</v>
      </c>
      <c r="R191" s="77">
        <v>0.99</v>
      </c>
      <c r="S191" s="78">
        <v>4.31</v>
      </c>
    </row>
    <row r="192" spans="1:19" ht="12.75">
      <c r="A192" s="225">
        <v>2</v>
      </c>
      <c r="B192" s="226">
        <v>16</v>
      </c>
      <c r="C192" s="226">
        <v>5</v>
      </c>
      <c r="D192" s="31">
        <v>3</v>
      </c>
      <c r="E192" s="31">
        <v>0</v>
      </c>
      <c r="F192" s="38"/>
      <c r="G192" s="55" t="s">
        <v>449</v>
      </c>
      <c r="H192" s="61">
        <v>10135739.21</v>
      </c>
      <c r="I192" s="52">
        <v>2599322.41</v>
      </c>
      <c r="J192" s="52">
        <v>7448121.8</v>
      </c>
      <c r="K192" s="52">
        <v>6441419.3</v>
      </c>
      <c r="L192" s="52">
        <v>0</v>
      </c>
      <c r="M192" s="52">
        <v>76310</v>
      </c>
      <c r="N192" s="52">
        <v>11985</v>
      </c>
      <c r="O192" s="77">
        <v>25.64</v>
      </c>
      <c r="P192" s="77">
        <v>73.48</v>
      </c>
      <c r="Q192" s="77">
        <v>0</v>
      </c>
      <c r="R192" s="77">
        <v>0.75</v>
      </c>
      <c r="S192" s="78">
        <v>0.11</v>
      </c>
    </row>
    <row r="193" spans="1:19" ht="12.75">
      <c r="A193" s="225">
        <v>2</v>
      </c>
      <c r="B193" s="226">
        <v>8</v>
      </c>
      <c r="C193" s="226">
        <v>12</v>
      </c>
      <c r="D193" s="31">
        <v>3</v>
      </c>
      <c r="E193" s="31">
        <v>0</v>
      </c>
      <c r="F193" s="38"/>
      <c r="G193" s="55" t="s">
        <v>450</v>
      </c>
      <c r="H193" s="61">
        <v>8308450.9</v>
      </c>
      <c r="I193" s="52">
        <v>2694116.9</v>
      </c>
      <c r="J193" s="52">
        <v>4614334</v>
      </c>
      <c r="K193" s="52">
        <v>1663178</v>
      </c>
      <c r="L193" s="52">
        <v>0</v>
      </c>
      <c r="M193" s="52">
        <v>1000000</v>
      </c>
      <c r="N193" s="52">
        <v>0</v>
      </c>
      <c r="O193" s="77">
        <v>32.42</v>
      </c>
      <c r="P193" s="77">
        <v>55.53</v>
      </c>
      <c r="Q193" s="77">
        <v>0</v>
      </c>
      <c r="R193" s="77">
        <v>12.03</v>
      </c>
      <c r="S193" s="78">
        <v>0</v>
      </c>
    </row>
    <row r="194" spans="1:19" ht="12.75">
      <c r="A194" s="225">
        <v>2</v>
      </c>
      <c r="B194" s="226">
        <v>23</v>
      </c>
      <c r="C194" s="226">
        <v>8</v>
      </c>
      <c r="D194" s="31">
        <v>3</v>
      </c>
      <c r="E194" s="31">
        <v>0</v>
      </c>
      <c r="F194" s="38"/>
      <c r="G194" s="55" t="s">
        <v>451</v>
      </c>
      <c r="H194" s="61">
        <v>12996588.09</v>
      </c>
      <c r="I194" s="52">
        <v>2782511.89</v>
      </c>
      <c r="J194" s="52">
        <v>10079076.2</v>
      </c>
      <c r="K194" s="52">
        <v>6211260.2</v>
      </c>
      <c r="L194" s="52">
        <v>0</v>
      </c>
      <c r="M194" s="52">
        <v>135000</v>
      </c>
      <c r="N194" s="52">
        <v>0</v>
      </c>
      <c r="O194" s="77">
        <v>21.4</v>
      </c>
      <c r="P194" s="77">
        <v>77.55</v>
      </c>
      <c r="Q194" s="77">
        <v>0</v>
      </c>
      <c r="R194" s="77">
        <v>1.03</v>
      </c>
      <c r="S194" s="78">
        <v>0</v>
      </c>
    </row>
    <row r="195" spans="1:19" ht="12.75">
      <c r="A195" s="225">
        <v>2</v>
      </c>
      <c r="B195" s="226">
        <v>23</v>
      </c>
      <c r="C195" s="226">
        <v>7</v>
      </c>
      <c r="D195" s="31">
        <v>3</v>
      </c>
      <c r="E195" s="31">
        <v>0</v>
      </c>
      <c r="F195" s="38"/>
      <c r="G195" s="55" t="s">
        <v>452</v>
      </c>
      <c r="H195" s="61">
        <v>4865131.02</v>
      </c>
      <c r="I195" s="52">
        <v>2828589.02</v>
      </c>
      <c r="J195" s="52">
        <v>1717542</v>
      </c>
      <c r="K195" s="52">
        <v>1039040</v>
      </c>
      <c r="L195" s="52">
        <v>0</v>
      </c>
      <c r="M195" s="52">
        <v>0</v>
      </c>
      <c r="N195" s="52">
        <v>319000</v>
      </c>
      <c r="O195" s="77">
        <v>58.14</v>
      </c>
      <c r="P195" s="77">
        <v>35.3</v>
      </c>
      <c r="Q195" s="77">
        <v>0</v>
      </c>
      <c r="R195" s="77">
        <v>0</v>
      </c>
      <c r="S195" s="78">
        <v>6.55</v>
      </c>
    </row>
    <row r="196" spans="1:19" ht="12.75">
      <c r="A196" s="225">
        <v>2</v>
      </c>
      <c r="B196" s="226">
        <v>8</v>
      </c>
      <c r="C196" s="226">
        <v>13</v>
      </c>
      <c r="D196" s="31">
        <v>3</v>
      </c>
      <c r="E196" s="31">
        <v>0</v>
      </c>
      <c r="F196" s="38"/>
      <c r="G196" s="55" t="s">
        <v>453</v>
      </c>
      <c r="H196" s="61">
        <v>5672873.53</v>
      </c>
      <c r="I196" s="52">
        <v>2000856.33</v>
      </c>
      <c r="J196" s="52">
        <v>3672017.2</v>
      </c>
      <c r="K196" s="52">
        <v>3135094.2</v>
      </c>
      <c r="L196" s="52">
        <v>0</v>
      </c>
      <c r="M196" s="52">
        <v>0</v>
      </c>
      <c r="N196" s="52">
        <v>0</v>
      </c>
      <c r="O196" s="77">
        <v>35.27</v>
      </c>
      <c r="P196" s="77">
        <v>64.72</v>
      </c>
      <c r="Q196" s="77">
        <v>0</v>
      </c>
      <c r="R196" s="77">
        <v>0</v>
      </c>
      <c r="S196" s="78">
        <v>0</v>
      </c>
    </row>
    <row r="197" spans="1:19" ht="12.75">
      <c r="A197" s="225">
        <v>2</v>
      </c>
      <c r="B197" s="226">
        <v>19</v>
      </c>
      <c r="C197" s="226">
        <v>6</v>
      </c>
      <c r="D197" s="31">
        <v>3</v>
      </c>
      <c r="E197" s="31">
        <v>0</v>
      </c>
      <c r="F197" s="38"/>
      <c r="G197" s="55" t="s">
        <v>454</v>
      </c>
      <c r="H197" s="61">
        <v>11293349</v>
      </c>
      <c r="I197" s="52">
        <v>6902673</v>
      </c>
      <c r="J197" s="52">
        <v>3573609</v>
      </c>
      <c r="K197" s="52">
        <v>172159</v>
      </c>
      <c r="L197" s="52">
        <v>4000</v>
      </c>
      <c r="M197" s="52">
        <v>0</v>
      </c>
      <c r="N197" s="52">
        <v>813067</v>
      </c>
      <c r="O197" s="77">
        <v>61.12</v>
      </c>
      <c r="P197" s="77">
        <v>31.64</v>
      </c>
      <c r="Q197" s="77">
        <v>0.03</v>
      </c>
      <c r="R197" s="77">
        <v>0</v>
      </c>
      <c r="S197" s="78">
        <v>7.19</v>
      </c>
    </row>
    <row r="198" spans="1:19" ht="12.75">
      <c r="A198" s="225">
        <v>2</v>
      </c>
      <c r="B198" s="226">
        <v>17</v>
      </c>
      <c r="C198" s="226">
        <v>4</v>
      </c>
      <c r="D198" s="31">
        <v>3</v>
      </c>
      <c r="E198" s="31">
        <v>0</v>
      </c>
      <c r="F198" s="38"/>
      <c r="G198" s="55" t="s">
        <v>455</v>
      </c>
      <c r="H198" s="61">
        <v>14632117</v>
      </c>
      <c r="I198" s="52">
        <v>6302666</v>
      </c>
      <c r="J198" s="52">
        <v>7157423</v>
      </c>
      <c r="K198" s="52">
        <v>5448006</v>
      </c>
      <c r="L198" s="52">
        <v>800</v>
      </c>
      <c r="M198" s="52">
        <v>1058650</v>
      </c>
      <c r="N198" s="52">
        <v>112578</v>
      </c>
      <c r="O198" s="77">
        <v>43.07</v>
      </c>
      <c r="P198" s="77">
        <v>48.91</v>
      </c>
      <c r="Q198" s="77">
        <v>0</v>
      </c>
      <c r="R198" s="77">
        <v>7.23</v>
      </c>
      <c r="S198" s="78">
        <v>0.76</v>
      </c>
    </row>
    <row r="199" spans="1:19" ht="12.75">
      <c r="A199" s="225">
        <v>2</v>
      </c>
      <c r="B199" s="226">
        <v>14</v>
      </c>
      <c r="C199" s="226">
        <v>7</v>
      </c>
      <c r="D199" s="31">
        <v>3</v>
      </c>
      <c r="E199" s="31">
        <v>0</v>
      </c>
      <c r="F199" s="38"/>
      <c r="G199" s="55" t="s">
        <v>456</v>
      </c>
      <c r="H199" s="61">
        <v>8424565.33</v>
      </c>
      <c r="I199" s="52">
        <v>4694496.33</v>
      </c>
      <c r="J199" s="52">
        <v>3408394</v>
      </c>
      <c r="K199" s="52">
        <v>2500844</v>
      </c>
      <c r="L199" s="52">
        <v>5000</v>
      </c>
      <c r="M199" s="52">
        <v>0</v>
      </c>
      <c r="N199" s="52">
        <v>316675</v>
      </c>
      <c r="O199" s="77">
        <v>55.72</v>
      </c>
      <c r="P199" s="77">
        <v>40.45</v>
      </c>
      <c r="Q199" s="77">
        <v>0.05</v>
      </c>
      <c r="R199" s="77">
        <v>0</v>
      </c>
      <c r="S199" s="78">
        <v>3.75</v>
      </c>
    </row>
    <row r="200" spans="1:19" ht="12.75">
      <c r="A200" s="225">
        <v>2</v>
      </c>
      <c r="B200" s="226">
        <v>8</v>
      </c>
      <c r="C200" s="226">
        <v>14</v>
      </c>
      <c r="D200" s="31">
        <v>3</v>
      </c>
      <c r="E200" s="31">
        <v>0</v>
      </c>
      <c r="F200" s="38"/>
      <c r="G200" s="55" t="s">
        <v>457</v>
      </c>
      <c r="H200" s="61">
        <v>3428806.25</v>
      </c>
      <c r="I200" s="52">
        <v>1855541.89</v>
      </c>
      <c r="J200" s="52">
        <v>1548778.36</v>
      </c>
      <c r="K200" s="52">
        <v>700979.36</v>
      </c>
      <c r="L200" s="52">
        <v>0</v>
      </c>
      <c r="M200" s="52">
        <v>24486</v>
      </c>
      <c r="N200" s="52">
        <v>0</v>
      </c>
      <c r="O200" s="77">
        <v>54.11</v>
      </c>
      <c r="P200" s="77">
        <v>45.16</v>
      </c>
      <c r="Q200" s="77">
        <v>0</v>
      </c>
      <c r="R200" s="77">
        <v>0.71</v>
      </c>
      <c r="S200" s="78">
        <v>0</v>
      </c>
    </row>
    <row r="201" spans="1:19" ht="12.75">
      <c r="A201" s="225">
        <v>2</v>
      </c>
      <c r="B201" s="226">
        <v>11</v>
      </c>
      <c r="C201" s="226">
        <v>4</v>
      </c>
      <c r="D201" s="31">
        <v>3</v>
      </c>
      <c r="E201" s="31">
        <v>0</v>
      </c>
      <c r="F201" s="38"/>
      <c r="G201" s="55" t="s">
        <v>458</v>
      </c>
      <c r="H201" s="61">
        <v>6987173.92</v>
      </c>
      <c r="I201" s="52">
        <v>3568620.9</v>
      </c>
      <c r="J201" s="52">
        <v>3418553.02</v>
      </c>
      <c r="K201" s="52">
        <v>215247.75</v>
      </c>
      <c r="L201" s="52">
        <v>0</v>
      </c>
      <c r="M201" s="52">
        <v>0</v>
      </c>
      <c r="N201" s="52">
        <v>0</v>
      </c>
      <c r="O201" s="77">
        <v>51.07</v>
      </c>
      <c r="P201" s="77">
        <v>48.92</v>
      </c>
      <c r="Q201" s="77">
        <v>0</v>
      </c>
      <c r="R201" s="77">
        <v>0</v>
      </c>
      <c r="S201" s="78">
        <v>0</v>
      </c>
    </row>
    <row r="202" spans="1:19" ht="12.75">
      <c r="A202" s="225">
        <v>2</v>
      </c>
      <c r="B202" s="226">
        <v>18</v>
      </c>
      <c r="C202" s="226">
        <v>4</v>
      </c>
      <c r="D202" s="31">
        <v>3</v>
      </c>
      <c r="E202" s="31">
        <v>0</v>
      </c>
      <c r="F202" s="38"/>
      <c r="G202" s="55" t="s">
        <v>459</v>
      </c>
      <c r="H202" s="61">
        <v>9137626</v>
      </c>
      <c r="I202" s="52">
        <v>4917371</v>
      </c>
      <c r="J202" s="52">
        <v>4118855</v>
      </c>
      <c r="K202" s="52">
        <v>2431164</v>
      </c>
      <c r="L202" s="52">
        <v>6400</v>
      </c>
      <c r="M202" s="52">
        <v>95000</v>
      </c>
      <c r="N202" s="52">
        <v>0</v>
      </c>
      <c r="O202" s="77">
        <v>53.81</v>
      </c>
      <c r="P202" s="77">
        <v>45.07</v>
      </c>
      <c r="Q202" s="77">
        <v>0.07</v>
      </c>
      <c r="R202" s="77">
        <v>1.03</v>
      </c>
      <c r="S202" s="78">
        <v>0</v>
      </c>
    </row>
    <row r="203" spans="1:19" ht="12.75">
      <c r="A203" s="225">
        <v>2</v>
      </c>
      <c r="B203" s="226">
        <v>26</v>
      </c>
      <c r="C203" s="226">
        <v>4</v>
      </c>
      <c r="D203" s="31">
        <v>3</v>
      </c>
      <c r="E203" s="31">
        <v>0</v>
      </c>
      <c r="F203" s="38"/>
      <c r="G203" s="55" t="s">
        <v>460</v>
      </c>
      <c r="H203" s="61">
        <v>9945817.35</v>
      </c>
      <c r="I203" s="52">
        <v>3161095.13</v>
      </c>
      <c r="J203" s="52">
        <v>5744322.22</v>
      </c>
      <c r="K203" s="52">
        <v>3470519.97</v>
      </c>
      <c r="L203" s="52">
        <v>0</v>
      </c>
      <c r="M203" s="52">
        <v>785400</v>
      </c>
      <c r="N203" s="52">
        <v>255000</v>
      </c>
      <c r="O203" s="77">
        <v>31.78</v>
      </c>
      <c r="P203" s="77">
        <v>57.75</v>
      </c>
      <c r="Q203" s="77">
        <v>0</v>
      </c>
      <c r="R203" s="77">
        <v>7.89</v>
      </c>
      <c r="S203" s="78">
        <v>2.56</v>
      </c>
    </row>
    <row r="204" spans="1:19" ht="12.75">
      <c r="A204" s="225">
        <v>2</v>
      </c>
      <c r="B204" s="226">
        <v>20</v>
      </c>
      <c r="C204" s="226">
        <v>3</v>
      </c>
      <c r="D204" s="31">
        <v>3</v>
      </c>
      <c r="E204" s="31">
        <v>0</v>
      </c>
      <c r="F204" s="38"/>
      <c r="G204" s="55" t="s">
        <v>461</v>
      </c>
      <c r="H204" s="61">
        <v>8633857.61</v>
      </c>
      <c r="I204" s="52">
        <v>5558495.61</v>
      </c>
      <c r="J204" s="52">
        <v>2360631</v>
      </c>
      <c r="K204" s="52">
        <v>1416201</v>
      </c>
      <c r="L204" s="52">
        <v>0</v>
      </c>
      <c r="M204" s="52">
        <v>78751</v>
      </c>
      <c r="N204" s="52">
        <v>635980</v>
      </c>
      <c r="O204" s="77">
        <v>64.38</v>
      </c>
      <c r="P204" s="77">
        <v>27.34</v>
      </c>
      <c r="Q204" s="77">
        <v>0</v>
      </c>
      <c r="R204" s="77">
        <v>0.91</v>
      </c>
      <c r="S204" s="78">
        <v>7.36</v>
      </c>
    </row>
    <row r="205" spans="1:19" ht="12.75">
      <c r="A205" s="225">
        <v>2</v>
      </c>
      <c r="B205" s="226">
        <v>14</v>
      </c>
      <c r="C205" s="226">
        <v>8</v>
      </c>
      <c r="D205" s="31">
        <v>3</v>
      </c>
      <c r="E205" s="31">
        <v>0</v>
      </c>
      <c r="F205" s="38"/>
      <c r="G205" s="55" t="s">
        <v>462</v>
      </c>
      <c r="H205" s="61">
        <v>10306143.91</v>
      </c>
      <c r="I205" s="52">
        <v>3456174.54</v>
      </c>
      <c r="J205" s="52">
        <v>5254969.37</v>
      </c>
      <c r="K205" s="52">
        <v>3410157.37</v>
      </c>
      <c r="L205" s="52">
        <v>0</v>
      </c>
      <c r="M205" s="52">
        <v>1595000</v>
      </c>
      <c r="N205" s="52">
        <v>0</v>
      </c>
      <c r="O205" s="77">
        <v>33.53</v>
      </c>
      <c r="P205" s="77">
        <v>50.98</v>
      </c>
      <c r="Q205" s="77">
        <v>0</v>
      </c>
      <c r="R205" s="77">
        <v>15.47</v>
      </c>
      <c r="S205" s="78">
        <v>0</v>
      </c>
    </row>
    <row r="206" spans="1:19" ht="12.75">
      <c r="A206" s="225">
        <v>2</v>
      </c>
      <c r="B206" s="226">
        <v>4</v>
      </c>
      <c r="C206" s="226">
        <v>4</v>
      </c>
      <c r="D206" s="31">
        <v>3</v>
      </c>
      <c r="E206" s="31">
        <v>0</v>
      </c>
      <c r="F206" s="38"/>
      <c r="G206" s="55" t="s">
        <v>463</v>
      </c>
      <c r="H206" s="61">
        <v>4180269.06</v>
      </c>
      <c r="I206" s="52">
        <v>3260112.76</v>
      </c>
      <c r="J206" s="52">
        <v>801956.3</v>
      </c>
      <c r="K206" s="52">
        <v>167565.5</v>
      </c>
      <c r="L206" s="52">
        <v>0</v>
      </c>
      <c r="M206" s="52">
        <v>0</v>
      </c>
      <c r="N206" s="52">
        <v>118200</v>
      </c>
      <c r="O206" s="77">
        <v>77.98</v>
      </c>
      <c r="P206" s="77">
        <v>19.18</v>
      </c>
      <c r="Q206" s="77">
        <v>0</v>
      </c>
      <c r="R206" s="77">
        <v>0</v>
      </c>
      <c r="S206" s="78">
        <v>2.82</v>
      </c>
    </row>
    <row r="207" spans="1:19" ht="12.75">
      <c r="A207" s="225">
        <v>2</v>
      </c>
      <c r="B207" s="226">
        <v>25</v>
      </c>
      <c r="C207" s="226">
        <v>6</v>
      </c>
      <c r="D207" s="31">
        <v>3</v>
      </c>
      <c r="E207" s="31">
        <v>0</v>
      </c>
      <c r="F207" s="38"/>
      <c r="G207" s="55" t="s">
        <v>464</v>
      </c>
      <c r="H207" s="61">
        <v>5797977.62</v>
      </c>
      <c r="I207" s="52">
        <v>2718714.62</v>
      </c>
      <c r="J207" s="52">
        <v>3008894</v>
      </c>
      <c r="K207" s="52">
        <v>1495227</v>
      </c>
      <c r="L207" s="52">
        <v>0</v>
      </c>
      <c r="M207" s="52">
        <v>70369</v>
      </c>
      <c r="N207" s="52">
        <v>0</v>
      </c>
      <c r="O207" s="77">
        <v>46.89</v>
      </c>
      <c r="P207" s="77">
        <v>51.89</v>
      </c>
      <c r="Q207" s="77">
        <v>0</v>
      </c>
      <c r="R207" s="77">
        <v>1.21</v>
      </c>
      <c r="S207" s="78">
        <v>0</v>
      </c>
    </row>
    <row r="208" spans="1:19" ht="12.75">
      <c r="A208" s="225">
        <v>2</v>
      </c>
      <c r="B208" s="226">
        <v>17</v>
      </c>
      <c r="C208" s="226">
        <v>5</v>
      </c>
      <c r="D208" s="31">
        <v>3</v>
      </c>
      <c r="E208" s="31">
        <v>0</v>
      </c>
      <c r="F208" s="38"/>
      <c r="G208" s="55" t="s">
        <v>465</v>
      </c>
      <c r="H208" s="61">
        <v>3537945.37</v>
      </c>
      <c r="I208" s="52">
        <v>2739563.87</v>
      </c>
      <c r="J208" s="52">
        <v>596381.5</v>
      </c>
      <c r="K208" s="52">
        <v>99322.5</v>
      </c>
      <c r="L208" s="52">
        <v>2000</v>
      </c>
      <c r="M208" s="52">
        <v>0</v>
      </c>
      <c r="N208" s="52">
        <v>200000</v>
      </c>
      <c r="O208" s="77">
        <v>77.43</v>
      </c>
      <c r="P208" s="77">
        <v>16.85</v>
      </c>
      <c r="Q208" s="77">
        <v>0.05</v>
      </c>
      <c r="R208" s="77">
        <v>0</v>
      </c>
      <c r="S208" s="78">
        <v>5.65</v>
      </c>
    </row>
    <row r="209" spans="1:19" ht="12.75">
      <c r="A209" s="225">
        <v>2</v>
      </c>
      <c r="B209" s="226">
        <v>12</v>
      </c>
      <c r="C209" s="226">
        <v>5</v>
      </c>
      <c r="D209" s="31">
        <v>3</v>
      </c>
      <c r="E209" s="31">
        <v>0</v>
      </c>
      <c r="F209" s="38"/>
      <c r="G209" s="55" t="s">
        <v>466</v>
      </c>
      <c r="H209" s="61">
        <v>3161630.36</v>
      </c>
      <c r="I209" s="52">
        <v>1619950.43</v>
      </c>
      <c r="J209" s="52">
        <v>1541679.93</v>
      </c>
      <c r="K209" s="52">
        <v>218118.68</v>
      </c>
      <c r="L209" s="52">
        <v>0</v>
      </c>
      <c r="M209" s="52">
        <v>0</v>
      </c>
      <c r="N209" s="52">
        <v>0</v>
      </c>
      <c r="O209" s="77">
        <v>51.23</v>
      </c>
      <c r="P209" s="77">
        <v>48.76</v>
      </c>
      <c r="Q209" s="77">
        <v>0</v>
      </c>
      <c r="R209" s="77">
        <v>0</v>
      </c>
      <c r="S209" s="78">
        <v>0</v>
      </c>
    </row>
    <row r="210" spans="1:19" ht="12.75">
      <c r="A210" s="225">
        <v>2</v>
      </c>
      <c r="B210" s="226">
        <v>22</v>
      </c>
      <c r="C210" s="226">
        <v>3</v>
      </c>
      <c r="D210" s="31">
        <v>3</v>
      </c>
      <c r="E210" s="31">
        <v>0</v>
      </c>
      <c r="F210" s="38"/>
      <c r="G210" s="55" t="s">
        <v>467</v>
      </c>
      <c r="H210" s="61">
        <v>13651170.32</v>
      </c>
      <c r="I210" s="52">
        <v>5921998.44</v>
      </c>
      <c r="J210" s="52">
        <v>6767771.88</v>
      </c>
      <c r="K210" s="52">
        <v>4937594</v>
      </c>
      <c r="L210" s="52">
        <v>6000</v>
      </c>
      <c r="M210" s="52">
        <v>955400</v>
      </c>
      <c r="N210" s="52">
        <v>0</v>
      </c>
      <c r="O210" s="77">
        <v>43.38</v>
      </c>
      <c r="P210" s="77">
        <v>49.57</v>
      </c>
      <c r="Q210" s="77">
        <v>0.04</v>
      </c>
      <c r="R210" s="77">
        <v>6.99</v>
      </c>
      <c r="S210" s="78">
        <v>0</v>
      </c>
    </row>
    <row r="211" spans="1:19" ht="12.75">
      <c r="A211" s="225">
        <v>2</v>
      </c>
      <c r="B211" s="226">
        <v>24</v>
      </c>
      <c r="C211" s="226">
        <v>5</v>
      </c>
      <c r="D211" s="31">
        <v>3</v>
      </c>
      <c r="E211" s="31">
        <v>0</v>
      </c>
      <c r="F211" s="38"/>
      <c r="G211" s="55" t="s">
        <v>468</v>
      </c>
      <c r="H211" s="61">
        <v>12247419.76</v>
      </c>
      <c r="I211" s="52">
        <v>6637653.51</v>
      </c>
      <c r="J211" s="52">
        <v>5113766.25</v>
      </c>
      <c r="K211" s="52">
        <v>3656686</v>
      </c>
      <c r="L211" s="52">
        <v>6000</v>
      </c>
      <c r="M211" s="52">
        <v>490000</v>
      </c>
      <c r="N211" s="52">
        <v>0</v>
      </c>
      <c r="O211" s="77">
        <v>54.19</v>
      </c>
      <c r="P211" s="77">
        <v>41.75</v>
      </c>
      <c r="Q211" s="77">
        <v>0.04</v>
      </c>
      <c r="R211" s="77">
        <v>4</v>
      </c>
      <c r="S211" s="78">
        <v>0</v>
      </c>
    </row>
    <row r="212" spans="1:19" ht="12.75">
      <c r="A212" s="225">
        <v>2</v>
      </c>
      <c r="B212" s="226">
        <v>24</v>
      </c>
      <c r="C212" s="226">
        <v>6</v>
      </c>
      <c r="D212" s="31">
        <v>3</v>
      </c>
      <c r="E212" s="31">
        <v>0</v>
      </c>
      <c r="F212" s="38"/>
      <c r="G212" s="55" t="s">
        <v>469</v>
      </c>
      <c r="H212" s="61">
        <v>8793862.32</v>
      </c>
      <c r="I212" s="52">
        <v>6712440.33</v>
      </c>
      <c r="J212" s="52">
        <v>2081421.99</v>
      </c>
      <c r="K212" s="52">
        <v>1030257.99</v>
      </c>
      <c r="L212" s="52">
        <v>0</v>
      </c>
      <c r="M212" s="52">
        <v>0</v>
      </c>
      <c r="N212" s="52">
        <v>0</v>
      </c>
      <c r="O212" s="77">
        <v>76.33</v>
      </c>
      <c r="P212" s="77">
        <v>23.66</v>
      </c>
      <c r="Q212" s="77">
        <v>0</v>
      </c>
      <c r="R212" s="77">
        <v>0</v>
      </c>
      <c r="S212" s="78">
        <v>0</v>
      </c>
    </row>
    <row r="213" spans="1:19" ht="12.75">
      <c r="A213" s="225">
        <v>2</v>
      </c>
      <c r="B213" s="226">
        <v>24</v>
      </c>
      <c r="C213" s="226">
        <v>7</v>
      </c>
      <c r="D213" s="31">
        <v>3</v>
      </c>
      <c r="E213" s="31">
        <v>0</v>
      </c>
      <c r="F213" s="38"/>
      <c r="G213" s="55" t="s">
        <v>470</v>
      </c>
      <c r="H213" s="61">
        <v>3220344</v>
      </c>
      <c r="I213" s="52">
        <v>1427744</v>
      </c>
      <c r="J213" s="52">
        <v>1792600</v>
      </c>
      <c r="K213" s="52">
        <v>760706</v>
      </c>
      <c r="L213" s="52">
        <v>0</v>
      </c>
      <c r="M213" s="52">
        <v>0</v>
      </c>
      <c r="N213" s="52">
        <v>0</v>
      </c>
      <c r="O213" s="77">
        <v>44.33</v>
      </c>
      <c r="P213" s="77">
        <v>55.66</v>
      </c>
      <c r="Q213" s="77">
        <v>0</v>
      </c>
      <c r="R213" s="77">
        <v>0</v>
      </c>
      <c r="S213" s="78">
        <v>0</v>
      </c>
    </row>
    <row r="214" spans="1:19" ht="12.75">
      <c r="A214" s="225">
        <v>2</v>
      </c>
      <c r="B214" s="226">
        <v>19</v>
      </c>
      <c r="C214" s="226">
        <v>8</v>
      </c>
      <c r="D214" s="31">
        <v>3</v>
      </c>
      <c r="E214" s="31">
        <v>0</v>
      </c>
      <c r="F214" s="38"/>
      <c r="G214" s="55" t="s">
        <v>471</v>
      </c>
      <c r="H214" s="61">
        <v>3781859.29</v>
      </c>
      <c r="I214" s="52">
        <v>3102373.04</v>
      </c>
      <c r="J214" s="52">
        <v>677486.25</v>
      </c>
      <c r="K214" s="52">
        <v>129344</v>
      </c>
      <c r="L214" s="52">
        <v>2000</v>
      </c>
      <c r="M214" s="52">
        <v>0</v>
      </c>
      <c r="N214" s="52">
        <v>0</v>
      </c>
      <c r="O214" s="77">
        <v>82.03</v>
      </c>
      <c r="P214" s="77">
        <v>17.91</v>
      </c>
      <c r="Q214" s="77">
        <v>0.05</v>
      </c>
      <c r="R214" s="77">
        <v>0</v>
      </c>
      <c r="S214" s="78">
        <v>0</v>
      </c>
    </row>
    <row r="215" spans="1:19" ht="12.75">
      <c r="A215" s="225">
        <v>2</v>
      </c>
      <c r="B215" s="226">
        <v>20</v>
      </c>
      <c r="C215" s="226">
        <v>6</v>
      </c>
      <c r="D215" s="31">
        <v>3</v>
      </c>
      <c r="E215" s="31">
        <v>0</v>
      </c>
      <c r="F215" s="38"/>
      <c r="G215" s="55" t="s">
        <v>472</v>
      </c>
      <c r="H215" s="61">
        <v>10283999.02</v>
      </c>
      <c r="I215" s="52">
        <v>5844340.98</v>
      </c>
      <c r="J215" s="52">
        <v>4159658.04</v>
      </c>
      <c r="K215" s="52">
        <v>3063058.04</v>
      </c>
      <c r="L215" s="52">
        <v>0</v>
      </c>
      <c r="M215" s="52">
        <v>280000</v>
      </c>
      <c r="N215" s="52">
        <v>0</v>
      </c>
      <c r="O215" s="77">
        <v>56.82</v>
      </c>
      <c r="P215" s="77">
        <v>40.44</v>
      </c>
      <c r="Q215" s="77">
        <v>0</v>
      </c>
      <c r="R215" s="77">
        <v>2.72</v>
      </c>
      <c r="S215" s="78">
        <v>0</v>
      </c>
    </row>
    <row r="216" spans="1:19" s="95" customFormat="1" ht="15">
      <c r="A216" s="227"/>
      <c r="B216" s="228"/>
      <c r="C216" s="228"/>
      <c r="D216" s="101"/>
      <c r="E216" s="101"/>
      <c r="F216" s="102" t="s">
        <v>473</v>
      </c>
      <c r="G216" s="287"/>
      <c r="H216" s="104">
        <v>5023380</v>
      </c>
      <c r="I216" s="104">
        <v>0</v>
      </c>
      <c r="J216" s="104">
        <v>950617</v>
      </c>
      <c r="K216" s="104">
        <v>950617</v>
      </c>
      <c r="L216" s="104">
        <v>0</v>
      </c>
      <c r="M216" s="104">
        <v>0</v>
      </c>
      <c r="N216" s="104">
        <v>4072763</v>
      </c>
      <c r="O216" s="128">
        <v>0</v>
      </c>
      <c r="P216" s="128">
        <v>18.92385206773129</v>
      </c>
      <c r="Q216" s="128">
        <v>0</v>
      </c>
      <c r="R216" s="128">
        <v>0</v>
      </c>
      <c r="S216" s="129">
        <v>81.07614793226871</v>
      </c>
    </row>
    <row r="217" spans="1:19" ht="25.5">
      <c r="A217" s="225">
        <v>2</v>
      </c>
      <c r="B217" s="226">
        <v>15</v>
      </c>
      <c r="C217" s="226">
        <v>1</v>
      </c>
      <c r="D217" s="31" t="s">
        <v>474</v>
      </c>
      <c r="E217" s="31">
        <v>8</v>
      </c>
      <c r="F217" s="38"/>
      <c r="G217" s="56" t="s">
        <v>475</v>
      </c>
      <c r="H217" s="61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77">
        <v>0</v>
      </c>
      <c r="P217" s="77">
        <v>0</v>
      </c>
      <c r="Q217" s="77">
        <v>0</v>
      </c>
      <c r="R217" s="77">
        <v>0</v>
      </c>
      <c r="S217" s="78">
        <v>0</v>
      </c>
    </row>
    <row r="218" spans="1:19" ht="25.5">
      <c r="A218" s="225">
        <v>2</v>
      </c>
      <c r="B218" s="226">
        <v>63</v>
      </c>
      <c r="C218" s="226">
        <v>1</v>
      </c>
      <c r="D218" s="31" t="s">
        <v>474</v>
      </c>
      <c r="E218" s="31">
        <v>8</v>
      </c>
      <c r="F218" s="38"/>
      <c r="G218" s="56" t="s">
        <v>476</v>
      </c>
      <c r="H218" s="61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77">
        <v>0</v>
      </c>
      <c r="P218" s="77">
        <v>0</v>
      </c>
      <c r="Q218" s="77">
        <v>0</v>
      </c>
      <c r="R218" s="77">
        <v>0</v>
      </c>
      <c r="S218" s="78">
        <v>0</v>
      </c>
    </row>
    <row r="219" spans="1:19" ht="12.75">
      <c r="A219" s="225">
        <v>2</v>
      </c>
      <c r="B219" s="226">
        <v>9</v>
      </c>
      <c r="C219" s="226">
        <v>7</v>
      </c>
      <c r="D219" s="31" t="s">
        <v>474</v>
      </c>
      <c r="E219" s="31">
        <v>8</v>
      </c>
      <c r="F219" s="38"/>
      <c r="G219" s="56" t="s">
        <v>477</v>
      </c>
      <c r="H219" s="61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77">
        <v>0</v>
      </c>
      <c r="P219" s="77">
        <v>0</v>
      </c>
      <c r="Q219" s="77">
        <v>0</v>
      </c>
      <c r="R219" s="77">
        <v>0</v>
      </c>
      <c r="S219" s="78">
        <v>0</v>
      </c>
    </row>
    <row r="220" spans="1:19" ht="12.75">
      <c r="A220" s="225">
        <v>2</v>
      </c>
      <c r="B220" s="226">
        <v>10</v>
      </c>
      <c r="C220" s="226">
        <v>1</v>
      </c>
      <c r="D220" s="31" t="s">
        <v>474</v>
      </c>
      <c r="E220" s="31">
        <v>8</v>
      </c>
      <c r="F220" s="38"/>
      <c r="G220" s="56" t="s">
        <v>478</v>
      </c>
      <c r="H220" s="61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77">
        <v>0</v>
      </c>
      <c r="P220" s="77">
        <v>0</v>
      </c>
      <c r="Q220" s="77">
        <v>0</v>
      </c>
      <c r="R220" s="77">
        <v>0</v>
      </c>
      <c r="S220" s="78">
        <v>0</v>
      </c>
    </row>
    <row r="221" spans="1:19" ht="12.75">
      <c r="A221" s="225">
        <v>2</v>
      </c>
      <c r="B221" s="226">
        <v>20</v>
      </c>
      <c r="C221" s="226">
        <v>2</v>
      </c>
      <c r="D221" s="31" t="s">
        <v>474</v>
      </c>
      <c r="E221" s="31">
        <v>8</v>
      </c>
      <c r="F221" s="38"/>
      <c r="G221" s="56" t="s">
        <v>479</v>
      </c>
      <c r="H221" s="61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77">
        <v>0</v>
      </c>
      <c r="P221" s="77">
        <v>0</v>
      </c>
      <c r="Q221" s="77">
        <v>0</v>
      </c>
      <c r="R221" s="77">
        <v>0</v>
      </c>
      <c r="S221" s="78">
        <v>0</v>
      </c>
    </row>
    <row r="222" spans="1:19" ht="12.75">
      <c r="A222" s="225">
        <v>2</v>
      </c>
      <c r="B222" s="226">
        <v>61</v>
      </c>
      <c r="C222" s="226">
        <v>1</v>
      </c>
      <c r="D222" s="31" t="s">
        <v>474</v>
      </c>
      <c r="E222" s="31">
        <v>8</v>
      </c>
      <c r="F222" s="38"/>
      <c r="G222" s="56" t="s">
        <v>480</v>
      </c>
      <c r="H222" s="61">
        <v>831617</v>
      </c>
      <c r="I222" s="52">
        <v>0</v>
      </c>
      <c r="J222" s="52">
        <v>831617</v>
      </c>
      <c r="K222" s="52">
        <v>831617</v>
      </c>
      <c r="L222" s="52">
        <v>0</v>
      </c>
      <c r="M222" s="52">
        <v>0</v>
      </c>
      <c r="N222" s="52">
        <v>0</v>
      </c>
      <c r="O222" s="77">
        <v>0</v>
      </c>
      <c r="P222" s="77">
        <v>100</v>
      </c>
      <c r="Q222" s="77">
        <v>0</v>
      </c>
      <c r="R222" s="77">
        <v>0</v>
      </c>
      <c r="S222" s="78">
        <v>0</v>
      </c>
    </row>
    <row r="223" spans="1:19" ht="38.25">
      <c r="A223" s="225">
        <v>2</v>
      </c>
      <c r="B223" s="226">
        <v>2</v>
      </c>
      <c r="C223" s="226">
        <v>5</v>
      </c>
      <c r="D223" s="31" t="s">
        <v>474</v>
      </c>
      <c r="E223" s="31">
        <v>8</v>
      </c>
      <c r="F223" s="38"/>
      <c r="G223" s="56" t="s">
        <v>481</v>
      </c>
      <c r="H223" s="61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77">
        <v>0</v>
      </c>
      <c r="P223" s="77">
        <v>0</v>
      </c>
      <c r="Q223" s="77">
        <v>0</v>
      </c>
      <c r="R223" s="77">
        <v>0</v>
      </c>
      <c r="S223" s="78">
        <v>0</v>
      </c>
    </row>
    <row r="224" spans="1:19" ht="12.75">
      <c r="A224" s="225">
        <v>2</v>
      </c>
      <c r="B224" s="226">
        <v>8</v>
      </c>
      <c r="C224" s="226">
        <v>6</v>
      </c>
      <c r="D224" s="31" t="s">
        <v>474</v>
      </c>
      <c r="E224" s="31">
        <v>8</v>
      </c>
      <c r="F224" s="38"/>
      <c r="G224" s="56" t="s">
        <v>482</v>
      </c>
      <c r="H224" s="61">
        <v>119000</v>
      </c>
      <c r="I224" s="52">
        <v>0</v>
      </c>
      <c r="J224" s="52">
        <v>119000</v>
      </c>
      <c r="K224" s="52">
        <v>119000</v>
      </c>
      <c r="L224" s="52">
        <v>0</v>
      </c>
      <c r="M224" s="52">
        <v>0</v>
      </c>
      <c r="N224" s="52">
        <v>0</v>
      </c>
      <c r="O224" s="77">
        <v>0</v>
      </c>
      <c r="P224" s="77">
        <v>100</v>
      </c>
      <c r="Q224" s="77">
        <v>0</v>
      </c>
      <c r="R224" s="77">
        <v>0</v>
      </c>
      <c r="S224" s="78">
        <v>0</v>
      </c>
    </row>
    <row r="225" spans="1:19" ht="12.75">
      <c r="A225" s="225">
        <v>2</v>
      </c>
      <c r="B225" s="226">
        <v>16</v>
      </c>
      <c r="C225" s="226">
        <v>4</v>
      </c>
      <c r="D225" s="31" t="s">
        <v>474</v>
      </c>
      <c r="E225" s="31">
        <v>8</v>
      </c>
      <c r="F225" s="38"/>
      <c r="G225" s="56" t="s">
        <v>483</v>
      </c>
      <c r="H225" s="61">
        <v>4072763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4072763</v>
      </c>
      <c r="O225" s="77">
        <v>0</v>
      </c>
      <c r="P225" s="77">
        <v>0</v>
      </c>
      <c r="Q225" s="77">
        <v>0</v>
      </c>
      <c r="R225" s="77">
        <v>0</v>
      </c>
      <c r="S225" s="78">
        <v>100</v>
      </c>
    </row>
    <row r="226" spans="1:19" ht="12.75">
      <c r="A226" s="225">
        <v>2</v>
      </c>
      <c r="B226" s="226">
        <v>25</v>
      </c>
      <c r="C226" s="226">
        <v>2</v>
      </c>
      <c r="D226" s="31" t="s">
        <v>474</v>
      </c>
      <c r="E226" s="31">
        <v>8</v>
      </c>
      <c r="F226" s="38"/>
      <c r="G226" s="56" t="s">
        <v>484</v>
      </c>
      <c r="H226" s="61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77">
        <v>0</v>
      </c>
      <c r="P226" s="77">
        <v>0</v>
      </c>
      <c r="Q226" s="77">
        <v>0</v>
      </c>
      <c r="R226" s="77">
        <v>0</v>
      </c>
      <c r="S226" s="78">
        <v>0</v>
      </c>
    </row>
    <row r="227" spans="1:19" ht="12.75">
      <c r="A227" s="225">
        <v>2</v>
      </c>
      <c r="B227" s="226">
        <v>1</v>
      </c>
      <c r="C227" s="226">
        <v>1</v>
      </c>
      <c r="D227" s="31" t="s">
        <v>474</v>
      </c>
      <c r="E227" s="31">
        <v>8</v>
      </c>
      <c r="F227" s="38"/>
      <c r="G227" s="56" t="s">
        <v>485</v>
      </c>
      <c r="H227" s="61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77">
        <v>0</v>
      </c>
      <c r="P227" s="77">
        <v>0</v>
      </c>
      <c r="Q227" s="77">
        <v>0</v>
      </c>
      <c r="R227" s="77">
        <v>0</v>
      </c>
      <c r="S227" s="78">
        <v>0</v>
      </c>
    </row>
    <row r="228" spans="1:19" ht="25.5">
      <c r="A228" s="225">
        <v>2</v>
      </c>
      <c r="B228" s="226">
        <v>17</v>
      </c>
      <c r="C228" s="226">
        <v>4</v>
      </c>
      <c r="D228" s="31" t="s">
        <v>474</v>
      </c>
      <c r="E228" s="31">
        <v>8</v>
      </c>
      <c r="F228" s="38"/>
      <c r="G228" s="56" t="s">
        <v>486</v>
      </c>
      <c r="H228" s="61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77">
        <v>0</v>
      </c>
      <c r="P228" s="77">
        <v>0</v>
      </c>
      <c r="Q228" s="77">
        <v>0</v>
      </c>
      <c r="R228" s="77">
        <v>0</v>
      </c>
      <c r="S228" s="78">
        <v>0</v>
      </c>
    </row>
    <row r="229" spans="1:19" ht="12.75">
      <c r="A229" s="225"/>
      <c r="B229" s="226"/>
      <c r="C229" s="226"/>
      <c r="D229" s="31"/>
      <c r="E229" s="31"/>
      <c r="F229" s="38"/>
      <c r="G229" s="56"/>
      <c r="H229" s="61"/>
      <c r="I229" s="52"/>
      <c r="J229" s="52"/>
      <c r="K229" s="52"/>
      <c r="L229" s="52"/>
      <c r="M229" s="52"/>
      <c r="N229" s="52"/>
      <c r="O229" s="77"/>
      <c r="P229" s="77"/>
      <c r="Q229" s="77"/>
      <c r="R229" s="77"/>
      <c r="S229" s="78"/>
    </row>
    <row r="230" spans="1:19" ht="12.75">
      <c r="A230" s="225"/>
      <c r="B230" s="226"/>
      <c r="C230" s="226"/>
      <c r="D230" s="31"/>
      <c r="E230" s="31"/>
      <c r="F230" s="38"/>
      <c r="G230" s="55"/>
      <c r="H230" s="61"/>
      <c r="I230" s="52"/>
      <c r="J230" s="52"/>
      <c r="K230" s="52"/>
      <c r="L230" s="52"/>
      <c r="M230" s="52"/>
      <c r="N230" s="52"/>
      <c r="O230" s="77"/>
      <c r="P230" s="77"/>
      <c r="Q230" s="77"/>
      <c r="R230" s="77"/>
      <c r="S230" s="78"/>
    </row>
    <row r="231" spans="1:19" ht="12.75">
      <c r="A231" s="225"/>
      <c r="B231" s="226"/>
      <c r="C231" s="226"/>
      <c r="D231" s="31"/>
      <c r="E231" s="31"/>
      <c r="F231" s="38"/>
      <c r="G231" s="55"/>
      <c r="H231" s="61"/>
      <c r="I231" s="52"/>
      <c r="J231" s="52"/>
      <c r="K231" s="52"/>
      <c r="L231" s="52"/>
      <c r="M231" s="52"/>
      <c r="N231" s="52"/>
      <c r="O231" s="77"/>
      <c r="P231" s="77"/>
      <c r="Q231" s="77"/>
      <c r="R231" s="77"/>
      <c r="S231" s="78"/>
    </row>
    <row r="232" spans="1:19" ht="12.75">
      <c r="A232" s="225"/>
      <c r="B232" s="226"/>
      <c r="C232" s="226"/>
      <c r="D232" s="31"/>
      <c r="E232" s="31"/>
      <c r="F232" s="38"/>
      <c r="G232" s="55"/>
      <c r="H232" s="61"/>
      <c r="I232" s="52"/>
      <c r="J232" s="52"/>
      <c r="K232" s="52"/>
      <c r="L232" s="52"/>
      <c r="M232" s="52"/>
      <c r="N232" s="52"/>
      <c r="O232" s="77"/>
      <c r="P232" s="77"/>
      <c r="Q232" s="77"/>
      <c r="R232" s="77"/>
      <c r="S232" s="78"/>
    </row>
    <row r="233" spans="1:19" ht="12.75">
      <c r="A233" s="225"/>
      <c r="B233" s="226"/>
      <c r="C233" s="226"/>
      <c r="D233" s="31"/>
      <c r="E233" s="31"/>
      <c r="F233" s="38"/>
      <c r="G233" s="55"/>
      <c r="H233" s="61"/>
      <c r="I233" s="52"/>
      <c r="J233" s="52"/>
      <c r="K233" s="52"/>
      <c r="L233" s="52"/>
      <c r="M233" s="52"/>
      <c r="N233" s="52"/>
      <c r="O233" s="77"/>
      <c r="P233" s="77"/>
      <c r="Q233" s="77"/>
      <c r="R233" s="77"/>
      <c r="S233" s="78"/>
    </row>
    <row r="234" spans="1:19" ht="13.5" thickBot="1">
      <c r="A234" s="231"/>
      <c r="B234" s="232"/>
      <c r="C234" s="232"/>
      <c r="D234" s="32"/>
      <c r="E234" s="32"/>
      <c r="F234" s="39"/>
      <c r="G234" s="81"/>
      <c r="H234" s="62"/>
      <c r="I234" s="53"/>
      <c r="J234" s="53"/>
      <c r="K234" s="53"/>
      <c r="L234" s="53"/>
      <c r="M234" s="53"/>
      <c r="N234" s="53"/>
      <c r="O234" s="79"/>
      <c r="P234" s="79"/>
      <c r="Q234" s="79"/>
      <c r="R234" s="79"/>
      <c r="S234" s="80"/>
    </row>
  </sheetData>
  <sheetProtection/>
  <mergeCells count="26">
    <mergeCell ref="R9:R11"/>
    <mergeCell ref="A1:L1"/>
    <mergeCell ref="A2:L2"/>
    <mergeCell ref="A3:L3"/>
    <mergeCell ref="A7:A11"/>
    <mergeCell ref="B7:B11"/>
    <mergeCell ref="C7:C11"/>
    <mergeCell ref="D7:D11"/>
    <mergeCell ref="E7:E11"/>
    <mergeCell ref="H7:N7"/>
    <mergeCell ref="P9:P11"/>
    <mergeCell ref="L10:L11"/>
    <mergeCell ref="M10:M11"/>
    <mergeCell ref="O7:S8"/>
    <mergeCell ref="I8:N8"/>
    <mergeCell ref="I9:I11"/>
    <mergeCell ref="L9:M9"/>
    <mergeCell ref="N9:N11"/>
    <mergeCell ref="S9:S11"/>
    <mergeCell ref="Q9:Q11"/>
    <mergeCell ref="K10:K11"/>
    <mergeCell ref="F12:G12"/>
    <mergeCell ref="F7:G11"/>
    <mergeCell ref="O9:O11"/>
    <mergeCell ref="H8:H11"/>
    <mergeCell ref="J9:J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4" width="13.125" style="0" customWidth="1"/>
    <col min="15" max="19" width="10.00390625" style="0" customWidth="1"/>
    <col min="20" max="20" width="15.25390625" style="0" customWidth="1"/>
    <col min="21" max="21" width="18.125" style="0" customWidth="1"/>
    <col min="22" max="24" width="14.25390625" style="0" customWidth="1"/>
  </cols>
  <sheetData>
    <row r="1" spans="1:19" ht="21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51" t="s">
        <v>88</v>
      </c>
      <c r="N1" s="48"/>
      <c r="O1" s="48" t="str">
        <f>1!P1</f>
        <v>23.08.2013</v>
      </c>
      <c r="P1" s="48"/>
      <c r="Q1" s="48"/>
      <c r="R1" s="48"/>
      <c r="S1" s="49"/>
    </row>
    <row r="2" spans="1:23" ht="21" customHeight="1">
      <c r="A2" s="327" t="s">
        <v>91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51" t="s">
        <v>89</v>
      </c>
      <c r="N2" s="48"/>
      <c r="O2" s="48">
        <f>1!P2</f>
        <v>1</v>
      </c>
      <c r="P2" s="48"/>
      <c r="Q2" s="48"/>
      <c r="R2" s="48"/>
      <c r="S2" s="49"/>
      <c r="T2" s="29"/>
      <c r="U2" s="29"/>
      <c r="V2" s="29"/>
      <c r="W2" s="29"/>
    </row>
    <row r="3" spans="1:20" ht="21" customHeight="1">
      <c r="A3" s="328" t="s">
        <v>84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51" t="s">
        <v>90</v>
      </c>
      <c r="N3" s="48"/>
      <c r="O3" s="48" t="str">
        <f>1!P3</f>
        <v>23.08.2013</v>
      </c>
      <c r="P3" s="48"/>
      <c r="Q3" s="48"/>
      <c r="R3" s="48"/>
      <c r="S3" s="49"/>
      <c r="T3" s="1"/>
    </row>
    <row r="4" spans="17:24" ht="12.75">
      <c r="Q4" s="29"/>
      <c r="R4" s="29"/>
      <c r="S4" s="29"/>
      <c r="T4" s="29"/>
      <c r="U4" s="29"/>
      <c r="V4" s="29"/>
      <c r="W4" s="29"/>
      <c r="X4" s="29"/>
    </row>
    <row r="5" spans="1:19" s="29" customFormat="1" ht="18">
      <c r="A5" s="28" t="str">
        <f>'Spis tabel'!B13</f>
        <v>Tabela 6. Struktura dotacji celowych przekazywanych do budżetów jst woj. dolnośląskiego wg stanu na koniec II kwartału 2013 roku    (wykonanie)</v>
      </c>
      <c r="R5" s="59"/>
      <c r="S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9"/>
      <c r="R6" s="29"/>
      <c r="S6" s="29"/>
      <c r="T6" s="29"/>
      <c r="U6" s="29"/>
      <c r="V6" s="29"/>
      <c r="W6" s="29"/>
      <c r="X6" s="29"/>
    </row>
    <row r="7" spans="1:19" s="29" customFormat="1" ht="17.25" customHeight="1">
      <c r="A7" s="323" t="s">
        <v>0</v>
      </c>
      <c r="B7" s="343" t="s">
        <v>1</v>
      </c>
      <c r="C7" s="343" t="s">
        <v>2</v>
      </c>
      <c r="D7" s="343" t="s">
        <v>3</v>
      </c>
      <c r="E7" s="343" t="s">
        <v>4</v>
      </c>
      <c r="F7" s="329" t="s">
        <v>5</v>
      </c>
      <c r="G7" s="330"/>
      <c r="H7" s="421" t="s">
        <v>23</v>
      </c>
      <c r="I7" s="421"/>
      <c r="J7" s="421"/>
      <c r="K7" s="421"/>
      <c r="L7" s="421"/>
      <c r="M7" s="421"/>
      <c r="N7" s="421"/>
      <c r="O7" s="402" t="s">
        <v>30</v>
      </c>
      <c r="P7" s="402"/>
      <c r="Q7" s="402"/>
      <c r="R7" s="402"/>
      <c r="S7" s="403"/>
    </row>
    <row r="8" spans="1:19" s="29" customFormat="1" ht="16.5" customHeight="1">
      <c r="A8" s="324"/>
      <c r="B8" s="344"/>
      <c r="C8" s="344"/>
      <c r="D8" s="344"/>
      <c r="E8" s="344"/>
      <c r="F8" s="331"/>
      <c r="G8" s="332"/>
      <c r="H8" s="340" t="s">
        <v>86</v>
      </c>
      <c r="I8" s="351" t="s">
        <v>19</v>
      </c>
      <c r="J8" s="389"/>
      <c r="K8" s="389"/>
      <c r="L8" s="389"/>
      <c r="M8" s="389"/>
      <c r="N8" s="389"/>
      <c r="O8" s="417"/>
      <c r="P8" s="417"/>
      <c r="Q8" s="417"/>
      <c r="R8" s="417"/>
      <c r="S8" s="418"/>
    </row>
    <row r="9" spans="1:24" s="29" customFormat="1" ht="32.25" customHeight="1">
      <c r="A9" s="324"/>
      <c r="B9" s="344"/>
      <c r="C9" s="344"/>
      <c r="D9" s="344"/>
      <c r="E9" s="344"/>
      <c r="F9" s="331"/>
      <c r="G9" s="332"/>
      <c r="H9" s="414"/>
      <c r="I9" s="413" t="s">
        <v>24</v>
      </c>
      <c r="J9" s="414" t="s">
        <v>25</v>
      </c>
      <c r="K9" s="269" t="s">
        <v>12</v>
      </c>
      <c r="L9" s="419" t="s">
        <v>26</v>
      </c>
      <c r="M9" s="420"/>
      <c r="N9" s="413" t="s">
        <v>29</v>
      </c>
      <c r="O9" s="404" t="s">
        <v>31</v>
      </c>
      <c r="P9" s="404" t="s">
        <v>32</v>
      </c>
      <c r="Q9" s="404" t="s">
        <v>36</v>
      </c>
      <c r="R9" s="404" t="s">
        <v>37</v>
      </c>
      <c r="S9" s="407" t="s">
        <v>79</v>
      </c>
      <c r="T9"/>
      <c r="U9"/>
      <c r="V9"/>
      <c r="W9"/>
      <c r="X9"/>
    </row>
    <row r="10" spans="1:24" s="29" customFormat="1" ht="32.25" customHeight="1">
      <c r="A10" s="324"/>
      <c r="B10" s="344"/>
      <c r="C10" s="344"/>
      <c r="D10" s="344"/>
      <c r="E10" s="344"/>
      <c r="F10" s="331"/>
      <c r="G10" s="332"/>
      <c r="H10" s="414"/>
      <c r="I10" s="413"/>
      <c r="J10" s="413"/>
      <c r="K10" s="356" t="s">
        <v>262</v>
      </c>
      <c r="L10" s="400" t="s">
        <v>27</v>
      </c>
      <c r="M10" s="400" t="s">
        <v>28</v>
      </c>
      <c r="N10" s="413"/>
      <c r="O10" s="405"/>
      <c r="P10" s="405"/>
      <c r="Q10" s="405"/>
      <c r="R10" s="405"/>
      <c r="S10" s="408"/>
      <c r="T10"/>
      <c r="U10"/>
      <c r="V10"/>
      <c r="W10"/>
      <c r="X10"/>
    </row>
    <row r="11" spans="1:24" s="29" customFormat="1" ht="32.25" customHeight="1" thickBot="1">
      <c r="A11" s="325"/>
      <c r="B11" s="345"/>
      <c r="C11" s="345"/>
      <c r="D11" s="345"/>
      <c r="E11" s="345"/>
      <c r="F11" s="333"/>
      <c r="G11" s="334"/>
      <c r="H11" s="341"/>
      <c r="I11" s="357"/>
      <c r="J11" s="357"/>
      <c r="K11" s="357"/>
      <c r="L11" s="401"/>
      <c r="M11" s="401"/>
      <c r="N11" s="357"/>
      <c r="O11" s="406"/>
      <c r="P11" s="406"/>
      <c r="Q11" s="406"/>
      <c r="R11" s="406"/>
      <c r="S11" s="409"/>
      <c r="T11"/>
      <c r="U11"/>
      <c r="V11"/>
      <c r="W11"/>
      <c r="X11"/>
    </row>
    <row r="12" spans="1:19" ht="13.5" thickBot="1">
      <c r="A12" s="40">
        <v>1</v>
      </c>
      <c r="B12" s="41">
        <v>2</v>
      </c>
      <c r="C12" s="41">
        <v>3</v>
      </c>
      <c r="D12" s="41">
        <v>4</v>
      </c>
      <c r="E12" s="41">
        <v>5</v>
      </c>
      <c r="F12" s="415">
        <v>6</v>
      </c>
      <c r="G12" s="416"/>
      <c r="H12" s="41">
        <v>7</v>
      </c>
      <c r="I12" s="41">
        <v>8</v>
      </c>
      <c r="J12" s="41">
        <v>9</v>
      </c>
      <c r="K12" s="35">
        <v>10</v>
      </c>
      <c r="L12" s="35">
        <v>11</v>
      </c>
      <c r="M12" s="35">
        <v>12</v>
      </c>
      <c r="N12" s="35">
        <v>13</v>
      </c>
      <c r="O12" s="35">
        <v>14</v>
      </c>
      <c r="P12" s="35">
        <v>15</v>
      </c>
      <c r="Q12" s="35">
        <v>16</v>
      </c>
      <c r="R12" s="35">
        <v>17</v>
      </c>
      <c r="S12" s="36">
        <v>18</v>
      </c>
    </row>
    <row r="13" spans="1:19" s="95" customFormat="1" ht="15">
      <c r="A13" s="217"/>
      <c r="B13" s="218"/>
      <c r="C13" s="218"/>
      <c r="D13" s="90"/>
      <c r="E13" s="90"/>
      <c r="F13" s="91" t="s">
        <v>284</v>
      </c>
      <c r="G13" s="283"/>
      <c r="H13" s="93">
        <v>1282723990.01</v>
      </c>
      <c r="I13" s="93">
        <v>597220826.96</v>
      </c>
      <c r="J13" s="93">
        <v>623383909.3199999</v>
      </c>
      <c r="K13" s="93">
        <v>437252986.9799999</v>
      </c>
      <c r="L13" s="93">
        <v>767310</v>
      </c>
      <c r="M13" s="93">
        <v>54165099.870000005</v>
      </c>
      <c r="N13" s="93">
        <v>7186843.859999999</v>
      </c>
      <c r="O13" s="115">
        <v>46.55879453500703</v>
      </c>
      <c r="P13" s="115">
        <v>48.59844472973021</v>
      </c>
      <c r="Q13" s="115">
        <v>0.05981879234939842</v>
      </c>
      <c r="R13" s="115">
        <v>4.22266210750278</v>
      </c>
      <c r="S13" s="116">
        <v>0.5602798354105759</v>
      </c>
    </row>
    <row r="14" spans="1:19" ht="12.75">
      <c r="A14" s="219">
        <v>2</v>
      </c>
      <c r="B14" s="220">
        <v>0</v>
      </c>
      <c r="C14" s="220">
        <v>0</v>
      </c>
      <c r="D14" s="85">
        <v>0</v>
      </c>
      <c r="E14" s="85">
        <v>0</v>
      </c>
      <c r="F14" s="149"/>
      <c r="G14" s="284" t="s">
        <v>285</v>
      </c>
      <c r="H14" s="88">
        <v>240077027.44</v>
      </c>
      <c r="I14" s="87">
        <v>46104441.27</v>
      </c>
      <c r="J14" s="87">
        <v>188480312.64</v>
      </c>
      <c r="K14" s="87">
        <v>185356031.54</v>
      </c>
      <c r="L14" s="87">
        <v>0</v>
      </c>
      <c r="M14" s="87">
        <v>1880733.85</v>
      </c>
      <c r="N14" s="87">
        <v>3611539.68</v>
      </c>
      <c r="O14" s="113">
        <v>19.2</v>
      </c>
      <c r="P14" s="113">
        <v>78.5</v>
      </c>
      <c r="Q14" s="113">
        <v>0</v>
      </c>
      <c r="R14" s="113">
        <v>0.78</v>
      </c>
      <c r="S14" s="114">
        <v>1.5</v>
      </c>
    </row>
    <row r="15" spans="1:19" s="95" customFormat="1" ht="15">
      <c r="A15" s="221"/>
      <c r="B15" s="222"/>
      <c r="C15" s="222"/>
      <c r="D15" s="96"/>
      <c r="E15" s="96"/>
      <c r="F15" s="97" t="s">
        <v>286</v>
      </c>
      <c r="G15" s="285"/>
      <c r="H15" s="99">
        <v>210816256.83</v>
      </c>
      <c r="I15" s="99">
        <v>126315990.73</v>
      </c>
      <c r="J15" s="99">
        <v>60234731.9</v>
      </c>
      <c r="K15" s="99">
        <v>30715048.859999996</v>
      </c>
      <c r="L15" s="99">
        <v>100000</v>
      </c>
      <c r="M15" s="99">
        <v>23457162.200000003</v>
      </c>
      <c r="N15" s="99">
        <v>708372</v>
      </c>
      <c r="O15" s="122">
        <v>59.917575916291824</v>
      </c>
      <c r="P15" s="122">
        <v>28.57214752113384</v>
      </c>
      <c r="Q15" s="122">
        <v>0.04743467202372298</v>
      </c>
      <c r="R15" s="122">
        <v>11.126827955642723</v>
      </c>
      <c r="S15" s="123">
        <v>0.33601393490788695</v>
      </c>
    </row>
    <row r="16" spans="1:19" ht="12.75">
      <c r="A16" s="223">
        <v>2</v>
      </c>
      <c r="B16" s="224">
        <v>1</v>
      </c>
      <c r="C16" s="224">
        <v>0</v>
      </c>
      <c r="D16" s="10">
        <v>0</v>
      </c>
      <c r="E16" s="10">
        <v>1</v>
      </c>
      <c r="F16" s="19"/>
      <c r="G16" s="286" t="s">
        <v>287</v>
      </c>
      <c r="H16" s="60">
        <v>9203128.78</v>
      </c>
      <c r="I16" s="11">
        <v>4649779.65</v>
      </c>
      <c r="J16" s="11">
        <v>3365002.18</v>
      </c>
      <c r="K16" s="11">
        <v>3347538.68</v>
      </c>
      <c r="L16" s="11">
        <v>0</v>
      </c>
      <c r="M16" s="11">
        <v>1188346.95</v>
      </c>
      <c r="N16" s="11">
        <v>0</v>
      </c>
      <c r="O16" s="66">
        <v>50.52</v>
      </c>
      <c r="P16" s="66">
        <v>36.56</v>
      </c>
      <c r="Q16" s="66">
        <v>0</v>
      </c>
      <c r="R16" s="66">
        <v>12.91</v>
      </c>
      <c r="S16" s="67">
        <v>0</v>
      </c>
    </row>
    <row r="17" spans="1:19" ht="12.75">
      <c r="A17" s="223">
        <v>2</v>
      </c>
      <c r="B17" s="224">
        <v>2</v>
      </c>
      <c r="C17" s="224">
        <v>0</v>
      </c>
      <c r="D17" s="11">
        <v>0</v>
      </c>
      <c r="E17" s="11">
        <v>1</v>
      </c>
      <c r="F17" s="19"/>
      <c r="G17" s="293" t="s">
        <v>288</v>
      </c>
      <c r="H17" s="60">
        <v>6633829.77</v>
      </c>
      <c r="I17" s="11">
        <v>5336789.39</v>
      </c>
      <c r="J17" s="11">
        <v>675440.09</v>
      </c>
      <c r="K17" s="11">
        <v>400205.09</v>
      </c>
      <c r="L17" s="11">
        <v>0</v>
      </c>
      <c r="M17" s="11">
        <v>621600.29</v>
      </c>
      <c r="N17" s="11">
        <v>0</v>
      </c>
      <c r="O17" s="66">
        <v>80.44</v>
      </c>
      <c r="P17" s="66">
        <v>10.18</v>
      </c>
      <c r="Q17" s="66">
        <v>0</v>
      </c>
      <c r="R17" s="66">
        <v>9.37</v>
      </c>
      <c r="S17" s="67">
        <v>0</v>
      </c>
    </row>
    <row r="18" spans="1:19" ht="12.75">
      <c r="A18" s="223">
        <v>2</v>
      </c>
      <c r="B18" s="224">
        <v>3</v>
      </c>
      <c r="C18" s="224">
        <v>0</v>
      </c>
      <c r="D18" s="16">
        <v>0</v>
      </c>
      <c r="E18" s="16">
        <v>1</v>
      </c>
      <c r="F18" s="19"/>
      <c r="G18" s="54" t="s">
        <v>289</v>
      </c>
      <c r="H18" s="60">
        <v>11653820.4</v>
      </c>
      <c r="I18" s="11">
        <v>5186651.71</v>
      </c>
      <c r="J18" s="11">
        <v>6282614.69</v>
      </c>
      <c r="K18" s="11">
        <v>5159885.69</v>
      </c>
      <c r="L18" s="11">
        <v>4500</v>
      </c>
      <c r="M18" s="11">
        <v>180054</v>
      </c>
      <c r="N18" s="11">
        <v>0</v>
      </c>
      <c r="O18" s="66">
        <v>44.5</v>
      </c>
      <c r="P18" s="66">
        <v>53.91</v>
      </c>
      <c r="Q18" s="66">
        <v>0.03</v>
      </c>
      <c r="R18" s="66">
        <v>1.54</v>
      </c>
      <c r="S18" s="67">
        <v>0</v>
      </c>
    </row>
    <row r="19" spans="1:19" ht="12.75">
      <c r="A19" s="223">
        <v>2</v>
      </c>
      <c r="B19" s="224">
        <v>4</v>
      </c>
      <c r="C19" s="224">
        <v>0</v>
      </c>
      <c r="D19" s="16">
        <v>0</v>
      </c>
      <c r="E19" s="16">
        <v>1</v>
      </c>
      <c r="F19" s="19"/>
      <c r="G19" s="54" t="s">
        <v>290</v>
      </c>
      <c r="H19" s="60">
        <v>5648541.2</v>
      </c>
      <c r="I19" s="11">
        <v>3453898.03</v>
      </c>
      <c r="J19" s="11">
        <v>1366527.42</v>
      </c>
      <c r="K19" s="11">
        <v>1049892.42</v>
      </c>
      <c r="L19" s="11">
        <v>0</v>
      </c>
      <c r="M19" s="11">
        <v>828115.75</v>
      </c>
      <c r="N19" s="11">
        <v>0</v>
      </c>
      <c r="O19" s="66">
        <v>61.14</v>
      </c>
      <c r="P19" s="66">
        <v>24.19</v>
      </c>
      <c r="Q19" s="66">
        <v>0</v>
      </c>
      <c r="R19" s="66">
        <v>14.66</v>
      </c>
      <c r="S19" s="67">
        <v>0</v>
      </c>
    </row>
    <row r="20" spans="1:19" ht="12.75">
      <c r="A20" s="223">
        <v>2</v>
      </c>
      <c r="B20" s="224">
        <v>5</v>
      </c>
      <c r="C20" s="224">
        <v>0</v>
      </c>
      <c r="D20" s="16">
        <v>0</v>
      </c>
      <c r="E20" s="16">
        <v>1</v>
      </c>
      <c r="F20" s="19"/>
      <c r="G20" s="54" t="s">
        <v>291</v>
      </c>
      <c r="H20" s="60">
        <v>6067190.22</v>
      </c>
      <c r="I20" s="11">
        <v>3821829.76</v>
      </c>
      <c r="J20" s="11">
        <v>807129</v>
      </c>
      <c r="K20" s="11">
        <v>202837</v>
      </c>
      <c r="L20" s="11">
        <v>0</v>
      </c>
      <c r="M20" s="11">
        <v>1438231.46</v>
      </c>
      <c r="N20" s="11">
        <v>0</v>
      </c>
      <c r="O20" s="66">
        <v>62.99</v>
      </c>
      <c r="P20" s="66">
        <v>13.3</v>
      </c>
      <c r="Q20" s="66">
        <v>0</v>
      </c>
      <c r="R20" s="66">
        <v>23.7</v>
      </c>
      <c r="S20" s="67">
        <v>0</v>
      </c>
    </row>
    <row r="21" spans="1:19" ht="12.75">
      <c r="A21" s="223">
        <v>2</v>
      </c>
      <c r="B21" s="224">
        <v>6</v>
      </c>
      <c r="C21" s="224">
        <v>0</v>
      </c>
      <c r="D21" s="16">
        <v>0</v>
      </c>
      <c r="E21" s="16">
        <v>1</v>
      </c>
      <c r="F21" s="19"/>
      <c r="G21" s="54" t="s">
        <v>292</v>
      </c>
      <c r="H21" s="60">
        <v>9998219.99</v>
      </c>
      <c r="I21" s="11">
        <v>2847334</v>
      </c>
      <c r="J21" s="11">
        <v>3066202.55</v>
      </c>
      <c r="K21" s="11">
        <v>298516.55</v>
      </c>
      <c r="L21" s="11">
        <v>0</v>
      </c>
      <c r="M21" s="11">
        <v>3820683.44</v>
      </c>
      <c r="N21" s="11">
        <v>264000</v>
      </c>
      <c r="O21" s="66">
        <v>28.47</v>
      </c>
      <c r="P21" s="66">
        <v>30.66</v>
      </c>
      <c r="Q21" s="66">
        <v>0</v>
      </c>
      <c r="R21" s="66">
        <v>38.21</v>
      </c>
      <c r="S21" s="67">
        <v>2.64</v>
      </c>
    </row>
    <row r="22" spans="1:19" ht="12.75">
      <c r="A22" s="223">
        <v>2</v>
      </c>
      <c r="B22" s="224">
        <v>7</v>
      </c>
      <c r="C22" s="224">
        <v>0</v>
      </c>
      <c r="D22" s="16">
        <v>0</v>
      </c>
      <c r="E22" s="16">
        <v>1</v>
      </c>
      <c r="F22" s="19"/>
      <c r="G22" s="54" t="s">
        <v>293</v>
      </c>
      <c r="H22" s="60">
        <v>5493373.41</v>
      </c>
      <c r="I22" s="11">
        <v>3540254.29</v>
      </c>
      <c r="J22" s="11">
        <v>1671078.84</v>
      </c>
      <c r="K22" s="11">
        <v>345005.73</v>
      </c>
      <c r="L22" s="11">
        <v>8000</v>
      </c>
      <c r="M22" s="11">
        <v>270040.28</v>
      </c>
      <c r="N22" s="11">
        <v>4000</v>
      </c>
      <c r="O22" s="66">
        <v>64.44</v>
      </c>
      <c r="P22" s="66">
        <v>30.41</v>
      </c>
      <c r="Q22" s="66">
        <v>0.14</v>
      </c>
      <c r="R22" s="66">
        <v>4.91</v>
      </c>
      <c r="S22" s="67">
        <v>0.07</v>
      </c>
    </row>
    <row r="23" spans="1:19" ht="12.75">
      <c r="A23" s="223">
        <v>2</v>
      </c>
      <c r="B23" s="224">
        <v>8</v>
      </c>
      <c r="C23" s="224">
        <v>0</v>
      </c>
      <c r="D23" s="16">
        <v>0</v>
      </c>
      <c r="E23" s="16">
        <v>1</v>
      </c>
      <c r="F23" s="19"/>
      <c r="G23" s="54" t="s">
        <v>294</v>
      </c>
      <c r="H23" s="60">
        <v>18253905.41</v>
      </c>
      <c r="I23" s="11">
        <v>11453369.35</v>
      </c>
      <c r="J23" s="11">
        <v>6452544.06</v>
      </c>
      <c r="K23" s="11">
        <v>2072031.71</v>
      </c>
      <c r="L23" s="11">
        <v>10500</v>
      </c>
      <c r="M23" s="11">
        <v>257492</v>
      </c>
      <c r="N23" s="11">
        <v>80000</v>
      </c>
      <c r="O23" s="66">
        <v>62.74</v>
      </c>
      <c r="P23" s="66">
        <v>35.34</v>
      </c>
      <c r="Q23" s="66">
        <v>0.05</v>
      </c>
      <c r="R23" s="66">
        <v>1.41</v>
      </c>
      <c r="S23" s="67">
        <v>0.43</v>
      </c>
    </row>
    <row r="24" spans="1:19" ht="12.75">
      <c r="A24" s="223">
        <v>2</v>
      </c>
      <c r="B24" s="224">
        <v>9</v>
      </c>
      <c r="C24" s="224">
        <v>0</v>
      </c>
      <c r="D24" s="16">
        <v>0</v>
      </c>
      <c r="E24" s="16">
        <v>1</v>
      </c>
      <c r="F24" s="19"/>
      <c r="G24" s="54" t="s">
        <v>295</v>
      </c>
      <c r="H24" s="60">
        <v>10521952.01</v>
      </c>
      <c r="I24" s="11">
        <v>3859789.23</v>
      </c>
      <c r="J24" s="11">
        <v>4628388.81</v>
      </c>
      <c r="K24" s="11">
        <v>353813.81</v>
      </c>
      <c r="L24" s="11">
        <v>0</v>
      </c>
      <c r="M24" s="11">
        <v>2033773.97</v>
      </c>
      <c r="N24" s="11">
        <v>0</v>
      </c>
      <c r="O24" s="66">
        <v>36.68</v>
      </c>
      <c r="P24" s="66">
        <v>43.98</v>
      </c>
      <c r="Q24" s="66">
        <v>0</v>
      </c>
      <c r="R24" s="66">
        <v>19.32</v>
      </c>
      <c r="S24" s="67">
        <v>0</v>
      </c>
    </row>
    <row r="25" spans="1:19" ht="12.75">
      <c r="A25" s="223">
        <v>2</v>
      </c>
      <c r="B25" s="224">
        <v>10</v>
      </c>
      <c r="C25" s="224">
        <v>0</v>
      </c>
      <c r="D25" s="16">
        <v>0</v>
      </c>
      <c r="E25" s="16">
        <v>1</v>
      </c>
      <c r="F25" s="19"/>
      <c r="G25" s="54" t="s">
        <v>296</v>
      </c>
      <c r="H25" s="60">
        <v>6086380.84</v>
      </c>
      <c r="I25" s="11">
        <v>4142925.08</v>
      </c>
      <c r="J25" s="11">
        <v>769067.25</v>
      </c>
      <c r="K25" s="11">
        <v>769067.25</v>
      </c>
      <c r="L25" s="11">
        <v>0</v>
      </c>
      <c r="M25" s="11">
        <v>1148288.51</v>
      </c>
      <c r="N25" s="11">
        <v>26100</v>
      </c>
      <c r="O25" s="66">
        <v>68.06</v>
      </c>
      <c r="P25" s="66">
        <v>12.63</v>
      </c>
      <c r="Q25" s="66">
        <v>0</v>
      </c>
      <c r="R25" s="66">
        <v>18.86</v>
      </c>
      <c r="S25" s="67">
        <v>0.42</v>
      </c>
    </row>
    <row r="26" spans="1:19" ht="12.75">
      <c r="A26" s="225">
        <v>2</v>
      </c>
      <c r="B26" s="226">
        <v>11</v>
      </c>
      <c r="C26" s="226">
        <v>0</v>
      </c>
      <c r="D26" s="31">
        <v>0</v>
      </c>
      <c r="E26" s="31">
        <v>1</v>
      </c>
      <c r="F26" s="38"/>
      <c r="G26" s="55" t="s">
        <v>297</v>
      </c>
      <c r="H26" s="61">
        <v>6072937.31</v>
      </c>
      <c r="I26" s="52">
        <v>4883387.33</v>
      </c>
      <c r="J26" s="52">
        <v>682108.84</v>
      </c>
      <c r="K26" s="52">
        <v>682108.84</v>
      </c>
      <c r="L26" s="52">
        <v>0</v>
      </c>
      <c r="M26" s="52">
        <v>507441.14</v>
      </c>
      <c r="N26" s="52">
        <v>0</v>
      </c>
      <c r="O26" s="77">
        <v>80.41</v>
      </c>
      <c r="P26" s="77">
        <v>11.23</v>
      </c>
      <c r="Q26" s="77">
        <v>0</v>
      </c>
      <c r="R26" s="77">
        <v>8.35</v>
      </c>
      <c r="S26" s="78">
        <v>0</v>
      </c>
    </row>
    <row r="27" spans="1:19" ht="12.75">
      <c r="A27" s="225">
        <v>2</v>
      </c>
      <c r="B27" s="226">
        <v>12</v>
      </c>
      <c r="C27" s="226">
        <v>0</v>
      </c>
      <c r="D27" s="31">
        <v>0</v>
      </c>
      <c r="E27" s="31">
        <v>1</v>
      </c>
      <c r="F27" s="38"/>
      <c r="G27" s="55" t="s">
        <v>298</v>
      </c>
      <c r="H27" s="61">
        <v>5444748.49</v>
      </c>
      <c r="I27" s="52">
        <v>3657763.78</v>
      </c>
      <c r="J27" s="52">
        <v>1631930.62</v>
      </c>
      <c r="K27" s="52">
        <v>412787.62</v>
      </c>
      <c r="L27" s="52">
        <v>24000</v>
      </c>
      <c r="M27" s="52">
        <v>131054.09</v>
      </c>
      <c r="N27" s="52">
        <v>0</v>
      </c>
      <c r="O27" s="77">
        <v>67.17</v>
      </c>
      <c r="P27" s="77">
        <v>29.97</v>
      </c>
      <c r="Q27" s="77">
        <v>0.44</v>
      </c>
      <c r="R27" s="77">
        <v>2.4</v>
      </c>
      <c r="S27" s="78">
        <v>0</v>
      </c>
    </row>
    <row r="28" spans="1:19" ht="12.75">
      <c r="A28" s="225">
        <v>2</v>
      </c>
      <c r="B28" s="226">
        <v>13</v>
      </c>
      <c r="C28" s="226">
        <v>0</v>
      </c>
      <c r="D28" s="31">
        <v>0</v>
      </c>
      <c r="E28" s="31">
        <v>1</v>
      </c>
      <c r="F28" s="38"/>
      <c r="G28" s="55" t="s">
        <v>299</v>
      </c>
      <c r="H28" s="61">
        <v>6801783.6</v>
      </c>
      <c r="I28" s="52">
        <v>3268041.52</v>
      </c>
      <c r="J28" s="52">
        <v>2771201.54</v>
      </c>
      <c r="K28" s="52">
        <v>1244255.54</v>
      </c>
      <c r="L28" s="52">
        <v>0</v>
      </c>
      <c r="M28" s="52">
        <v>762540.54</v>
      </c>
      <c r="N28" s="52">
        <v>0</v>
      </c>
      <c r="O28" s="77">
        <v>48.04</v>
      </c>
      <c r="P28" s="77">
        <v>40.74</v>
      </c>
      <c r="Q28" s="77">
        <v>0</v>
      </c>
      <c r="R28" s="77">
        <v>11.21</v>
      </c>
      <c r="S28" s="78">
        <v>0</v>
      </c>
    </row>
    <row r="29" spans="1:19" ht="12.75">
      <c r="A29" s="225">
        <v>2</v>
      </c>
      <c r="B29" s="226">
        <v>14</v>
      </c>
      <c r="C29" s="226">
        <v>0</v>
      </c>
      <c r="D29" s="31">
        <v>0</v>
      </c>
      <c r="E29" s="31">
        <v>1</v>
      </c>
      <c r="F29" s="38"/>
      <c r="G29" s="55" t="s">
        <v>300</v>
      </c>
      <c r="H29" s="61">
        <v>13345132.17</v>
      </c>
      <c r="I29" s="52">
        <v>6329205.07</v>
      </c>
      <c r="J29" s="52">
        <v>6006157.11</v>
      </c>
      <c r="K29" s="52">
        <v>3035818.11</v>
      </c>
      <c r="L29" s="52">
        <v>7000</v>
      </c>
      <c r="M29" s="52">
        <v>1002769.99</v>
      </c>
      <c r="N29" s="52">
        <v>0</v>
      </c>
      <c r="O29" s="77">
        <v>47.42</v>
      </c>
      <c r="P29" s="77">
        <v>45</v>
      </c>
      <c r="Q29" s="77">
        <v>0.05</v>
      </c>
      <c r="R29" s="77">
        <v>7.51</v>
      </c>
      <c r="S29" s="78">
        <v>0</v>
      </c>
    </row>
    <row r="30" spans="1:19" ht="12.75">
      <c r="A30" s="225">
        <v>2</v>
      </c>
      <c r="B30" s="226">
        <v>15</v>
      </c>
      <c r="C30" s="226">
        <v>0</v>
      </c>
      <c r="D30" s="31">
        <v>0</v>
      </c>
      <c r="E30" s="31">
        <v>1</v>
      </c>
      <c r="F30" s="38"/>
      <c r="G30" s="55" t="s">
        <v>301</v>
      </c>
      <c r="H30" s="61">
        <v>5518508.85</v>
      </c>
      <c r="I30" s="52">
        <v>4797658.26</v>
      </c>
      <c r="J30" s="52">
        <v>455936</v>
      </c>
      <c r="K30" s="52">
        <v>110000</v>
      </c>
      <c r="L30" s="52">
        <v>0</v>
      </c>
      <c r="M30" s="52">
        <v>264914.59</v>
      </c>
      <c r="N30" s="52">
        <v>0</v>
      </c>
      <c r="O30" s="77">
        <v>86.93</v>
      </c>
      <c r="P30" s="77">
        <v>8.26</v>
      </c>
      <c r="Q30" s="77">
        <v>0</v>
      </c>
      <c r="R30" s="77">
        <v>4.8</v>
      </c>
      <c r="S30" s="78">
        <v>0</v>
      </c>
    </row>
    <row r="31" spans="1:19" ht="12.75">
      <c r="A31" s="225">
        <v>2</v>
      </c>
      <c r="B31" s="226">
        <v>16</v>
      </c>
      <c r="C31" s="226">
        <v>0</v>
      </c>
      <c r="D31" s="31">
        <v>0</v>
      </c>
      <c r="E31" s="31">
        <v>1</v>
      </c>
      <c r="F31" s="38"/>
      <c r="G31" s="55" t="s">
        <v>302</v>
      </c>
      <c r="H31" s="61">
        <v>4545422</v>
      </c>
      <c r="I31" s="52">
        <v>3733571.75</v>
      </c>
      <c r="J31" s="52">
        <v>738200.25</v>
      </c>
      <c r="K31" s="52">
        <v>235858.25</v>
      </c>
      <c r="L31" s="52">
        <v>0</v>
      </c>
      <c r="M31" s="52">
        <v>73650</v>
      </c>
      <c r="N31" s="52">
        <v>0</v>
      </c>
      <c r="O31" s="77">
        <v>82.13</v>
      </c>
      <c r="P31" s="77">
        <v>16.24</v>
      </c>
      <c r="Q31" s="77">
        <v>0</v>
      </c>
      <c r="R31" s="77">
        <v>1.62</v>
      </c>
      <c r="S31" s="78">
        <v>0</v>
      </c>
    </row>
    <row r="32" spans="1:19" ht="12.75">
      <c r="A32" s="225">
        <v>2</v>
      </c>
      <c r="B32" s="226">
        <v>17</v>
      </c>
      <c r="C32" s="226">
        <v>0</v>
      </c>
      <c r="D32" s="31">
        <v>0</v>
      </c>
      <c r="E32" s="31">
        <v>1</v>
      </c>
      <c r="F32" s="38"/>
      <c r="G32" s="55" t="s">
        <v>303</v>
      </c>
      <c r="H32" s="61">
        <v>5281874.11</v>
      </c>
      <c r="I32" s="52">
        <v>3635396.04</v>
      </c>
      <c r="J32" s="52">
        <v>268588.01</v>
      </c>
      <c r="K32" s="52">
        <v>268588.01</v>
      </c>
      <c r="L32" s="52">
        <v>0</v>
      </c>
      <c r="M32" s="52">
        <v>1104824.06</v>
      </c>
      <c r="N32" s="52">
        <v>273066</v>
      </c>
      <c r="O32" s="77">
        <v>68.82</v>
      </c>
      <c r="P32" s="77">
        <v>5.08</v>
      </c>
      <c r="Q32" s="77">
        <v>0</v>
      </c>
      <c r="R32" s="77">
        <v>20.91</v>
      </c>
      <c r="S32" s="78">
        <v>5.16</v>
      </c>
    </row>
    <row r="33" spans="1:19" ht="12.75">
      <c r="A33" s="225">
        <v>2</v>
      </c>
      <c r="B33" s="226">
        <v>18</v>
      </c>
      <c r="C33" s="226">
        <v>0</v>
      </c>
      <c r="D33" s="31">
        <v>0</v>
      </c>
      <c r="E33" s="31">
        <v>1</v>
      </c>
      <c r="F33" s="38"/>
      <c r="G33" s="55" t="s">
        <v>304</v>
      </c>
      <c r="H33" s="61">
        <v>5071688.92</v>
      </c>
      <c r="I33" s="52">
        <v>3909857</v>
      </c>
      <c r="J33" s="52">
        <v>986714.83</v>
      </c>
      <c r="K33" s="52">
        <v>213454.41</v>
      </c>
      <c r="L33" s="52">
        <v>0</v>
      </c>
      <c r="M33" s="52">
        <v>175117.09</v>
      </c>
      <c r="N33" s="52">
        <v>0</v>
      </c>
      <c r="O33" s="77">
        <v>77.09</v>
      </c>
      <c r="P33" s="77">
        <v>19.45</v>
      </c>
      <c r="Q33" s="77">
        <v>0</v>
      </c>
      <c r="R33" s="77">
        <v>3.45</v>
      </c>
      <c r="S33" s="78">
        <v>0</v>
      </c>
    </row>
    <row r="34" spans="1:19" ht="12.75">
      <c r="A34" s="225">
        <v>2</v>
      </c>
      <c r="B34" s="226">
        <v>19</v>
      </c>
      <c r="C34" s="226">
        <v>0</v>
      </c>
      <c r="D34" s="31">
        <v>0</v>
      </c>
      <c r="E34" s="31">
        <v>1</v>
      </c>
      <c r="F34" s="38"/>
      <c r="G34" s="55" t="s">
        <v>305</v>
      </c>
      <c r="H34" s="61">
        <v>15940149.87</v>
      </c>
      <c r="I34" s="52">
        <v>8137329</v>
      </c>
      <c r="J34" s="52">
        <v>7767260.87</v>
      </c>
      <c r="K34" s="52">
        <v>6561162.77</v>
      </c>
      <c r="L34" s="52">
        <v>0</v>
      </c>
      <c r="M34" s="52">
        <v>33660</v>
      </c>
      <c r="N34" s="52">
        <v>1900</v>
      </c>
      <c r="O34" s="77">
        <v>51.04</v>
      </c>
      <c r="P34" s="77">
        <v>48.72</v>
      </c>
      <c r="Q34" s="77">
        <v>0</v>
      </c>
      <c r="R34" s="77">
        <v>0.21</v>
      </c>
      <c r="S34" s="78">
        <v>0.01</v>
      </c>
    </row>
    <row r="35" spans="1:19" ht="12.75">
      <c r="A35" s="225">
        <v>2</v>
      </c>
      <c r="B35" s="226">
        <v>20</v>
      </c>
      <c r="C35" s="226">
        <v>0</v>
      </c>
      <c r="D35" s="31">
        <v>0</v>
      </c>
      <c r="E35" s="31">
        <v>1</v>
      </c>
      <c r="F35" s="38"/>
      <c r="G35" s="55" t="s">
        <v>306</v>
      </c>
      <c r="H35" s="61">
        <v>7129873.87</v>
      </c>
      <c r="I35" s="52">
        <v>4216826</v>
      </c>
      <c r="J35" s="52">
        <v>1770852.06</v>
      </c>
      <c r="K35" s="52">
        <v>589155.06</v>
      </c>
      <c r="L35" s="52">
        <v>0</v>
      </c>
      <c r="M35" s="52">
        <v>1142195.81</v>
      </c>
      <c r="N35" s="52">
        <v>0</v>
      </c>
      <c r="O35" s="77">
        <v>59.14</v>
      </c>
      <c r="P35" s="77">
        <v>24.83</v>
      </c>
      <c r="Q35" s="77">
        <v>0</v>
      </c>
      <c r="R35" s="77">
        <v>16.01</v>
      </c>
      <c r="S35" s="78">
        <v>0</v>
      </c>
    </row>
    <row r="36" spans="1:19" ht="12.75">
      <c r="A36" s="225">
        <v>2</v>
      </c>
      <c r="B36" s="226">
        <v>21</v>
      </c>
      <c r="C36" s="226">
        <v>0</v>
      </c>
      <c r="D36" s="31">
        <v>0</v>
      </c>
      <c r="E36" s="31">
        <v>1</v>
      </c>
      <c r="F36" s="38"/>
      <c r="G36" s="55" t="s">
        <v>307</v>
      </c>
      <c r="H36" s="61">
        <v>7689339.17</v>
      </c>
      <c r="I36" s="52">
        <v>4460655.58</v>
      </c>
      <c r="J36" s="52">
        <v>701807.04</v>
      </c>
      <c r="K36" s="52">
        <v>701807.04</v>
      </c>
      <c r="L36" s="52">
        <v>24000</v>
      </c>
      <c r="M36" s="52">
        <v>2487570.55</v>
      </c>
      <c r="N36" s="52">
        <v>15306</v>
      </c>
      <c r="O36" s="77">
        <v>58.01</v>
      </c>
      <c r="P36" s="77">
        <v>9.12</v>
      </c>
      <c r="Q36" s="77">
        <v>0.31</v>
      </c>
      <c r="R36" s="77">
        <v>32.35</v>
      </c>
      <c r="S36" s="78">
        <v>0.19</v>
      </c>
    </row>
    <row r="37" spans="1:19" ht="12.75">
      <c r="A37" s="225">
        <v>2</v>
      </c>
      <c r="B37" s="226">
        <v>22</v>
      </c>
      <c r="C37" s="226">
        <v>0</v>
      </c>
      <c r="D37" s="31">
        <v>0</v>
      </c>
      <c r="E37" s="31">
        <v>1</v>
      </c>
      <c r="F37" s="38"/>
      <c r="G37" s="55" t="s">
        <v>308</v>
      </c>
      <c r="H37" s="61">
        <v>6596575.37</v>
      </c>
      <c r="I37" s="52">
        <v>4147754.2</v>
      </c>
      <c r="J37" s="52">
        <v>495021.71</v>
      </c>
      <c r="K37" s="52">
        <v>487697.15</v>
      </c>
      <c r="L37" s="52">
        <v>22000</v>
      </c>
      <c r="M37" s="52">
        <v>1931799.46</v>
      </c>
      <c r="N37" s="52">
        <v>0</v>
      </c>
      <c r="O37" s="77">
        <v>62.87</v>
      </c>
      <c r="P37" s="77">
        <v>7.5</v>
      </c>
      <c r="Q37" s="77">
        <v>0.33</v>
      </c>
      <c r="R37" s="77">
        <v>29.28</v>
      </c>
      <c r="S37" s="78">
        <v>0</v>
      </c>
    </row>
    <row r="38" spans="1:19" ht="12.75">
      <c r="A38" s="225">
        <v>2</v>
      </c>
      <c r="B38" s="226">
        <v>23</v>
      </c>
      <c r="C38" s="226">
        <v>0</v>
      </c>
      <c r="D38" s="31">
        <v>0</v>
      </c>
      <c r="E38" s="31">
        <v>1</v>
      </c>
      <c r="F38" s="38"/>
      <c r="G38" s="55" t="s">
        <v>309</v>
      </c>
      <c r="H38" s="61">
        <v>8109631.49</v>
      </c>
      <c r="I38" s="52">
        <v>7413186.32</v>
      </c>
      <c r="J38" s="52">
        <v>401564.43</v>
      </c>
      <c r="K38" s="52">
        <v>242564.43</v>
      </c>
      <c r="L38" s="52">
        <v>0</v>
      </c>
      <c r="M38" s="52">
        <v>250880.74</v>
      </c>
      <c r="N38" s="52">
        <v>44000</v>
      </c>
      <c r="O38" s="77">
        <v>91.41</v>
      </c>
      <c r="P38" s="77">
        <v>4.95</v>
      </c>
      <c r="Q38" s="77">
        <v>0</v>
      </c>
      <c r="R38" s="77">
        <v>3.09</v>
      </c>
      <c r="S38" s="78">
        <v>0.54</v>
      </c>
    </row>
    <row r="39" spans="1:19" ht="12.75">
      <c r="A39" s="225">
        <v>2</v>
      </c>
      <c r="B39" s="226">
        <v>24</v>
      </c>
      <c r="C39" s="226">
        <v>0</v>
      </c>
      <c r="D39" s="31">
        <v>0</v>
      </c>
      <c r="E39" s="31">
        <v>1</v>
      </c>
      <c r="F39" s="38"/>
      <c r="G39" s="55" t="s">
        <v>310</v>
      </c>
      <c r="H39" s="61">
        <v>10142456.58</v>
      </c>
      <c r="I39" s="52">
        <v>5081787.17</v>
      </c>
      <c r="J39" s="52">
        <v>3695431.54</v>
      </c>
      <c r="K39" s="52">
        <v>524355.54</v>
      </c>
      <c r="L39" s="52">
        <v>0</v>
      </c>
      <c r="M39" s="52">
        <v>1365237.87</v>
      </c>
      <c r="N39" s="52">
        <v>0</v>
      </c>
      <c r="O39" s="77">
        <v>50.1</v>
      </c>
      <c r="P39" s="77">
        <v>36.43</v>
      </c>
      <c r="Q39" s="77">
        <v>0</v>
      </c>
      <c r="R39" s="77">
        <v>13.46</v>
      </c>
      <c r="S39" s="78">
        <v>0</v>
      </c>
    </row>
    <row r="40" spans="1:19" ht="12.75">
      <c r="A40" s="225">
        <v>2</v>
      </c>
      <c r="B40" s="226">
        <v>25</v>
      </c>
      <c r="C40" s="226">
        <v>0</v>
      </c>
      <c r="D40" s="31">
        <v>0</v>
      </c>
      <c r="E40" s="31">
        <v>1</v>
      </c>
      <c r="F40" s="38"/>
      <c r="G40" s="55" t="s">
        <v>311</v>
      </c>
      <c r="H40" s="61">
        <v>8555142.32</v>
      </c>
      <c r="I40" s="52">
        <v>6726285.22</v>
      </c>
      <c r="J40" s="52">
        <v>1664061.1</v>
      </c>
      <c r="K40" s="52">
        <v>292741.1</v>
      </c>
      <c r="L40" s="52">
        <v>0</v>
      </c>
      <c r="M40" s="52">
        <v>164796</v>
      </c>
      <c r="N40" s="52">
        <v>0</v>
      </c>
      <c r="O40" s="77">
        <v>78.62</v>
      </c>
      <c r="P40" s="77">
        <v>19.45</v>
      </c>
      <c r="Q40" s="77">
        <v>0</v>
      </c>
      <c r="R40" s="77">
        <v>1.92</v>
      </c>
      <c r="S40" s="78">
        <v>0</v>
      </c>
    </row>
    <row r="41" spans="1:19" ht="12.75">
      <c r="A41" s="225">
        <v>2</v>
      </c>
      <c r="B41" s="226">
        <v>26</v>
      </c>
      <c r="C41" s="226">
        <v>0</v>
      </c>
      <c r="D41" s="31">
        <v>0</v>
      </c>
      <c r="E41" s="31">
        <v>1</v>
      </c>
      <c r="F41" s="38"/>
      <c r="G41" s="55" t="s">
        <v>312</v>
      </c>
      <c r="H41" s="61">
        <v>5010650.68</v>
      </c>
      <c r="I41" s="52">
        <v>3624666</v>
      </c>
      <c r="J41" s="52">
        <v>1113901.06</v>
      </c>
      <c r="K41" s="52">
        <v>1113901.06</v>
      </c>
      <c r="L41" s="52">
        <v>0</v>
      </c>
      <c r="M41" s="52">
        <v>272083.62</v>
      </c>
      <c r="N41" s="52">
        <v>0</v>
      </c>
      <c r="O41" s="77">
        <v>72.33</v>
      </c>
      <c r="P41" s="77">
        <v>22.23</v>
      </c>
      <c r="Q41" s="77">
        <v>0</v>
      </c>
      <c r="R41" s="77">
        <v>5.43</v>
      </c>
      <c r="S41" s="78">
        <v>0</v>
      </c>
    </row>
    <row r="42" spans="1:19" s="95" customFormat="1" ht="15">
      <c r="A42" s="227"/>
      <c r="B42" s="228"/>
      <c r="C42" s="228"/>
      <c r="D42" s="101"/>
      <c r="E42" s="101"/>
      <c r="F42" s="102" t="s">
        <v>313</v>
      </c>
      <c r="G42" s="287"/>
      <c r="H42" s="104">
        <v>285279824.72</v>
      </c>
      <c r="I42" s="104">
        <v>124470043.26</v>
      </c>
      <c r="J42" s="104">
        <v>146338315.89999998</v>
      </c>
      <c r="K42" s="104">
        <v>108893030.89999999</v>
      </c>
      <c r="L42" s="104">
        <v>341760</v>
      </c>
      <c r="M42" s="104">
        <v>13851048.56</v>
      </c>
      <c r="N42" s="104">
        <v>278657</v>
      </c>
      <c r="O42" s="128">
        <v>43.63086081610096</v>
      </c>
      <c r="P42" s="128">
        <v>51.29641258144698</v>
      </c>
      <c r="Q42" s="128">
        <v>0.1197981667071742</v>
      </c>
      <c r="R42" s="128">
        <v>4.855249954529627</v>
      </c>
      <c r="S42" s="129">
        <v>0.09767848121524181</v>
      </c>
    </row>
    <row r="43" spans="1:19" ht="12.75">
      <c r="A43" s="225">
        <v>2</v>
      </c>
      <c r="B43" s="226">
        <v>61</v>
      </c>
      <c r="C43" s="226">
        <v>0</v>
      </c>
      <c r="D43" s="31">
        <v>0</v>
      </c>
      <c r="E43" s="31">
        <v>2</v>
      </c>
      <c r="F43" s="38"/>
      <c r="G43" s="55" t="s">
        <v>314</v>
      </c>
      <c r="H43" s="61">
        <v>31401806.09</v>
      </c>
      <c r="I43" s="52">
        <v>15914579.21</v>
      </c>
      <c r="J43" s="52">
        <v>13167480.25</v>
      </c>
      <c r="K43" s="52">
        <v>8094692.25</v>
      </c>
      <c r="L43" s="52">
        <v>5500</v>
      </c>
      <c r="M43" s="52">
        <v>2208250.63</v>
      </c>
      <c r="N43" s="52">
        <v>105996</v>
      </c>
      <c r="O43" s="77">
        <v>50.68</v>
      </c>
      <c r="P43" s="77">
        <v>41.93</v>
      </c>
      <c r="Q43" s="77">
        <v>0.01</v>
      </c>
      <c r="R43" s="77">
        <v>7.03</v>
      </c>
      <c r="S43" s="78">
        <v>0.33</v>
      </c>
    </row>
    <row r="44" spans="1:19" ht="12.75">
      <c r="A44" s="225">
        <v>2</v>
      </c>
      <c r="B44" s="226">
        <v>62</v>
      </c>
      <c r="C44" s="226">
        <v>0</v>
      </c>
      <c r="D44" s="31">
        <v>0</v>
      </c>
      <c r="E44" s="31">
        <v>2</v>
      </c>
      <c r="F44" s="38"/>
      <c r="G44" s="55" t="s">
        <v>315</v>
      </c>
      <c r="H44" s="61">
        <v>32129106.16</v>
      </c>
      <c r="I44" s="52">
        <v>18410349.16</v>
      </c>
      <c r="J44" s="52">
        <v>12942660.73</v>
      </c>
      <c r="K44" s="52">
        <v>6135151.73</v>
      </c>
      <c r="L44" s="52">
        <v>59750</v>
      </c>
      <c r="M44" s="52">
        <v>581422.27</v>
      </c>
      <c r="N44" s="52">
        <v>134924</v>
      </c>
      <c r="O44" s="77">
        <v>57.3</v>
      </c>
      <c r="P44" s="77">
        <v>40.28</v>
      </c>
      <c r="Q44" s="77">
        <v>0.18</v>
      </c>
      <c r="R44" s="77">
        <v>1.8</v>
      </c>
      <c r="S44" s="78">
        <v>0.41</v>
      </c>
    </row>
    <row r="45" spans="1:19" ht="12.75">
      <c r="A45" s="225">
        <v>2</v>
      </c>
      <c r="B45" s="226">
        <v>65</v>
      </c>
      <c r="C45" s="226">
        <v>0</v>
      </c>
      <c r="D45" s="31">
        <v>0</v>
      </c>
      <c r="E45" s="31">
        <v>2</v>
      </c>
      <c r="F45" s="38"/>
      <c r="G45" s="55" t="s">
        <v>316</v>
      </c>
      <c r="H45" s="61">
        <v>56592346.71</v>
      </c>
      <c r="I45" s="52">
        <v>23968024.11</v>
      </c>
      <c r="J45" s="52">
        <v>32577585.6</v>
      </c>
      <c r="K45" s="52">
        <v>20428541.6</v>
      </c>
      <c r="L45" s="52">
        <v>2500</v>
      </c>
      <c r="M45" s="52">
        <v>6500</v>
      </c>
      <c r="N45" s="52">
        <v>37737</v>
      </c>
      <c r="O45" s="77">
        <v>42.35</v>
      </c>
      <c r="P45" s="77">
        <v>57.56</v>
      </c>
      <c r="Q45" s="77">
        <v>0</v>
      </c>
      <c r="R45" s="77">
        <v>0.01</v>
      </c>
      <c r="S45" s="78">
        <v>0.06</v>
      </c>
    </row>
    <row r="46" spans="1:19" s="282" customFormat="1" ht="12.75">
      <c r="A46" s="274">
        <v>2</v>
      </c>
      <c r="B46" s="275">
        <v>64</v>
      </c>
      <c r="C46" s="275">
        <v>0</v>
      </c>
      <c r="D46" s="276">
        <v>0</v>
      </c>
      <c r="E46" s="276">
        <v>2</v>
      </c>
      <c r="F46" s="277"/>
      <c r="G46" s="288" t="s">
        <v>317</v>
      </c>
      <c r="H46" s="279">
        <v>165156565.76</v>
      </c>
      <c r="I46" s="279">
        <v>66177090.78</v>
      </c>
      <c r="J46" s="279">
        <v>87650589.32</v>
      </c>
      <c r="K46" s="279">
        <v>74234645.32</v>
      </c>
      <c r="L46" s="279">
        <v>274010</v>
      </c>
      <c r="M46" s="279">
        <v>11054875.66</v>
      </c>
      <c r="N46" s="279">
        <v>0</v>
      </c>
      <c r="O46" s="298">
        <v>40.06</v>
      </c>
      <c r="P46" s="298">
        <v>53.07</v>
      </c>
      <c r="Q46" s="298">
        <v>0.16</v>
      </c>
      <c r="R46" s="298">
        <v>6.69</v>
      </c>
      <c r="S46" s="299">
        <v>0</v>
      </c>
    </row>
    <row r="47" spans="1:19" s="95" customFormat="1" ht="15">
      <c r="A47" s="227"/>
      <c r="B47" s="228"/>
      <c r="C47" s="228"/>
      <c r="D47" s="101"/>
      <c r="E47" s="101"/>
      <c r="F47" s="102" t="s">
        <v>318</v>
      </c>
      <c r="G47" s="287"/>
      <c r="H47" s="104">
        <v>546550881.02</v>
      </c>
      <c r="I47" s="104">
        <v>300330351.70000005</v>
      </c>
      <c r="J47" s="104">
        <v>228330548.88</v>
      </c>
      <c r="K47" s="104">
        <v>112288875.67999998</v>
      </c>
      <c r="L47" s="104">
        <v>325550</v>
      </c>
      <c r="M47" s="104">
        <v>14976155.259999998</v>
      </c>
      <c r="N47" s="104">
        <v>2588275.18</v>
      </c>
      <c r="O47" s="128">
        <v>54.950117569934</v>
      </c>
      <c r="P47" s="128">
        <v>41.77663174815095</v>
      </c>
      <c r="Q47" s="128">
        <v>0.059564445197205176</v>
      </c>
      <c r="R47" s="128">
        <v>2.7401209622150393</v>
      </c>
      <c r="S47" s="129">
        <v>0.47356527450283026</v>
      </c>
    </row>
    <row r="48" spans="1:19" s="95" customFormat="1" ht="15">
      <c r="A48" s="227"/>
      <c r="B48" s="228"/>
      <c r="C48" s="228"/>
      <c r="D48" s="101"/>
      <c r="E48" s="101"/>
      <c r="F48" s="102" t="s">
        <v>319</v>
      </c>
      <c r="G48" s="287"/>
      <c r="H48" s="104">
        <v>172984289.52</v>
      </c>
      <c r="I48" s="103">
        <v>82262450.16999999</v>
      </c>
      <c r="J48" s="103">
        <v>78181365.32999998</v>
      </c>
      <c r="K48" s="103">
        <v>43978415.47</v>
      </c>
      <c r="L48" s="103">
        <v>237600</v>
      </c>
      <c r="M48" s="103">
        <v>10852059.209999999</v>
      </c>
      <c r="N48" s="103">
        <v>1450814.81</v>
      </c>
      <c r="O48" s="128">
        <v>47.55486778496669</v>
      </c>
      <c r="P48" s="128">
        <v>45.19564496113438</v>
      </c>
      <c r="Q48" s="128">
        <v>0.13735351381289992</v>
      </c>
      <c r="R48" s="128">
        <v>6.27343629881794</v>
      </c>
      <c r="S48" s="129">
        <v>0.8386974412680757</v>
      </c>
    </row>
    <row r="49" spans="1:19" ht="12.75">
      <c r="A49" s="225">
        <v>2</v>
      </c>
      <c r="B49" s="226">
        <v>2</v>
      </c>
      <c r="C49" s="226">
        <v>1</v>
      </c>
      <c r="D49" s="31">
        <v>1</v>
      </c>
      <c r="E49" s="31">
        <v>0</v>
      </c>
      <c r="F49" s="38"/>
      <c r="G49" s="55" t="s">
        <v>320</v>
      </c>
      <c r="H49" s="61">
        <v>11428036.79</v>
      </c>
      <c r="I49" s="52">
        <v>4433341.36</v>
      </c>
      <c r="J49" s="52">
        <v>4798446.82</v>
      </c>
      <c r="K49" s="52">
        <v>3607351.82</v>
      </c>
      <c r="L49" s="52">
        <v>93750</v>
      </c>
      <c r="M49" s="52">
        <v>2102498.61</v>
      </c>
      <c r="N49" s="52">
        <v>0</v>
      </c>
      <c r="O49" s="77">
        <v>38.79</v>
      </c>
      <c r="P49" s="77">
        <v>41.98</v>
      </c>
      <c r="Q49" s="77">
        <v>0.82</v>
      </c>
      <c r="R49" s="77">
        <v>18.39</v>
      </c>
      <c r="S49" s="78">
        <v>0</v>
      </c>
    </row>
    <row r="50" spans="1:19" ht="12.75">
      <c r="A50" s="225">
        <v>2</v>
      </c>
      <c r="B50" s="226">
        <v>21</v>
      </c>
      <c r="C50" s="226">
        <v>1</v>
      </c>
      <c r="D50" s="31">
        <v>1</v>
      </c>
      <c r="E50" s="31">
        <v>0</v>
      </c>
      <c r="F50" s="38"/>
      <c r="G50" s="55" t="s">
        <v>321</v>
      </c>
      <c r="H50" s="61">
        <v>6903339.07</v>
      </c>
      <c r="I50" s="52">
        <v>2750133.37</v>
      </c>
      <c r="J50" s="52">
        <v>4153205.7</v>
      </c>
      <c r="K50" s="52">
        <v>2742797.7</v>
      </c>
      <c r="L50" s="52">
        <v>0</v>
      </c>
      <c r="M50" s="52">
        <v>0</v>
      </c>
      <c r="N50" s="52">
        <v>0</v>
      </c>
      <c r="O50" s="77">
        <v>39.83</v>
      </c>
      <c r="P50" s="77">
        <v>60.16</v>
      </c>
      <c r="Q50" s="77">
        <v>0</v>
      </c>
      <c r="R50" s="77">
        <v>0</v>
      </c>
      <c r="S50" s="78">
        <v>0</v>
      </c>
    </row>
    <row r="51" spans="1:19" ht="12.75">
      <c r="A51" s="225">
        <v>2</v>
      </c>
      <c r="B51" s="226">
        <v>1</v>
      </c>
      <c r="C51" s="226">
        <v>1</v>
      </c>
      <c r="D51" s="31">
        <v>1</v>
      </c>
      <c r="E51" s="31">
        <v>0</v>
      </c>
      <c r="F51" s="38"/>
      <c r="G51" s="55" t="s">
        <v>322</v>
      </c>
      <c r="H51" s="61">
        <v>8947866.35</v>
      </c>
      <c r="I51" s="52">
        <v>4718464.68</v>
      </c>
      <c r="J51" s="52">
        <v>3392566.54</v>
      </c>
      <c r="K51" s="52">
        <v>1709702.54</v>
      </c>
      <c r="L51" s="52">
        <v>17000</v>
      </c>
      <c r="M51" s="52">
        <v>789835.13</v>
      </c>
      <c r="N51" s="52">
        <v>30000</v>
      </c>
      <c r="O51" s="77">
        <v>52.73</v>
      </c>
      <c r="P51" s="77">
        <v>37.91</v>
      </c>
      <c r="Q51" s="77">
        <v>0.18</v>
      </c>
      <c r="R51" s="77">
        <v>8.82</v>
      </c>
      <c r="S51" s="78">
        <v>0.33</v>
      </c>
    </row>
    <row r="52" spans="1:19" ht="12.75">
      <c r="A52" s="225">
        <v>2</v>
      </c>
      <c r="B52" s="226">
        <v>9</v>
      </c>
      <c r="C52" s="226">
        <v>1</v>
      </c>
      <c r="D52" s="31">
        <v>1</v>
      </c>
      <c r="E52" s="31">
        <v>0</v>
      </c>
      <c r="F52" s="38"/>
      <c r="G52" s="55" t="s">
        <v>323</v>
      </c>
      <c r="H52" s="61">
        <v>3128502.13</v>
      </c>
      <c r="I52" s="52">
        <v>1723226.74</v>
      </c>
      <c r="J52" s="52">
        <v>877313.44</v>
      </c>
      <c r="K52" s="52">
        <v>149901.44</v>
      </c>
      <c r="L52" s="52">
        <v>0</v>
      </c>
      <c r="M52" s="52">
        <v>527961.95</v>
      </c>
      <c r="N52" s="52">
        <v>0</v>
      </c>
      <c r="O52" s="77">
        <v>55.08</v>
      </c>
      <c r="P52" s="77">
        <v>28.04</v>
      </c>
      <c r="Q52" s="77">
        <v>0</v>
      </c>
      <c r="R52" s="77">
        <v>16.87</v>
      </c>
      <c r="S52" s="78">
        <v>0</v>
      </c>
    </row>
    <row r="53" spans="1:19" ht="12.75">
      <c r="A53" s="225">
        <v>2</v>
      </c>
      <c r="B53" s="226">
        <v>8</v>
      </c>
      <c r="C53" s="226">
        <v>1</v>
      </c>
      <c r="D53" s="31">
        <v>1</v>
      </c>
      <c r="E53" s="31">
        <v>0</v>
      </c>
      <c r="F53" s="38"/>
      <c r="G53" s="55" t="s">
        <v>324</v>
      </c>
      <c r="H53" s="61">
        <v>1527430.05</v>
      </c>
      <c r="I53" s="52">
        <v>608234.35</v>
      </c>
      <c r="J53" s="52">
        <v>918645.7</v>
      </c>
      <c r="K53" s="52">
        <v>2152.44</v>
      </c>
      <c r="L53" s="52">
        <v>550</v>
      </c>
      <c r="M53" s="52">
        <v>0</v>
      </c>
      <c r="N53" s="52">
        <v>0</v>
      </c>
      <c r="O53" s="77">
        <v>39.82</v>
      </c>
      <c r="P53" s="77">
        <v>60.14</v>
      </c>
      <c r="Q53" s="77">
        <v>0.03</v>
      </c>
      <c r="R53" s="77">
        <v>0</v>
      </c>
      <c r="S53" s="78">
        <v>0</v>
      </c>
    </row>
    <row r="54" spans="1:19" ht="12.75">
      <c r="A54" s="225">
        <v>2</v>
      </c>
      <c r="B54" s="226">
        <v>2</v>
      </c>
      <c r="C54" s="226">
        <v>2</v>
      </c>
      <c r="D54" s="31">
        <v>1</v>
      </c>
      <c r="E54" s="31">
        <v>0</v>
      </c>
      <c r="F54" s="38"/>
      <c r="G54" s="55" t="s">
        <v>325</v>
      </c>
      <c r="H54" s="61">
        <v>8036378.45</v>
      </c>
      <c r="I54" s="52">
        <v>4929971.31</v>
      </c>
      <c r="J54" s="52">
        <v>2857694.31</v>
      </c>
      <c r="K54" s="52">
        <v>1711011.31</v>
      </c>
      <c r="L54" s="52">
        <v>0</v>
      </c>
      <c r="M54" s="52">
        <v>248712.83</v>
      </c>
      <c r="N54" s="52">
        <v>0</v>
      </c>
      <c r="O54" s="77">
        <v>61.34</v>
      </c>
      <c r="P54" s="77">
        <v>35.55</v>
      </c>
      <c r="Q54" s="77">
        <v>0</v>
      </c>
      <c r="R54" s="77">
        <v>3.09</v>
      </c>
      <c r="S54" s="78">
        <v>0</v>
      </c>
    </row>
    <row r="55" spans="1:19" ht="12.75">
      <c r="A55" s="225">
        <v>2</v>
      </c>
      <c r="B55" s="226">
        <v>3</v>
      </c>
      <c r="C55" s="226">
        <v>1</v>
      </c>
      <c r="D55" s="31">
        <v>1</v>
      </c>
      <c r="E55" s="31">
        <v>0</v>
      </c>
      <c r="F55" s="38"/>
      <c r="G55" s="55" t="s">
        <v>326</v>
      </c>
      <c r="H55" s="61">
        <v>13420021.35</v>
      </c>
      <c r="I55" s="52">
        <v>7643571.23</v>
      </c>
      <c r="J55" s="52">
        <v>5290330.16</v>
      </c>
      <c r="K55" s="52">
        <v>3472458.16</v>
      </c>
      <c r="L55" s="52">
        <v>16000</v>
      </c>
      <c r="M55" s="52">
        <v>470119.96</v>
      </c>
      <c r="N55" s="52">
        <v>0</v>
      </c>
      <c r="O55" s="77">
        <v>56.95</v>
      </c>
      <c r="P55" s="77">
        <v>39.42</v>
      </c>
      <c r="Q55" s="77">
        <v>0.11</v>
      </c>
      <c r="R55" s="77">
        <v>3.5</v>
      </c>
      <c r="S55" s="78">
        <v>0</v>
      </c>
    </row>
    <row r="56" spans="1:19" ht="12.75">
      <c r="A56" s="225">
        <v>2</v>
      </c>
      <c r="B56" s="226">
        <v>5</v>
      </c>
      <c r="C56" s="226">
        <v>1</v>
      </c>
      <c r="D56" s="31">
        <v>1</v>
      </c>
      <c r="E56" s="31">
        <v>0</v>
      </c>
      <c r="F56" s="38"/>
      <c r="G56" s="55" t="s">
        <v>327</v>
      </c>
      <c r="H56" s="61">
        <v>5990967.84</v>
      </c>
      <c r="I56" s="52">
        <v>2857347.74</v>
      </c>
      <c r="J56" s="52">
        <v>2992307.3</v>
      </c>
      <c r="K56" s="52">
        <v>1932911.3</v>
      </c>
      <c r="L56" s="52">
        <v>4250</v>
      </c>
      <c r="M56" s="52">
        <v>84957.8</v>
      </c>
      <c r="N56" s="52">
        <v>52105</v>
      </c>
      <c r="O56" s="77">
        <v>47.69</v>
      </c>
      <c r="P56" s="77">
        <v>49.94</v>
      </c>
      <c r="Q56" s="77">
        <v>0.07</v>
      </c>
      <c r="R56" s="77">
        <v>1.41</v>
      </c>
      <c r="S56" s="78">
        <v>0.86</v>
      </c>
    </row>
    <row r="57" spans="1:19" ht="12.75">
      <c r="A57" s="225">
        <v>2</v>
      </c>
      <c r="B57" s="226">
        <v>21</v>
      </c>
      <c r="C57" s="226">
        <v>2</v>
      </c>
      <c r="D57" s="31">
        <v>1</v>
      </c>
      <c r="E57" s="31">
        <v>0</v>
      </c>
      <c r="F57" s="38"/>
      <c r="G57" s="55" t="s">
        <v>328</v>
      </c>
      <c r="H57" s="61">
        <v>1557273.4</v>
      </c>
      <c r="I57" s="52">
        <v>698546.63</v>
      </c>
      <c r="J57" s="52">
        <v>858726.77</v>
      </c>
      <c r="K57" s="52">
        <v>497426.77</v>
      </c>
      <c r="L57" s="52">
        <v>0</v>
      </c>
      <c r="M57" s="52">
        <v>0</v>
      </c>
      <c r="N57" s="52">
        <v>0</v>
      </c>
      <c r="O57" s="77">
        <v>44.85</v>
      </c>
      <c r="P57" s="77">
        <v>55.14</v>
      </c>
      <c r="Q57" s="77">
        <v>0</v>
      </c>
      <c r="R57" s="77">
        <v>0</v>
      </c>
      <c r="S57" s="78">
        <v>0</v>
      </c>
    </row>
    <row r="58" spans="1:19" ht="12.75">
      <c r="A58" s="225">
        <v>2</v>
      </c>
      <c r="B58" s="226">
        <v>7</v>
      </c>
      <c r="C58" s="226">
        <v>1</v>
      </c>
      <c r="D58" s="31">
        <v>1</v>
      </c>
      <c r="E58" s="31">
        <v>0</v>
      </c>
      <c r="F58" s="38"/>
      <c r="G58" s="55" t="s">
        <v>329</v>
      </c>
      <c r="H58" s="61">
        <v>4417766.27</v>
      </c>
      <c r="I58" s="52">
        <v>2974848.27</v>
      </c>
      <c r="J58" s="52">
        <v>1421918</v>
      </c>
      <c r="K58" s="52">
        <v>140000</v>
      </c>
      <c r="L58" s="52">
        <v>21000</v>
      </c>
      <c r="M58" s="52">
        <v>0</v>
      </c>
      <c r="N58" s="52">
        <v>0</v>
      </c>
      <c r="O58" s="77">
        <v>67.33</v>
      </c>
      <c r="P58" s="77">
        <v>32.18</v>
      </c>
      <c r="Q58" s="77">
        <v>0.47</v>
      </c>
      <c r="R58" s="77">
        <v>0</v>
      </c>
      <c r="S58" s="78">
        <v>0</v>
      </c>
    </row>
    <row r="59" spans="1:19" ht="12.75">
      <c r="A59" s="225">
        <v>2</v>
      </c>
      <c r="B59" s="226">
        <v>6</v>
      </c>
      <c r="C59" s="226">
        <v>1</v>
      </c>
      <c r="D59" s="31">
        <v>1</v>
      </c>
      <c r="E59" s="31">
        <v>0</v>
      </c>
      <c r="F59" s="38"/>
      <c r="G59" s="55" t="s">
        <v>330</v>
      </c>
      <c r="H59" s="61">
        <v>5730404.12</v>
      </c>
      <c r="I59" s="52">
        <v>487467</v>
      </c>
      <c r="J59" s="52">
        <v>5031344.32</v>
      </c>
      <c r="K59" s="52">
        <v>4828421.32</v>
      </c>
      <c r="L59" s="52">
        <v>0</v>
      </c>
      <c r="M59" s="52">
        <v>211592.8</v>
      </c>
      <c r="N59" s="52">
        <v>0</v>
      </c>
      <c r="O59" s="77">
        <v>8.5</v>
      </c>
      <c r="P59" s="77">
        <v>87.8</v>
      </c>
      <c r="Q59" s="77">
        <v>0</v>
      </c>
      <c r="R59" s="77">
        <v>3.69</v>
      </c>
      <c r="S59" s="78">
        <v>0</v>
      </c>
    </row>
    <row r="60" spans="1:19" ht="12.75">
      <c r="A60" s="225">
        <v>2</v>
      </c>
      <c r="B60" s="226">
        <v>8</v>
      </c>
      <c r="C60" s="226">
        <v>2</v>
      </c>
      <c r="D60" s="31">
        <v>1</v>
      </c>
      <c r="E60" s="31">
        <v>0</v>
      </c>
      <c r="F60" s="38"/>
      <c r="G60" s="55" t="s">
        <v>331</v>
      </c>
      <c r="H60" s="61">
        <v>7234645.79</v>
      </c>
      <c r="I60" s="52">
        <v>3162430.57</v>
      </c>
      <c r="J60" s="52">
        <v>3986239.84</v>
      </c>
      <c r="K60" s="52">
        <v>1605539.84</v>
      </c>
      <c r="L60" s="52">
        <v>16000</v>
      </c>
      <c r="M60" s="52">
        <v>69975.38</v>
      </c>
      <c r="N60" s="52">
        <v>0</v>
      </c>
      <c r="O60" s="77">
        <v>43.71</v>
      </c>
      <c r="P60" s="77">
        <v>55.09</v>
      </c>
      <c r="Q60" s="77">
        <v>0.22</v>
      </c>
      <c r="R60" s="77">
        <v>0.96</v>
      </c>
      <c r="S60" s="78">
        <v>0</v>
      </c>
    </row>
    <row r="61" spans="1:19" ht="12.75">
      <c r="A61" s="225">
        <v>2</v>
      </c>
      <c r="B61" s="226">
        <v>6</v>
      </c>
      <c r="C61" s="226">
        <v>2</v>
      </c>
      <c r="D61" s="31">
        <v>1</v>
      </c>
      <c r="E61" s="31">
        <v>0</v>
      </c>
      <c r="F61" s="38"/>
      <c r="G61" s="55" t="s">
        <v>332</v>
      </c>
      <c r="H61" s="61">
        <v>3146815.22</v>
      </c>
      <c r="I61" s="52">
        <v>1978422.73</v>
      </c>
      <c r="J61" s="52">
        <v>1099556.49</v>
      </c>
      <c r="K61" s="52">
        <v>106636.49</v>
      </c>
      <c r="L61" s="52">
        <v>15000</v>
      </c>
      <c r="M61" s="52">
        <v>53836</v>
      </c>
      <c r="N61" s="52">
        <v>0</v>
      </c>
      <c r="O61" s="77">
        <v>62.87</v>
      </c>
      <c r="P61" s="77">
        <v>34.94</v>
      </c>
      <c r="Q61" s="77">
        <v>0.47</v>
      </c>
      <c r="R61" s="77">
        <v>1.71</v>
      </c>
      <c r="S61" s="78">
        <v>0</v>
      </c>
    </row>
    <row r="62" spans="1:19" ht="12.75">
      <c r="A62" s="225">
        <v>2</v>
      </c>
      <c r="B62" s="226">
        <v>8</v>
      </c>
      <c r="C62" s="226">
        <v>3</v>
      </c>
      <c r="D62" s="31">
        <v>1</v>
      </c>
      <c r="E62" s="31">
        <v>0</v>
      </c>
      <c r="F62" s="38"/>
      <c r="G62" s="55" t="s">
        <v>333</v>
      </c>
      <c r="H62" s="61">
        <v>3694753.65</v>
      </c>
      <c r="I62" s="52">
        <v>922206.72</v>
      </c>
      <c r="J62" s="52">
        <v>2646084.93</v>
      </c>
      <c r="K62" s="52">
        <v>1273384.93</v>
      </c>
      <c r="L62" s="52">
        <v>500</v>
      </c>
      <c r="M62" s="52">
        <v>104962</v>
      </c>
      <c r="N62" s="52">
        <v>21000</v>
      </c>
      <c r="O62" s="77">
        <v>24.95</v>
      </c>
      <c r="P62" s="77">
        <v>71.61</v>
      </c>
      <c r="Q62" s="77">
        <v>0.01</v>
      </c>
      <c r="R62" s="77">
        <v>2.84</v>
      </c>
      <c r="S62" s="78">
        <v>0.56</v>
      </c>
    </row>
    <row r="63" spans="1:19" ht="12.75">
      <c r="A63" s="225">
        <v>2</v>
      </c>
      <c r="B63" s="226">
        <v>10</v>
      </c>
      <c r="C63" s="226">
        <v>1</v>
      </c>
      <c r="D63" s="31">
        <v>1</v>
      </c>
      <c r="E63" s="31">
        <v>0</v>
      </c>
      <c r="F63" s="38"/>
      <c r="G63" s="55" t="s">
        <v>334</v>
      </c>
      <c r="H63" s="61">
        <v>6595277.7</v>
      </c>
      <c r="I63" s="52">
        <v>2847937.45</v>
      </c>
      <c r="J63" s="52">
        <v>1632488.69</v>
      </c>
      <c r="K63" s="52">
        <v>846575.69</v>
      </c>
      <c r="L63" s="52">
        <v>11000</v>
      </c>
      <c r="M63" s="52">
        <v>2103851.56</v>
      </c>
      <c r="N63" s="52">
        <v>0</v>
      </c>
      <c r="O63" s="77">
        <v>43.18</v>
      </c>
      <c r="P63" s="77">
        <v>24.75</v>
      </c>
      <c r="Q63" s="77">
        <v>0.16</v>
      </c>
      <c r="R63" s="77">
        <v>31.89</v>
      </c>
      <c r="S63" s="78">
        <v>0</v>
      </c>
    </row>
    <row r="64" spans="1:19" ht="12.75">
      <c r="A64" s="225">
        <v>2</v>
      </c>
      <c r="B64" s="226">
        <v>11</v>
      </c>
      <c r="C64" s="226">
        <v>1</v>
      </c>
      <c r="D64" s="31">
        <v>1</v>
      </c>
      <c r="E64" s="31">
        <v>0</v>
      </c>
      <c r="F64" s="38"/>
      <c r="G64" s="55" t="s">
        <v>335</v>
      </c>
      <c r="H64" s="61">
        <v>12963635.37</v>
      </c>
      <c r="I64" s="52">
        <v>6881529.17</v>
      </c>
      <c r="J64" s="52">
        <v>3672019.13</v>
      </c>
      <c r="K64" s="52">
        <v>1551127.53</v>
      </c>
      <c r="L64" s="52">
        <v>3250</v>
      </c>
      <c r="M64" s="52">
        <v>2406837.07</v>
      </c>
      <c r="N64" s="52">
        <v>0</v>
      </c>
      <c r="O64" s="77">
        <v>53.08</v>
      </c>
      <c r="P64" s="77">
        <v>28.32</v>
      </c>
      <c r="Q64" s="77">
        <v>0.02</v>
      </c>
      <c r="R64" s="77">
        <v>18.56</v>
      </c>
      <c r="S64" s="78">
        <v>0</v>
      </c>
    </row>
    <row r="65" spans="1:19" ht="12.75">
      <c r="A65" s="225">
        <v>2</v>
      </c>
      <c r="B65" s="226">
        <v>8</v>
      </c>
      <c r="C65" s="226">
        <v>4</v>
      </c>
      <c r="D65" s="31">
        <v>1</v>
      </c>
      <c r="E65" s="31">
        <v>0</v>
      </c>
      <c r="F65" s="38"/>
      <c r="G65" s="55" t="s">
        <v>336</v>
      </c>
      <c r="H65" s="61">
        <v>4160080.12</v>
      </c>
      <c r="I65" s="52">
        <v>2667087.5</v>
      </c>
      <c r="J65" s="52">
        <v>1492992.62</v>
      </c>
      <c r="K65" s="52">
        <v>282655.62</v>
      </c>
      <c r="L65" s="52">
        <v>0</v>
      </c>
      <c r="M65" s="52">
        <v>0</v>
      </c>
      <c r="N65" s="52">
        <v>0</v>
      </c>
      <c r="O65" s="77">
        <v>64.11</v>
      </c>
      <c r="P65" s="77">
        <v>35.88</v>
      </c>
      <c r="Q65" s="77">
        <v>0</v>
      </c>
      <c r="R65" s="77">
        <v>0</v>
      </c>
      <c r="S65" s="78">
        <v>0</v>
      </c>
    </row>
    <row r="66" spans="1:19" ht="12.75">
      <c r="A66" s="225">
        <v>2</v>
      </c>
      <c r="B66" s="226">
        <v>14</v>
      </c>
      <c r="C66" s="226">
        <v>1</v>
      </c>
      <c r="D66" s="31">
        <v>1</v>
      </c>
      <c r="E66" s="31">
        <v>0</v>
      </c>
      <c r="F66" s="38"/>
      <c r="G66" s="55" t="s">
        <v>337</v>
      </c>
      <c r="H66" s="61">
        <v>8729949.11</v>
      </c>
      <c r="I66" s="52">
        <v>4301994.58</v>
      </c>
      <c r="J66" s="52">
        <v>4089486.71</v>
      </c>
      <c r="K66" s="52">
        <v>3175661.71</v>
      </c>
      <c r="L66" s="52">
        <v>5000</v>
      </c>
      <c r="M66" s="52">
        <v>333467.82</v>
      </c>
      <c r="N66" s="52">
        <v>0</v>
      </c>
      <c r="O66" s="77">
        <v>49.27</v>
      </c>
      <c r="P66" s="77">
        <v>46.84</v>
      </c>
      <c r="Q66" s="77">
        <v>0.05</v>
      </c>
      <c r="R66" s="77">
        <v>3.81</v>
      </c>
      <c r="S66" s="78">
        <v>0</v>
      </c>
    </row>
    <row r="67" spans="1:19" ht="12.75">
      <c r="A67" s="225">
        <v>2</v>
      </c>
      <c r="B67" s="226">
        <v>15</v>
      </c>
      <c r="C67" s="226">
        <v>1</v>
      </c>
      <c r="D67" s="31">
        <v>1</v>
      </c>
      <c r="E67" s="31">
        <v>0</v>
      </c>
      <c r="F67" s="38"/>
      <c r="G67" s="55" t="s">
        <v>338</v>
      </c>
      <c r="H67" s="61">
        <v>4983592.76</v>
      </c>
      <c r="I67" s="52">
        <v>3812419.74</v>
      </c>
      <c r="J67" s="52">
        <v>1090405.18</v>
      </c>
      <c r="K67" s="52">
        <v>335422.18</v>
      </c>
      <c r="L67" s="52">
        <v>2500</v>
      </c>
      <c r="M67" s="52">
        <v>78267.84</v>
      </c>
      <c r="N67" s="52">
        <v>0</v>
      </c>
      <c r="O67" s="77">
        <v>76.49</v>
      </c>
      <c r="P67" s="77">
        <v>21.87</v>
      </c>
      <c r="Q67" s="77">
        <v>0.05</v>
      </c>
      <c r="R67" s="77">
        <v>1.57</v>
      </c>
      <c r="S67" s="78">
        <v>0</v>
      </c>
    </row>
    <row r="68" spans="1:19" ht="12.75">
      <c r="A68" s="225">
        <v>2</v>
      </c>
      <c r="B68" s="226">
        <v>6</v>
      </c>
      <c r="C68" s="226">
        <v>3</v>
      </c>
      <c r="D68" s="31">
        <v>1</v>
      </c>
      <c r="E68" s="31">
        <v>0</v>
      </c>
      <c r="F68" s="38"/>
      <c r="G68" s="55" t="s">
        <v>339</v>
      </c>
      <c r="H68" s="61">
        <v>1710146.02</v>
      </c>
      <c r="I68" s="52">
        <v>845174.12</v>
      </c>
      <c r="J68" s="52">
        <v>864971.9</v>
      </c>
      <c r="K68" s="52">
        <v>343701.9</v>
      </c>
      <c r="L68" s="52">
        <v>0</v>
      </c>
      <c r="M68" s="52">
        <v>0</v>
      </c>
      <c r="N68" s="52">
        <v>0</v>
      </c>
      <c r="O68" s="77">
        <v>49.42</v>
      </c>
      <c r="P68" s="77">
        <v>50.57</v>
      </c>
      <c r="Q68" s="77">
        <v>0</v>
      </c>
      <c r="R68" s="77">
        <v>0</v>
      </c>
      <c r="S68" s="78">
        <v>0</v>
      </c>
    </row>
    <row r="69" spans="1:19" ht="12.75">
      <c r="A69" s="225">
        <v>2</v>
      </c>
      <c r="B69" s="226">
        <v>2</v>
      </c>
      <c r="C69" s="226">
        <v>3</v>
      </c>
      <c r="D69" s="31">
        <v>1</v>
      </c>
      <c r="E69" s="31">
        <v>0</v>
      </c>
      <c r="F69" s="38"/>
      <c r="G69" s="55" t="s">
        <v>340</v>
      </c>
      <c r="H69" s="61">
        <v>2436974.09</v>
      </c>
      <c r="I69" s="52">
        <v>1699644.83</v>
      </c>
      <c r="J69" s="52">
        <v>722329.26</v>
      </c>
      <c r="K69" s="52">
        <v>207581.26</v>
      </c>
      <c r="L69" s="52">
        <v>0</v>
      </c>
      <c r="M69" s="52">
        <v>0</v>
      </c>
      <c r="N69" s="52">
        <v>15000</v>
      </c>
      <c r="O69" s="77">
        <v>69.74</v>
      </c>
      <c r="P69" s="77">
        <v>29.64</v>
      </c>
      <c r="Q69" s="77">
        <v>0</v>
      </c>
      <c r="R69" s="77">
        <v>0</v>
      </c>
      <c r="S69" s="78">
        <v>0.61</v>
      </c>
    </row>
    <row r="70" spans="1:19" ht="12.75">
      <c r="A70" s="225">
        <v>2</v>
      </c>
      <c r="B70" s="226">
        <v>2</v>
      </c>
      <c r="C70" s="226">
        <v>4</v>
      </c>
      <c r="D70" s="31">
        <v>1</v>
      </c>
      <c r="E70" s="31">
        <v>0</v>
      </c>
      <c r="F70" s="38"/>
      <c r="G70" s="55" t="s">
        <v>341</v>
      </c>
      <c r="H70" s="61">
        <v>1652533.3</v>
      </c>
      <c r="I70" s="52">
        <v>1158982.56</v>
      </c>
      <c r="J70" s="52">
        <v>493550.74</v>
      </c>
      <c r="K70" s="52">
        <v>260614.74</v>
      </c>
      <c r="L70" s="52">
        <v>0</v>
      </c>
      <c r="M70" s="52">
        <v>0</v>
      </c>
      <c r="N70" s="52">
        <v>0</v>
      </c>
      <c r="O70" s="77">
        <v>70.13</v>
      </c>
      <c r="P70" s="77">
        <v>29.86</v>
      </c>
      <c r="Q70" s="77">
        <v>0</v>
      </c>
      <c r="R70" s="77">
        <v>0</v>
      </c>
      <c r="S70" s="78">
        <v>0</v>
      </c>
    </row>
    <row r="71" spans="1:19" ht="12.75">
      <c r="A71" s="225">
        <v>2</v>
      </c>
      <c r="B71" s="226">
        <v>8</v>
      </c>
      <c r="C71" s="226">
        <v>5</v>
      </c>
      <c r="D71" s="31">
        <v>1</v>
      </c>
      <c r="E71" s="31">
        <v>0</v>
      </c>
      <c r="F71" s="38"/>
      <c r="G71" s="55" t="s">
        <v>342</v>
      </c>
      <c r="H71" s="61">
        <v>2090830.55</v>
      </c>
      <c r="I71" s="52">
        <v>776815.72</v>
      </c>
      <c r="J71" s="52">
        <v>1314014.83</v>
      </c>
      <c r="K71" s="52">
        <v>547227.83</v>
      </c>
      <c r="L71" s="52">
        <v>0</v>
      </c>
      <c r="M71" s="52">
        <v>0</v>
      </c>
      <c r="N71" s="52">
        <v>0</v>
      </c>
      <c r="O71" s="77">
        <v>37.15</v>
      </c>
      <c r="P71" s="77">
        <v>62.84</v>
      </c>
      <c r="Q71" s="77">
        <v>0</v>
      </c>
      <c r="R71" s="77">
        <v>0</v>
      </c>
      <c r="S71" s="78">
        <v>0</v>
      </c>
    </row>
    <row r="72" spans="1:19" ht="12.75">
      <c r="A72" s="225">
        <v>2</v>
      </c>
      <c r="B72" s="226">
        <v>21</v>
      </c>
      <c r="C72" s="226">
        <v>3</v>
      </c>
      <c r="D72" s="31">
        <v>1</v>
      </c>
      <c r="E72" s="31">
        <v>0</v>
      </c>
      <c r="F72" s="38"/>
      <c r="G72" s="55" t="s">
        <v>343</v>
      </c>
      <c r="H72" s="61">
        <v>1507604.15</v>
      </c>
      <c r="I72" s="52">
        <v>673030.2</v>
      </c>
      <c r="J72" s="52">
        <v>834573.95</v>
      </c>
      <c r="K72" s="52">
        <v>146287.95</v>
      </c>
      <c r="L72" s="52">
        <v>0</v>
      </c>
      <c r="M72" s="52">
        <v>0</v>
      </c>
      <c r="N72" s="52">
        <v>0</v>
      </c>
      <c r="O72" s="77">
        <v>44.64</v>
      </c>
      <c r="P72" s="77">
        <v>55.35</v>
      </c>
      <c r="Q72" s="77">
        <v>0</v>
      </c>
      <c r="R72" s="77">
        <v>0</v>
      </c>
      <c r="S72" s="78">
        <v>0</v>
      </c>
    </row>
    <row r="73" spans="1:19" ht="12.75">
      <c r="A73" s="225">
        <v>2</v>
      </c>
      <c r="B73" s="226">
        <v>6</v>
      </c>
      <c r="C73" s="226">
        <v>4</v>
      </c>
      <c r="D73" s="31">
        <v>1</v>
      </c>
      <c r="E73" s="31">
        <v>0</v>
      </c>
      <c r="F73" s="38"/>
      <c r="G73" s="55" t="s">
        <v>344</v>
      </c>
      <c r="H73" s="61">
        <v>1653080.92</v>
      </c>
      <c r="I73" s="52">
        <v>750635</v>
      </c>
      <c r="J73" s="52">
        <v>837079.42</v>
      </c>
      <c r="K73" s="52">
        <v>246379.42</v>
      </c>
      <c r="L73" s="52">
        <v>0</v>
      </c>
      <c r="M73" s="52">
        <v>50366.5</v>
      </c>
      <c r="N73" s="52">
        <v>15000</v>
      </c>
      <c r="O73" s="77">
        <v>45.4</v>
      </c>
      <c r="P73" s="77">
        <v>50.63</v>
      </c>
      <c r="Q73" s="77">
        <v>0</v>
      </c>
      <c r="R73" s="77">
        <v>3.04</v>
      </c>
      <c r="S73" s="78">
        <v>0.9</v>
      </c>
    </row>
    <row r="74" spans="1:19" ht="12.75">
      <c r="A74" s="225">
        <v>2</v>
      </c>
      <c r="B74" s="226">
        <v>19</v>
      </c>
      <c r="C74" s="226">
        <v>1</v>
      </c>
      <c r="D74" s="31">
        <v>1</v>
      </c>
      <c r="E74" s="31">
        <v>0</v>
      </c>
      <c r="F74" s="38"/>
      <c r="G74" s="55" t="s">
        <v>345</v>
      </c>
      <c r="H74" s="61">
        <v>16101951.25</v>
      </c>
      <c r="I74" s="52">
        <v>5609344.89</v>
      </c>
      <c r="J74" s="52">
        <v>9665325.66</v>
      </c>
      <c r="K74" s="52">
        <v>7128325.66</v>
      </c>
      <c r="L74" s="52">
        <v>6500</v>
      </c>
      <c r="M74" s="52">
        <v>820780.7</v>
      </c>
      <c r="N74" s="52">
        <v>0</v>
      </c>
      <c r="O74" s="77">
        <v>34.83</v>
      </c>
      <c r="P74" s="77">
        <v>60.02</v>
      </c>
      <c r="Q74" s="77">
        <v>0.04</v>
      </c>
      <c r="R74" s="77">
        <v>5.09</v>
      </c>
      <c r="S74" s="78">
        <v>0</v>
      </c>
    </row>
    <row r="75" spans="1:19" ht="12.75">
      <c r="A75" s="225">
        <v>2</v>
      </c>
      <c r="B75" s="226">
        <v>19</v>
      </c>
      <c r="C75" s="226">
        <v>2</v>
      </c>
      <c r="D75" s="31">
        <v>1</v>
      </c>
      <c r="E75" s="31">
        <v>0</v>
      </c>
      <c r="F75" s="38"/>
      <c r="G75" s="55" t="s">
        <v>346</v>
      </c>
      <c r="H75" s="61">
        <v>5062389.32</v>
      </c>
      <c r="I75" s="52">
        <v>2372154.82</v>
      </c>
      <c r="J75" s="52">
        <v>2682534.5</v>
      </c>
      <c r="K75" s="52">
        <v>1355378.5</v>
      </c>
      <c r="L75" s="52">
        <v>7700</v>
      </c>
      <c r="M75" s="52">
        <v>0</v>
      </c>
      <c r="N75" s="52">
        <v>0</v>
      </c>
      <c r="O75" s="77">
        <v>46.85</v>
      </c>
      <c r="P75" s="77">
        <v>52.98</v>
      </c>
      <c r="Q75" s="77">
        <v>0.15</v>
      </c>
      <c r="R75" s="77">
        <v>0</v>
      </c>
      <c r="S75" s="78">
        <v>0</v>
      </c>
    </row>
    <row r="76" spans="1:19" ht="12.75">
      <c r="A76" s="225">
        <v>2</v>
      </c>
      <c r="B76" s="226">
        <v>10</v>
      </c>
      <c r="C76" s="226">
        <v>2</v>
      </c>
      <c r="D76" s="31">
        <v>1</v>
      </c>
      <c r="E76" s="31">
        <v>0</v>
      </c>
      <c r="F76" s="38"/>
      <c r="G76" s="55" t="s">
        <v>347</v>
      </c>
      <c r="H76" s="61">
        <v>2497863.7</v>
      </c>
      <c r="I76" s="52">
        <v>776132</v>
      </c>
      <c r="J76" s="52">
        <v>1720981.7</v>
      </c>
      <c r="K76" s="52">
        <v>527381.7</v>
      </c>
      <c r="L76" s="52">
        <v>750</v>
      </c>
      <c r="M76" s="52">
        <v>0</v>
      </c>
      <c r="N76" s="52">
        <v>0</v>
      </c>
      <c r="O76" s="77">
        <v>31.07</v>
      </c>
      <c r="P76" s="77">
        <v>68.89</v>
      </c>
      <c r="Q76" s="77">
        <v>0.03</v>
      </c>
      <c r="R76" s="77">
        <v>0</v>
      </c>
      <c r="S76" s="78">
        <v>0</v>
      </c>
    </row>
    <row r="77" spans="1:19" ht="12.75">
      <c r="A77" s="225">
        <v>2</v>
      </c>
      <c r="B77" s="226">
        <v>26</v>
      </c>
      <c r="C77" s="226">
        <v>1</v>
      </c>
      <c r="D77" s="31">
        <v>1</v>
      </c>
      <c r="E77" s="31">
        <v>0</v>
      </c>
      <c r="F77" s="38"/>
      <c r="G77" s="55" t="s">
        <v>348</v>
      </c>
      <c r="H77" s="61">
        <v>1837330.92</v>
      </c>
      <c r="I77" s="52">
        <v>913586.6</v>
      </c>
      <c r="J77" s="52">
        <v>923744.32</v>
      </c>
      <c r="K77" s="52">
        <v>423444.32</v>
      </c>
      <c r="L77" s="52">
        <v>0</v>
      </c>
      <c r="M77" s="52">
        <v>0</v>
      </c>
      <c r="N77" s="52">
        <v>0</v>
      </c>
      <c r="O77" s="77">
        <v>49.72</v>
      </c>
      <c r="P77" s="77">
        <v>50.27</v>
      </c>
      <c r="Q77" s="77">
        <v>0</v>
      </c>
      <c r="R77" s="77">
        <v>0</v>
      </c>
      <c r="S77" s="78">
        <v>0</v>
      </c>
    </row>
    <row r="78" spans="1:19" ht="12.75">
      <c r="A78" s="225">
        <v>2</v>
      </c>
      <c r="B78" s="226">
        <v>25</v>
      </c>
      <c r="C78" s="226">
        <v>1</v>
      </c>
      <c r="D78" s="31">
        <v>1</v>
      </c>
      <c r="E78" s="31">
        <v>0</v>
      </c>
      <c r="F78" s="38"/>
      <c r="G78" s="55" t="s">
        <v>349</v>
      </c>
      <c r="H78" s="61">
        <v>629418.94</v>
      </c>
      <c r="I78" s="52">
        <v>471287.98</v>
      </c>
      <c r="J78" s="52">
        <v>158130.96</v>
      </c>
      <c r="K78" s="52">
        <v>13322.96</v>
      </c>
      <c r="L78" s="52">
        <v>0</v>
      </c>
      <c r="M78" s="52">
        <v>0</v>
      </c>
      <c r="N78" s="52">
        <v>0</v>
      </c>
      <c r="O78" s="77">
        <v>74.87</v>
      </c>
      <c r="P78" s="77">
        <v>25.12</v>
      </c>
      <c r="Q78" s="77">
        <v>0</v>
      </c>
      <c r="R78" s="77">
        <v>0</v>
      </c>
      <c r="S78" s="78">
        <v>0</v>
      </c>
    </row>
    <row r="79" spans="1:19" ht="12.75">
      <c r="A79" s="225">
        <v>2</v>
      </c>
      <c r="B79" s="226">
        <v>25</v>
      </c>
      <c r="C79" s="226">
        <v>2</v>
      </c>
      <c r="D79" s="31">
        <v>1</v>
      </c>
      <c r="E79" s="31">
        <v>0</v>
      </c>
      <c r="F79" s="38"/>
      <c r="G79" s="55" t="s">
        <v>350</v>
      </c>
      <c r="H79" s="61">
        <v>9318764.91</v>
      </c>
      <c r="I79" s="52">
        <v>3569822.79</v>
      </c>
      <c r="J79" s="52">
        <v>4116779.44</v>
      </c>
      <c r="K79" s="52">
        <v>2511054.44</v>
      </c>
      <c r="L79" s="52">
        <v>16850</v>
      </c>
      <c r="M79" s="52">
        <v>297602.87</v>
      </c>
      <c r="N79" s="52">
        <v>1317709.81</v>
      </c>
      <c r="O79" s="77">
        <v>38.3</v>
      </c>
      <c r="P79" s="77">
        <v>44.17</v>
      </c>
      <c r="Q79" s="77">
        <v>0.18</v>
      </c>
      <c r="R79" s="77">
        <v>3.19</v>
      </c>
      <c r="S79" s="78">
        <v>14.14</v>
      </c>
    </row>
    <row r="80" spans="1:19" ht="12.75">
      <c r="A80" s="225">
        <v>2</v>
      </c>
      <c r="B80" s="226">
        <v>26</v>
      </c>
      <c r="C80" s="226">
        <v>2</v>
      </c>
      <c r="D80" s="31">
        <v>1</v>
      </c>
      <c r="E80" s="31">
        <v>0</v>
      </c>
      <c r="F80" s="38"/>
      <c r="G80" s="55" t="s">
        <v>351</v>
      </c>
      <c r="H80" s="61">
        <v>3888665.91</v>
      </c>
      <c r="I80" s="52">
        <v>2246657.52</v>
      </c>
      <c r="J80" s="52">
        <v>1545576</v>
      </c>
      <c r="K80" s="52">
        <v>296576</v>
      </c>
      <c r="L80" s="52">
        <v>0</v>
      </c>
      <c r="M80" s="52">
        <v>96432.39</v>
      </c>
      <c r="N80" s="52">
        <v>0</v>
      </c>
      <c r="O80" s="77">
        <v>57.77</v>
      </c>
      <c r="P80" s="77">
        <v>39.74</v>
      </c>
      <c r="Q80" s="77">
        <v>0</v>
      </c>
      <c r="R80" s="77">
        <v>2.47</v>
      </c>
      <c r="S80" s="78">
        <v>0</v>
      </c>
    </row>
    <row r="81" spans="1:19" s="95" customFormat="1" ht="15">
      <c r="A81" s="227"/>
      <c r="B81" s="228"/>
      <c r="C81" s="228"/>
      <c r="D81" s="101"/>
      <c r="E81" s="101"/>
      <c r="F81" s="102" t="s">
        <v>352</v>
      </c>
      <c r="G81" s="287"/>
      <c r="H81" s="104">
        <v>165375290.46999997</v>
      </c>
      <c r="I81" s="104">
        <v>98937089.16000001</v>
      </c>
      <c r="J81" s="104">
        <v>64425940.85999999</v>
      </c>
      <c r="K81" s="104">
        <v>34219257.82</v>
      </c>
      <c r="L81" s="104">
        <v>8500</v>
      </c>
      <c r="M81" s="104">
        <v>1939395.37</v>
      </c>
      <c r="N81" s="104">
        <v>64365.08</v>
      </c>
      <c r="O81" s="128">
        <v>59.825799173999194</v>
      </c>
      <c r="P81" s="128">
        <v>38.9574165988765</v>
      </c>
      <c r="Q81" s="128">
        <v>0.005139824683507933</v>
      </c>
      <c r="R81" s="128">
        <v>1.1727237875067058</v>
      </c>
      <c r="S81" s="129">
        <v>0.038920614934113265</v>
      </c>
    </row>
    <row r="82" spans="1:19" ht="12.75">
      <c r="A82" s="225">
        <v>2</v>
      </c>
      <c r="B82" s="226">
        <v>1</v>
      </c>
      <c r="C82" s="226">
        <v>2</v>
      </c>
      <c r="D82" s="31">
        <v>2</v>
      </c>
      <c r="E82" s="31">
        <v>0</v>
      </c>
      <c r="F82" s="38"/>
      <c r="G82" s="55" t="s">
        <v>322</v>
      </c>
      <c r="H82" s="61">
        <v>3201103.88</v>
      </c>
      <c r="I82" s="52">
        <v>1956087.97</v>
      </c>
      <c r="J82" s="52">
        <v>1091803.19</v>
      </c>
      <c r="K82" s="52">
        <v>517728.19</v>
      </c>
      <c r="L82" s="52">
        <v>0</v>
      </c>
      <c r="M82" s="52">
        <v>153212.72</v>
      </c>
      <c r="N82" s="52">
        <v>0</v>
      </c>
      <c r="O82" s="77">
        <v>61.1</v>
      </c>
      <c r="P82" s="77">
        <v>34.1</v>
      </c>
      <c r="Q82" s="77">
        <v>0</v>
      </c>
      <c r="R82" s="77">
        <v>4.78</v>
      </c>
      <c r="S82" s="78">
        <v>0</v>
      </c>
    </row>
    <row r="83" spans="1:19" ht="12.75">
      <c r="A83" s="225">
        <v>2</v>
      </c>
      <c r="B83" s="226">
        <v>17</v>
      </c>
      <c r="C83" s="226">
        <v>1</v>
      </c>
      <c r="D83" s="31">
        <v>2</v>
      </c>
      <c r="E83" s="31">
        <v>0</v>
      </c>
      <c r="F83" s="38"/>
      <c r="G83" s="55" t="s">
        <v>353</v>
      </c>
      <c r="H83" s="61">
        <v>1407968.7</v>
      </c>
      <c r="I83" s="52">
        <v>1117328.62</v>
      </c>
      <c r="J83" s="52">
        <v>290640.08</v>
      </c>
      <c r="K83" s="52">
        <v>122988.08</v>
      </c>
      <c r="L83" s="52">
        <v>0</v>
      </c>
      <c r="M83" s="52">
        <v>0</v>
      </c>
      <c r="N83" s="52">
        <v>0</v>
      </c>
      <c r="O83" s="77">
        <v>79.35</v>
      </c>
      <c r="P83" s="77">
        <v>20.64</v>
      </c>
      <c r="Q83" s="77">
        <v>0</v>
      </c>
      <c r="R83" s="77">
        <v>0</v>
      </c>
      <c r="S83" s="78">
        <v>0</v>
      </c>
    </row>
    <row r="84" spans="1:19" ht="12.75">
      <c r="A84" s="225">
        <v>2</v>
      </c>
      <c r="B84" s="226">
        <v>9</v>
      </c>
      <c r="C84" s="226">
        <v>2</v>
      </c>
      <c r="D84" s="31">
        <v>2</v>
      </c>
      <c r="E84" s="31">
        <v>0</v>
      </c>
      <c r="F84" s="38"/>
      <c r="G84" s="55" t="s">
        <v>323</v>
      </c>
      <c r="H84" s="61">
        <v>2745157.47</v>
      </c>
      <c r="I84" s="52">
        <v>2002487.87</v>
      </c>
      <c r="J84" s="52">
        <v>737920.51</v>
      </c>
      <c r="K84" s="52">
        <v>93502.51</v>
      </c>
      <c r="L84" s="52">
        <v>0</v>
      </c>
      <c r="M84" s="52">
        <v>4749.09</v>
      </c>
      <c r="N84" s="52">
        <v>0</v>
      </c>
      <c r="O84" s="77">
        <v>72.94</v>
      </c>
      <c r="P84" s="77">
        <v>26.88</v>
      </c>
      <c r="Q84" s="77">
        <v>0</v>
      </c>
      <c r="R84" s="77">
        <v>0.17</v>
      </c>
      <c r="S84" s="78">
        <v>0</v>
      </c>
    </row>
    <row r="85" spans="1:19" ht="12.75">
      <c r="A85" s="225">
        <v>2</v>
      </c>
      <c r="B85" s="226">
        <v>24</v>
      </c>
      <c r="C85" s="226">
        <v>2</v>
      </c>
      <c r="D85" s="31">
        <v>2</v>
      </c>
      <c r="E85" s="31">
        <v>0</v>
      </c>
      <c r="F85" s="38"/>
      <c r="G85" s="55" t="s">
        <v>354</v>
      </c>
      <c r="H85" s="61">
        <v>955641</v>
      </c>
      <c r="I85" s="52">
        <v>736368.04</v>
      </c>
      <c r="J85" s="52">
        <v>219272.96</v>
      </c>
      <c r="K85" s="52">
        <v>79194.96</v>
      </c>
      <c r="L85" s="52">
        <v>0</v>
      </c>
      <c r="M85" s="52">
        <v>0</v>
      </c>
      <c r="N85" s="52">
        <v>0</v>
      </c>
      <c r="O85" s="77">
        <v>77.05</v>
      </c>
      <c r="P85" s="77">
        <v>22.94</v>
      </c>
      <c r="Q85" s="77">
        <v>0</v>
      </c>
      <c r="R85" s="77">
        <v>0</v>
      </c>
      <c r="S85" s="78">
        <v>0</v>
      </c>
    </row>
    <row r="86" spans="1:19" ht="12.75">
      <c r="A86" s="225">
        <v>2</v>
      </c>
      <c r="B86" s="226">
        <v>13</v>
      </c>
      <c r="C86" s="226">
        <v>1</v>
      </c>
      <c r="D86" s="31">
        <v>2</v>
      </c>
      <c r="E86" s="31">
        <v>0</v>
      </c>
      <c r="F86" s="38"/>
      <c r="G86" s="55" t="s">
        <v>355</v>
      </c>
      <c r="H86" s="61">
        <v>1651242.88</v>
      </c>
      <c r="I86" s="52">
        <v>1261796.36</v>
      </c>
      <c r="J86" s="52">
        <v>389446.52</v>
      </c>
      <c r="K86" s="52">
        <v>25146.52</v>
      </c>
      <c r="L86" s="52">
        <v>0</v>
      </c>
      <c r="M86" s="52">
        <v>0</v>
      </c>
      <c r="N86" s="52">
        <v>0</v>
      </c>
      <c r="O86" s="77">
        <v>76.41</v>
      </c>
      <c r="P86" s="77">
        <v>23.58</v>
      </c>
      <c r="Q86" s="77">
        <v>0</v>
      </c>
      <c r="R86" s="77">
        <v>0</v>
      </c>
      <c r="S86" s="78">
        <v>0</v>
      </c>
    </row>
    <row r="87" spans="1:19" ht="12.75">
      <c r="A87" s="225">
        <v>2</v>
      </c>
      <c r="B87" s="226">
        <v>21</v>
      </c>
      <c r="C87" s="226">
        <v>4</v>
      </c>
      <c r="D87" s="31">
        <v>2</v>
      </c>
      <c r="E87" s="31">
        <v>0</v>
      </c>
      <c r="F87" s="38"/>
      <c r="G87" s="55" t="s">
        <v>356</v>
      </c>
      <c r="H87" s="61">
        <v>1335960.31</v>
      </c>
      <c r="I87" s="52">
        <v>994894.81</v>
      </c>
      <c r="J87" s="52">
        <v>341065.5</v>
      </c>
      <c r="K87" s="52">
        <v>86079.5</v>
      </c>
      <c r="L87" s="52">
        <v>0</v>
      </c>
      <c r="M87" s="52">
        <v>0</v>
      </c>
      <c r="N87" s="52">
        <v>0</v>
      </c>
      <c r="O87" s="77">
        <v>74.47</v>
      </c>
      <c r="P87" s="77">
        <v>25.52</v>
      </c>
      <c r="Q87" s="77">
        <v>0</v>
      </c>
      <c r="R87" s="77">
        <v>0</v>
      </c>
      <c r="S87" s="78">
        <v>0</v>
      </c>
    </row>
    <row r="88" spans="1:19" ht="12.75">
      <c r="A88" s="225">
        <v>2</v>
      </c>
      <c r="B88" s="226">
        <v>23</v>
      </c>
      <c r="C88" s="226">
        <v>1</v>
      </c>
      <c r="D88" s="31">
        <v>2</v>
      </c>
      <c r="E88" s="31">
        <v>0</v>
      </c>
      <c r="F88" s="38"/>
      <c r="G88" s="55" t="s">
        <v>357</v>
      </c>
      <c r="H88" s="61">
        <v>5082187.89</v>
      </c>
      <c r="I88" s="52">
        <v>1228833.57</v>
      </c>
      <c r="J88" s="52">
        <v>3815491.97</v>
      </c>
      <c r="K88" s="52">
        <v>3524848.97</v>
      </c>
      <c r="L88" s="52">
        <v>850</v>
      </c>
      <c r="M88" s="52">
        <v>37012.35</v>
      </c>
      <c r="N88" s="52">
        <v>0</v>
      </c>
      <c r="O88" s="77">
        <v>24.17</v>
      </c>
      <c r="P88" s="77">
        <v>75.07</v>
      </c>
      <c r="Q88" s="77">
        <v>0.01</v>
      </c>
      <c r="R88" s="77">
        <v>0.72</v>
      </c>
      <c r="S88" s="78">
        <v>0</v>
      </c>
    </row>
    <row r="89" spans="1:19" ht="12.75">
      <c r="A89" s="225">
        <v>2</v>
      </c>
      <c r="B89" s="226">
        <v>23</v>
      </c>
      <c r="C89" s="226">
        <v>2</v>
      </c>
      <c r="D89" s="31">
        <v>2</v>
      </c>
      <c r="E89" s="31">
        <v>0</v>
      </c>
      <c r="F89" s="38"/>
      <c r="G89" s="55" t="s">
        <v>358</v>
      </c>
      <c r="H89" s="61">
        <v>2761999.95</v>
      </c>
      <c r="I89" s="52">
        <v>2059772.95</v>
      </c>
      <c r="J89" s="52">
        <v>701802</v>
      </c>
      <c r="K89" s="52">
        <v>299676</v>
      </c>
      <c r="L89" s="52">
        <v>425</v>
      </c>
      <c r="M89" s="52">
        <v>0</v>
      </c>
      <c r="N89" s="52">
        <v>0</v>
      </c>
      <c r="O89" s="77">
        <v>74.57</v>
      </c>
      <c r="P89" s="77">
        <v>25.4</v>
      </c>
      <c r="Q89" s="77">
        <v>0.01</v>
      </c>
      <c r="R89" s="77">
        <v>0</v>
      </c>
      <c r="S89" s="78">
        <v>0</v>
      </c>
    </row>
    <row r="90" spans="1:19" ht="12.75">
      <c r="A90" s="225">
        <v>2</v>
      </c>
      <c r="B90" s="226">
        <v>19</v>
      </c>
      <c r="C90" s="226">
        <v>3</v>
      </c>
      <c r="D90" s="31">
        <v>2</v>
      </c>
      <c r="E90" s="31">
        <v>0</v>
      </c>
      <c r="F90" s="38"/>
      <c r="G90" s="55" t="s">
        <v>359</v>
      </c>
      <c r="H90" s="61">
        <v>1952980.45</v>
      </c>
      <c r="I90" s="52">
        <v>1052037.7</v>
      </c>
      <c r="J90" s="52">
        <v>900742.75</v>
      </c>
      <c r="K90" s="52">
        <v>304167.75</v>
      </c>
      <c r="L90" s="52">
        <v>200</v>
      </c>
      <c r="M90" s="52">
        <v>0</v>
      </c>
      <c r="N90" s="52">
        <v>0</v>
      </c>
      <c r="O90" s="77">
        <v>53.86</v>
      </c>
      <c r="P90" s="77">
        <v>46.12</v>
      </c>
      <c r="Q90" s="77">
        <v>0.01</v>
      </c>
      <c r="R90" s="77">
        <v>0</v>
      </c>
      <c r="S90" s="78">
        <v>0</v>
      </c>
    </row>
    <row r="91" spans="1:19" ht="12.75">
      <c r="A91" s="225">
        <v>2</v>
      </c>
      <c r="B91" s="226">
        <v>14</v>
      </c>
      <c r="C91" s="226">
        <v>3</v>
      </c>
      <c r="D91" s="31">
        <v>2</v>
      </c>
      <c r="E91" s="31">
        <v>0</v>
      </c>
      <c r="F91" s="38"/>
      <c r="G91" s="55" t="s">
        <v>360</v>
      </c>
      <c r="H91" s="61">
        <v>2015218.41</v>
      </c>
      <c r="I91" s="52">
        <v>1081547.41</v>
      </c>
      <c r="J91" s="52">
        <v>933671</v>
      </c>
      <c r="K91" s="52">
        <v>637120</v>
      </c>
      <c r="L91" s="52">
        <v>0</v>
      </c>
      <c r="M91" s="52">
        <v>0</v>
      </c>
      <c r="N91" s="52">
        <v>0</v>
      </c>
      <c r="O91" s="77">
        <v>53.66</v>
      </c>
      <c r="P91" s="77">
        <v>46.33</v>
      </c>
      <c r="Q91" s="77">
        <v>0</v>
      </c>
      <c r="R91" s="77">
        <v>0</v>
      </c>
      <c r="S91" s="78">
        <v>0</v>
      </c>
    </row>
    <row r="92" spans="1:19" ht="12.75">
      <c r="A92" s="225">
        <v>2</v>
      </c>
      <c r="B92" s="226">
        <v>15</v>
      </c>
      <c r="C92" s="226">
        <v>2</v>
      </c>
      <c r="D92" s="31">
        <v>2</v>
      </c>
      <c r="E92" s="31">
        <v>0</v>
      </c>
      <c r="F92" s="38"/>
      <c r="G92" s="55" t="s">
        <v>361</v>
      </c>
      <c r="H92" s="61">
        <v>1539646.35</v>
      </c>
      <c r="I92" s="52">
        <v>1107275.84</v>
      </c>
      <c r="J92" s="52">
        <v>432370.51</v>
      </c>
      <c r="K92" s="52">
        <v>262360.51</v>
      </c>
      <c r="L92" s="52">
        <v>0</v>
      </c>
      <c r="M92" s="52">
        <v>0</v>
      </c>
      <c r="N92" s="52">
        <v>0</v>
      </c>
      <c r="O92" s="77">
        <v>71.91</v>
      </c>
      <c r="P92" s="77">
        <v>28.08</v>
      </c>
      <c r="Q92" s="77">
        <v>0</v>
      </c>
      <c r="R92" s="77">
        <v>0</v>
      </c>
      <c r="S92" s="78">
        <v>0</v>
      </c>
    </row>
    <row r="93" spans="1:19" ht="12.75">
      <c r="A93" s="225">
        <v>2</v>
      </c>
      <c r="B93" s="226">
        <v>14</v>
      </c>
      <c r="C93" s="226">
        <v>4</v>
      </c>
      <c r="D93" s="31">
        <v>2</v>
      </c>
      <c r="E93" s="31">
        <v>0</v>
      </c>
      <c r="F93" s="38"/>
      <c r="G93" s="55" t="s">
        <v>362</v>
      </c>
      <c r="H93" s="61">
        <v>1481855.21</v>
      </c>
      <c r="I93" s="52">
        <v>1166641.05</v>
      </c>
      <c r="J93" s="52">
        <v>315214.16</v>
      </c>
      <c r="K93" s="52">
        <v>74070.16</v>
      </c>
      <c r="L93" s="52">
        <v>0</v>
      </c>
      <c r="M93" s="52">
        <v>0</v>
      </c>
      <c r="N93" s="52">
        <v>0</v>
      </c>
      <c r="O93" s="77">
        <v>78.72</v>
      </c>
      <c r="P93" s="77">
        <v>21.27</v>
      </c>
      <c r="Q93" s="77">
        <v>0</v>
      </c>
      <c r="R93" s="77">
        <v>0</v>
      </c>
      <c r="S93" s="78">
        <v>0</v>
      </c>
    </row>
    <row r="94" spans="1:19" ht="12.75">
      <c r="A94" s="225">
        <v>2</v>
      </c>
      <c r="B94" s="226">
        <v>2</v>
      </c>
      <c r="C94" s="226">
        <v>5</v>
      </c>
      <c r="D94" s="31">
        <v>2</v>
      </c>
      <c r="E94" s="31">
        <v>0</v>
      </c>
      <c r="F94" s="38"/>
      <c r="G94" s="55" t="s">
        <v>325</v>
      </c>
      <c r="H94" s="61">
        <v>3248173.31</v>
      </c>
      <c r="I94" s="52">
        <v>1767777.9</v>
      </c>
      <c r="J94" s="52">
        <v>1480395.41</v>
      </c>
      <c r="K94" s="52">
        <v>558332.15</v>
      </c>
      <c r="L94" s="52">
        <v>0</v>
      </c>
      <c r="M94" s="52">
        <v>0</v>
      </c>
      <c r="N94" s="52">
        <v>0</v>
      </c>
      <c r="O94" s="77">
        <v>54.42</v>
      </c>
      <c r="P94" s="77">
        <v>45.57</v>
      </c>
      <c r="Q94" s="77">
        <v>0</v>
      </c>
      <c r="R94" s="77">
        <v>0</v>
      </c>
      <c r="S94" s="78">
        <v>0</v>
      </c>
    </row>
    <row r="95" spans="1:19" ht="12.75">
      <c r="A95" s="225">
        <v>2</v>
      </c>
      <c r="B95" s="226">
        <v>16</v>
      </c>
      <c r="C95" s="226">
        <v>2</v>
      </c>
      <c r="D95" s="31">
        <v>2</v>
      </c>
      <c r="E95" s="31">
        <v>0</v>
      </c>
      <c r="F95" s="38"/>
      <c r="G95" s="55" t="s">
        <v>363</v>
      </c>
      <c r="H95" s="61">
        <v>1340149.3</v>
      </c>
      <c r="I95" s="52">
        <v>905746.47</v>
      </c>
      <c r="J95" s="52">
        <v>420402.83</v>
      </c>
      <c r="K95" s="52">
        <v>126070.83</v>
      </c>
      <c r="L95" s="52">
        <v>0</v>
      </c>
      <c r="M95" s="52">
        <v>14000</v>
      </c>
      <c r="N95" s="52">
        <v>0</v>
      </c>
      <c r="O95" s="77">
        <v>67.58</v>
      </c>
      <c r="P95" s="77">
        <v>31.36</v>
      </c>
      <c r="Q95" s="77">
        <v>0</v>
      </c>
      <c r="R95" s="77">
        <v>1.04</v>
      </c>
      <c r="S95" s="78">
        <v>0</v>
      </c>
    </row>
    <row r="96" spans="1:19" ht="12.75">
      <c r="A96" s="225">
        <v>2</v>
      </c>
      <c r="B96" s="226">
        <v>3</v>
      </c>
      <c r="C96" s="226">
        <v>2</v>
      </c>
      <c r="D96" s="31">
        <v>2</v>
      </c>
      <c r="E96" s="31">
        <v>0</v>
      </c>
      <c r="F96" s="38"/>
      <c r="G96" s="55" t="s">
        <v>326</v>
      </c>
      <c r="H96" s="61">
        <v>1355758.53</v>
      </c>
      <c r="I96" s="52">
        <v>1086781.32</v>
      </c>
      <c r="J96" s="52">
        <v>219504.62</v>
      </c>
      <c r="K96" s="52">
        <v>60807.62</v>
      </c>
      <c r="L96" s="52">
        <v>0</v>
      </c>
      <c r="M96" s="52">
        <v>44472.59</v>
      </c>
      <c r="N96" s="52">
        <v>5000</v>
      </c>
      <c r="O96" s="77">
        <v>80.16</v>
      </c>
      <c r="P96" s="77">
        <v>16.19</v>
      </c>
      <c r="Q96" s="77">
        <v>0</v>
      </c>
      <c r="R96" s="77">
        <v>3.28</v>
      </c>
      <c r="S96" s="78">
        <v>0.36</v>
      </c>
    </row>
    <row r="97" spans="1:19" ht="12.75">
      <c r="A97" s="225">
        <v>2</v>
      </c>
      <c r="B97" s="226">
        <v>16</v>
      </c>
      <c r="C97" s="226">
        <v>3</v>
      </c>
      <c r="D97" s="31">
        <v>2</v>
      </c>
      <c r="E97" s="31">
        <v>0</v>
      </c>
      <c r="F97" s="38"/>
      <c r="G97" s="55" t="s">
        <v>364</v>
      </c>
      <c r="H97" s="61">
        <v>2076282.73</v>
      </c>
      <c r="I97" s="52">
        <v>1147763.44</v>
      </c>
      <c r="J97" s="52">
        <v>928519.29</v>
      </c>
      <c r="K97" s="52">
        <v>576059.29</v>
      </c>
      <c r="L97" s="52">
        <v>0</v>
      </c>
      <c r="M97" s="52">
        <v>0</v>
      </c>
      <c r="N97" s="52">
        <v>0</v>
      </c>
      <c r="O97" s="77">
        <v>55.27</v>
      </c>
      <c r="P97" s="77">
        <v>44.72</v>
      </c>
      <c r="Q97" s="77">
        <v>0</v>
      </c>
      <c r="R97" s="77">
        <v>0</v>
      </c>
      <c r="S97" s="78">
        <v>0</v>
      </c>
    </row>
    <row r="98" spans="1:19" ht="12.75">
      <c r="A98" s="225">
        <v>2</v>
      </c>
      <c r="B98" s="226">
        <v>1</v>
      </c>
      <c r="C98" s="226">
        <v>3</v>
      </c>
      <c r="D98" s="31">
        <v>2</v>
      </c>
      <c r="E98" s="31">
        <v>0</v>
      </c>
      <c r="F98" s="38"/>
      <c r="G98" s="55" t="s">
        <v>365</v>
      </c>
      <c r="H98" s="61">
        <v>1672343.47</v>
      </c>
      <c r="I98" s="52">
        <v>1079079.55</v>
      </c>
      <c r="J98" s="52">
        <v>578898.84</v>
      </c>
      <c r="K98" s="52">
        <v>136474.84</v>
      </c>
      <c r="L98" s="52">
        <v>0</v>
      </c>
      <c r="M98" s="52">
        <v>0</v>
      </c>
      <c r="N98" s="52">
        <v>14365.08</v>
      </c>
      <c r="O98" s="77">
        <v>64.52</v>
      </c>
      <c r="P98" s="77">
        <v>34.61</v>
      </c>
      <c r="Q98" s="77">
        <v>0</v>
      </c>
      <c r="R98" s="77">
        <v>0</v>
      </c>
      <c r="S98" s="78">
        <v>0.85</v>
      </c>
    </row>
    <row r="99" spans="1:19" ht="12.75">
      <c r="A99" s="225">
        <v>2</v>
      </c>
      <c r="B99" s="226">
        <v>6</v>
      </c>
      <c r="C99" s="226">
        <v>5</v>
      </c>
      <c r="D99" s="31">
        <v>2</v>
      </c>
      <c r="E99" s="31">
        <v>0</v>
      </c>
      <c r="F99" s="38"/>
      <c r="G99" s="55" t="s">
        <v>366</v>
      </c>
      <c r="H99" s="61">
        <v>1140094.18</v>
      </c>
      <c r="I99" s="52">
        <v>695538.12</v>
      </c>
      <c r="J99" s="52">
        <v>296866.06</v>
      </c>
      <c r="K99" s="52">
        <v>7966.06</v>
      </c>
      <c r="L99" s="52">
        <v>0</v>
      </c>
      <c r="M99" s="52">
        <v>147690</v>
      </c>
      <c r="N99" s="52">
        <v>0</v>
      </c>
      <c r="O99" s="77">
        <v>61</v>
      </c>
      <c r="P99" s="77">
        <v>26.03</v>
      </c>
      <c r="Q99" s="77">
        <v>0</v>
      </c>
      <c r="R99" s="77">
        <v>12.95</v>
      </c>
      <c r="S99" s="78">
        <v>0</v>
      </c>
    </row>
    <row r="100" spans="1:19" ht="12.75">
      <c r="A100" s="225">
        <v>2</v>
      </c>
      <c r="B100" s="226">
        <v>4</v>
      </c>
      <c r="C100" s="226">
        <v>2</v>
      </c>
      <c r="D100" s="31">
        <v>2</v>
      </c>
      <c r="E100" s="31">
        <v>0</v>
      </c>
      <c r="F100" s="38"/>
      <c r="G100" s="55" t="s">
        <v>367</v>
      </c>
      <c r="H100" s="61">
        <v>1492656.63</v>
      </c>
      <c r="I100" s="52">
        <v>984033.93</v>
      </c>
      <c r="J100" s="52">
        <v>508622.7</v>
      </c>
      <c r="K100" s="52">
        <v>52102.7</v>
      </c>
      <c r="L100" s="52">
        <v>0</v>
      </c>
      <c r="M100" s="52">
        <v>0</v>
      </c>
      <c r="N100" s="52">
        <v>0</v>
      </c>
      <c r="O100" s="77">
        <v>65.92</v>
      </c>
      <c r="P100" s="77">
        <v>34.07</v>
      </c>
      <c r="Q100" s="77">
        <v>0</v>
      </c>
      <c r="R100" s="77">
        <v>0</v>
      </c>
      <c r="S100" s="78">
        <v>0</v>
      </c>
    </row>
    <row r="101" spans="1:19" ht="12.75">
      <c r="A101" s="225">
        <v>2</v>
      </c>
      <c r="B101" s="226">
        <v>3</v>
      </c>
      <c r="C101" s="226">
        <v>3</v>
      </c>
      <c r="D101" s="31">
        <v>2</v>
      </c>
      <c r="E101" s="31">
        <v>0</v>
      </c>
      <c r="F101" s="38"/>
      <c r="G101" s="55" t="s">
        <v>368</v>
      </c>
      <c r="H101" s="61">
        <v>847018.3</v>
      </c>
      <c r="I101" s="52">
        <v>609685.81</v>
      </c>
      <c r="J101" s="52">
        <v>227307.99</v>
      </c>
      <c r="K101" s="52">
        <v>65288.99</v>
      </c>
      <c r="L101" s="52">
        <v>0</v>
      </c>
      <c r="M101" s="52">
        <v>10024.5</v>
      </c>
      <c r="N101" s="52">
        <v>0</v>
      </c>
      <c r="O101" s="77">
        <v>71.98</v>
      </c>
      <c r="P101" s="77">
        <v>26.83</v>
      </c>
      <c r="Q101" s="77">
        <v>0</v>
      </c>
      <c r="R101" s="77">
        <v>1.18</v>
      </c>
      <c r="S101" s="78">
        <v>0</v>
      </c>
    </row>
    <row r="102" spans="1:19" ht="12.75">
      <c r="A102" s="225">
        <v>2</v>
      </c>
      <c r="B102" s="226">
        <v>6</v>
      </c>
      <c r="C102" s="226">
        <v>6</v>
      </c>
      <c r="D102" s="31">
        <v>2</v>
      </c>
      <c r="E102" s="31">
        <v>0</v>
      </c>
      <c r="F102" s="38"/>
      <c r="G102" s="55" t="s">
        <v>369</v>
      </c>
      <c r="H102" s="61">
        <v>1822991.23</v>
      </c>
      <c r="I102" s="52">
        <v>1077061.23</v>
      </c>
      <c r="J102" s="52">
        <v>540500</v>
      </c>
      <c r="K102" s="52">
        <v>0</v>
      </c>
      <c r="L102" s="52">
        <v>350</v>
      </c>
      <c r="M102" s="52">
        <v>205080</v>
      </c>
      <c r="N102" s="52">
        <v>0</v>
      </c>
      <c r="O102" s="77">
        <v>59.08</v>
      </c>
      <c r="P102" s="77">
        <v>29.64</v>
      </c>
      <c r="Q102" s="77">
        <v>0.01</v>
      </c>
      <c r="R102" s="77">
        <v>11.24</v>
      </c>
      <c r="S102" s="78">
        <v>0</v>
      </c>
    </row>
    <row r="103" spans="1:19" ht="12.75">
      <c r="A103" s="225">
        <v>2</v>
      </c>
      <c r="B103" s="226">
        <v>23</v>
      </c>
      <c r="C103" s="226">
        <v>3</v>
      </c>
      <c r="D103" s="31">
        <v>2</v>
      </c>
      <c r="E103" s="31">
        <v>0</v>
      </c>
      <c r="F103" s="38"/>
      <c r="G103" s="55" t="s">
        <v>370</v>
      </c>
      <c r="H103" s="61">
        <v>614534.74</v>
      </c>
      <c r="I103" s="52">
        <v>531113.66</v>
      </c>
      <c r="J103" s="52">
        <v>83421.08</v>
      </c>
      <c r="K103" s="52">
        <v>5003.08</v>
      </c>
      <c r="L103" s="52">
        <v>0</v>
      </c>
      <c r="M103" s="52">
        <v>0</v>
      </c>
      <c r="N103" s="52">
        <v>0</v>
      </c>
      <c r="O103" s="77">
        <v>86.42</v>
      </c>
      <c r="P103" s="77">
        <v>13.57</v>
      </c>
      <c r="Q103" s="77">
        <v>0</v>
      </c>
      <c r="R103" s="77">
        <v>0</v>
      </c>
      <c r="S103" s="78">
        <v>0</v>
      </c>
    </row>
    <row r="104" spans="1:19" ht="12.75">
      <c r="A104" s="225">
        <v>2</v>
      </c>
      <c r="B104" s="226">
        <v>24</v>
      </c>
      <c r="C104" s="226">
        <v>3</v>
      </c>
      <c r="D104" s="31">
        <v>2</v>
      </c>
      <c r="E104" s="31">
        <v>0</v>
      </c>
      <c r="F104" s="38"/>
      <c r="G104" s="55" t="s">
        <v>371</v>
      </c>
      <c r="H104" s="61">
        <v>1976286.19</v>
      </c>
      <c r="I104" s="52">
        <v>1526386.19</v>
      </c>
      <c r="J104" s="52">
        <v>449900</v>
      </c>
      <c r="K104" s="52">
        <v>0</v>
      </c>
      <c r="L104" s="52">
        <v>0</v>
      </c>
      <c r="M104" s="52">
        <v>0</v>
      </c>
      <c r="N104" s="52">
        <v>0</v>
      </c>
      <c r="O104" s="77">
        <v>77.23</v>
      </c>
      <c r="P104" s="77">
        <v>22.76</v>
      </c>
      <c r="Q104" s="77">
        <v>0</v>
      </c>
      <c r="R104" s="77">
        <v>0</v>
      </c>
      <c r="S104" s="78">
        <v>0</v>
      </c>
    </row>
    <row r="105" spans="1:19" ht="12.75">
      <c r="A105" s="225">
        <v>2</v>
      </c>
      <c r="B105" s="226">
        <v>7</v>
      </c>
      <c r="C105" s="226">
        <v>2</v>
      </c>
      <c r="D105" s="31">
        <v>2</v>
      </c>
      <c r="E105" s="31">
        <v>0</v>
      </c>
      <c r="F105" s="38"/>
      <c r="G105" s="55" t="s">
        <v>329</v>
      </c>
      <c r="H105" s="61">
        <v>2272166.96</v>
      </c>
      <c r="I105" s="52">
        <v>1690120.96</v>
      </c>
      <c r="J105" s="52">
        <v>582046</v>
      </c>
      <c r="K105" s="52">
        <v>105300</v>
      </c>
      <c r="L105" s="52">
        <v>0</v>
      </c>
      <c r="M105" s="52">
        <v>0</v>
      </c>
      <c r="N105" s="52">
        <v>0</v>
      </c>
      <c r="O105" s="77">
        <v>74.38</v>
      </c>
      <c r="P105" s="77">
        <v>25.61</v>
      </c>
      <c r="Q105" s="77">
        <v>0</v>
      </c>
      <c r="R105" s="77">
        <v>0</v>
      </c>
      <c r="S105" s="78">
        <v>0</v>
      </c>
    </row>
    <row r="106" spans="1:19" ht="12.75">
      <c r="A106" s="225">
        <v>2</v>
      </c>
      <c r="B106" s="226">
        <v>8</v>
      </c>
      <c r="C106" s="226">
        <v>7</v>
      </c>
      <c r="D106" s="31">
        <v>2</v>
      </c>
      <c r="E106" s="31">
        <v>0</v>
      </c>
      <c r="F106" s="38"/>
      <c r="G106" s="55" t="s">
        <v>331</v>
      </c>
      <c r="H106" s="61">
        <v>6699918.7</v>
      </c>
      <c r="I106" s="52">
        <v>3244047.96</v>
      </c>
      <c r="J106" s="52">
        <v>3430870.74</v>
      </c>
      <c r="K106" s="52">
        <v>2428270.74</v>
      </c>
      <c r="L106" s="52">
        <v>0</v>
      </c>
      <c r="M106" s="52">
        <v>0</v>
      </c>
      <c r="N106" s="52">
        <v>25000</v>
      </c>
      <c r="O106" s="77">
        <v>48.41</v>
      </c>
      <c r="P106" s="77">
        <v>51.2</v>
      </c>
      <c r="Q106" s="77">
        <v>0</v>
      </c>
      <c r="R106" s="77">
        <v>0</v>
      </c>
      <c r="S106" s="78">
        <v>0.37</v>
      </c>
    </row>
    <row r="107" spans="1:19" ht="12.75">
      <c r="A107" s="225">
        <v>2</v>
      </c>
      <c r="B107" s="226">
        <v>23</v>
      </c>
      <c r="C107" s="226">
        <v>5</v>
      </c>
      <c r="D107" s="31">
        <v>2</v>
      </c>
      <c r="E107" s="31">
        <v>0</v>
      </c>
      <c r="F107" s="38"/>
      <c r="G107" s="55" t="s">
        <v>372</v>
      </c>
      <c r="H107" s="61">
        <v>2662482.31</v>
      </c>
      <c r="I107" s="52">
        <v>1788805.16</v>
      </c>
      <c r="J107" s="52">
        <v>741757.15</v>
      </c>
      <c r="K107" s="52">
        <v>446057.15</v>
      </c>
      <c r="L107" s="52">
        <v>0</v>
      </c>
      <c r="M107" s="52">
        <v>131920</v>
      </c>
      <c r="N107" s="52">
        <v>0</v>
      </c>
      <c r="O107" s="77">
        <v>67.18</v>
      </c>
      <c r="P107" s="77">
        <v>27.85</v>
      </c>
      <c r="Q107" s="77">
        <v>0</v>
      </c>
      <c r="R107" s="77">
        <v>4.95</v>
      </c>
      <c r="S107" s="78">
        <v>0</v>
      </c>
    </row>
    <row r="108" spans="1:19" ht="12.75">
      <c r="A108" s="225">
        <v>2</v>
      </c>
      <c r="B108" s="226">
        <v>17</v>
      </c>
      <c r="C108" s="226">
        <v>2</v>
      </c>
      <c r="D108" s="31">
        <v>2</v>
      </c>
      <c r="E108" s="31">
        <v>0</v>
      </c>
      <c r="F108" s="38"/>
      <c r="G108" s="55" t="s">
        <v>373</v>
      </c>
      <c r="H108" s="61">
        <v>2205617.62</v>
      </c>
      <c r="I108" s="52">
        <v>1269115.76</v>
      </c>
      <c r="J108" s="52">
        <v>936501.86</v>
      </c>
      <c r="K108" s="52">
        <v>520328.86</v>
      </c>
      <c r="L108" s="52">
        <v>0</v>
      </c>
      <c r="M108" s="52">
        <v>0</v>
      </c>
      <c r="N108" s="52">
        <v>0</v>
      </c>
      <c r="O108" s="77">
        <v>57.54</v>
      </c>
      <c r="P108" s="77">
        <v>42.45</v>
      </c>
      <c r="Q108" s="77">
        <v>0</v>
      </c>
      <c r="R108" s="77">
        <v>0</v>
      </c>
      <c r="S108" s="78">
        <v>0</v>
      </c>
    </row>
    <row r="109" spans="1:19" ht="12.75">
      <c r="A109" s="225">
        <v>2</v>
      </c>
      <c r="B109" s="226">
        <v>18</v>
      </c>
      <c r="C109" s="226">
        <v>1</v>
      </c>
      <c r="D109" s="31">
        <v>2</v>
      </c>
      <c r="E109" s="31">
        <v>0</v>
      </c>
      <c r="F109" s="38"/>
      <c r="G109" s="55" t="s">
        <v>374</v>
      </c>
      <c r="H109" s="61">
        <v>2429684.27</v>
      </c>
      <c r="I109" s="52">
        <v>1486913.14</v>
      </c>
      <c r="J109" s="52">
        <v>926092.84</v>
      </c>
      <c r="K109" s="52">
        <v>616035.84</v>
      </c>
      <c r="L109" s="52">
        <v>1000</v>
      </c>
      <c r="M109" s="52">
        <v>15678.29</v>
      </c>
      <c r="N109" s="52">
        <v>0</v>
      </c>
      <c r="O109" s="77">
        <v>61.19</v>
      </c>
      <c r="P109" s="77">
        <v>38.11</v>
      </c>
      <c r="Q109" s="77">
        <v>0.04</v>
      </c>
      <c r="R109" s="77">
        <v>0.64</v>
      </c>
      <c r="S109" s="78">
        <v>0</v>
      </c>
    </row>
    <row r="110" spans="1:19" ht="12.75">
      <c r="A110" s="225">
        <v>2</v>
      </c>
      <c r="B110" s="226">
        <v>3</v>
      </c>
      <c r="C110" s="226">
        <v>4</v>
      </c>
      <c r="D110" s="31">
        <v>2</v>
      </c>
      <c r="E110" s="31">
        <v>0</v>
      </c>
      <c r="F110" s="38"/>
      <c r="G110" s="55" t="s">
        <v>375</v>
      </c>
      <c r="H110" s="61">
        <v>1617545.77</v>
      </c>
      <c r="I110" s="52">
        <v>913917.65</v>
      </c>
      <c r="J110" s="52">
        <v>688628.12</v>
      </c>
      <c r="K110" s="52">
        <v>481028.12</v>
      </c>
      <c r="L110" s="52">
        <v>0</v>
      </c>
      <c r="M110" s="52">
        <v>15000</v>
      </c>
      <c r="N110" s="52">
        <v>0</v>
      </c>
      <c r="O110" s="77">
        <v>56.5</v>
      </c>
      <c r="P110" s="77">
        <v>42.57</v>
      </c>
      <c r="Q110" s="77">
        <v>0</v>
      </c>
      <c r="R110" s="77">
        <v>0.92</v>
      </c>
      <c r="S110" s="78">
        <v>0</v>
      </c>
    </row>
    <row r="111" spans="1:19" ht="12.75">
      <c r="A111" s="225">
        <v>2</v>
      </c>
      <c r="B111" s="226">
        <v>13</v>
      </c>
      <c r="C111" s="226">
        <v>2</v>
      </c>
      <c r="D111" s="31">
        <v>2</v>
      </c>
      <c r="E111" s="31">
        <v>0</v>
      </c>
      <c r="F111" s="38"/>
      <c r="G111" s="55" t="s">
        <v>376</v>
      </c>
      <c r="H111" s="61">
        <v>3518185.38</v>
      </c>
      <c r="I111" s="52">
        <v>1994467.82</v>
      </c>
      <c r="J111" s="52">
        <v>1523717.56</v>
      </c>
      <c r="K111" s="52">
        <v>848617.56</v>
      </c>
      <c r="L111" s="52">
        <v>0</v>
      </c>
      <c r="M111" s="52">
        <v>0</v>
      </c>
      <c r="N111" s="52">
        <v>0</v>
      </c>
      <c r="O111" s="77">
        <v>56.69</v>
      </c>
      <c r="P111" s="77">
        <v>43.3</v>
      </c>
      <c r="Q111" s="77">
        <v>0</v>
      </c>
      <c r="R111" s="77">
        <v>0</v>
      </c>
      <c r="S111" s="78">
        <v>0</v>
      </c>
    </row>
    <row r="112" spans="1:19" ht="12.75">
      <c r="A112" s="225">
        <v>2</v>
      </c>
      <c r="B112" s="226">
        <v>9</v>
      </c>
      <c r="C112" s="226">
        <v>3</v>
      </c>
      <c r="D112" s="31">
        <v>2</v>
      </c>
      <c r="E112" s="31">
        <v>0</v>
      </c>
      <c r="F112" s="38"/>
      <c r="G112" s="55" t="s">
        <v>377</v>
      </c>
      <c r="H112" s="61">
        <v>2140950.01</v>
      </c>
      <c r="I112" s="52">
        <v>671567.01</v>
      </c>
      <c r="J112" s="52">
        <v>1469383</v>
      </c>
      <c r="K112" s="52">
        <v>1314377</v>
      </c>
      <c r="L112" s="52">
        <v>0</v>
      </c>
      <c r="M112" s="52">
        <v>0</v>
      </c>
      <c r="N112" s="52">
        <v>0</v>
      </c>
      <c r="O112" s="77">
        <v>31.36</v>
      </c>
      <c r="P112" s="77">
        <v>68.63</v>
      </c>
      <c r="Q112" s="77">
        <v>0</v>
      </c>
      <c r="R112" s="77">
        <v>0</v>
      </c>
      <c r="S112" s="78">
        <v>0</v>
      </c>
    </row>
    <row r="113" spans="1:19" ht="12.75">
      <c r="A113" s="225">
        <v>2</v>
      </c>
      <c r="B113" s="226">
        <v>9</v>
      </c>
      <c r="C113" s="226">
        <v>4</v>
      </c>
      <c r="D113" s="31">
        <v>2</v>
      </c>
      <c r="E113" s="31">
        <v>0</v>
      </c>
      <c r="F113" s="38"/>
      <c r="G113" s="55" t="s">
        <v>378</v>
      </c>
      <c r="H113" s="61">
        <v>1384820.85</v>
      </c>
      <c r="I113" s="52">
        <v>999348.92</v>
      </c>
      <c r="J113" s="52">
        <v>385471.93</v>
      </c>
      <c r="K113" s="52">
        <v>199772.93</v>
      </c>
      <c r="L113" s="52">
        <v>0</v>
      </c>
      <c r="M113" s="52">
        <v>0</v>
      </c>
      <c r="N113" s="52">
        <v>0</v>
      </c>
      <c r="O113" s="77">
        <v>72.16</v>
      </c>
      <c r="P113" s="77">
        <v>27.83</v>
      </c>
      <c r="Q113" s="77">
        <v>0</v>
      </c>
      <c r="R113" s="77">
        <v>0</v>
      </c>
      <c r="S113" s="78">
        <v>0</v>
      </c>
    </row>
    <row r="114" spans="1:19" ht="12.75">
      <c r="A114" s="225">
        <v>2</v>
      </c>
      <c r="B114" s="226">
        <v>9</v>
      </c>
      <c r="C114" s="226">
        <v>5</v>
      </c>
      <c r="D114" s="31">
        <v>2</v>
      </c>
      <c r="E114" s="31">
        <v>0</v>
      </c>
      <c r="F114" s="38"/>
      <c r="G114" s="55" t="s">
        <v>379</v>
      </c>
      <c r="H114" s="61">
        <v>1616370.07</v>
      </c>
      <c r="I114" s="52">
        <v>994083.39</v>
      </c>
      <c r="J114" s="52">
        <v>543916.18</v>
      </c>
      <c r="K114" s="52">
        <v>252251.18</v>
      </c>
      <c r="L114" s="52">
        <v>0</v>
      </c>
      <c r="M114" s="52">
        <v>78370.5</v>
      </c>
      <c r="N114" s="52">
        <v>0</v>
      </c>
      <c r="O114" s="77">
        <v>61.5</v>
      </c>
      <c r="P114" s="77">
        <v>33.65</v>
      </c>
      <c r="Q114" s="77">
        <v>0</v>
      </c>
      <c r="R114" s="77">
        <v>4.84</v>
      </c>
      <c r="S114" s="78">
        <v>0</v>
      </c>
    </row>
    <row r="115" spans="1:19" ht="12.75">
      <c r="A115" s="225">
        <v>2</v>
      </c>
      <c r="B115" s="226">
        <v>8</v>
      </c>
      <c r="C115" s="226">
        <v>9</v>
      </c>
      <c r="D115" s="31">
        <v>2</v>
      </c>
      <c r="E115" s="31">
        <v>0</v>
      </c>
      <c r="F115" s="38"/>
      <c r="G115" s="55" t="s">
        <v>380</v>
      </c>
      <c r="H115" s="61">
        <v>552193.11</v>
      </c>
      <c r="I115" s="52">
        <v>304782.89</v>
      </c>
      <c r="J115" s="52">
        <v>247410.22</v>
      </c>
      <c r="K115" s="52">
        <v>86079.5</v>
      </c>
      <c r="L115" s="52">
        <v>0</v>
      </c>
      <c r="M115" s="52">
        <v>0</v>
      </c>
      <c r="N115" s="52">
        <v>0</v>
      </c>
      <c r="O115" s="77">
        <v>55.19</v>
      </c>
      <c r="P115" s="77">
        <v>44.8</v>
      </c>
      <c r="Q115" s="77">
        <v>0</v>
      </c>
      <c r="R115" s="77">
        <v>0</v>
      </c>
      <c r="S115" s="78">
        <v>0</v>
      </c>
    </row>
    <row r="116" spans="1:19" ht="12.75">
      <c r="A116" s="225">
        <v>2</v>
      </c>
      <c r="B116" s="226">
        <v>10</v>
      </c>
      <c r="C116" s="226">
        <v>4</v>
      </c>
      <c r="D116" s="31">
        <v>2</v>
      </c>
      <c r="E116" s="31">
        <v>0</v>
      </c>
      <c r="F116" s="38"/>
      <c r="G116" s="55" t="s">
        <v>334</v>
      </c>
      <c r="H116" s="61">
        <v>1776408.31</v>
      </c>
      <c r="I116" s="52">
        <v>1518583.92</v>
      </c>
      <c r="J116" s="52">
        <v>257824.39</v>
      </c>
      <c r="K116" s="52">
        <v>16288.39</v>
      </c>
      <c r="L116" s="52">
        <v>0</v>
      </c>
      <c r="M116" s="52">
        <v>0</v>
      </c>
      <c r="N116" s="52">
        <v>0</v>
      </c>
      <c r="O116" s="77">
        <v>85.48</v>
      </c>
      <c r="P116" s="77">
        <v>14.51</v>
      </c>
      <c r="Q116" s="77">
        <v>0</v>
      </c>
      <c r="R116" s="77">
        <v>0</v>
      </c>
      <c r="S116" s="78">
        <v>0</v>
      </c>
    </row>
    <row r="117" spans="1:19" ht="12.75">
      <c r="A117" s="225">
        <v>2</v>
      </c>
      <c r="B117" s="226">
        <v>11</v>
      </c>
      <c r="C117" s="226">
        <v>2</v>
      </c>
      <c r="D117" s="31">
        <v>2</v>
      </c>
      <c r="E117" s="31">
        <v>0</v>
      </c>
      <c r="F117" s="38"/>
      <c r="G117" s="55" t="s">
        <v>335</v>
      </c>
      <c r="H117" s="61">
        <v>2813984.51</v>
      </c>
      <c r="I117" s="52">
        <v>1683367.51</v>
      </c>
      <c r="J117" s="52">
        <v>1129867</v>
      </c>
      <c r="K117" s="52">
        <v>891202</v>
      </c>
      <c r="L117" s="52">
        <v>750</v>
      </c>
      <c r="M117" s="52">
        <v>0</v>
      </c>
      <c r="N117" s="52">
        <v>0</v>
      </c>
      <c r="O117" s="77">
        <v>59.82</v>
      </c>
      <c r="P117" s="77">
        <v>40.15</v>
      </c>
      <c r="Q117" s="77">
        <v>0.02</v>
      </c>
      <c r="R117" s="77">
        <v>0</v>
      </c>
      <c r="S117" s="78">
        <v>0</v>
      </c>
    </row>
    <row r="118" spans="1:19" ht="12.75">
      <c r="A118" s="225">
        <v>2</v>
      </c>
      <c r="B118" s="226">
        <v>2</v>
      </c>
      <c r="C118" s="226">
        <v>6</v>
      </c>
      <c r="D118" s="31">
        <v>2</v>
      </c>
      <c r="E118" s="31">
        <v>0</v>
      </c>
      <c r="F118" s="38"/>
      <c r="G118" s="55" t="s">
        <v>381</v>
      </c>
      <c r="H118" s="61">
        <v>4049236.37</v>
      </c>
      <c r="I118" s="52">
        <v>1402444.62</v>
      </c>
      <c r="J118" s="52">
        <v>2646791.75</v>
      </c>
      <c r="K118" s="52">
        <v>2400455.75</v>
      </c>
      <c r="L118" s="52">
        <v>0</v>
      </c>
      <c r="M118" s="52">
        <v>0</v>
      </c>
      <c r="N118" s="52">
        <v>0</v>
      </c>
      <c r="O118" s="77">
        <v>34.63</v>
      </c>
      <c r="P118" s="77">
        <v>65.36</v>
      </c>
      <c r="Q118" s="77">
        <v>0</v>
      </c>
      <c r="R118" s="77">
        <v>0</v>
      </c>
      <c r="S118" s="78">
        <v>0</v>
      </c>
    </row>
    <row r="119" spans="1:19" ht="12.75">
      <c r="A119" s="225">
        <v>2</v>
      </c>
      <c r="B119" s="226">
        <v>18</v>
      </c>
      <c r="C119" s="226">
        <v>2</v>
      </c>
      <c r="D119" s="31">
        <v>2</v>
      </c>
      <c r="E119" s="31">
        <v>0</v>
      </c>
      <c r="F119" s="38"/>
      <c r="G119" s="55" t="s">
        <v>382</v>
      </c>
      <c r="H119" s="61">
        <v>2974821.87</v>
      </c>
      <c r="I119" s="52">
        <v>952280.61</v>
      </c>
      <c r="J119" s="52">
        <v>2022541.26</v>
      </c>
      <c r="K119" s="52">
        <v>1813319.26</v>
      </c>
      <c r="L119" s="52">
        <v>0</v>
      </c>
      <c r="M119" s="52">
        <v>0</v>
      </c>
      <c r="N119" s="52">
        <v>0</v>
      </c>
      <c r="O119" s="77">
        <v>32.01</v>
      </c>
      <c r="P119" s="77">
        <v>67.98</v>
      </c>
      <c r="Q119" s="77">
        <v>0</v>
      </c>
      <c r="R119" s="77">
        <v>0</v>
      </c>
      <c r="S119" s="78">
        <v>0</v>
      </c>
    </row>
    <row r="120" spans="1:19" ht="12.75">
      <c r="A120" s="225">
        <v>2</v>
      </c>
      <c r="B120" s="226">
        <v>19</v>
      </c>
      <c r="C120" s="226">
        <v>5</v>
      </c>
      <c r="D120" s="31">
        <v>2</v>
      </c>
      <c r="E120" s="31">
        <v>0</v>
      </c>
      <c r="F120" s="38"/>
      <c r="G120" s="55" t="s">
        <v>383</v>
      </c>
      <c r="H120" s="61">
        <v>1952070.26</v>
      </c>
      <c r="I120" s="52">
        <v>1292632.51</v>
      </c>
      <c r="J120" s="52">
        <v>659437.75</v>
      </c>
      <c r="K120" s="52">
        <v>463171.75</v>
      </c>
      <c r="L120" s="52">
        <v>0</v>
      </c>
      <c r="M120" s="52">
        <v>0</v>
      </c>
      <c r="N120" s="52">
        <v>0</v>
      </c>
      <c r="O120" s="77">
        <v>66.21</v>
      </c>
      <c r="P120" s="77">
        <v>33.78</v>
      </c>
      <c r="Q120" s="77">
        <v>0</v>
      </c>
      <c r="R120" s="77">
        <v>0</v>
      </c>
      <c r="S120" s="78">
        <v>0</v>
      </c>
    </row>
    <row r="121" spans="1:19" ht="12.75">
      <c r="A121" s="225">
        <v>2</v>
      </c>
      <c r="B121" s="226">
        <v>7</v>
      </c>
      <c r="C121" s="226">
        <v>4</v>
      </c>
      <c r="D121" s="31">
        <v>2</v>
      </c>
      <c r="E121" s="31">
        <v>0</v>
      </c>
      <c r="F121" s="38"/>
      <c r="G121" s="55" t="s">
        <v>384</v>
      </c>
      <c r="H121" s="61">
        <v>1648180.99</v>
      </c>
      <c r="I121" s="52">
        <v>1016980.99</v>
      </c>
      <c r="J121" s="52">
        <v>631200</v>
      </c>
      <c r="K121" s="52">
        <v>0</v>
      </c>
      <c r="L121" s="52">
        <v>0</v>
      </c>
      <c r="M121" s="52">
        <v>0</v>
      </c>
      <c r="N121" s="52">
        <v>0</v>
      </c>
      <c r="O121" s="77">
        <v>61.7</v>
      </c>
      <c r="P121" s="77">
        <v>38.29</v>
      </c>
      <c r="Q121" s="77">
        <v>0</v>
      </c>
      <c r="R121" s="77">
        <v>0</v>
      </c>
      <c r="S121" s="78">
        <v>0</v>
      </c>
    </row>
    <row r="122" spans="1:19" ht="12.75">
      <c r="A122" s="225">
        <v>2</v>
      </c>
      <c r="B122" s="226">
        <v>5</v>
      </c>
      <c r="C122" s="226">
        <v>3</v>
      </c>
      <c r="D122" s="31">
        <v>2</v>
      </c>
      <c r="E122" s="31">
        <v>0</v>
      </c>
      <c r="F122" s="38"/>
      <c r="G122" s="55" t="s">
        <v>385</v>
      </c>
      <c r="H122" s="61">
        <v>1937217.98</v>
      </c>
      <c r="I122" s="52">
        <v>1011402.74</v>
      </c>
      <c r="J122" s="52">
        <v>925815.24</v>
      </c>
      <c r="K122" s="52">
        <v>492513.24</v>
      </c>
      <c r="L122" s="52">
        <v>0</v>
      </c>
      <c r="M122" s="52">
        <v>0</v>
      </c>
      <c r="N122" s="52">
        <v>0</v>
      </c>
      <c r="O122" s="77">
        <v>52.2</v>
      </c>
      <c r="P122" s="77">
        <v>47.79</v>
      </c>
      <c r="Q122" s="77">
        <v>0</v>
      </c>
      <c r="R122" s="77">
        <v>0</v>
      </c>
      <c r="S122" s="78">
        <v>0</v>
      </c>
    </row>
    <row r="123" spans="1:19" ht="12.75">
      <c r="A123" s="225">
        <v>2</v>
      </c>
      <c r="B123" s="226">
        <v>23</v>
      </c>
      <c r="C123" s="226">
        <v>6</v>
      </c>
      <c r="D123" s="31">
        <v>2</v>
      </c>
      <c r="E123" s="31">
        <v>0</v>
      </c>
      <c r="F123" s="38"/>
      <c r="G123" s="55" t="s">
        <v>386</v>
      </c>
      <c r="H123" s="61">
        <v>752489.3</v>
      </c>
      <c r="I123" s="52">
        <v>596055.48</v>
      </c>
      <c r="J123" s="52">
        <v>156433.82</v>
      </c>
      <c r="K123" s="52">
        <v>25567.82</v>
      </c>
      <c r="L123" s="52">
        <v>0</v>
      </c>
      <c r="M123" s="52">
        <v>0</v>
      </c>
      <c r="N123" s="52">
        <v>0</v>
      </c>
      <c r="O123" s="77">
        <v>79.21</v>
      </c>
      <c r="P123" s="77">
        <v>20.78</v>
      </c>
      <c r="Q123" s="77">
        <v>0</v>
      </c>
      <c r="R123" s="77">
        <v>0</v>
      </c>
      <c r="S123" s="78">
        <v>0</v>
      </c>
    </row>
    <row r="124" spans="1:19" ht="12.75">
      <c r="A124" s="225">
        <v>2</v>
      </c>
      <c r="B124" s="226">
        <v>18</v>
      </c>
      <c r="C124" s="226">
        <v>3</v>
      </c>
      <c r="D124" s="31">
        <v>2</v>
      </c>
      <c r="E124" s="31">
        <v>0</v>
      </c>
      <c r="F124" s="38"/>
      <c r="G124" s="55" t="s">
        <v>387</v>
      </c>
      <c r="H124" s="61">
        <v>2285457.08</v>
      </c>
      <c r="I124" s="52">
        <v>1804812.38</v>
      </c>
      <c r="J124" s="52">
        <v>453814.75</v>
      </c>
      <c r="K124" s="52">
        <v>106523.75</v>
      </c>
      <c r="L124" s="52">
        <v>0</v>
      </c>
      <c r="M124" s="52">
        <v>6829.95</v>
      </c>
      <c r="N124" s="52">
        <v>20000</v>
      </c>
      <c r="O124" s="77">
        <v>78.96</v>
      </c>
      <c r="P124" s="77">
        <v>19.85</v>
      </c>
      <c r="Q124" s="77">
        <v>0</v>
      </c>
      <c r="R124" s="77">
        <v>0.29</v>
      </c>
      <c r="S124" s="78">
        <v>0.87</v>
      </c>
    </row>
    <row r="125" spans="1:19" ht="12.75">
      <c r="A125" s="225">
        <v>2</v>
      </c>
      <c r="B125" s="226">
        <v>9</v>
      </c>
      <c r="C125" s="226">
        <v>6</v>
      </c>
      <c r="D125" s="31">
        <v>2</v>
      </c>
      <c r="E125" s="31">
        <v>0</v>
      </c>
      <c r="F125" s="38"/>
      <c r="G125" s="55" t="s">
        <v>388</v>
      </c>
      <c r="H125" s="61">
        <v>1909354.61</v>
      </c>
      <c r="I125" s="52">
        <v>955021.39</v>
      </c>
      <c r="J125" s="52">
        <v>895128.67</v>
      </c>
      <c r="K125" s="52">
        <v>200228.67</v>
      </c>
      <c r="L125" s="52">
        <v>0</v>
      </c>
      <c r="M125" s="52">
        <v>59204.55</v>
      </c>
      <c r="N125" s="52">
        <v>0</v>
      </c>
      <c r="O125" s="77">
        <v>50.01</v>
      </c>
      <c r="P125" s="77">
        <v>46.88</v>
      </c>
      <c r="Q125" s="77">
        <v>0</v>
      </c>
      <c r="R125" s="77">
        <v>3.1</v>
      </c>
      <c r="S125" s="78">
        <v>0</v>
      </c>
    </row>
    <row r="126" spans="1:19" ht="12.75">
      <c r="A126" s="225">
        <v>2</v>
      </c>
      <c r="B126" s="226">
        <v>5</v>
      </c>
      <c r="C126" s="226">
        <v>4</v>
      </c>
      <c r="D126" s="31">
        <v>2</v>
      </c>
      <c r="E126" s="31">
        <v>0</v>
      </c>
      <c r="F126" s="38"/>
      <c r="G126" s="55" t="s">
        <v>389</v>
      </c>
      <c r="H126" s="61">
        <v>1440316.55</v>
      </c>
      <c r="I126" s="52">
        <v>874286.53</v>
      </c>
      <c r="J126" s="52">
        <v>552185.02</v>
      </c>
      <c r="K126" s="52">
        <v>251525.02</v>
      </c>
      <c r="L126" s="52">
        <v>0</v>
      </c>
      <c r="M126" s="52">
        <v>13845</v>
      </c>
      <c r="N126" s="52">
        <v>0</v>
      </c>
      <c r="O126" s="77">
        <v>60.7</v>
      </c>
      <c r="P126" s="77">
        <v>38.33</v>
      </c>
      <c r="Q126" s="77">
        <v>0</v>
      </c>
      <c r="R126" s="77">
        <v>0.96</v>
      </c>
      <c r="S126" s="78">
        <v>0</v>
      </c>
    </row>
    <row r="127" spans="1:19" ht="12.75">
      <c r="A127" s="225">
        <v>2</v>
      </c>
      <c r="B127" s="226">
        <v>6</v>
      </c>
      <c r="C127" s="226">
        <v>7</v>
      </c>
      <c r="D127" s="31">
        <v>2</v>
      </c>
      <c r="E127" s="31">
        <v>0</v>
      </c>
      <c r="F127" s="38"/>
      <c r="G127" s="55" t="s">
        <v>390</v>
      </c>
      <c r="H127" s="61">
        <v>3452080.13</v>
      </c>
      <c r="I127" s="52">
        <v>1477054.16</v>
      </c>
      <c r="J127" s="52">
        <v>1824525.97</v>
      </c>
      <c r="K127" s="52">
        <v>293965.97</v>
      </c>
      <c r="L127" s="52">
        <v>500</v>
      </c>
      <c r="M127" s="52">
        <v>150000</v>
      </c>
      <c r="N127" s="52">
        <v>0</v>
      </c>
      <c r="O127" s="77">
        <v>42.78</v>
      </c>
      <c r="P127" s="77">
        <v>52.85</v>
      </c>
      <c r="Q127" s="77">
        <v>0.01</v>
      </c>
      <c r="R127" s="77">
        <v>4.34</v>
      </c>
      <c r="S127" s="78">
        <v>0</v>
      </c>
    </row>
    <row r="128" spans="1:19" ht="12.75">
      <c r="A128" s="225">
        <v>2</v>
      </c>
      <c r="B128" s="226">
        <v>4</v>
      </c>
      <c r="C128" s="226">
        <v>3</v>
      </c>
      <c r="D128" s="31">
        <v>2</v>
      </c>
      <c r="E128" s="31">
        <v>0</v>
      </c>
      <c r="F128" s="38"/>
      <c r="G128" s="55" t="s">
        <v>391</v>
      </c>
      <c r="H128" s="61">
        <v>2005478.05</v>
      </c>
      <c r="I128" s="52">
        <v>1528615.05</v>
      </c>
      <c r="J128" s="52">
        <v>476863</v>
      </c>
      <c r="K128" s="52">
        <v>87048</v>
      </c>
      <c r="L128" s="52">
        <v>0</v>
      </c>
      <c r="M128" s="52">
        <v>0</v>
      </c>
      <c r="N128" s="52">
        <v>0</v>
      </c>
      <c r="O128" s="77">
        <v>76.22</v>
      </c>
      <c r="P128" s="77">
        <v>23.77</v>
      </c>
      <c r="Q128" s="77">
        <v>0</v>
      </c>
      <c r="R128" s="77">
        <v>0</v>
      </c>
      <c r="S128" s="78">
        <v>0</v>
      </c>
    </row>
    <row r="129" spans="1:19" ht="12.75">
      <c r="A129" s="225">
        <v>2</v>
      </c>
      <c r="B129" s="226">
        <v>8</v>
      </c>
      <c r="C129" s="226">
        <v>11</v>
      </c>
      <c r="D129" s="31">
        <v>2</v>
      </c>
      <c r="E129" s="31">
        <v>0</v>
      </c>
      <c r="F129" s="38"/>
      <c r="G129" s="55" t="s">
        <v>336</v>
      </c>
      <c r="H129" s="61">
        <v>2494920.9</v>
      </c>
      <c r="I129" s="52">
        <v>1776934.72</v>
      </c>
      <c r="J129" s="52">
        <v>717486.18</v>
      </c>
      <c r="K129" s="52">
        <v>102286.18</v>
      </c>
      <c r="L129" s="52">
        <v>0</v>
      </c>
      <c r="M129" s="52">
        <v>500</v>
      </c>
      <c r="N129" s="52">
        <v>0</v>
      </c>
      <c r="O129" s="77">
        <v>71.22</v>
      </c>
      <c r="P129" s="77">
        <v>28.75</v>
      </c>
      <c r="Q129" s="77">
        <v>0</v>
      </c>
      <c r="R129" s="77">
        <v>0.02</v>
      </c>
      <c r="S129" s="78">
        <v>0</v>
      </c>
    </row>
    <row r="130" spans="1:19" ht="12.75">
      <c r="A130" s="225">
        <v>2</v>
      </c>
      <c r="B130" s="226">
        <v>14</v>
      </c>
      <c r="C130" s="226">
        <v>6</v>
      </c>
      <c r="D130" s="31">
        <v>2</v>
      </c>
      <c r="E130" s="31">
        <v>0</v>
      </c>
      <c r="F130" s="38"/>
      <c r="G130" s="55" t="s">
        <v>337</v>
      </c>
      <c r="H130" s="61">
        <v>2973739.8</v>
      </c>
      <c r="I130" s="52">
        <v>2386482.77</v>
      </c>
      <c r="J130" s="52">
        <v>586882.03</v>
      </c>
      <c r="K130" s="52">
        <v>247564.03</v>
      </c>
      <c r="L130" s="52">
        <v>375</v>
      </c>
      <c r="M130" s="52">
        <v>0</v>
      </c>
      <c r="N130" s="52">
        <v>0</v>
      </c>
      <c r="O130" s="77">
        <v>80.25</v>
      </c>
      <c r="P130" s="77">
        <v>19.73</v>
      </c>
      <c r="Q130" s="77">
        <v>0.01</v>
      </c>
      <c r="R130" s="77">
        <v>0</v>
      </c>
      <c r="S130" s="78">
        <v>0</v>
      </c>
    </row>
    <row r="131" spans="1:19" ht="12.75">
      <c r="A131" s="225">
        <v>2</v>
      </c>
      <c r="B131" s="226">
        <v>15</v>
      </c>
      <c r="C131" s="226">
        <v>4</v>
      </c>
      <c r="D131" s="31">
        <v>2</v>
      </c>
      <c r="E131" s="31">
        <v>0</v>
      </c>
      <c r="F131" s="38"/>
      <c r="G131" s="55" t="s">
        <v>338</v>
      </c>
      <c r="H131" s="61">
        <v>3703751.19</v>
      </c>
      <c r="I131" s="52">
        <v>2469261.96</v>
      </c>
      <c r="J131" s="52">
        <v>1215489.23</v>
      </c>
      <c r="K131" s="52">
        <v>931064.23</v>
      </c>
      <c r="L131" s="52">
        <v>0</v>
      </c>
      <c r="M131" s="52">
        <v>19000</v>
      </c>
      <c r="N131" s="52">
        <v>0</v>
      </c>
      <c r="O131" s="77">
        <v>66.66</v>
      </c>
      <c r="P131" s="77">
        <v>32.81</v>
      </c>
      <c r="Q131" s="77">
        <v>0</v>
      </c>
      <c r="R131" s="77">
        <v>0.51</v>
      </c>
      <c r="S131" s="78">
        <v>0</v>
      </c>
    </row>
    <row r="132" spans="1:19" ht="12.75">
      <c r="A132" s="225">
        <v>2</v>
      </c>
      <c r="B132" s="226">
        <v>1</v>
      </c>
      <c r="C132" s="226">
        <v>5</v>
      </c>
      <c r="D132" s="31">
        <v>2</v>
      </c>
      <c r="E132" s="31">
        <v>0</v>
      </c>
      <c r="F132" s="38"/>
      <c r="G132" s="55" t="s">
        <v>392</v>
      </c>
      <c r="H132" s="61">
        <v>1582252.71</v>
      </c>
      <c r="I132" s="52">
        <v>1232731.71</v>
      </c>
      <c r="J132" s="52">
        <v>334701</v>
      </c>
      <c r="K132" s="52">
        <v>0</v>
      </c>
      <c r="L132" s="52">
        <v>0</v>
      </c>
      <c r="M132" s="52">
        <v>14820</v>
      </c>
      <c r="N132" s="52">
        <v>0</v>
      </c>
      <c r="O132" s="77">
        <v>77.9</v>
      </c>
      <c r="P132" s="77">
        <v>21.15</v>
      </c>
      <c r="Q132" s="77">
        <v>0</v>
      </c>
      <c r="R132" s="77">
        <v>0.93</v>
      </c>
      <c r="S132" s="78">
        <v>0</v>
      </c>
    </row>
    <row r="133" spans="1:19" ht="12.75">
      <c r="A133" s="225">
        <v>2</v>
      </c>
      <c r="B133" s="226">
        <v>5</v>
      </c>
      <c r="C133" s="226">
        <v>5</v>
      </c>
      <c r="D133" s="31">
        <v>2</v>
      </c>
      <c r="E133" s="31">
        <v>0</v>
      </c>
      <c r="F133" s="38"/>
      <c r="G133" s="55" t="s">
        <v>393</v>
      </c>
      <c r="H133" s="61">
        <v>2784658.68</v>
      </c>
      <c r="I133" s="52">
        <v>876652.24</v>
      </c>
      <c r="J133" s="52">
        <v>1908006.44</v>
      </c>
      <c r="K133" s="52">
        <v>1741606.44</v>
      </c>
      <c r="L133" s="52">
        <v>0</v>
      </c>
      <c r="M133" s="52">
        <v>0</v>
      </c>
      <c r="N133" s="52">
        <v>0</v>
      </c>
      <c r="O133" s="77">
        <v>31.48</v>
      </c>
      <c r="P133" s="77">
        <v>68.51</v>
      </c>
      <c r="Q133" s="77">
        <v>0</v>
      </c>
      <c r="R133" s="77">
        <v>0</v>
      </c>
      <c r="S133" s="78">
        <v>0</v>
      </c>
    </row>
    <row r="134" spans="1:19" ht="12.75">
      <c r="A134" s="225">
        <v>2</v>
      </c>
      <c r="B134" s="226">
        <v>3</v>
      </c>
      <c r="C134" s="226">
        <v>5</v>
      </c>
      <c r="D134" s="31">
        <v>2</v>
      </c>
      <c r="E134" s="31">
        <v>0</v>
      </c>
      <c r="F134" s="38"/>
      <c r="G134" s="55" t="s">
        <v>394</v>
      </c>
      <c r="H134" s="61">
        <v>1424936.95</v>
      </c>
      <c r="I134" s="52">
        <v>901074.95</v>
      </c>
      <c r="J134" s="52">
        <v>513862</v>
      </c>
      <c r="K134" s="52">
        <v>217303</v>
      </c>
      <c r="L134" s="52">
        <v>0</v>
      </c>
      <c r="M134" s="52">
        <v>10000</v>
      </c>
      <c r="N134" s="52">
        <v>0</v>
      </c>
      <c r="O134" s="77">
        <v>63.23</v>
      </c>
      <c r="P134" s="77">
        <v>36.06</v>
      </c>
      <c r="Q134" s="77">
        <v>0</v>
      </c>
      <c r="R134" s="77">
        <v>0.7</v>
      </c>
      <c r="S134" s="78">
        <v>0</v>
      </c>
    </row>
    <row r="135" spans="1:19" ht="12.75">
      <c r="A135" s="225">
        <v>2</v>
      </c>
      <c r="B135" s="226">
        <v>26</v>
      </c>
      <c r="C135" s="226">
        <v>3</v>
      </c>
      <c r="D135" s="31">
        <v>2</v>
      </c>
      <c r="E135" s="31">
        <v>0</v>
      </c>
      <c r="F135" s="38"/>
      <c r="G135" s="55" t="s">
        <v>395</v>
      </c>
      <c r="H135" s="61">
        <v>2575802.61</v>
      </c>
      <c r="I135" s="52">
        <v>1507376.24</v>
      </c>
      <c r="J135" s="52">
        <v>1003645.37</v>
      </c>
      <c r="K135" s="52">
        <v>391945.37</v>
      </c>
      <c r="L135" s="52">
        <v>0</v>
      </c>
      <c r="M135" s="52">
        <v>64781</v>
      </c>
      <c r="N135" s="52">
        <v>0</v>
      </c>
      <c r="O135" s="77">
        <v>58.52</v>
      </c>
      <c r="P135" s="77">
        <v>38.96</v>
      </c>
      <c r="Q135" s="77">
        <v>0</v>
      </c>
      <c r="R135" s="77">
        <v>2.51</v>
      </c>
      <c r="S135" s="78">
        <v>0</v>
      </c>
    </row>
    <row r="136" spans="1:19" ht="12.75">
      <c r="A136" s="225">
        <v>2</v>
      </c>
      <c r="B136" s="226">
        <v>10</v>
      </c>
      <c r="C136" s="226">
        <v>6</v>
      </c>
      <c r="D136" s="31">
        <v>2</v>
      </c>
      <c r="E136" s="31">
        <v>0</v>
      </c>
      <c r="F136" s="38"/>
      <c r="G136" s="55" t="s">
        <v>396</v>
      </c>
      <c r="H136" s="61">
        <v>436926.72</v>
      </c>
      <c r="I136" s="52">
        <v>347983.76</v>
      </c>
      <c r="J136" s="52">
        <v>88942.96</v>
      </c>
      <c r="K136" s="52">
        <v>1119.96</v>
      </c>
      <c r="L136" s="52">
        <v>0</v>
      </c>
      <c r="M136" s="52">
        <v>0</v>
      </c>
      <c r="N136" s="52">
        <v>0</v>
      </c>
      <c r="O136" s="77">
        <v>79.64</v>
      </c>
      <c r="P136" s="77">
        <v>20.35</v>
      </c>
      <c r="Q136" s="77">
        <v>0</v>
      </c>
      <c r="R136" s="77">
        <v>0</v>
      </c>
      <c r="S136" s="78">
        <v>0</v>
      </c>
    </row>
    <row r="137" spans="1:19" ht="12.75">
      <c r="A137" s="225">
        <v>2</v>
      </c>
      <c r="B137" s="226">
        <v>6</v>
      </c>
      <c r="C137" s="226">
        <v>8</v>
      </c>
      <c r="D137" s="31">
        <v>2</v>
      </c>
      <c r="E137" s="31">
        <v>0</v>
      </c>
      <c r="F137" s="38"/>
      <c r="G137" s="55" t="s">
        <v>397</v>
      </c>
      <c r="H137" s="61">
        <v>3137716.26</v>
      </c>
      <c r="I137" s="52">
        <v>1350873.7</v>
      </c>
      <c r="J137" s="52">
        <v>1786292.56</v>
      </c>
      <c r="K137" s="52">
        <v>933526.56</v>
      </c>
      <c r="L137" s="52">
        <v>550</v>
      </c>
      <c r="M137" s="52">
        <v>0</v>
      </c>
      <c r="N137" s="52">
        <v>0</v>
      </c>
      <c r="O137" s="77">
        <v>43.05</v>
      </c>
      <c r="P137" s="77">
        <v>56.92</v>
      </c>
      <c r="Q137" s="77">
        <v>0.01</v>
      </c>
      <c r="R137" s="77">
        <v>0</v>
      </c>
      <c r="S137" s="78">
        <v>0</v>
      </c>
    </row>
    <row r="138" spans="1:19" ht="12.75">
      <c r="A138" s="225">
        <v>2</v>
      </c>
      <c r="B138" s="226">
        <v>17</v>
      </c>
      <c r="C138" s="226">
        <v>3</v>
      </c>
      <c r="D138" s="31">
        <v>2</v>
      </c>
      <c r="E138" s="31">
        <v>0</v>
      </c>
      <c r="F138" s="38"/>
      <c r="G138" s="55" t="s">
        <v>398</v>
      </c>
      <c r="H138" s="61">
        <v>1544548.91</v>
      </c>
      <c r="I138" s="52">
        <v>1099616.04</v>
      </c>
      <c r="J138" s="52">
        <v>444932.87</v>
      </c>
      <c r="K138" s="52">
        <v>120312.87</v>
      </c>
      <c r="L138" s="52">
        <v>0</v>
      </c>
      <c r="M138" s="52">
        <v>0</v>
      </c>
      <c r="N138" s="52">
        <v>0</v>
      </c>
      <c r="O138" s="77">
        <v>71.19</v>
      </c>
      <c r="P138" s="77">
        <v>28.8</v>
      </c>
      <c r="Q138" s="77">
        <v>0</v>
      </c>
      <c r="R138" s="77">
        <v>0</v>
      </c>
      <c r="S138" s="78">
        <v>0</v>
      </c>
    </row>
    <row r="139" spans="1:19" ht="12.75">
      <c r="A139" s="225">
        <v>2</v>
      </c>
      <c r="B139" s="226">
        <v>16</v>
      </c>
      <c r="C139" s="226">
        <v>6</v>
      </c>
      <c r="D139" s="31">
        <v>2</v>
      </c>
      <c r="E139" s="31">
        <v>0</v>
      </c>
      <c r="F139" s="38"/>
      <c r="G139" s="55" t="s">
        <v>399</v>
      </c>
      <c r="H139" s="61">
        <v>1296245.47</v>
      </c>
      <c r="I139" s="52">
        <v>803707.47</v>
      </c>
      <c r="J139" s="52">
        <v>473038</v>
      </c>
      <c r="K139" s="52">
        <v>172460</v>
      </c>
      <c r="L139" s="52">
        <v>0</v>
      </c>
      <c r="M139" s="52">
        <v>19500</v>
      </c>
      <c r="N139" s="52">
        <v>0</v>
      </c>
      <c r="O139" s="77">
        <v>62</v>
      </c>
      <c r="P139" s="77">
        <v>36.49</v>
      </c>
      <c r="Q139" s="77">
        <v>0</v>
      </c>
      <c r="R139" s="77">
        <v>1.5</v>
      </c>
      <c r="S139" s="78">
        <v>0</v>
      </c>
    </row>
    <row r="140" spans="1:19" ht="12.75">
      <c r="A140" s="225">
        <v>2</v>
      </c>
      <c r="B140" s="226">
        <v>11</v>
      </c>
      <c r="C140" s="226">
        <v>3</v>
      </c>
      <c r="D140" s="31">
        <v>2</v>
      </c>
      <c r="E140" s="31">
        <v>0</v>
      </c>
      <c r="F140" s="38"/>
      <c r="G140" s="55" t="s">
        <v>400</v>
      </c>
      <c r="H140" s="61">
        <v>1625779.95</v>
      </c>
      <c r="I140" s="52">
        <v>1287798</v>
      </c>
      <c r="J140" s="52">
        <v>337981.95</v>
      </c>
      <c r="K140" s="52">
        <v>129763.95</v>
      </c>
      <c r="L140" s="52">
        <v>0</v>
      </c>
      <c r="M140" s="52">
        <v>0</v>
      </c>
      <c r="N140" s="52">
        <v>0</v>
      </c>
      <c r="O140" s="77">
        <v>79.21</v>
      </c>
      <c r="P140" s="77">
        <v>20.78</v>
      </c>
      <c r="Q140" s="77">
        <v>0</v>
      </c>
      <c r="R140" s="77">
        <v>0</v>
      </c>
      <c r="S140" s="78">
        <v>0</v>
      </c>
    </row>
    <row r="141" spans="1:19" ht="12.75">
      <c r="A141" s="225">
        <v>2</v>
      </c>
      <c r="B141" s="226">
        <v>9</v>
      </c>
      <c r="C141" s="226">
        <v>8</v>
      </c>
      <c r="D141" s="31">
        <v>2</v>
      </c>
      <c r="E141" s="31">
        <v>0</v>
      </c>
      <c r="F141" s="38"/>
      <c r="G141" s="55" t="s">
        <v>401</v>
      </c>
      <c r="H141" s="61">
        <v>1284806.01</v>
      </c>
      <c r="I141" s="52">
        <v>906958.79</v>
      </c>
      <c r="J141" s="52">
        <v>377847.22</v>
      </c>
      <c r="K141" s="52">
        <v>85850</v>
      </c>
      <c r="L141" s="52">
        <v>0</v>
      </c>
      <c r="M141" s="52">
        <v>0</v>
      </c>
      <c r="N141" s="52">
        <v>0</v>
      </c>
      <c r="O141" s="77">
        <v>70.59</v>
      </c>
      <c r="P141" s="77">
        <v>29.4</v>
      </c>
      <c r="Q141" s="77">
        <v>0</v>
      </c>
      <c r="R141" s="77">
        <v>0</v>
      </c>
      <c r="S141" s="78">
        <v>0</v>
      </c>
    </row>
    <row r="142" spans="1:19" ht="12.75">
      <c r="A142" s="225">
        <v>2</v>
      </c>
      <c r="B142" s="226">
        <v>10</v>
      </c>
      <c r="C142" s="226">
        <v>7</v>
      </c>
      <c r="D142" s="31">
        <v>2</v>
      </c>
      <c r="E142" s="31">
        <v>0</v>
      </c>
      <c r="F142" s="38"/>
      <c r="G142" s="55" t="s">
        <v>402</v>
      </c>
      <c r="H142" s="61">
        <v>1165532.88</v>
      </c>
      <c r="I142" s="52">
        <v>751404.78</v>
      </c>
      <c r="J142" s="52">
        <v>414128.1</v>
      </c>
      <c r="K142" s="52">
        <v>169162.1</v>
      </c>
      <c r="L142" s="52">
        <v>0</v>
      </c>
      <c r="M142" s="52">
        <v>0</v>
      </c>
      <c r="N142" s="52">
        <v>0</v>
      </c>
      <c r="O142" s="77">
        <v>64.46</v>
      </c>
      <c r="P142" s="77">
        <v>35.53</v>
      </c>
      <c r="Q142" s="77">
        <v>0</v>
      </c>
      <c r="R142" s="77">
        <v>0</v>
      </c>
      <c r="S142" s="78">
        <v>0</v>
      </c>
    </row>
    <row r="143" spans="1:19" ht="12.75">
      <c r="A143" s="225">
        <v>2</v>
      </c>
      <c r="B143" s="226">
        <v>6</v>
      </c>
      <c r="C143" s="226">
        <v>9</v>
      </c>
      <c r="D143" s="31">
        <v>2</v>
      </c>
      <c r="E143" s="31">
        <v>0</v>
      </c>
      <c r="F143" s="38"/>
      <c r="G143" s="55" t="s">
        <v>403</v>
      </c>
      <c r="H143" s="61">
        <v>1835944.11</v>
      </c>
      <c r="I143" s="52">
        <v>1077851.96</v>
      </c>
      <c r="J143" s="52">
        <v>623092.15</v>
      </c>
      <c r="K143" s="52">
        <v>98442.15</v>
      </c>
      <c r="L143" s="52">
        <v>0</v>
      </c>
      <c r="M143" s="52">
        <v>135000</v>
      </c>
      <c r="N143" s="52">
        <v>0</v>
      </c>
      <c r="O143" s="77">
        <v>58.7</v>
      </c>
      <c r="P143" s="77">
        <v>33.93</v>
      </c>
      <c r="Q143" s="77">
        <v>0</v>
      </c>
      <c r="R143" s="77">
        <v>7.35</v>
      </c>
      <c r="S143" s="78">
        <v>0</v>
      </c>
    </row>
    <row r="144" spans="1:19" ht="12.75">
      <c r="A144" s="225">
        <v>2</v>
      </c>
      <c r="B144" s="226">
        <v>21</v>
      </c>
      <c r="C144" s="226">
        <v>7</v>
      </c>
      <c r="D144" s="31">
        <v>2</v>
      </c>
      <c r="E144" s="31">
        <v>0</v>
      </c>
      <c r="F144" s="38"/>
      <c r="G144" s="55" t="s">
        <v>404</v>
      </c>
      <c r="H144" s="61">
        <v>1103843.88</v>
      </c>
      <c r="I144" s="52">
        <v>852054.21</v>
      </c>
      <c r="J144" s="52">
        <v>251789.67</v>
      </c>
      <c r="K144" s="52">
        <v>70356.09</v>
      </c>
      <c r="L144" s="52">
        <v>0</v>
      </c>
      <c r="M144" s="52">
        <v>0</v>
      </c>
      <c r="N144" s="52">
        <v>0</v>
      </c>
      <c r="O144" s="77">
        <v>77.18</v>
      </c>
      <c r="P144" s="77">
        <v>22.81</v>
      </c>
      <c r="Q144" s="77">
        <v>0</v>
      </c>
      <c r="R144" s="77">
        <v>0</v>
      </c>
      <c r="S144" s="78">
        <v>0</v>
      </c>
    </row>
    <row r="145" spans="1:19" ht="12.75">
      <c r="A145" s="225">
        <v>2</v>
      </c>
      <c r="B145" s="226">
        <v>24</v>
      </c>
      <c r="C145" s="226">
        <v>4</v>
      </c>
      <c r="D145" s="31">
        <v>2</v>
      </c>
      <c r="E145" s="31">
        <v>0</v>
      </c>
      <c r="F145" s="38"/>
      <c r="G145" s="55" t="s">
        <v>405</v>
      </c>
      <c r="H145" s="61">
        <v>1591993.67</v>
      </c>
      <c r="I145" s="52">
        <v>1095022.92</v>
      </c>
      <c r="J145" s="52">
        <v>496970.75</v>
      </c>
      <c r="K145" s="52">
        <v>130870.75</v>
      </c>
      <c r="L145" s="52">
        <v>0</v>
      </c>
      <c r="M145" s="52">
        <v>0</v>
      </c>
      <c r="N145" s="52">
        <v>0</v>
      </c>
      <c r="O145" s="77">
        <v>68.78</v>
      </c>
      <c r="P145" s="77">
        <v>31.21</v>
      </c>
      <c r="Q145" s="77">
        <v>0</v>
      </c>
      <c r="R145" s="77">
        <v>0</v>
      </c>
      <c r="S145" s="78">
        <v>0</v>
      </c>
    </row>
    <row r="146" spans="1:19" ht="12.75">
      <c r="A146" s="225">
        <v>2</v>
      </c>
      <c r="B146" s="226">
        <v>25</v>
      </c>
      <c r="C146" s="226">
        <v>5</v>
      </c>
      <c r="D146" s="31">
        <v>2</v>
      </c>
      <c r="E146" s="31">
        <v>0</v>
      </c>
      <c r="F146" s="38"/>
      <c r="G146" s="55" t="s">
        <v>406</v>
      </c>
      <c r="H146" s="61">
        <v>2014174.82</v>
      </c>
      <c r="I146" s="52">
        <v>1239638.21</v>
      </c>
      <c r="J146" s="52">
        <v>774536.61</v>
      </c>
      <c r="K146" s="52">
        <v>287196.61</v>
      </c>
      <c r="L146" s="52">
        <v>0</v>
      </c>
      <c r="M146" s="52">
        <v>0</v>
      </c>
      <c r="N146" s="52">
        <v>0</v>
      </c>
      <c r="O146" s="77">
        <v>61.54</v>
      </c>
      <c r="P146" s="77">
        <v>38.45</v>
      </c>
      <c r="Q146" s="77">
        <v>0</v>
      </c>
      <c r="R146" s="77">
        <v>0</v>
      </c>
      <c r="S146" s="78">
        <v>0</v>
      </c>
    </row>
    <row r="147" spans="1:19" ht="12.75">
      <c r="A147" s="225">
        <v>2</v>
      </c>
      <c r="B147" s="226">
        <v>19</v>
      </c>
      <c r="C147" s="226">
        <v>7</v>
      </c>
      <c r="D147" s="31">
        <v>2</v>
      </c>
      <c r="E147" s="31">
        <v>0</v>
      </c>
      <c r="F147" s="38"/>
      <c r="G147" s="55" t="s">
        <v>345</v>
      </c>
      <c r="H147" s="61">
        <v>4230657.08</v>
      </c>
      <c r="I147" s="52">
        <v>2535157.22</v>
      </c>
      <c r="J147" s="52">
        <v>1695099.86</v>
      </c>
      <c r="K147" s="52">
        <v>995377.86</v>
      </c>
      <c r="L147" s="52">
        <v>400</v>
      </c>
      <c r="M147" s="52">
        <v>0</v>
      </c>
      <c r="N147" s="52">
        <v>0</v>
      </c>
      <c r="O147" s="77">
        <v>59.92</v>
      </c>
      <c r="P147" s="77">
        <v>40.06</v>
      </c>
      <c r="Q147" s="77">
        <v>0</v>
      </c>
      <c r="R147" s="77">
        <v>0</v>
      </c>
      <c r="S147" s="78">
        <v>0</v>
      </c>
    </row>
    <row r="148" spans="1:19" ht="12.75">
      <c r="A148" s="225">
        <v>2</v>
      </c>
      <c r="B148" s="226">
        <v>18</v>
      </c>
      <c r="C148" s="226">
        <v>5</v>
      </c>
      <c r="D148" s="31">
        <v>2</v>
      </c>
      <c r="E148" s="31">
        <v>0</v>
      </c>
      <c r="F148" s="38"/>
      <c r="G148" s="55" t="s">
        <v>407</v>
      </c>
      <c r="H148" s="61">
        <v>3168945.79</v>
      </c>
      <c r="I148" s="52">
        <v>1274268.54</v>
      </c>
      <c r="J148" s="52">
        <v>1894677.25</v>
      </c>
      <c r="K148" s="52">
        <v>1501036.25</v>
      </c>
      <c r="L148" s="52">
        <v>0</v>
      </c>
      <c r="M148" s="52">
        <v>0</v>
      </c>
      <c r="N148" s="52">
        <v>0</v>
      </c>
      <c r="O148" s="77">
        <v>40.21</v>
      </c>
      <c r="P148" s="77">
        <v>59.78</v>
      </c>
      <c r="Q148" s="77">
        <v>0</v>
      </c>
      <c r="R148" s="77">
        <v>0</v>
      </c>
      <c r="S148" s="78">
        <v>0</v>
      </c>
    </row>
    <row r="149" spans="1:19" ht="12.75">
      <c r="A149" s="225">
        <v>2</v>
      </c>
      <c r="B149" s="226">
        <v>21</v>
      </c>
      <c r="C149" s="226">
        <v>8</v>
      </c>
      <c r="D149" s="31">
        <v>2</v>
      </c>
      <c r="E149" s="31">
        <v>0</v>
      </c>
      <c r="F149" s="38"/>
      <c r="G149" s="55" t="s">
        <v>408</v>
      </c>
      <c r="H149" s="61">
        <v>1988089.91</v>
      </c>
      <c r="I149" s="52">
        <v>1097742.64</v>
      </c>
      <c r="J149" s="52">
        <v>888597.27</v>
      </c>
      <c r="K149" s="52">
        <v>137055.87</v>
      </c>
      <c r="L149" s="52">
        <v>1750</v>
      </c>
      <c r="M149" s="52">
        <v>0</v>
      </c>
      <c r="N149" s="52">
        <v>0</v>
      </c>
      <c r="O149" s="77">
        <v>55.21</v>
      </c>
      <c r="P149" s="77">
        <v>44.69</v>
      </c>
      <c r="Q149" s="77">
        <v>0.08</v>
      </c>
      <c r="R149" s="77">
        <v>0</v>
      </c>
      <c r="S149" s="78">
        <v>0</v>
      </c>
    </row>
    <row r="150" spans="1:19" ht="12.75">
      <c r="A150" s="225">
        <v>2</v>
      </c>
      <c r="B150" s="226">
        <v>1</v>
      </c>
      <c r="C150" s="226">
        <v>6</v>
      </c>
      <c r="D150" s="31">
        <v>2</v>
      </c>
      <c r="E150" s="31">
        <v>0</v>
      </c>
      <c r="F150" s="38"/>
      <c r="G150" s="55" t="s">
        <v>409</v>
      </c>
      <c r="H150" s="61">
        <v>2190841.42</v>
      </c>
      <c r="I150" s="52">
        <v>1544176.42</v>
      </c>
      <c r="J150" s="52">
        <v>407567</v>
      </c>
      <c r="K150" s="52">
        <v>0</v>
      </c>
      <c r="L150" s="52">
        <v>0</v>
      </c>
      <c r="M150" s="52">
        <v>239098</v>
      </c>
      <c r="N150" s="52">
        <v>0</v>
      </c>
      <c r="O150" s="77">
        <v>70.48</v>
      </c>
      <c r="P150" s="77">
        <v>18.6</v>
      </c>
      <c r="Q150" s="77">
        <v>0</v>
      </c>
      <c r="R150" s="77">
        <v>10.91</v>
      </c>
      <c r="S150" s="78">
        <v>0</v>
      </c>
    </row>
    <row r="151" spans="1:19" ht="12.75">
      <c r="A151" s="225">
        <v>2</v>
      </c>
      <c r="B151" s="226">
        <v>5</v>
      </c>
      <c r="C151" s="226">
        <v>6</v>
      </c>
      <c r="D151" s="31">
        <v>2</v>
      </c>
      <c r="E151" s="31">
        <v>0</v>
      </c>
      <c r="F151" s="38"/>
      <c r="G151" s="55" t="s">
        <v>410</v>
      </c>
      <c r="H151" s="61">
        <v>1351119.28</v>
      </c>
      <c r="I151" s="52">
        <v>987110.4</v>
      </c>
      <c r="J151" s="52">
        <v>359236.14</v>
      </c>
      <c r="K151" s="52">
        <v>120752.14</v>
      </c>
      <c r="L151" s="52">
        <v>0</v>
      </c>
      <c r="M151" s="52">
        <v>4772.74</v>
      </c>
      <c r="N151" s="52">
        <v>0</v>
      </c>
      <c r="O151" s="77">
        <v>73.05</v>
      </c>
      <c r="P151" s="77">
        <v>26.58</v>
      </c>
      <c r="Q151" s="77">
        <v>0</v>
      </c>
      <c r="R151" s="77">
        <v>0.35</v>
      </c>
      <c r="S151" s="78">
        <v>0</v>
      </c>
    </row>
    <row r="152" spans="1:19" ht="12.75">
      <c r="A152" s="225">
        <v>2</v>
      </c>
      <c r="B152" s="226">
        <v>22</v>
      </c>
      <c r="C152" s="226">
        <v>2</v>
      </c>
      <c r="D152" s="31">
        <v>2</v>
      </c>
      <c r="E152" s="31">
        <v>0</v>
      </c>
      <c r="F152" s="38"/>
      <c r="G152" s="55" t="s">
        <v>411</v>
      </c>
      <c r="H152" s="61">
        <v>2260024.42</v>
      </c>
      <c r="I152" s="52">
        <v>1596044.8</v>
      </c>
      <c r="J152" s="52">
        <v>663229.62</v>
      </c>
      <c r="K152" s="52">
        <v>113629.62</v>
      </c>
      <c r="L152" s="52">
        <v>750</v>
      </c>
      <c r="M152" s="52">
        <v>0</v>
      </c>
      <c r="N152" s="52">
        <v>0</v>
      </c>
      <c r="O152" s="77">
        <v>70.62</v>
      </c>
      <c r="P152" s="77">
        <v>29.34</v>
      </c>
      <c r="Q152" s="77">
        <v>0.03</v>
      </c>
      <c r="R152" s="77">
        <v>0</v>
      </c>
      <c r="S152" s="78">
        <v>0</v>
      </c>
    </row>
    <row r="153" spans="1:19" ht="12.75">
      <c r="A153" s="225">
        <v>2</v>
      </c>
      <c r="B153" s="226">
        <v>20</v>
      </c>
      <c r="C153" s="226">
        <v>4</v>
      </c>
      <c r="D153" s="31">
        <v>2</v>
      </c>
      <c r="E153" s="31">
        <v>0</v>
      </c>
      <c r="F153" s="38"/>
      <c r="G153" s="55" t="s">
        <v>412</v>
      </c>
      <c r="H153" s="61">
        <v>1610798.16</v>
      </c>
      <c r="I153" s="52">
        <v>1102137.98</v>
      </c>
      <c r="J153" s="52">
        <v>500293.98</v>
      </c>
      <c r="K153" s="52">
        <v>321203.98</v>
      </c>
      <c r="L153" s="52">
        <v>0</v>
      </c>
      <c r="M153" s="52">
        <v>8366.2</v>
      </c>
      <c r="N153" s="52">
        <v>0</v>
      </c>
      <c r="O153" s="77">
        <v>68.42</v>
      </c>
      <c r="P153" s="77">
        <v>31.05</v>
      </c>
      <c r="Q153" s="77">
        <v>0</v>
      </c>
      <c r="R153" s="77">
        <v>0.51</v>
      </c>
      <c r="S153" s="78">
        <v>0</v>
      </c>
    </row>
    <row r="154" spans="1:19" ht="12.75">
      <c r="A154" s="225">
        <v>2</v>
      </c>
      <c r="B154" s="226">
        <v>26</v>
      </c>
      <c r="C154" s="226">
        <v>5</v>
      </c>
      <c r="D154" s="31">
        <v>2</v>
      </c>
      <c r="E154" s="31">
        <v>0</v>
      </c>
      <c r="F154" s="38"/>
      <c r="G154" s="55" t="s">
        <v>413</v>
      </c>
      <c r="H154" s="61">
        <v>2177466.33</v>
      </c>
      <c r="I154" s="52">
        <v>1532766.33</v>
      </c>
      <c r="J154" s="52">
        <v>644200</v>
      </c>
      <c r="K154" s="52">
        <v>53000</v>
      </c>
      <c r="L154" s="52">
        <v>0</v>
      </c>
      <c r="M154" s="52">
        <v>500</v>
      </c>
      <c r="N154" s="52">
        <v>0</v>
      </c>
      <c r="O154" s="77">
        <v>70.39</v>
      </c>
      <c r="P154" s="77">
        <v>29.58</v>
      </c>
      <c r="Q154" s="77">
        <v>0</v>
      </c>
      <c r="R154" s="77">
        <v>0.02</v>
      </c>
      <c r="S154" s="78">
        <v>0</v>
      </c>
    </row>
    <row r="155" spans="1:19" ht="12.75">
      <c r="A155" s="225">
        <v>2</v>
      </c>
      <c r="B155" s="226">
        <v>20</v>
      </c>
      <c r="C155" s="226">
        <v>5</v>
      </c>
      <c r="D155" s="31">
        <v>2</v>
      </c>
      <c r="E155" s="31">
        <v>0</v>
      </c>
      <c r="F155" s="38"/>
      <c r="G155" s="55" t="s">
        <v>414</v>
      </c>
      <c r="H155" s="61">
        <v>1767726.22</v>
      </c>
      <c r="I155" s="52">
        <v>1305185</v>
      </c>
      <c r="J155" s="52">
        <v>462541.22</v>
      </c>
      <c r="K155" s="52">
        <v>31781.22</v>
      </c>
      <c r="L155" s="52">
        <v>0</v>
      </c>
      <c r="M155" s="52">
        <v>0</v>
      </c>
      <c r="N155" s="52">
        <v>0</v>
      </c>
      <c r="O155" s="77">
        <v>73.83</v>
      </c>
      <c r="P155" s="77">
        <v>26.16</v>
      </c>
      <c r="Q155" s="77">
        <v>0</v>
      </c>
      <c r="R155" s="77">
        <v>0</v>
      </c>
      <c r="S155" s="78">
        <v>0</v>
      </c>
    </row>
    <row r="156" spans="1:19" ht="12.75">
      <c r="A156" s="225">
        <v>2</v>
      </c>
      <c r="B156" s="226">
        <v>25</v>
      </c>
      <c r="C156" s="226">
        <v>7</v>
      </c>
      <c r="D156" s="31">
        <v>2</v>
      </c>
      <c r="E156" s="31">
        <v>0</v>
      </c>
      <c r="F156" s="38"/>
      <c r="G156" s="55" t="s">
        <v>350</v>
      </c>
      <c r="H156" s="61">
        <v>3448935.95</v>
      </c>
      <c r="I156" s="52">
        <v>1371601.95</v>
      </c>
      <c r="J156" s="52">
        <v>1846106.4</v>
      </c>
      <c r="K156" s="52">
        <v>1539059.4</v>
      </c>
      <c r="L156" s="52">
        <v>0</v>
      </c>
      <c r="M156" s="52">
        <v>231227.6</v>
      </c>
      <c r="N156" s="52">
        <v>0</v>
      </c>
      <c r="O156" s="77">
        <v>39.76</v>
      </c>
      <c r="P156" s="77">
        <v>53.52</v>
      </c>
      <c r="Q156" s="77">
        <v>0</v>
      </c>
      <c r="R156" s="77">
        <v>6.7</v>
      </c>
      <c r="S156" s="78">
        <v>0</v>
      </c>
    </row>
    <row r="157" spans="1:19" ht="12.75">
      <c r="A157" s="225">
        <v>2</v>
      </c>
      <c r="B157" s="226">
        <v>26</v>
      </c>
      <c r="C157" s="226">
        <v>6</v>
      </c>
      <c r="D157" s="31">
        <v>2</v>
      </c>
      <c r="E157" s="31">
        <v>0</v>
      </c>
      <c r="F157" s="38"/>
      <c r="G157" s="55" t="s">
        <v>351</v>
      </c>
      <c r="H157" s="61">
        <v>3893502.31</v>
      </c>
      <c r="I157" s="52">
        <v>1833826.89</v>
      </c>
      <c r="J157" s="52">
        <v>2031627.22</v>
      </c>
      <c r="K157" s="52">
        <v>1389327.22</v>
      </c>
      <c r="L157" s="52">
        <v>0</v>
      </c>
      <c r="M157" s="52">
        <v>28048.2</v>
      </c>
      <c r="N157" s="52">
        <v>0</v>
      </c>
      <c r="O157" s="77">
        <v>47.09</v>
      </c>
      <c r="P157" s="77">
        <v>52.17</v>
      </c>
      <c r="Q157" s="77">
        <v>0</v>
      </c>
      <c r="R157" s="77">
        <v>0.72</v>
      </c>
      <c r="S157" s="78">
        <v>0</v>
      </c>
    </row>
    <row r="158" spans="1:19" ht="12.75">
      <c r="A158" s="225">
        <v>2</v>
      </c>
      <c r="B158" s="226">
        <v>23</v>
      </c>
      <c r="C158" s="226">
        <v>9</v>
      </c>
      <c r="D158" s="31">
        <v>2</v>
      </c>
      <c r="E158" s="31">
        <v>0</v>
      </c>
      <c r="F158" s="38"/>
      <c r="G158" s="55" t="s">
        <v>415</v>
      </c>
      <c r="H158" s="61">
        <v>1627104.54</v>
      </c>
      <c r="I158" s="52">
        <v>1209388.59</v>
      </c>
      <c r="J158" s="52">
        <v>361422.87</v>
      </c>
      <c r="K158" s="52">
        <v>151870.87</v>
      </c>
      <c r="L158" s="52">
        <v>600</v>
      </c>
      <c r="M158" s="52">
        <v>55693.08</v>
      </c>
      <c r="N158" s="52">
        <v>0</v>
      </c>
      <c r="O158" s="77">
        <v>74.32</v>
      </c>
      <c r="P158" s="77">
        <v>22.21</v>
      </c>
      <c r="Q158" s="77">
        <v>0.03</v>
      </c>
      <c r="R158" s="77">
        <v>3.42</v>
      </c>
      <c r="S158" s="78">
        <v>0</v>
      </c>
    </row>
    <row r="159" spans="1:19" ht="12.75">
      <c r="A159" s="225">
        <v>2</v>
      </c>
      <c r="B159" s="226">
        <v>3</v>
      </c>
      <c r="C159" s="226">
        <v>6</v>
      </c>
      <c r="D159" s="31">
        <v>2</v>
      </c>
      <c r="E159" s="31">
        <v>0</v>
      </c>
      <c r="F159" s="38"/>
      <c r="G159" s="55" t="s">
        <v>416</v>
      </c>
      <c r="H159" s="61">
        <v>1268221.37</v>
      </c>
      <c r="I159" s="52">
        <v>937509.61</v>
      </c>
      <c r="J159" s="52">
        <v>309712.75</v>
      </c>
      <c r="K159" s="52">
        <v>79415.89</v>
      </c>
      <c r="L159" s="52">
        <v>0</v>
      </c>
      <c r="M159" s="52">
        <v>20999.01</v>
      </c>
      <c r="N159" s="52">
        <v>0</v>
      </c>
      <c r="O159" s="77">
        <v>73.92</v>
      </c>
      <c r="P159" s="77">
        <v>24.42</v>
      </c>
      <c r="Q159" s="77">
        <v>0</v>
      </c>
      <c r="R159" s="77">
        <v>1.65</v>
      </c>
      <c r="S159" s="78">
        <v>0</v>
      </c>
    </row>
    <row r="160" spans="1:19" s="95" customFormat="1" ht="15">
      <c r="A160" s="227"/>
      <c r="B160" s="228"/>
      <c r="C160" s="228"/>
      <c r="D160" s="101"/>
      <c r="E160" s="101"/>
      <c r="F160" s="102" t="s">
        <v>417</v>
      </c>
      <c r="G160" s="287"/>
      <c r="H160" s="104">
        <v>208191301.03</v>
      </c>
      <c r="I160" s="104">
        <v>119130812.37000003</v>
      </c>
      <c r="J160" s="104">
        <v>85723242.69000001</v>
      </c>
      <c r="K160" s="104">
        <v>34091202.38999999</v>
      </c>
      <c r="L160" s="104">
        <v>79450</v>
      </c>
      <c r="M160" s="104">
        <v>2184700.68</v>
      </c>
      <c r="N160" s="104">
        <v>1073095.29</v>
      </c>
      <c r="O160" s="128">
        <v>57.22180118987465</v>
      </c>
      <c r="P160" s="128">
        <v>41.17522791101029</v>
      </c>
      <c r="Q160" s="128">
        <v>0.0381620171481379</v>
      </c>
      <c r="R160" s="128">
        <v>1.0493717408899754</v>
      </c>
      <c r="S160" s="129">
        <v>0.5154371410769795</v>
      </c>
    </row>
    <row r="161" spans="1:19" ht="12.75">
      <c r="A161" s="225">
        <v>2</v>
      </c>
      <c r="B161" s="226">
        <v>24</v>
      </c>
      <c r="C161" s="226">
        <v>1</v>
      </c>
      <c r="D161" s="31">
        <v>3</v>
      </c>
      <c r="E161" s="31">
        <v>0</v>
      </c>
      <c r="F161" s="38"/>
      <c r="G161" s="55" t="s">
        <v>418</v>
      </c>
      <c r="H161" s="61">
        <v>2674151.09</v>
      </c>
      <c r="I161" s="52">
        <v>954076.13</v>
      </c>
      <c r="J161" s="52">
        <v>1720074.96</v>
      </c>
      <c r="K161" s="52">
        <v>1069074.96</v>
      </c>
      <c r="L161" s="52">
        <v>0</v>
      </c>
      <c r="M161" s="52">
        <v>0</v>
      </c>
      <c r="N161" s="52">
        <v>0</v>
      </c>
      <c r="O161" s="77">
        <v>35.67</v>
      </c>
      <c r="P161" s="77">
        <v>64.32</v>
      </c>
      <c r="Q161" s="77">
        <v>0</v>
      </c>
      <c r="R161" s="77">
        <v>0</v>
      </c>
      <c r="S161" s="78">
        <v>0</v>
      </c>
    </row>
    <row r="162" spans="1:19" ht="12.75">
      <c r="A162" s="225">
        <v>2</v>
      </c>
      <c r="B162" s="226">
        <v>14</v>
      </c>
      <c r="C162" s="226">
        <v>2</v>
      </c>
      <c r="D162" s="31">
        <v>3</v>
      </c>
      <c r="E162" s="31">
        <v>0</v>
      </c>
      <c r="F162" s="38"/>
      <c r="G162" s="55" t="s">
        <v>419</v>
      </c>
      <c r="H162" s="61">
        <v>2550475.33</v>
      </c>
      <c r="I162" s="52">
        <v>1921165.33</v>
      </c>
      <c r="J162" s="52">
        <v>552282</v>
      </c>
      <c r="K162" s="52">
        <v>72182</v>
      </c>
      <c r="L162" s="52">
        <v>27028</v>
      </c>
      <c r="M162" s="52">
        <v>50000</v>
      </c>
      <c r="N162" s="52">
        <v>0</v>
      </c>
      <c r="O162" s="77">
        <v>75.32</v>
      </c>
      <c r="P162" s="77">
        <v>21.65</v>
      </c>
      <c r="Q162" s="77">
        <v>1.05</v>
      </c>
      <c r="R162" s="77">
        <v>1.96</v>
      </c>
      <c r="S162" s="78">
        <v>0</v>
      </c>
    </row>
    <row r="163" spans="1:19" ht="12.75">
      <c r="A163" s="225">
        <v>2</v>
      </c>
      <c r="B163" s="226">
        <v>25</v>
      </c>
      <c r="C163" s="226">
        <v>3</v>
      </c>
      <c r="D163" s="31">
        <v>3</v>
      </c>
      <c r="E163" s="31">
        <v>0</v>
      </c>
      <c r="F163" s="38"/>
      <c r="G163" s="55" t="s">
        <v>420</v>
      </c>
      <c r="H163" s="61">
        <v>5766594.46</v>
      </c>
      <c r="I163" s="52">
        <v>3130796.03</v>
      </c>
      <c r="J163" s="52">
        <v>2635798.43</v>
      </c>
      <c r="K163" s="52">
        <v>795054.43</v>
      </c>
      <c r="L163" s="52">
        <v>0</v>
      </c>
      <c r="M163" s="52">
        <v>0</v>
      </c>
      <c r="N163" s="52">
        <v>0</v>
      </c>
      <c r="O163" s="77">
        <v>54.29</v>
      </c>
      <c r="P163" s="77">
        <v>45.7</v>
      </c>
      <c r="Q163" s="77">
        <v>0</v>
      </c>
      <c r="R163" s="77">
        <v>0</v>
      </c>
      <c r="S163" s="78">
        <v>0</v>
      </c>
    </row>
    <row r="164" spans="1:19" ht="12.75">
      <c r="A164" s="225">
        <v>2</v>
      </c>
      <c r="B164" s="226">
        <v>5</v>
      </c>
      <c r="C164" s="226">
        <v>2</v>
      </c>
      <c r="D164" s="31">
        <v>3</v>
      </c>
      <c r="E164" s="31">
        <v>0</v>
      </c>
      <c r="F164" s="38"/>
      <c r="G164" s="55" t="s">
        <v>421</v>
      </c>
      <c r="H164" s="61">
        <v>3335592.52</v>
      </c>
      <c r="I164" s="52">
        <v>1942043.41</v>
      </c>
      <c r="J164" s="52">
        <v>1392949.11</v>
      </c>
      <c r="K164" s="52">
        <v>178449.11</v>
      </c>
      <c r="L164" s="52">
        <v>600</v>
      </c>
      <c r="M164" s="52">
        <v>0</v>
      </c>
      <c r="N164" s="52">
        <v>0</v>
      </c>
      <c r="O164" s="77">
        <v>58.22</v>
      </c>
      <c r="P164" s="77">
        <v>41.76</v>
      </c>
      <c r="Q164" s="77">
        <v>0.01</v>
      </c>
      <c r="R164" s="77">
        <v>0</v>
      </c>
      <c r="S164" s="78">
        <v>0</v>
      </c>
    </row>
    <row r="165" spans="1:19" ht="12.75">
      <c r="A165" s="225">
        <v>2</v>
      </c>
      <c r="B165" s="226">
        <v>22</v>
      </c>
      <c r="C165" s="226">
        <v>1</v>
      </c>
      <c r="D165" s="31">
        <v>3</v>
      </c>
      <c r="E165" s="31">
        <v>0</v>
      </c>
      <c r="F165" s="38"/>
      <c r="G165" s="55" t="s">
        <v>422</v>
      </c>
      <c r="H165" s="61">
        <v>2752583.78</v>
      </c>
      <c r="I165" s="52">
        <v>1923958.29</v>
      </c>
      <c r="J165" s="52">
        <v>828625.49</v>
      </c>
      <c r="K165" s="52">
        <v>312545.49</v>
      </c>
      <c r="L165" s="52">
        <v>0</v>
      </c>
      <c r="M165" s="52">
        <v>0</v>
      </c>
      <c r="N165" s="52">
        <v>0</v>
      </c>
      <c r="O165" s="77">
        <v>69.89</v>
      </c>
      <c r="P165" s="77">
        <v>30.1</v>
      </c>
      <c r="Q165" s="77">
        <v>0</v>
      </c>
      <c r="R165" s="77">
        <v>0</v>
      </c>
      <c r="S165" s="78">
        <v>0</v>
      </c>
    </row>
    <row r="166" spans="1:19" ht="12.75">
      <c r="A166" s="225">
        <v>2</v>
      </c>
      <c r="B166" s="226">
        <v>8</v>
      </c>
      <c r="C166" s="226">
        <v>6</v>
      </c>
      <c r="D166" s="31">
        <v>3</v>
      </c>
      <c r="E166" s="31">
        <v>0</v>
      </c>
      <c r="F166" s="38"/>
      <c r="G166" s="55" t="s">
        <v>423</v>
      </c>
      <c r="H166" s="61">
        <v>15961099.6</v>
      </c>
      <c r="I166" s="52">
        <v>3280059.24</v>
      </c>
      <c r="J166" s="52">
        <v>12675248.36</v>
      </c>
      <c r="K166" s="52">
        <v>1124383</v>
      </c>
      <c r="L166" s="52">
        <v>5792</v>
      </c>
      <c r="M166" s="52">
        <v>0</v>
      </c>
      <c r="N166" s="52">
        <v>0</v>
      </c>
      <c r="O166" s="77">
        <v>20.55</v>
      </c>
      <c r="P166" s="77">
        <v>79.41</v>
      </c>
      <c r="Q166" s="77">
        <v>0.03</v>
      </c>
      <c r="R166" s="77">
        <v>0</v>
      </c>
      <c r="S166" s="78">
        <v>0</v>
      </c>
    </row>
    <row r="167" spans="1:19" ht="12.75">
      <c r="A167" s="225">
        <v>2</v>
      </c>
      <c r="B167" s="226">
        <v>16</v>
      </c>
      <c r="C167" s="226">
        <v>1</v>
      </c>
      <c r="D167" s="31">
        <v>3</v>
      </c>
      <c r="E167" s="31">
        <v>0</v>
      </c>
      <c r="F167" s="38"/>
      <c r="G167" s="55" t="s">
        <v>424</v>
      </c>
      <c r="H167" s="61">
        <v>3343452.32</v>
      </c>
      <c r="I167" s="52">
        <v>1933132.34</v>
      </c>
      <c r="J167" s="52">
        <v>1285416.98</v>
      </c>
      <c r="K167" s="52">
        <v>333771.37</v>
      </c>
      <c r="L167" s="52">
        <v>1500</v>
      </c>
      <c r="M167" s="52">
        <v>123403</v>
      </c>
      <c r="N167" s="52">
        <v>0</v>
      </c>
      <c r="O167" s="77">
        <v>57.81</v>
      </c>
      <c r="P167" s="77">
        <v>38.44</v>
      </c>
      <c r="Q167" s="77">
        <v>0.04</v>
      </c>
      <c r="R167" s="77">
        <v>3.69</v>
      </c>
      <c r="S167" s="78">
        <v>0</v>
      </c>
    </row>
    <row r="168" spans="1:19" ht="12.75">
      <c r="A168" s="225">
        <v>2</v>
      </c>
      <c r="B168" s="226">
        <v>21</v>
      </c>
      <c r="C168" s="226">
        <v>5</v>
      </c>
      <c r="D168" s="31">
        <v>3</v>
      </c>
      <c r="E168" s="31">
        <v>0</v>
      </c>
      <c r="F168" s="38"/>
      <c r="G168" s="55" t="s">
        <v>425</v>
      </c>
      <c r="H168" s="61">
        <v>2015492.33</v>
      </c>
      <c r="I168" s="52">
        <v>1352223.13</v>
      </c>
      <c r="J168" s="52">
        <v>654790</v>
      </c>
      <c r="K168" s="52">
        <v>72390</v>
      </c>
      <c r="L168" s="52">
        <v>1000</v>
      </c>
      <c r="M168" s="52">
        <v>7479.2</v>
      </c>
      <c r="N168" s="52">
        <v>0</v>
      </c>
      <c r="O168" s="77">
        <v>67.09</v>
      </c>
      <c r="P168" s="77">
        <v>32.48</v>
      </c>
      <c r="Q168" s="77">
        <v>0.04</v>
      </c>
      <c r="R168" s="77">
        <v>0.37</v>
      </c>
      <c r="S168" s="78">
        <v>0</v>
      </c>
    </row>
    <row r="169" spans="1:19" ht="12.75">
      <c r="A169" s="225">
        <v>2</v>
      </c>
      <c r="B169" s="226">
        <v>4</v>
      </c>
      <c r="C169" s="226">
        <v>1</v>
      </c>
      <c r="D169" s="31">
        <v>3</v>
      </c>
      <c r="E169" s="31">
        <v>0</v>
      </c>
      <c r="F169" s="38"/>
      <c r="G169" s="55" t="s">
        <v>426</v>
      </c>
      <c r="H169" s="61">
        <v>9594982.17</v>
      </c>
      <c r="I169" s="52">
        <v>5551162.63</v>
      </c>
      <c r="J169" s="52">
        <v>4041128.66</v>
      </c>
      <c r="K169" s="52">
        <v>1396889.66</v>
      </c>
      <c r="L169" s="52">
        <v>1500</v>
      </c>
      <c r="M169" s="52">
        <v>1190.88</v>
      </c>
      <c r="N169" s="52">
        <v>0</v>
      </c>
      <c r="O169" s="77">
        <v>57.85</v>
      </c>
      <c r="P169" s="77">
        <v>42.11</v>
      </c>
      <c r="Q169" s="77">
        <v>0.01</v>
      </c>
      <c r="R169" s="77">
        <v>0.01</v>
      </c>
      <c r="S169" s="78">
        <v>0</v>
      </c>
    </row>
    <row r="170" spans="1:19" ht="12.75">
      <c r="A170" s="225">
        <v>2</v>
      </c>
      <c r="B170" s="226">
        <v>12</v>
      </c>
      <c r="C170" s="226">
        <v>1</v>
      </c>
      <c r="D170" s="31">
        <v>3</v>
      </c>
      <c r="E170" s="31">
        <v>0</v>
      </c>
      <c r="F170" s="38"/>
      <c r="G170" s="55" t="s">
        <v>427</v>
      </c>
      <c r="H170" s="61">
        <v>2629672.51</v>
      </c>
      <c r="I170" s="52">
        <v>1836922.14</v>
      </c>
      <c r="J170" s="52">
        <v>792250.37</v>
      </c>
      <c r="K170" s="52">
        <v>3550.37</v>
      </c>
      <c r="L170" s="52">
        <v>500</v>
      </c>
      <c r="M170" s="52">
        <v>0</v>
      </c>
      <c r="N170" s="52">
        <v>0</v>
      </c>
      <c r="O170" s="77">
        <v>69.85</v>
      </c>
      <c r="P170" s="77">
        <v>30.12</v>
      </c>
      <c r="Q170" s="77">
        <v>0.01</v>
      </c>
      <c r="R170" s="77">
        <v>0</v>
      </c>
      <c r="S170" s="78">
        <v>0</v>
      </c>
    </row>
    <row r="171" spans="1:19" ht="12.75">
      <c r="A171" s="225">
        <v>2</v>
      </c>
      <c r="B171" s="226">
        <v>19</v>
      </c>
      <c r="C171" s="226">
        <v>4</v>
      </c>
      <c r="D171" s="31">
        <v>3</v>
      </c>
      <c r="E171" s="31">
        <v>0</v>
      </c>
      <c r="F171" s="38"/>
      <c r="G171" s="55" t="s">
        <v>428</v>
      </c>
      <c r="H171" s="61">
        <v>2023038.61</v>
      </c>
      <c r="I171" s="52">
        <v>1465451.61</v>
      </c>
      <c r="J171" s="52">
        <v>557587</v>
      </c>
      <c r="K171" s="52">
        <v>100000</v>
      </c>
      <c r="L171" s="52">
        <v>0</v>
      </c>
      <c r="M171" s="52">
        <v>0</v>
      </c>
      <c r="N171" s="52">
        <v>0</v>
      </c>
      <c r="O171" s="77">
        <v>72.43</v>
      </c>
      <c r="P171" s="77">
        <v>27.56</v>
      </c>
      <c r="Q171" s="77">
        <v>0</v>
      </c>
      <c r="R171" s="77">
        <v>0</v>
      </c>
      <c r="S171" s="78">
        <v>0</v>
      </c>
    </row>
    <row r="172" spans="1:19" ht="12.75">
      <c r="A172" s="225">
        <v>2</v>
      </c>
      <c r="B172" s="226">
        <v>15</v>
      </c>
      <c r="C172" s="226">
        <v>3</v>
      </c>
      <c r="D172" s="31">
        <v>3</v>
      </c>
      <c r="E172" s="31">
        <v>0</v>
      </c>
      <c r="F172" s="38"/>
      <c r="G172" s="55" t="s">
        <v>429</v>
      </c>
      <c r="H172" s="61">
        <v>5326043.53</v>
      </c>
      <c r="I172" s="52">
        <v>2487454.92</v>
      </c>
      <c r="J172" s="52">
        <v>2790726.41</v>
      </c>
      <c r="K172" s="52">
        <v>2081481.41</v>
      </c>
      <c r="L172" s="52">
        <v>1000</v>
      </c>
      <c r="M172" s="52">
        <v>46862.2</v>
      </c>
      <c r="N172" s="52">
        <v>0</v>
      </c>
      <c r="O172" s="77">
        <v>46.7</v>
      </c>
      <c r="P172" s="77">
        <v>52.39</v>
      </c>
      <c r="Q172" s="77">
        <v>0.01</v>
      </c>
      <c r="R172" s="77">
        <v>0.87</v>
      </c>
      <c r="S172" s="78">
        <v>0</v>
      </c>
    </row>
    <row r="173" spans="1:19" ht="12.75">
      <c r="A173" s="225">
        <v>2</v>
      </c>
      <c r="B173" s="226">
        <v>23</v>
      </c>
      <c r="C173" s="226">
        <v>4</v>
      </c>
      <c r="D173" s="31">
        <v>3</v>
      </c>
      <c r="E173" s="31">
        <v>0</v>
      </c>
      <c r="F173" s="38"/>
      <c r="G173" s="55" t="s">
        <v>430</v>
      </c>
      <c r="H173" s="61">
        <v>3972577.55</v>
      </c>
      <c r="I173" s="52">
        <v>2508691.21</v>
      </c>
      <c r="J173" s="52">
        <v>1138608.34</v>
      </c>
      <c r="K173" s="52">
        <v>883685.34</v>
      </c>
      <c r="L173" s="52">
        <v>3000</v>
      </c>
      <c r="M173" s="52">
        <v>322278</v>
      </c>
      <c r="N173" s="52">
        <v>0</v>
      </c>
      <c r="O173" s="77">
        <v>63.15</v>
      </c>
      <c r="P173" s="77">
        <v>28.66</v>
      </c>
      <c r="Q173" s="77">
        <v>0.07</v>
      </c>
      <c r="R173" s="77">
        <v>8.11</v>
      </c>
      <c r="S173" s="78">
        <v>0</v>
      </c>
    </row>
    <row r="174" spans="1:19" ht="12.75">
      <c r="A174" s="225">
        <v>2</v>
      </c>
      <c r="B174" s="226">
        <v>8</v>
      </c>
      <c r="C174" s="226">
        <v>8</v>
      </c>
      <c r="D174" s="31">
        <v>3</v>
      </c>
      <c r="E174" s="31">
        <v>0</v>
      </c>
      <c r="F174" s="38"/>
      <c r="G174" s="55" t="s">
        <v>431</v>
      </c>
      <c r="H174" s="61">
        <v>3256150.93</v>
      </c>
      <c r="I174" s="52">
        <v>1560779.69</v>
      </c>
      <c r="J174" s="52">
        <v>1695371.24</v>
      </c>
      <c r="K174" s="52">
        <v>423476.29</v>
      </c>
      <c r="L174" s="52">
        <v>0</v>
      </c>
      <c r="M174" s="52">
        <v>0</v>
      </c>
      <c r="N174" s="52">
        <v>0</v>
      </c>
      <c r="O174" s="77">
        <v>47.93</v>
      </c>
      <c r="P174" s="77">
        <v>52.06</v>
      </c>
      <c r="Q174" s="77">
        <v>0</v>
      </c>
      <c r="R174" s="77">
        <v>0</v>
      </c>
      <c r="S174" s="78">
        <v>0</v>
      </c>
    </row>
    <row r="175" spans="1:19" ht="12.75">
      <c r="A175" s="225">
        <v>2</v>
      </c>
      <c r="B175" s="226">
        <v>10</v>
      </c>
      <c r="C175" s="226">
        <v>3</v>
      </c>
      <c r="D175" s="31">
        <v>3</v>
      </c>
      <c r="E175" s="31">
        <v>0</v>
      </c>
      <c r="F175" s="38"/>
      <c r="G175" s="55" t="s">
        <v>432</v>
      </c>
      <c r="H175" s="61">
        <v>4219985.18</v>
      </c>
      <c r="I175" s="52">
        <v>2160636.22</v>
      </c>
      <c r="J175" s="52">
        <v>1458948.96</v>
      </c>
      <c r="K175" s="52">
        <v>71737.96</v>
      </c>
      <c r="L175" s="52">
        <v>0</v>
      </c>
      <c r="M175" s="52">
        <v>0</v>
      </c>
      <c r="N175" s="52">
        <v>600400</v>
      </c>
      <c r="O175" s="77">
        <v>51.2</v>
      </c>
      <c r="P175" s="77">
        <v>34.57</v>
      </c>
      <c r="Q175" s="77">
        <v>0</v>
      </c>
      <c r="R175" s="77">
        <v>0</v>
      </c>
      <c r="S175" s="78">
        <v>14.22</v>
      </c>
    </row>
    <row r="176" spans="1:19" ht="12.75">
      <c r="A176" s="225">
        <v>2</v>
      </c>
      <c r="B176" s="226">
        <v>7</v>
      </c>
      <c r="C176" s="226">
        <v>3</v>
      </c>
      <c r="D176" s="31">
        <v>3</v>
      </c>
      <c r="E176" s="31">
        <v>0</v>
      </c>
      <c r="F176" s="38"/>
      <c r="G176" s="55" t="s">
        <v>433</v>
      </c>
      <c r="H176" s="61">
        <v>3794056.69</v>
      </c>
      <c r="I176" s="52">
        <v>1814632.14</v>
      </c>
      <c r="J176" s="52">
        <v>1977424.55</v>
      </c>
      <c r="K176" s="52">
        <v>1165324.55</v>
      </c>
      <c r="L176" s="52">
        <v>2000</v>
      </c>
      <c r="M176" s="52">
        <v>0</v>
      </c>
      <c r="N176" s="52">
        <v>0</v>
      </c>
      <c r="O176" s="77">
        <v>47.82</v>
      </c>
      <c r="P176" s="77">
        <v>52.11</v>
      </c>
      <c r="Q176" s="77">
        <v>0.05</v>
      </c>
      <c r="R176" s="77">
        <v>0</v>
      </c>
      <c r="S176" s="78">
        <v>0</v>
      </c>
    </row>
    <row r="177" spans="1:19" ht="12.75">
      <c r="A177" s="225">
        <v>2</v>
      </c>
      <c r="B177" s="226">
        <v>12</v>
      </c>
      <c r="C177" s="226">
        <v>2</v>
      </c>
      <c r="D177" s="31">
        <v>3</v>
      </c>
      <c r="E177" s="31">
        <v>0</v>
      </c>
      <c r="F177" s="38"/>
      <c r="G177" s="55" t="s">
        <v>434</v>
      </c>
      <c r="H177" s="61">
        <v>1854191.12</v>
      </c>
      <c r="I177" s="52">
        <v>1298063.73</v>
      </c>
      <c r="J177" s="52">
        <v>555377.39</v>
      </c>
      <c r="K177" s="52">
        <v>52279.4</v>
      </c>
      <c r="L177" s="52">
        <v>750</v>
      </c>
      <c r="M177" s="52">
        <v>0</v>
      </c>
      <c r="N177" s="52">
        <v>0</v>
      </c>
      <c r="O177" s="77">
        <v>70</v>
      </c>
      <c r="P177" s="77">
        <v>29.95</v>
      </c>
      <c r="Q177" s="77">
        <v>0.04</v>
      </c>
      <c r="R177" s="77">
        <v>0</v>
      </c>
      <c r="S177" s="78">
        <v>0</v>
      </c>
    </row>
    <row r="178" spans="1:19" ht="12.75">
      <c r="A178" s="225">
        <v>2</v>
      </c>
      <c r="B178" s="226">
        <v>12</v>
      </c>
      <c r="C178" s="226">
        <v>3</v>
      </c>
      <c r="D178" s="31">
        <v>3</v>
      </c>
      <c r="E178" s="31">
        <v>0</v>
      </c>
      <c r="F178" s="38"/>
      <c r="G178" s="55" t="s">
        <v>435</v>
      </c>
      <c r="H178" s="61">
        <v>4353129.93</v>
      </c>
      <c r="I178" s="52">
        <v>3223059.24</v>
      </c>
      <c r="J178" s="52">
        <v>936205.15</v>
      </c>
      <c r="K178" s="52">
        <v>138105.15</v>
      </c>
      <c r="L178" s="52">
        <v>1500</v>
      </c>
      <c r="M178" s="52">
        <v>192365.54</v>
      </c>
      <c r="N178" s="52">
        <v>0</v>
      </c>
      <c r="O178" s="77">
        <v>74.04</v>
      </c>
      <c r="P178" s="77">
        <v>21.5</v>
      </c>
      <c r="Q178" s="77">
        <v>0.03</v>
      </c>
      <c r="R178" s="77">
        <v>4.41</v>
      </c>
      <c r="S178" s="78">
        <v>0</v>
      </c>
    </row>
    <row r="179" spans="1:19" ht="12.75">
      <c r="A179" s="225">
        <v>2</v>
      </c>
      <c r="B179" s="226">
        <v>21</v>
      </c>
      <c r="C179" s="226">
        <v>6</v>
      </c>
      <c r="D179" s="31">
        <v>3</v>
      </c>
      <c r="E179" s="31">
        <v>0</v>
      </c>
      <c r="F179" s="38"/>
      <c r="G179" s="55" t="s">
        <v>436</v>
      </c>
      <c r="H179" s="61">
        <v>2056477.69</v>
      </c>
      <c r="I179" s="52">
        <v>894779.71</v>
      </c>
      <c r="J179" s="52">
        <v>1160947.98</v>
      </c>
      <c r="K179" s="52">
        <v>693547.98</v>
      </c>
      <c r="L179" s="52">
        <v>750</v>
      </c>
      <c r="M179" s="52">
        <v>0</v>
      </c>
      <c r="N179" s="52">
        <v>0</v>
      </c>
      <c r="O179" s="77">
        <v>43.51</v>
      </c>
      <c r="P179" s="77">
        <v>56.45</v>
      </c>
      <c r="Q179" s="77">
        <v>0.03</v>
      </c>
      <c r="R179" s="77">
        <v>0</v>
      </c>
      <c r="S179" s="78">
        <v>0</v>
      </c>
    </row>
    <row r="180" spans="1:19" ht="12.75">
      <c r="A180" s="225">
        <v>2</v>
      </c>
      <c r="B180" s="226">
        <v>14</v>
      </c>
      <c r="C180" s="226">
        <v>5</v>
      </c>
      <c r="D180" s="31">
        <v>3</v>
      </c>
      <c r="E180" s="31">
        <v>0</v>
      </c>
      <c r="F180" s="38"/>
      <c r="G180" s="55" t="s">
        <v>437</v>
      </c>
      <c r="H180" s="61">
        <v>1505793.71</v>
      </c>
      <c r="I180" s="52">
        <v>1119892.69</v>
      </c>
      <c r="J180" s="52">
        <v>385901.02</v>
      </c>
      <c r="K180" s="52">
        <v>229279.02</v>
      </c>
      <c r="L180" s="52">
        <v>0</v>
      </c>
      <c r="M180" s="52">
        <v>0</v>
      </c>
      <c r="N180" s="52">
        <v>0</v>
      </c>
      <c r="O180" s="77">
        <v>74.37</v>
      </c>
      <c r="P180" s="77">
        <v>25.62</v>
      </c>
      <c r="Q180" s="77">
        <v>0</v>
      </c>
      <c r="R180" s="77">
        <v>0</v>
      </c>
      <c r="S180" s="78">
        <v>0</v>
      </c>
    </row>
    <row r="181" spans="1:19" ht="12.75">
      <c r="A181" s="225">
        <v>2</v>
      </c>
      <c r="B181" s="226">
        <v>8</v>
      </c>
      <c r="C181" s="226">
        <v>10</v>
      </c>
      <c r="D181" s="31">
        <v>3</v>
      </c>
      <c r="E181" s="31">
        <v>0</v>
      </c>
      <c r="F181" s="38"/>
      <c r="G181" s="55" t="s">
        <v>438</v>
      </c>
      <c r="H181" s="61">
        <v>2110222.35</v>
      </c>
      <c r="I181" s="52">
        <v>1301488.62</v>
      </c>
      <c r="J181" s="52">
        <v>808733.73</v>
      </c>
      <c r="K181" s="52">
        <v>157813.73</v>
      </c>
      <c r="L181" s="52">
        <v>0</v>
      </c>
      <c r="M181" s="52">
        <v>0</v>
      </c>
      <c r="N181" s="52">
        <v>0</v>
      </c>
      <c r="O181" s="77">
        <v>61.67</v>
      </c>
      <c r="P181" s="77">
        <v>38.32</v>
      </c>
      <c r="Q181" s="77">
        <v>0</v>
      </c>
      <c r="R181" s="77">
        <v>0</v>
      </c>
      <c r="S181" s="78">
        <v>0</v>
      </c>
    </row>
    <row r="182" spans="1:19" ht="12.75">
      <c r="A182" s="225">
        <v>2</v>
      </c>
      <c r="B182" s="226">
        <v>13</v>
      </c>
      <c r="C182" s="226">
        <v>3</v>
      </c>
      <c r="D182" s="31">
        <v>3</v>
      </c>
      <c r="E182" s="31">
        <v>0</v>
      </c>
      <c r="F182" s="38"/>
      <c r="G182" s="55" t="s">
        <v>439</v>
      </c>
      <c r="H182" s="61">
        <v>6545502.08</v>
      </c>
      <c r="I182" s="52">
        <v>5455667.94</v>
      </c>
      <c r="J182" s="52">
        <v>1089834.14</v>
      </c>
      <c r="K182" s="52">
        <v>350365.54</v>
      </c>
      <c r="L182" s="52">
        <v>0</v>
      </c>
      <c r="M182" s="52">
        <v>0</v>
      </c>
      <c r="N182" s="52">
        <v>0</v>
      </c>
      <c r="O182" s="77">
        <v>83.34</v>
      </c>
      <c r="P182" s="77">
        <v>16.65</v>
      </c>
      <c r="Q182" s="77">
        <v>0</v>
      </c>
      <c r="R182" s="77">
        <v>0</v>
      </c>
      <c r="S182" s="78">
        <v>0</v>
      </c>
    </row>
    <row r="183" spans="1:19" ht="12.75">
      <c r="A183" s="225">
        <v>2</v>
      </c>
      <c r="B183" s="226">
        <v>12</v>
      </c>
      <c r="C183" s="226">
        <v>4</v>
      </c>
      <c r="D183" s="31">
        <v>3</v>
      </c>
      <c r="E183" s="31">
        <v>0</v>
      </c>
      <c r="F183" s="38"/>
      <c r="G183" s="55" t="s">
        <v>440</v>
      </c>
      <c r="H183" s="61">
        <v>3471256.85</v>
      </c>
      <c r="I183" s="52">
        <v>1721239.38</v>
      </c>
      <c r="J183" s="52">
        <v>1750017.47</v>
      </c>
      <c r="K183" s="52">
        <v>506646.47</v>
      </c>
      <c r="L183" s="52">
        <v>0</v>
      </c>
      <c r="M183" s="52">
        <v>0</v>
      </c>
      <c r="N183" s="52">
        <v>0</v>
      </c>
      <c r="O183" s="77">
        <v>49.58</v>
      </c>
      <c r="P183" s="77">
        <v>50.41</v>
      </c>
      <c r="Q183" s="77">
        <v>0</v>
      </c>
      <c r="R183" s="77">
        <v>0</v>
      </c>
      <c r="S183" s="78">
        <v>0</v>
      </c>
    </row>
    <row r="184" spans="1:19" ht="12.75">
      <c r="A184" s="225">
        <v>2</v>
      </c>
      <c r="B184" s="226">
        <v>2</v>
      </c>
      <c r="C184" s="226">
        <v>7</v>
      </c>
      <c r="D184" s="31">
        <v>3</v>
      </c>
      <c r="E184" s="31">
        <v>0</v>
      </c>
      <c r="F184" s="38"/>
      <c r="G184" s="55" t="s">
        <v>441</v>
      </c>
      <c r="H184" s="61">
        <v>1690073.36</v>
      </c>
      <c r="I184" s="52">
        <v>1140481.37</v>
      </c>
      <c r="J184" s="52">
        <v>549341.99</v>
      </c>
      <c r="K184" s="52">
        <v>273341.99</v>
      </c>
      <c r="L184" s="52">
        <v>250</v>
      </c>
      <c r="M184" s="52">
        <v>0</v>
      </c>
      <c r="N184" s="52">
        <v>0</v>
      </c>
      <c r="O184" s="77">
        <v>67.48</v>
      </c>
      <c r="P184" s="77">
        <v>32.5</v>
      </c>
      <c r="Q184" s="77">
        <v>0.01</v>
      </c>
      <c r="R184" s="77">
        <v>0</v>
      </c>
      <c r="S184" s="78">
        <v>0</v>
      </c>
    </row>
    <row r="185" spans="1:19" ht="12.75">
      <c r="A185" s="225">
        <v>2</v>
      </c>
      <c r="B185" s="226">
        <v>1</v>
      </c>
      <c r="C185" s="226">
        <v>4</v>
      </c>
      <c r="D185" s="31">
        <v>3</v>
      </c>
      <c r="E185" s="31">
        <v>0</v>
      </c>
      <c r="F185" s="38"/>
      <c r="G185" s="55" t="s">
        <v>442</v>
      </c>
      <c r="H185" s="61">
        <v>2986743.2</v>
      </c>
      <c r="I185" s="52">
        <v>2415438.07</v>
      </c>
      <c r="J185" s="52">
        <v>570405.13</v>
      </c>
      <c r="K185" s="52">
        <v>121404.13</v>
      </c>
      <c r="L185" s="52">
        <v>900</v>
      </c>
      <c r="M185" s="52">
        <v>0</v>
      </c>
      <c r="N185" s="52">
        <v>0</v>
      </c>
      <c r="O185" s="77">
        <v>80.87</v>
      </c>
      <c r="P185" s="77">
        <v>19.09</v>
      </c>
      <c r="Q185" s="77">
        <v>0.03</v>
      </c>
      <c r="R185" s="77">
        <v>0</v>
      </c>
      <c r="S185" s="78">
        <v>0</v>
      </c>
    </row>
    <row r="186" spans="1:19" ht="12.75">
      <c r="A186" s="225">
        <v>2</v>
      </c>
      <c r="B186" s="226">
        <v>20</v>
      </c>
      <c r="C186" s="226">
        <v>1</v>
      </c>
      <c r="D186" s="31">
        <v>3</v>
      </c>
      <c r="E186" s="31">
        <v>0</v>
      </c>
      <c r="F186" s="38"/>
      <c r="G186" s="55" t="s">
        <v>443</v>
      </c>
      <c r="H186" s="61">
        <v>3894108.96</v>
      </c>
      <c r="I186" s="52">
        <v>2443953.46</v>
      </c>
      <c r="J186" s="52">
        <v>1444155.5</v>
      </c>
      <c r="K186" s="52">
        <v>768360.5</v>
      </c>
      <c r="L186" s="52">
        <v>0</v>
      </c>
      <c r="M186" s="52">
        <v>6000</v>
      </c>
      <c r="N186" s="52">
        <v>0</v>
      </c>
      <c r="O186" s="77">
        <v>62.76</v>
      </c>
      <c r="P186" s="77">
        <v>37.08</v>
      </c>
      <c r="Q186" s="77">
        <v>0</v>
      </c>
      <c r="R186" s="77">
        <v>0.15</v>
      </c>
      <c r="S186" s="78">
        <v>0</v>
      </c>
    </row>
    <row r="187" spans="1:19" ht="12.75">
      <c r="A187" s="225">
        <v>2</v>
      </c>
      <c r="B187" s="226">
        <v>10</v>
      </c>
      <c r="C187" s="226">
        <v>5</v>
      </c>
      <c r="D187" s="31">
        <v>3</v>
      </c>
      <c r="E187" s="31">
        <v>0</v>
      </c>
      <c r="F187" s="38"/>
      <c r="G187" s="55" t="s">
        <v>444</v>
      </c>
      <c r="H187" s="61">
        <v>2990008.35</v>
      </c>
      <c r="I187" s="52">
        <v>2313551.35</v>
      </c>
      <c r="J187" s="52">
        <v>650957</v>
      </c>
      <c r="K187" s="52">
        <v>0</v>
      </c>
      <c r="L187" s="52">
        <v>0</v>
      </c>
      <c r="M187" s="52">
        <v>25500</v>
      </c>
      <c r="N187" s="52">
        <v>0</v>
      </c>
      <c r="O187" s="77">
        <v>77.37</v>
      </c>
      <c r="P187" s="77">
        <v>21.77</v>
      </c>
      <c r="Q187" s="77">
        <v>0</v>
      </c>
      <c r="R187" s="77">
        <v>0.85</v>
      </c>
      <c r="S187" s="78">
        <v>0</v>
      </c>
    </row>
    <row r="188" spans="1:19" ht="12.75">
      <c r="A188" s="225">
        <v>2</v>
      </c>
      <c r="B188" s="226">
        <v>25</v>
      </c>
      <c r="C188" s="226">
        <v>4</v>
      </c>
      <c r="D188" s="31">
        <v>3</v>
      </c>
      <c r="E188" s="31">
        <v>0</v>
      </c>
      <c r="F188" s="38"/>
      <c r="G188" s="55" t="s">
        <v>445</v>
      </c>
      <c r="H188" s="61">
        <v>2740854.75</v>
      </c>
      <c r="I188" s="52">
        <v>1759002.28</v>
      </c>
      <c r="J188" s="52">
        <v>912736.97</v>
      </c>
      <c r="K188" s="52">
        <v>54980.97</v>
      </c>
      <c r="L188" s="52">
        <v>1600</v>
      </c>
      <c r="M188" s="52">
        <v>67515.5</v>
      </c>
      <c r="N188" s="52">
        <v>0</v>
      </c>
      <c r="O188" s="77">
        <v>64.17</v>
      </c>
      <c r="P188" s="77">
        <v>33.3</v>
      </c>
      <c r="Q188" s="77">
        <v>0.05</v>
      </c>
      <c r="R188" s="77">
        <v>2.46</v>
      </c>
      <c r="S188" s="78">
        <v>0</v>
      </c>
    </row>
    <row r="189" spans="1:19" ht="12.75">
      <c r="A189" s="225">
        <v>2</v>
      </c>
      <c r="B189" s="226">
        <v>16</v>
      </c>
      <c r="C189" s="226">
        <v>4</v>
      </c>
      <c r="D189" s="31">
        <v>3</v>
      </c>
      <c r="E189" s="31">
        <v>0</v>
      </c>
      <c r="F189" s="38"/>
      <c r="G189" s="55" t="s">
        <v>446</v>
      </c>
      <c r="H189" s="61">
        <v>7077372.84</v>
      </c>
      <c r="I189" s="52">
        <v>2845169.36</v>
      </c>
      <c r="J189" s="52">
        <v>3738164.98</v>
      </c>
      <c r="K189" s="52">
        <v>3210993.98</v>
      </c>
      <c r="L189" s="52">
        <v>400</v>
      </c>
      <c r="M189" s="52">
        <v>493638.5</v>
      </c>
      <c r="N189" s="52">
        <v>0</v>
      </c>
      <c r="O189" s="77">
        <v>40.2</v>
      </c>
      <c r="P189" s="77">
        <v>52.81</v>
      </c>
      <c r="Q189" s="77">
        <v>0</v>
      </c>
      <c r="R189" s="77">
        <v>6.97</v>
      </c>
      <c r="S189" s="78">
        <v>0</v>
      </c>
    </row>
    <row r="190" spans="1:19" ht="12.75">
      <c r="A190" s="225">
        <v>2</v>
      </c>
      <c r="B190" s="226">
        <v>9</v>
      </c>
      <c r="C190" s="226">
        <v>7</v>
      </c>
      <c r="D190" s="31">
        <v>3</v>
      </c>
      <c r="E190" s="31">
        <v>0</v>
      </c>
      <c r="F190" s="38"/>
      <c r="G190" s="55" t="s">
        <v>447</v>
      </c>
      <c r="H190" s="61">
        <v>1793834.43</v>
      </c>
      <c r="I190" s="52">
        <v>1156321.43</v>
      </c>
      <c r="J190" s="52">
        <v>589201.5</v>
      </c>
      <c r="K190" s="52">
        <v>108669.5</v>
      </c>
      <c r="L190" s="52">
        <v>0</v>
      </c>
      <c r="M190" s="52">
        <v>48311.5</v>
      </c>
      <c r="N190" s="52">
        <v>0</v>
      </c>
      <c r="O190" s="77">
        <v>64.46</v>
      </c>
      <c r="P190" s="77">
        <v>32.84</v>
      </c>
      <c r="Q190" s="77">
        <v>0</v>
      </c>
      <c r="R190" s="77">
        <v>2.69</v>
      </c>
      <c r="S190" s="78">
        <v>0</v>
      </c>
    </row>
    <row r="191" spans="1:19" ht="12.75">
      <c r="A191" s="225">
        <v>2</v>
      </c>
      <c r="B191" s="226">
        <v>20</v>
      </c>
      <c r="C191" s="226">
        <v>2</v>
      </c>
      <c r="D191" s="31">
        <v>3</v>
      </c>
      <c r="E191" s="31">
        <v>0</v>
      </c>
      <c r="F191" s="38"/>
      <c r="G191" s="55" t="s">
        <v>448</v>
      </c>
      <c r="H191" s="61">
        <v>3235277.06</v>
      </c>
      <c r="I191" s="52">
        <v>1863003.94</v>
      </c>
      <c r="J191" s="52">
        <v>1112123.29</v>
      </c>
      <c r="K191" s="52">
        <v>533399.29</v>
      </c>
      <c r="L191" s="52">
        <v>0</v>
      </c>
      <c r="M191" s="52">
        <v>135032.08</v>
      </c>
      <c r="N191" s="52">
        <v>125117.75</v>
      </c>
      <c r="O191" s="77">
        <v>57.58</v>
      </c>
      <c r="P191" s="77">
        <v>34.37</v>
      </c>
      <c r="Q191" s="77">
        <v>0</v>
      </c>
      <c r="R191" s="77">
        <v>4.17</v>
      </c>
      <c r="S191" s="78">
        <v>3.86</v>
      </c>
    </row>
    <row r="192" spans="1:19" ht="12.75">
      <c r="A192" s="225">
        <v>2</v>
      </c>
      <c r="B192" s="226">
        <v>16</v>
      </c>
      <c r="C192" s="226">
        <v>5</v>
      </c>
      <c r="D192" s="31">
        <v>3</v>
      </c>
      <c r="E192" s="31">
        <v>0</v>
      </c>
      <c r="F192" s="38"/>
      <c r="G192" s="55" t="s">
        <v>449</v>
      </c>
      <c r="H192" s="61">
        <v>3983717.03</v>
      </c>
      <c r="I192" s="52">
        <v>1467989.41</v>
      </c>
      <c r="J192" s="52">
        <v>2515727.62</v>
      </c>
      <c r="K192" s="52">
        <v>1666727.62</v>
      </c>
      <c r="L192" s="52">
        <v>0</v>
      </c>
      <c r="M192" s="52">
        <v>0</v>
      </c>
      <c r="N192" s="52">
        <v>0</v>
      </c>
      <c r="O192" s="77">
        <v>36.84</v>
      </c>
      <c r="P192" s="77">
        <v>63.15</v>
      </c>
      <c r="Q192" s="77">
        <v>0</v>
      </c>
      <c r="R192" s="77">
        <v>0</v>
      </c>
      <c r="S192" s="78">
        <v>0</v>
      </c>
    </row>
    <row r="193" spans="1:19" ht="12.75">
      <c r="A193" s="225">
        <v>2</v>
      </c>
      <c r="B193" s="226">
        <v>8</v>
      </c>
      <c r="C193" s="226">
        <v>12</v>
      </c>
      <c r="D193" s="31">
        <v>3</v>
      </c>
      <c r="E193" s="31">
        <v>0</v>
      </c>
      <c r="F193" s="38"/>
      <c r="G193" s="55" t="s">
        <v>450</v>
      </c>
      <c r="H193" s="61">
        <v>3310588.24</v>
      </c>
      <c r="I193" s="52">
        <v>1525180.94</v>
      </c>
      <c r="J193" s="52">
        <v>1785407.3</v>
      </c>
      <c r="K193" s="52">
        <v>946095.3</v>
      </c>
      <c r="L193" s="52">
        <v>0</v>
      </c>
      <c r="M193" s="52">
        <v>0</v>
      </c>
      <c r="N193" s="52">
        <v>0</v>
      </c>
      <c r="O193" s="77">
        <v>46.06</v>
      </c>
      <c r="P193" s="77">
        <v>53.93</v>
      </c>
      <c r="Q193" s="77">
        <v>0</v>
      </c>
      <c r="R193" s="77">
        <v>0</v>
      </c>
      <c r="S193" s="78">
        <v>0</v>
      </c>
    </row>
    <row r="194" spans="1:19" ht="12.75">
      <c r="A194" s="225">
        <v>2</v>
      </c>
      <c r="B194" s="226">
        <v>23</v>
      </c>
      <c r="C194" s="226">
        <v>8</v>
      </c>
      <c r="D194" s="31">
        <v>3</v>
      </c>
      <c r="E194" s="31">
        <v>0</v>
      </c>
      <c r="F194" s="38"/>
      <c r="G194" s="55" t="s">
        <v>451</v>
      </c>
      <c r="H194" s="61">
        <v>2975143.52</v>
      </c>
      <c r="I194" s="52">
        <v>1757747.89</v>
      </c>
      <c r="J194" s="52">
        <v>1113057.63</v>
      </c>
      <c r="K194" s="52">
        <v>614198.63</v>
      </c>
      <c r="L194" s="52">
        <v>0</v>
      </c>
      <c r="M194" s="52">
        <v>104338</v>
      </c>
      <c r="N194" s="52">
        <v>0</v>
      </c>
      <c r="O194" s="77">
        <v>59.08</v>
      </c>
      <c r="P194" s="77">
        <v>37.41</v>
      </c>
      <c r="Q194" s="77">
        <v>0</v>
      </c>
      <c r="R194" s="77">
        <v>3.5</v>
      </c>
      <c r="S194" s="78">
        <v>0</v>
      </c>
    </row>
    <row r="195" spans="1:19" ht="12.75">
      <c r="A195" s="225">
        <v>2</v>
      </c>
      <c r="B195" s="226">
        <v>23</v>
      </c>
      <c r="C195" s="226">
        <v>7</v>
      </c>
      <c r="D195" s="31">
        <v>3</v>
      </c>
      <c r="E195" s="31">
        <v>0</v>
      </c>
      <c r="F195" s="38"/>
      <c r="G195" s="55" t="s">
        <v>452</v>
      </c>
      <c r="H195" s="61">
        <v>2702988.61</v>
      </c>
      <c r="I195" s="52">
        <v>1541762.02</v>
      </c>
      <c r="J195" s="52">
        <v>1149726.59</v>
      </c>
      <c r="K195" s="52">
        <v>688424.59</v>
      </c>
      <c r="L195" s="52">
        <v>0</v>
      </c>
      <c r="M195" s="52">
        <v>11500</v>
      </c>
      <c r="N195" s="52">
        <v>0</v>
      </c>
      <c r="O195" s="77">
        <v>57.03</v>
      </c>
      <c r="P195" s="77">
        <v>42.53</v>
      </c>
      <c r="Q195" s="77">
        <v>0</v>
      </c>
      <c r="R195" s="77">
        <v>0.42</v>
      </c>
      <c r="S195" s="78">
        <v>0</v>
      </c>
    </row>
    <row r="196" spans="1:19" ht="12.75">
      <c r="A196" s="225">
        <v>2</v>
      </c>
      <c r="B196" s="226">
        <v>8</v>
      </c>
      <c r="C196" s="226">
        <v>13</v>
      </c>
      <c r="D196" s="31">
        <v>3</v>
      </c>
      <c r="E196" s="31">
        <v>0</v>
      </c>
      <c r="F196" s="38"/>
      <c r="G196" s="55" t="s">
        <v>453</v>
      </c>
      <c r="H196" s="61">
        <v>2282424.46</v>
      </c>
      <c r="I196" s="52">
        <v>982142.33</v>
      </c>
      <c r="J196" s="52">
        <v>1300282.13</v>
      </c>
      <c r="K196" s="52">
        <v>940359.13</v>
      </c>
      <c r="L196" s="52">
        <v>0</v>
      </c>
      <c r="M196" s="52">
        <v>0</v>
      </c>
      <c r="N196" s="52">
        <v>0</v>
      </c>
      <c r="O196" s="77">
        <v>43.03</v>
      </c>
      <c r="P196" s="77">
        <v>56.96</v>
      </c>
      <c r="Q196" s="77">
        <v>0</v>
      </c>
      <c r="R196" s="77">
        <v>0</v>
      </c>
      <c r="S196" s="78">
        <v>0</v>
      </c>
    </row>
    <row r="197" spans="1:19" ht="12.75">
      <c r="A197" s="225">
        <v>2</v>
      </c>
      <c r="B197" s="226">
        <v>19</v>
      </c>
      <c r="C197" s="226">
        <v>6</v>
      </c>
      <c r="D197" s="31">
        <v>3</v>
      </c>
      <c r="E197" s="31">
        <v>0</v>
      </c>
      <c r="F197" s="38"/>
      <c r="G197" s="55" t="s">
        <v>454</v>
      </c>
      <c r="H197" s="61">
        <v>4783446.28</v>
      </c>
      <c r="I197" s="52">
        <v>3664172.28</v>
      </c>
      <c r="J197" s="52">
        <v>1117274</v>
      </c>
      <c r="K197" s="52">
        <v>73000</v>
      </c>
      <c r="L197" s="52">
        <v>2000</v>
      </c>
      <c r="M197" s="52">
        <v>0</v>
      </c>
      <c r="N197" s="52">
        <v>0</v>
      </c>
      <c r="O197" s="77">
        <v>76.6</v>
      </c>
      <c r="P197" s="77">
        <v>23.35</v>
      </c>
      <c r="Q197" s="77">
        <v>0.04</v>
      </c>
      <c r="R197" s="77">
        <v>0</v>
      </c>
      <c r="S197" s="78">
        <v>0</v>
      </c>
    </row>
    <row r="198" spans="1:19" ht="12.75">
      <c r="A198" s="225">
        <v>2</v>
      </c>
      <c r="B198" s="226">
        <v>17</v>
      </c>
      <c r="C198" s="226">
        <v>4</v>
      </c>
      <c r="D198" s="31">
        <v>3</v>
      </c>
      <c r="E198" s="31">
        <v>0</v>
      </c>
      <c r="F198" s="38"/>
      <c r="G198" s="55" t="s">
        <v>455</v>
      </c>
      <c r="H198" s="61">
        <v>6209970.62</v>
      </c>
      <c r="I198" s="52">
        <v>3632762.17</v>
      </c>
      <c r="J198" s="52">
        <v>2409732.43</v>
      </c>
      <c r="K198" s="52">
        <v>1149655.43</v>
      </c>
      <c r="L198" s="52">
        <v>7680</v>
      </c>
      <c r="M198" s="52">
        <v>47218.48</v>
      </c>
      <c r="N198" s="52">
        <v>112577.54</v>
      </c>
      <c r="O198" s="77">
        <v>58.49</v>
      </c>
      <c r="P198" s="77">
        <v>38.8</v>
      </c>
      <c r="Q198" s="77">
        <v>0.12</v>
      </c>
      <c r="R198" s="77">
        <v>0.76</v>
      </c>
      <c r="S198" s="78">
        <v>1.81</v>
      </c>
    </row>
    <row r="199" spans="1:19" ht="12.75">
      <c r="A199" s="225">
        <v>2</v>
      </c>
      <c r="B199" s="226">
        <v>14</v>
      </c>
      <c r="C199" s="226">
        <v>7</v>
      </c>
      <c r="D199" s="31">
        <v>3</v>
      </c>
      <c r="E199" s="31">
        <v>0</v>
      </c>
      <c r="F199" s="38"/>
      <c r="G199" s="55" t="s">
        <v>456</v>
      </c>
      <c r="H199" s="61">
        <v>4775236.92</v>
      </c>
      <c r="I199" s="52">
        <v>2701284.33</v>
      </c>
      <c r="J199" s="52">
        <v>2071452.59</v>
      </c>
      <c r="K199" s="52">
        <v>1648527.59</v>
      </c>
      <c r="L199" s="52">
        <v>2500</v>
      </c>
      <c r="M199" s="52">
        <v>0</v>
      </c>
      <c r="N199" s="52">
        <v>0</v>
      </c>
      <c r="O199" s="77">
        <v>56.56</v>
      </c>
      <c r="P199" s="77">
        <v>43.37</v>
      </c>
      <c r="Q199" s="77">
        <v>0.05</v>
      </c>
      <c r="R199" s="77">
        <v>0</v>
      </c>
      <c r="S199" s="78">
        <v>0</v>
      </c>
    </row>
    <row r="200" spans="1:19" ht="12.75">
      <c r="A200" s="225">
        <v>2</v>
      </c>
      <c r="B200" s="226">
        <v>8</v>
      </c>
      <c r="C200" s="226">
        <v>14</v>
      </c>
      <c r="D200" s="31">
        <v>3</v>
      </c>
      <c r="E200" s="31">
        <v>0</v>
      </c>
      <c r="F200" s="38"/>
      <c r="G200" s="55" t="s">
        <v>457</v>
      </c>
      <c r="H200" s="61">
        <v>2145712.25</v>
      </c>
      <c r="I200" s="52">
        <v>1118027.89</v>
      </c>
      <c r="J200" s="52">
        <v>1027684.36</v>
      </c>
      <c r="K200" s="52">
        <v>589088.36</v>
      </c>
      <c r="L200" s="52">
        <v>0</v>
      </c>
      <c r="M200" s="52">
        <v>0</v>
      </c>
      <c r="N200" s="52">
        <v>0</v>
      </c>
      <c r="O200" s="77">
        <v>52.1</v>
      </c>
      <c r="P200" s="77">
        <v>47.89</v>
      </c>
      <c r="Q200" s="77">
        <v>0</v>
      </c>
      <c r="R200" s="77">
        <v>0</v>
      </c>
      <c r="S200" s="78">
        <v>0</v>
      </c>
    </row>
    <row r="201" spans="1:19" ht="12.75">
      <c r="A201" s="225">
        <v>2</v>
      </c>
      <c r="B201" s="226">
        <v>11</v>
      </c>
      <c r="C201" s="226">
        <v>4</v>
      </c>
      <c r="D201" s="31">
        <v>3</v>
      </c>
      <c r="E201" s="31">
        <v>0</v>
      </c>
      <c r="F201" s="38"/>
      <c r="G201" s="55" t="s">
        <v>458</v>
      </c>
      <c r="H201" s="61">
        <v>3657745.75</v>
      </c>
      <c r="I201" s="52">
        <v>1970061.9</v>
      </c>
      <c r="J201" s="52">
        <v>1687683.85</v>
      </c>
      <c r="K201" s="52">
        <v>143637.06</v>
      </c>
      <c r="L201" s="52">
        <v>0</v>
      </c>
      <c r="M201" s="52">
        <v>0</v>
      </c>
      <c r="N201" s="52">
        <v>0</v>
      </c>
      <c r="O201" s="77">
        <v>53.86</v>
      </c>
      <c r="P201" s="77">
        <v>46.13</v>
      </c>
      <c r="Q201" s="77">
        <v>0</v>
      </c>
      <c r="R201" s="77">
        <v>0</v>
      </c>
      <c r="S201" s="78">
        <v>0</v>
      </c>
    </row>
    <row r="202" spans="1:19" ht="12.75">
      <c r="A202" s="225">
        <v>2</v>
      </c>
      <c r="B202" s="226">
        <v>18</v>
      </c>
      <c r="C202" s="226">
        <v>4</v>
      </c>
      <c r="D202" s="31">
        <v>3</v>
      </c>
      <c r="E202" s="31">
        <v>0</v>
      </c>
      <c r="F202" s="38"/>
      <c r="G202" s="55" t="s">
        <v>459</v>
      </c>
      <c r="H202" s="61">
        <v>3419455.62</v>
      </c>
      <c r="I202" s="52">
        <v>2765381.26</v>
      </c>
      <c r="J202" s="52">
        <v>590530.56</v>
      </c>
      <c r="K202" s="52">
        <v>92042.56</v>
      </c>
      <c r="L202" s="52">
        <v>3200</v>
      </c>
      <c r="M202" s="52">
        <v>60343.8</v>
      </c>
      <c r="N202" s="52">
        <v>0</v>
      </c>
      <c r="O202" s="77">
        <v>80.87</v>
      </c>
      <c r="P202" s="77">
        <v>17.26</v>
      </c>
      <c r="Q202" s="77">
        <v>0.09</v>
      </c>
      <c r="R202" s="77">
        <v>1.76</v>
      </c>
      <c r="S202" s="78">
        <v>0</v>
      </c>
    </row>
    <row r="203" spans="1:19" ht="12.75">
      <c r="A203" s="225">
        <v>2</v>
      </c>
      <c r="B203" s="226">
        <v>26</v>
      </c>
      <c r="C203" s="226">
        <v>4</v>
      </c>
      <c r="D203" s="31">
        <v>3</v>
      </c>
      <c r="E203" s="31">
        <v>0</v>
      </c>
      <c r="F203" s="38"/>
      <c r="G203" s="55" t="s">
        <v>460</v>
      </c>
      <c r="H203" s="61">
        <v>3188309.7</v>
      </c>
      <c r="I203" s="52">
        <v>1879406.13</v>
      </c>
      <c r="J203" s="52">
        <v>1297528.4</v>
      </c>
      <c r="K203" s="52">
        <v>370628.4</v>
      </c>
      <c r="L203" s="52">
        <v>0</v>
      </c>
      <c r="M203" s="52">
        <v>11375.17</v>
      </c>
      <c r="N203" s="52">
        <v>0</v>
      </c>
      <c r="O203" s="77">
        <v>58.94</v>
      </c>
      <c r="P203" s="77">
        <v>40.69</v>
      </c>
      <c r="Q203" s="77">
        <v>0</v>
      </c>
      <c r="R203" s="77">
        <v>0.35</v>
      </c>
      <c r="S203" s="78">
        <v>0</v>
      </c>
    </row>
    <row r="204" spans="1:19" ht="12.75">
      <c r="A204" s="225">
        <v>2</v>
      </c>
      <c r="B204" s="226">
        <v>20</v>
      </c>
      <c r="C204" s="226">
        <v>3</v>
      </c>
      <c r="D204" s="31">
        <v>3</v>
      </c>
      <c r="E204" s="31">
        <v>0</v>
      </c>
      <c r="F204" s="38"/>
      <c r="G204" s="55" t="s">
        <v>461</v>
      </c>
      <c r="H204" s="61">
        <v>4281844.3</v>
      </c>
      <c r="I204" s="52">
        <v>3149275.62</v>
      </c>
      <c r="J204" s="52">
        <v>1092110.63</v>
      </c>
      <c r="K204" s="52">
        <v>669797.63</v>
      </c>
      <c r="L204" s="52">
        <v>0</v>
      </c>
      <c r="M204" s="52">
        <v>40458.05</v>
      </c>
      <c r="N204" s="52">
        <v>0</v>
      </c>
      <c r="O204" s="77">
        <v>73.54</v>
      </c>
      <c r="P204" s="77">
        <v>25.5</v>
      </c>
      <c r="Q204" s="77">
        <v>0</v>
      </c>
      <c r="R204" s="77">
        <v>0.94</v>
      </c>
      <c r="S204" s="78">
        <v>0</v>
      </c>
    </row>
    <row r="205" spans="1:19" ht="12.75">
      <c r="A205" s="225">
        <v>2</v>
      </c>
      <c r="B205" s="226">
        <v>14</v>
      </c>
      <c r="C205" s="226">
        <v>8</v>
      </c>
      <c r="D205" s="31">
        <v>3</v>
      </c>
      <c r="E205" s="31">
        <v>0</v>
      </c>
      <c r="F205" s="38"/>
      <c r="G205" s="55" t="s">
        <v>462</v>
      </c>
      <c r="H205" s="61">
        <v>4488860.26</v>
      </c>
      <c r="I205" s="52">
        <v>1775326.54</v>
      </c>
      <c r="J205" s="52">
        <v>2713533.72</v>
      </c>
      <c r="K205" s="52">
        <v>2568828.72</v>
      </c>
      <c r="L205" s="52">
        <v>0</v>
      </c>
      <c r="M205" s="52">
        <v>0</v>
      </c>
      <c r="N205" s="52">
        <v>0</v>
      </c>
      <c r="O205" s="77">
        <v>39.54</v>
      </c>
      <c r="P205" s="77">
        <v>60.45</v>
      </c>
      <c r="Q205" s="77">
        <v>0</v>
      </c>
      <c r="R205" s="77">
        <v>0</v>
      </c>
      <c r="S205" s="78">
        <v>0</v>
      </c>
    </row>
    <row r="206" spans="1:19" ht="12.75">
      <c r="A206" s="225">
        <v>2</v>
      </c>
      <c r="B206" s="226">
        <v>4</v>
      </c>
      <c r="C206" s="226">
        <v>4</v>
      </c>
      <c r="D206" s="31">
        <v>3</v>
      </c>
      <c r="E206" s="31">
        <v>0</v>
      </c>
      <c r="F206" s="38"/>
      <c r="G206" s="55" t="s">
        <v>463</v>
      </c>
      <c r="H206" s="61">
        <v>2507048.46</v>
      </c>
      <c r="I206" s="52">
        <v>1955705.76</v>
      </c>
      <c r="J206" s="52">
        <v>551342.7</v>
      </c>
      <c r="K206" s="52">
        <v>52714.7</v>
      </c>
      <c r="L206" s="52">
        <v>0</v>
      </c>
      <c r="M206" s="52">
        <v>0</v>
      </c>
      <c r="N206" s="52">
        <v>0</v>
      </c>
      <c r="O206" s="77">
        <v>78</v>
      </c>
      <c r="P206" s="77">
        <v>21.99</v>
      </c>
      <c r="Q206" s="77">
        <v>0</v>
      </c>
      <c r="R206" s="77">
        <v>0</v>
      </c>
      <c r="S206" s="78">
        <v>0</v>
      </c>
    </row>
    <row r="207" spans="1:19" ht="12.75">
      <c r="A207" s="225">
        <v>2</v>
      </c>
      <c r="B207" s="226">
        <v>25</v>
      </c>
      <c r="C207" s="226">
        <v>6</v>
      </c>
      <c r="D207" s="31">
        <v>3</v>
      </c>
      <c r="E207" s="31">
        <v>0</v>
      </c>
      <c r="F207" s="38"/>
      <c r="G207" s="55" t="s">
        <v>464</v>
      </c>
      <c r="H207" s="61">
        <v>2626546.58</v>
      </c>
      <c r="I207" s="52">
        <v>1359264.62</v>
      </c>
      <c r="J207" s="52">
        <v>1250332.14</v>
      </c>
      <c r="K207" s="52">
        <v>622128.14</v>
      </c>
      <c r="L207" s="52">
        <v>0</v>
      </c>
      <c r="M207" s="52">
        <v>16949.82</v>
      </c>
      <c r="N207" s="52">
        <v>0</v>
      </c>
      <c r="O207" s="77">
        <v>51.75</v>
      </c>
      <c r="P207" s="77">
        <v>47.6</v>
      </c>
      <c r="Q207" s="77">
        <v>0</v>
      </c>
      <c r="R207" s="77">
        <v>0.64</v>
      </c>
      <c r="S207" s="78">
        <v>0</v>
      </c>
    </row>
    <row r="208" spans="1:19" ht="12.75">
      <c r="A208" s="225">
        <v>2</v>
      </c>
      <c r="B208" s="226">
        <v>17</v>
      </c>
      <c r="C208" s="226">
        <v>5</v>
      </c>
      <c r="D208" s="31">
        <v>3</v>
      </c>
      <c r="E208" s="31">
        <v>0</v>
      </c>
      <c r="F208" s="38"/>
      <c r="G208" s="55" t="s">
        <v>465</v>
      </c>
      <c r="H208" s="61">
        <v>2353205.37</v>
      </c>
      <c r="I208" s="52">
        <v>1679292.87</v>
      </c>
      <c r="J208" s="52">
        <v>472912.5</v>
      </c>
      <c r="K208" s="52">
        <v>126253.5</v>
      </c>
      <c r="L208" s="52">
        <v>1000</v>
      </c>
      <c r="M208" s="52">
        <v>0</v>
      </c>
      <c r="N208" s="52">
        <v>200000</v>
      </c>
      <c r="O208" s="77">
        <v>71.36</v>
      </c>
      <c r="P208" s="77">
        <v>20.09</v>
      </c>
      <c r="Q208" s="77">
        <v>0.04</v>
      </c>
      <c r="R208" s="77">
        <v>0</v>
      </c>
      <c r="S208" s="78">
        <v>8.49</v>
      </c>
    </row>
    <row r="209" spans="1:19" ht="12.75">
      <c r="A209" s="225">
        <v>2</v>
      </c>
      <c r="B209" s="226">
        <v>12</v>
      </c>
      <c r="C209" s="226">
        <v>5</v>
      </c>
      <c r="D209" s="31">
        <v>3</v>
      </c>
      <c r="E209" s="31">
        <v>0</v>
      </c>
      <c r="F209" s="38"/>
      <c r="G209" s="55" t="s">
        <v>466</v>
      </c>
      <c r="H209" s="61">
        <v>1334346.11</v>
      </c>
      <c r="I209" s="52">
        <v>869964.43</v>
      </c>
      <c r="J209" s="52">
        <v>464381.68</v>
      </c>
      <c r="K209" s="52">
        <v>133688.68</v>
      </c>
      <c r="L209" s="52">
        <v>0</v>
      </c>
      <c r="M209" s="52">
        <v>0</v>
      </c>
      <c r="N209" s="52">
        <v>0</v>
      </c>
      <c r="O209" s="77">
        <v>65.19</v>
      </c>
      <c r="P209" s="77">
        <v>34.8</v>
      </c>
      <c r="Q209" s="77">
        <v>0</v>
      </c>
      <c r="R209" s="77">
        <v>0</v>
      </c>
      <c r="S209" s="78">
        <v>0</v>
      </c>
    </row>
    <row r="210" spans="1:19" ht="12.75">
      <c r="A210" s="225">
        <v>2</v>
      </c>
      <c r="B210" s="226">
        <v>22</v>
      </c>
      <c r="C210" s="226">
        <v>3</v>
      </c>
      <c r="D210" s="31">
        <v>3</v>
      </c>
      <c r="E210" s="31">
        <v>0</v>
      </c>
      <c r="F210" s="38"/>
      <c r="G210" s="55" t="s">
        <v>467</v>
      </c>
      <c r="H210" s="61">
        <v>6293930.62</v>
      </c>
      <c r="I210" s="52">
        <v>3277592.41</v>
      </c>
      <c r="J210" s="52">
        <v>2940946.38</v>
      </c>
      <c r="K210" s="52">
        <v>1614238.38</v>
      </c>
      <c r="L210" s="52">
        <v>3000</v>
      </c>
      <c r="M210" s="52">
        <v>72391.83</v>
      </c>
      <c r="N210" s="52">
        <v>0</v>
      </c>
      <c r="O210" s="77">
        <v>52.07</v>
      </c>
      <c r="P210" s="77">
        <v>46.72</v>
      </c>
      <c r="Q210" s="77">
        <v>0.04</v>
      </c>
      <c r="R210" s="77">
        <v>1.15</v>
      </c>
      <c r="S210" s="78">
        <v>0</v>
      </c>
    </row>
    <row r="211" spans="1:19" ht="12.75">
      <c r="A211" s="225">
        <v>2</v>
      </c>
      <c r="B211" s="226">
        <v>24</v>
      </c>
      <c r="C211" s="226">
        <v>5</v>
      </c>
      <c r="D211" s="31">
        <v>3</v>
      </c>
      <c r="E211" s="31">
        <v>0</v>
      </c>
      <c r="F211" s="38"/>
      <c r="G211" s="55" t="s">
        <v>468</v>
      </c>
      <c r="H211" s="61">
        <v>5110091.73</v>
      </c>
      <c r="I211" s="52">
        <v>3723040.5</v>
      </c>
      <c r="J211" s="52">
        <v>1329130.47</v>
      </c>
      <c r="K211" s="52">
        <v>307352.47</v>
      </c>
      <c r="L211" s="52">
        <v>3000</v>
      </c>
      <c r="M211" s="52">
        <v>19920.76</v>
      </c>
      <c r="N211" s="52">
        <v>35000</v>
      </c>
      <c r="O211" s="77">
        <v>72.85</v>
      </c>
      <c r="P211" s="77">
        <v>26</v>
      </c>
      <c r="Q211" s="77">
        <v>0.05</v>
      </c>
      <c r="R211" s="77">
        <v>0.38</v>
      </c>
      <c r="S211" s="78">
        <v>0.68</v>
      </c>
    </row>
    <row r="212" spans="1:19" ht="12.75">
      <c r="A212" s="225">
        <v>2</v>
      </c>
      <c r="B212" s="226">
        <v>24</v>
      </c>
      <c r="C212" s="226">
        <v>6</v>
      </c>
      <c r="D212" s="31">
        <v>3</v>
      </c>
      <c r="E212" s="31">
        <v>0</v>
      </c>
      <c r="F212" s="38"/>
      <c r="G212" s="55" t="s">
        <v>469</v>
      </c>
      <c r="H212" s="61">
        <v>4915612.78</v>
      </c>
      <c r="I212" s="52">
        <v>3806613.33</v>
      </c>
      <c r="J212" s="52">
        <v>1102999.45</v>
      </c>
      <c r="K212" s="52">
        <v>331335.45</v>
      </c>
      <c r="L212" s="52">
        <v>6000</v>
      </c>
      <c r="M212" s="52">
        <v>0</v>
      </c>
      <c r="N212" s="52">
        <v>0</v>
      </c>
      <c r="O212" s="77">
        <v>77.43</v>
      </c>
      <c r="P212" s="77">
        <v>22.43</v>
      </c>
      <c r="Q212" s="77">
        <v>0.12</v>
      </c>
      <c r="R212" s="77">
        <v>0</v>
      </c>
      <c r="S212" s="78">
        <v>0</v>
      </c>
    </row>
    <row r="213" spans="1:19" ht="12.75">
      <c r="A213" s="225">
        <v>2</v>
      </c>
      <c r="B213" s="226">
        <v>24</v>
      </c>
      <c r="C213" s="226">
        <v>7</v>
      </c>
      <c r="D213" s="31">
        <v>3</v>
      </c>
      <c r="E213" s="31">
        <v>0</v>
      </c>
      <c r="F213" s="38"/>
      <c r="G213" s="55" t="s">
        <v>470</v>
      </c>
      <c r="H213" s="61">
        <v>1913184.04</v>
      </c>
      <c r="I213" s="52">
        <v>854272.04</v>
      </c>
      <c r="J213" s="52">
        <v>1058912</v>
      </c>
      <c r="K213" s="52">
        <v>189918</v>
      </c>
      <c r="L213" s="52">
        <v>0</v>
      </c>
      <c r="M213" s="52">
        <v>0</v>
      </c>
      <c r="N213" s="52">
        <v>0</v>
      </c>
      <c r="O213" s="77">
        <v>44.65</v>
      </c>
      <c r="P213" s="77">
        <v>55.34</v>
      </c>
      <c r="Q213" s="77">
        <v>0</v>
      </c>
      <c r="R213" s="77">
        <v>0</v>
      </c>
      <c r="S213" s="78">
        <v>0</v>
      </c>
    </row>
    <row r="214" spans="1:19" ht="12.75">
      <c r="A214" s="225">
        <v>2</v>
      </c>
      <c r="B214" s="226">
        <v>19</v>
      </c>
      <c r="C214" s="226">
        <v>8</v>
      </c>
      <c r="D214" s="31">
        <v>3</v>
      </c>
      <c r="E214" s="31">
        <v>0</v>
      </c>
      <c r="F214" s="38"/>
      <c r="G214" s="55" t="s">
        <v>471</v>
      </c>
      <c r="H214" s="61">
        <v>2172124.67</v>
      </c>
      <c r="I214" s="52">
        <v>1671125.69</v>
      </c>
      <c r="J214" s="52">
        <v>499998.98</v>
      </c>
      <c r="K214" s="52">
        <v>108657.98</v>
      </c>
      <c r="L214" s="52">
        <v>1000</v>
      </c>
      <c r="M214" s="52">
        <v>0</v>
      </c>
      <c r="N214" s="52">
        <v>0</v>
      </c>
      <c r="O214" s="77">
        <v>76.93</v>
      </c>
      <c r="P214" s="77">
        <v>23.01</v>
      </c>
      <c r="Q214" s="77">
        <v>0.04</v>
      </c>
      <c r="R214" s="77">
        <v>0</v>
      </c>
      <c r="S214" s="78">
        <v>0</v>
      </c>
    </row>
    <row r="215" spans="1:19" ht="12.75">
      <c r="A215" s="225">
        <v>2</v>
      </c>
      <c r="B215" s="226">
        <v>20</v>
      </c>
      <c r="C215" s="226">
        <v>6</v>
      </c>
      <c r="D215" s="31">
        <v>3</v>
      </c>
      <c r="E215" s="31">
        <v>0</v>
      </c>
      <c r="F215" s="38"/>
      <c r="G215" s="55" t="s">
        <v>472</v>
      </c>
      <c r="H215" s="61">
        <v>5238971.83</v>
      </c>
      <c r="I215" s="52">
        <v>3229122.98</v>
      </c>
      <c r="J215" s="52">
        <v>1729220.48</v>
      </c>
      <c r="K215" s="52">
        <v>1160720.48</v>
      </c>
      <c r="L215" s="52">
        <v>0</v>
      </c>
      <c r="M215" s="52">
        <v>280628.37</v>
      </c>
      <c r="N215" s="52">
        <v>0</v>
      </c>
      <c r="O215" s="77">
        <v>61.63</v>
      </c>
      <c r="P215" s="77">
        <v>33</v>
      </c>
      <c r="Q215" s="77">
        <v>0</v>
      </c>
      <c r="R215" s="77">
        <v>5.35</v>
      </c>
      <c r="S215" s="78">
        <v>0</v>
      </c>
    </row>
    <row r="216" spans="1:19" s="95" customFormat="1" ht="15">
      <c r="A216" s="227"/>
      <c r="B216" s="228"/>
      <c r="C216" s="228"/>
      <c r="D216" s="101"/>
      <c r="E216" s="101"/>
      <c r="F216" s="102" t="s">
        <v>473</v>
      </c>
      <c r="G216" s="287"/>
      <c r="H216" s="104">
        <v>742639.63</v>
      </c>
      <c r="I216" s="104">
        <v>0</v>
      </c>
      <c r="J216" s="104">
        <v>742639.63</v>
      </c>
      <c r="K216" s="104">
        <v>742639.63</v>
      </c>
      <c r="L216" s="104">
        <v>0</v>
      </c>
      <c r="M216" s="104">
        <v>0</v>
      </c>
      <c r="N216" s="104">
        <v>0</v>
      </c>
      <c r="O216" s="128">
        <v>0</v>
      </c>
      <c r="P216" s="128">
        <v>100</v>
      </c>
      <c r="Q216" s="128">
        <v>0</v>
      </c>
      <c r="R216" s="128">
        <v>0</v>
      </c>
      <c r="S216" s="129">
        <v>0</v>
      </c>
    </row>
    <row r="217" spans="1:19" ht="25.5">
      <c r="A217" s="225">
        <v>2</v>
      </c>
      <c r="B217" s="226">
        <v>15</v>
      </c>
      <c r="C217" s="226">
        <v>1</v>
      </c>
      <c r="D217" s="31" t="s">
        <v>474</v>
      </c>
      <c r="E217" s="31">
        <v>8</v>
      </c>
      <c r="F217" s="38"/>
      <c r="G217" s="56" t="s">
        <v>475</v>
      </c>
      <c r="H217" s="61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77">
        <v>0</v>
      </c>
      <c r="P217" s="77">
        <v>0</v>
      </c>
      <c r="Q217" s="77">
        <v>0</v>
      </c>
      <c r="R217" s="77">
        <v>0</v>
      </c>
      <c r="S217" s="78">
        <v>0</v>
      </c>
    </row>
    <row r="218" spans="1:19" ht="25.5">
      <c r="A218" s="225">
        <v>2</v>
      </c>
      <c r="B218" s="226">
        <v>63</v>
      </c>
      <c r="C218" s="226">
        <v>1</v>
      </c>
      <c r="D218" s="31" t="s">
        <v>474</v>
      </c>
      <c r="E218" s="31">
        <v>8</v>
      </c>
      <c r="F218" s="38"/>
      <c r="G218" s="56" t="s">
        <v>476</v>
      </c>
      <c r="H218" s="61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77">
        <v>0</v>
      </c>
      <c r="P218" s="77">
        <v>0</v>
      </c>
      <c r="Q218" s="77">
        <v>0</v>
      </c>
      <c r="R218" s="77">
        <v>0</v>
      </c>
      <c r="S218" s="78">
        <v>0</v>
      </c>
    </row>
    <row r="219" spans="1:19" ht="12.75">
      <c r="A219" s="225">
        <v>2</v>
      </c>
      <c r="B219" s="226">
        <v>9</v>
      </c>
      <c r="C219" s="226">
        <v>7</v>
      </c>
      <c r="D219" s="31" t="s">
        <v>474</v>
      </c>
      <c r="E219" s="31">
        <v>8</v>
      </c>
      <c r="F219" s="38"/>
      <c r="G219" s="56" t="s">
        <v>477</v>
      </c>
      <c r="H219" s="61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77">
        <v>0</v>
      </c>
      <c r="P219" s="77">
        <v>0</v>
      </c>
      <c r="Q219" s="77">
        <v>0</v>
      </c>
      <c r="R219" s="77">
        <v>0</v>
      </c>
      <c r="S219" s="78">
        <v>0</v>
      </c>
    </row>
    <row r="220" spans="1:19" ht="12.75">
      <c r="A220" s="225">
        <v>2</v>
      </c>
      <c r="B220" s="226">
        <v>10</v>
      </c>
      <c r="C220" s="226">
        <v>1</v>
      </c>
      <c r="D220" s="31" t="s">
        <v>474</v>
      </c>
      <c r="E220" s="31">
        <v>8</v>
      </c>
      <c r="F220" s="38"/>
      <c r="G220" s="56" t="s">
        <v>478</v>
      </c>
      <c r="H220" s="61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77">
        <v>0</v>
      </c>
      <c r="P220" s="77">
        <v>0</v>
      </c>
      <c r="Q220" s="77">
        <v>0</v>
      </c>
      <c r="R220" s="77">
        <v>0</v>
      </c>
      <c r="S220" s="78">
        <v>0</v>
      </c>
    </row>
    <row r="221" spans="1:19" ht="12.75">
      <c r="A221" s="225">
        <v>2</v>
      </c>
      <c r="B221" s="226">
        <v>20</v>
      </c>
      <c r="C221" s="226">
        <v>2</v>
      </c>
      <c r="D221" s="31" t="s">
        <v>474</v>
      </c>
      <c r="E221" s="31">
        <v>8</v>
      </c>
      <c r="F221" s="38"/>
      <c r="G221" s="56" t="s">
        <v>479</v>
      </c>
      <c r="H221" s="61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77">
        <v>0</v>
      </c>
      <c r="P221" s="77">
        <v>0</v>
      </c>
      <c r="Q221" s="77">
        <v>0</v>
      </c>
      <c r="R221" s="77">
        <v>0</v>
      </c>
      <c r="S221" s="78">
        <v>0</v>
      </c>
    </row>
    <row r="222" spans="1:19" ht="12.75">
      <c r="A222" s="225">
        <v>2</v>
      </c>
      <c r="B222" s="226">
        <v>61</v>
      </c>
      <c r="C222" s="226">
        <v>1</v>
      </c>
      <c r="D222" s="31" t="s">
        <v>474</v>
      </c>
      <c r="E222" s="31">
        <v>8</v>
      </c>
      <c r="F222" s="38"/>
      <c r="G222" s="56" t="s">
        <v>480</v>
      </c>
      <c r="H222" s="61">
        <v>742639.63</v>
      </c>
      <c r="I222" s="52">
        <v>0</v>
      </c>
      <c r="J222" s="52">
        <v>742639.63</v>
      </c>
      <c r="K222" s="52">
        <v>742639.63</v>
      </c>
      <c r="L222" s="52">
        <v>0</v>
      </c>
      <c r="M222" s="52">
        <v>0</v>
      </c>
      <c r="N222" s="52">
        <v>0</v>
      </c>
      <c r="O222" s="77">
        <v>0</v>
      </c>
      <c r="P222" s="77">
        <v>100</v>
      </c>
      <c r="Q222" s="77">
        <v>0</v>
      </c>
      <c r="R222" s="77">
        <v>0</v>
      </c>
      <c r="S222" s="78">
        <v>0</v>
      </c>
    </row>
    <row r="223" spans="1:19" ht="38.25">
      <c r="A223" s="225">
        <v>2</v>
      </c>
      <c r="B223" s="226">
        <v>2</v>
      </c>
      <c r="C223" s="226">
        <v>5</v>
      </c>
      <c r="D223" s="31" t="s">
        <v>474</v>
      </c>
      <c r="E223" s="31">
        <v>8</v>
      </c>
      <c r="F223" s="38"/>
      <c r="G223" s="56" t="s">
        <v>481</v>
      </c>
      <c r="H223" s="61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77">
        <v>0</v>
      </c>
      <c r="P223" s="77">
        <v>0</v>
      </c>
      <c r="Q223" s="77">
        <v>0</v>
      </c>
      <c r="R223" s="77">
        <v>0</v>
      </c>
      <c r="S223" s="78">
        <v>0</v>
      </c>
    </row>
    <row r="224" spans="1:19" ht="12.75">
      <c r="A224" s="225">
        <v>2</v>
      </c>
      <c r="B224" s="226">
        <v>8</v>
      </c>
      <c r="C224" s="226">
        <v>6</v>
      </c>
      <c r="D224" s="31" t="s">
        <v>474</v>
      </c>
      <c r="E224" s="31">
        <v>8</v>
      </c>
      <c r="F224" s="38"/>
      <c r="G224" s="56" t="s">
        <v>482</v>
      </c>
      <c r="H224" s="61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77">
        <v>0</v>
      </c>
      <c r="P224" s="77">
        <v>0</v>
      </c>
      <c r="Q224" s="77">
        <v>0</v>
      </c>
      <c r="R224" s="77">
        <v>0</v>
      </c>
      <c r="S224" s="78">
        <v>0</v>
      </c>
    </row>
    <row r="225" spans="1:19" ht="12.75">
      <c r="A225" s="225">
        <v>2</v>
      </c>
      <c r="B225" s="226">
        <v>16</v>
      </c>
      <c r="C225" s="226">
        <v>4</v>
      </c>
      <c r="D225" s="31" t="s">
        <v>474</v>
      </c>
      <c r="E225" s="31">
        <v>8</v>
      </c>
      <c r="F225" s="38"/>
      <c r="G225" s="56" t="s">
        <v>483</v>
      </c>
      <c r="H225" s="61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77">
        <v>0</v>
      </c>
      <c r="P225" s="77">
        <v>0</v>
      </c>
      <c r="Q225" s="77">
        <v>0</v>
      </c>
      <c r="R225" s="77">
        <v>0</v>
      </c>
      <c r="S225" s="78">
        <v>0</v>
      </c>
    </row>
    <row r="226" spans="1:19" ht="12.75">
      <c r="A226" s="225">
        <v>2</v>
      </c>
      <c r="B226" s="226">
        <v>25</v>
      </c>
      <c r="C226" s="226">
        <v>2</v>
      </c>
      <c r="D226" s="31" t="s">
        <v>474</v>
      </c>
      <c r="E226" s="31">
        <v>8</v>
      </c>
      <c r="F226" s="38"/>
      <c r="G226" s="56" t="s">
        <v>484</v>
      </c>
      <c r="H226" s="61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77">
        <v>0</v>
      </c>
      <c r="P226" s="77">
        <v>0</v>
      </c>
      <c r="Q226" s="77">
        <v>0</v>
      </c>
      <c r="R226" s="77">
        <v>0</v>
      </c>
      <c r="S226" s="78">
        <v>0</v>
      </c>
    </row>
    <row r="227" spans="1:19" ht="12.75">
      <c r="A227" s="225">
        <v>2</v>
      </c>
      <c r="B227" s="226">
        <v>1</v>
      </c>
      <c r="C227" s="226">
        <v>1</v>
      </c>
      <c r="D227" s="31" t="s">
        <v>474</v>
      </c>
      <c r="E227" s="31">
        <v>8</v>
      </c>
      <c r="F227" s="38"/>
      <c r="G227" s="56" t="s">
        <v>485</v>
      </c>
      <c r="H227" s="61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77">
        <v>0</v>
      </c>
      <c r="P227" s="77">
        <v>0</v>
      </c>
      <c r="Q227" s="77">
        <v>0</v>
      </c>
      <c r="R227" s="77">
        <v>0</v>
      </c>
      <c r="S227" s="78">
        <v>0</v>
      </c>
    </row>
    <row r="228" spans="1:19" ht="25.5">
      <c r="A228" s="225">
        <v>2</v>
      </c>
      <c r="B228" s="226">
        <v>17</v>
      </c>
      <c r="C228" s="226">
        <v>4</v>
      </c>
      <c r="D228" s="31" t="s">
        <v>474</v>
      </c>
      <c r="E228" s="31">
        <v>8</v>
      </c>
      <c r="F228" s="38"/>
      <c r="G228" s="56" t="s">
        <v>486</v>
      </c>
      <c r="H228" s="61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77">
        <v>0</v>
      </c>
      <c r="P228" s="77">
        <v>0</v>
      </c>
      <c r="Q228" s="77">
        <v>0</v>
      </c>
      <c r="R228" s="77">
        <v>0</v>
      </c>
      <c r="S228" s="78">
        <v>0</v>
      </c>
    </row>
    <row r="229" spans="1:19" ht="12.75">
      <c r="A229" s="225"/>
      <c r="B229" s="226"/>
      <c r="C229" s="226"/>
      <c r="D229" s="31"/>
      <c r="E229" s="31"/>
      <c r="F229" s="38"/>
      <c r="G229" s="56"/>
      <c r="H229" s="61"/>
      <c r="I229" s="52"/>
      <c r="J229" s="52"/>
      <c r="K229" s="52"/>
      <c r="L229" s="52"/>
      <c r="M229" s="52"/>
      <c r="N229" s="52"/>
      <c r="O229" s="77"/>
      <c r="P229" s="77"/>
      <c r="Q229" s="77"/>
      <c r="R229" s="77"/>
      <c r="S229" s="78"/>
    </row>
    <row r="230" spans="1:19" ht="12.75">
      <c r="A230" s="225"/>
      <c r="B230" s="226"/>
      <c r="C230" s="226"/>
      <c r="D230" s="31"/>
      <c r="E230" s="31"/>
      <c r="F230" s="38"/>
      <c r="G230" s="55"/>
      <c r="H230" s="61"/>
      <c r="I230" s="52"/>
      <c r="J230" s="52"/>
      <c r="K230" s="52"/>
      <c r="L230" s="52"/>
      <c r="M230" s="52"/>
      <c r="N230" s="52"/>
      <c r="O230" s="77"/>
      <c r="P230" s="77"/>
      <c r="Q230" s="77"/>
      <c r="R230" s="77"/>
      <c r="S230" s="78"/>
    </row>
    <row r="231" spans="1:19" ht="12.75">
      <c r="A231" s="225"/>
      <c r="B231" s="226"/>
      <c r="C231" s="226"/>
      <c r="D231" s="31"/>
      <c r="E231" s="31"/>
      <c r="F231" s="38"/>
      <c r="G231" s="55"/>
      <c r="H231" s="61"/>
      <c r="I231" s="52"/>
      <c r="J231" s="52"/>
      <c r="K231" s="52"/>
      <c r="L231" s="52"/>
      <c r="M231" s="52"/>
      <c r="N231" s="52"/>
      <c r="O231" s="77"/>
      <c r="P231" s="77"/>
      <c r="Q231" s="77"/>
      <c r="R231" s="77"/>
      <c r="S231" s="78"/>
    </row>
    <row r="232" spans="1:19" ht="12.75">
      <c r="A232" s="225"/>
      <c r="B232" s="226"/>
      <c r="C232" s="226"/>
      <c r="D232" s="31"/>
      <c r="E232" s="31"/>
      <c r="F232" s="38"/>
      <c r="G232" s="55"/>
      <c r="H232" s="61"/>
      <c r="I232" s="52"/>
      <c r="J232" s="52"/>
      <c r="K232" s="52"/>
      <c r="L232" s="52"/>
      <c r="M232" s="52"/>
      <c r="N232" s="52"/>
      <c r="O232" s="77"/>
      <c r="P232" s="77"/>
      <c r="Q232" s="77"/>
      <c r="R232" s="77"/>
      <c r="S232" s="78"/>
    </row>
    <row r="233" spans="1:19" ht="12.75">
      <c r="A233" s="225"/>
      <c r="B233" s="226"/>
      <c r="C233" s="226"/>
      <c r="D233" s="31"/>
      <c r="E233" s="31"/>
      <c r="F233" s="38"/>
      <c r="G233" s="55"/>
      <c r="H233" s="61"/>
      <c r="I233" s="52"/>
      <c r="J233" s="52"/>
      <c r="K233" s="52"/>
      <c r="L233" s="52"/>
      <c r="M233" s="52"/>
      <c r="N233" s="52"/>
      <c r="O233" s="77"/>
      <c r="P233" s="77"/>
      <c r="Q233" s="77"/>
      <c r="R233" s="77"/>
      <c r="S233" s="78"/>
    </row>
    <row r="234" spans="1:19" ht="13.5" thickBot="1">
      <c r="A234" s="231"/>
      <c r="B234" s="232"/>
      <c r="C234" s="232"/>
      <c r="D234" s="32"/>
      <c r="E234" s="32"/>
      <c r="F234" s="39"/>
      <c r="G234" s="81"/>
      <c r="H234" s="62"/>
      <c r="I234" s="53"/>
      <c r="J234" s="53"/>
      <c r="K234" s="53"/>
      <c r="L234" s="53"/>
      <c r="M234" s="53"/>
      <c r="N234" s="53"/>
      <c r="O234" s="79"/>
      <c r="P234" s="79"/>
      <c r="Q234" s="79"/>
      <c r="R234" s="79"/>
      <c r="S234" s="80"/>
    </row>
  </sheetData>
  <sheetProtection/>
  <mergeCells count="26">
    <mergeCell ref="F12:G12"/>
    <mergeCell ref="F7:G11"/>
    <mergeCell ref="O9:O11"/>
    <mergeCell ref="P9:P11"/>
    <mergeCell ref="L10:L11"/>
    <mergeCell ref="M10:M11"/>
    <mergeCell ref="O7:S8"/>
    <mergeCell ref="H8:H11"/>
    <mergeCell ref="I8:N8"/>
    <mergeCell ref="I9:I11"/>
    <mergeCell ref="L9:M9"/>
    <mergeCell ref="N9:N11"/>
    <mergeCell ref="S9:S11"/>
    <mergeCell ref="Q9:Q11"/>
    <mergeCell ref="R9:R11"/>
    <mergeCell ref="K10:K11"/>
    <mergeCell ref="A1:L1"/>
    <mergeCell ref="A2:L2"/>
    <mergeCell ref="A3:L3"/>
    <mergeCell ref="A7:A11"/>
    <mergeCell ref="B7:B11"/>
    <mergeCell ref="C7:C11"/>
    <mergeCell ref="D7:D11"/>
    <mergeCell ref="E7:E11"/>
    <mergeCell ref="H7:N7"/>
    <mergeCell ref="J9:J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5"/>
  <sheetViews>
    <sheetView zoomScale="75" zoomScaleNormal="75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51" t="s">
        <v>88</v>
      </c>
      <c r="N1" s="48"/>
      <c r="O1" s="50" t="str">
        <f>1!P1</f>
        <v>23.08.2013</v>
      </c>
      <c r="P1" s="48"/>
      <c r="Q1" s="48"/>
      <c r="R1" s="48"/>
      <c r="S1" s="48"/>
      <c r="T1" s="48"/>
      <c r="U1" s="48"/>
      <c r="V1" s="49"/>
    </row>
    <row r="2" spans="1:24" ht="21" customHeight="1">
      <c r="A2" s="327" t="s">
        <v>91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51" t="s">
        <v>89</v>
      </c>
      <c r="N2" s="48"/>
      <c r="O2" s="50">
        <f>1!P2</f>
        <v>1</v>
      </c>
      <c r="P2" s="48"/>
      <c r="Q2" s="48"/>
      <c r="R2" s="48"/>
      <c r="S2" s="48"/>
      <c r="T2" s="48"/>
      <c r="U2" s="48"/>
      <c r="V2" s="49"/>
      <c r="W2" s="29"/>
      <c r="X2" s="29"/>
    </row>
    <row r="3" spans="1:22" ht="21" customHeight="1">
      <c r="A3" s="328" t="s">
        <v>84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51" t="s">
        <v>90</v>
      </c>
      <c r="N3" s="48"/>
      <c r="O3" s="50" t="str">
        <f>1!P3</f>
        <v>23.08.2013</v>
      </c>
      <c r="P3" s="48"/>
      <c r="Q3" s="48"/>
      <c r="R3" s="48"/>
      <c r="S3" s="48"/>
      <c r="T3" s="48"/>
      <c r="U3" s="48"/>
      <c r="V3" s="49"/>
    </row>
    <row r="4" spans="19:25" ht="12.75">
      <c r="S4" s="29"/>
      <c r="T4" s="29"/>
      <c r="U4" s="29"/>
      <c r="V4" s="29"/>
      <c r="W4" s="29"/>
      <c r="X4" s="29"/>
      <c r="Y4" s="29"/>
    </row>
    <row r="5" spans="1:22" s="29" customFormat="1" ht="18">
      <c r="A5" s="28" t="str">
        <f>'Spis tabel'!B14</f>
        <v>Tabela 7. Struktura wydatków ogółem budżetów jst woj. dolnośląskiego wg stanu na koniec II kwartału 2013 roku    (plan)</v>
      </c>
      <c r="O5" s="28"/>
      <c r="U5" s="30"/>
      <c r="V5" s="30" t="s">
        <v>87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9"/>
      <c r="T6" s="29"/>
      <c r="U6" s="29"/>
      <c r="V6" s="29"/>
      <c r="W6" s="29"/>
      <c r="X6" s="29"/>
      <c r="Y6" s="29"/>
    </row>
    <row r="7" spans="1:22" s="29" customFormat="1" ht="17.25" customHeight="1">
      <c r="A7" s="443" t="s">
        <v>0</v>
      </c>
      <c r="B7" s="446" t="s">
        <v>1</v>
      </c>
      <c r="C7" s="446" t="s">
        <v>2</v>
      </c>
      <c r="D7" s="446" t="s">
        <v>3</v>
      </c>
      <c r="E7" s="446" t="s">
        <v>4</v>
      </c>
      <c r="F7" s="364" t="s">
        <v>5</v>
      </c>
      <c r="G7" s="428"/>
      <c r="H7" s="402" t="s">
        <v>38</v>
      </c>
      <c r="I7" s="352" t="s">
        <v>77</v>
      </c>
      <c r="J7" s="338" t="s">
        <v>39</v>
      </c>
      <c r="K7" s="338"/>
      <c r="L7" s="338"/>
      <c r="M7" s="339"/>
      <c r="N7" s="438" t="s">
        <v>40</v>
      </c>
      <c r="O7" s="422" t="s">
        <v>100</v>
      </c>
      <c r="P7" s="423"/>
      <c r="Q7" s="337" t="s">
        <v>41</v>
      </c>
      <c r="R7" s="338"/>
      <c r="S7" s="338"/>
      <c r="T7" s="338"/>
      <c r="U7" s="338"/>
      <c r="V7" s="342"/>
    </row>
    <row r="8" spans="1:22" s="29" customFormat="1" ht="16.5" customHeight="1">
      <c r="A8" s="444"/>
      <c r="B8" s="447"/>
      <c r="C8" s="447"/>
      <c r="D8" s="447"/>
      <c r="E8" s="447"/>
      <c r="F8" s="429"/>
      <c r="G8" s="430"/>
      <c r="H8" s="417"/>
      <c r="I8" s="417"/>
      <c r="J8" s="400" t="s">
        <v>51</v>
      </c>
      <c r="K8" s="400" t="s">
        <v>42</v>
      </c>
      <c r="L8" s="400" t="s">
        <v>158</v>
      </c>
      <c r="M8" s="400" t="s">
        <v>78</v>
      </c>
      <c r="N8" s="439"/>
      <c r="O8" s="425" t="s">
        <v>114</v>
      </c>
      <c r="P8" s="425" t="s">
        <v>101</v>
      </c>
      <c r="Q8" s="424" t="s">
        <v>31</v>
      </c>
      <c r="R8" s="424" t="s">
        <v>32</v>
      </c>
      <c r="S8" s="424" t="s">
        <v>33</v>
      </c>
      <c r="T8" s="424" t="s">
        <v>36</v>
      </c>
      <c r="U8" s="433" t="s">
        <v>37</v>
      </c>
      <c r="V8" s="435" t="s">
        <v>79</v>
      </c>
    </row>
    <row r="9" spans="1:25" s="29" customFormat="1" ht="34.5" customHeight="1">
      <c r="A9" s="444"/>
      <c r="B9" s="447"/>
      <c r="C9" s="447"/>
      <c r="D9" s="447"/>
      <c r="E9" s="447"/>
      <c r="F9" s="429"/>
      <c r="G9" s="430"/>
      <c r="H9" s="417"/>
      <c r="I9" s="417"/>
      <c r="J9" s="400"/>
      <c r="K9" s="400"/>
      <c r="L9" s="400"/>
      <c r="M9" s="400"/>
      <c r="N9" s="439"/>
      <c r="O9" s="426"/>
      <c r="P9" s="426"/>
      <c r="Q9" s="424"/>
      <c r="R9" s="424"/>
      <c r="S9" s="424"/>
      <c r="T9" s="424"/>
      <c r="U9" s="433"/>
      <c r="V9" s="435"/>
      <c r="W9"/>
      <c r="X9"/>
      <c r="Y9"/>
    </row>
    <row r="10" spans="1:25" s="29" customFormat="1" ht="34.5" customHeight="1" thickBot="1">
      <c r="A10" s="445"/>
      <c r="B10" s="448"/>
      <c r="C10" s="448"/>
      <c r="D10" s="448"/>
      <c r="E10" s="448"/>
      <c r="F10" s="431"/>
      <c r="G10" s="432"/>
      <c r="H10" s="437"/>
      <c r="I10" s="437"/>
      <c r="J10" s="356"/>
      <c r="K10" s="356"/>
      <c r="L10" s="356"/>
      <c r="M10" s="356"/>
      <c r="N10" s="440"/>
      <c r="O10" s="427"/>
      <c r="P10" s="427"/>
      <c r="Q10" s="404"/>
      <c r="R10" s="404"/>
      <c r="S10" s="404"/>
      <c r="T10" s="404"/>
      <c r="U10" s="434"/>
      <c r="V10" s="436"/>
      <c r="W10"/>
      <c r="X10"/>
      <c r="Y10"/>
    </row>
    <row r="11" spans="1:25" s="29" customFormat="1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441">
        <v>6</v>
      </c>
      <c r="G11" s="442"/>
      <c r="H11" s="43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  <c r="R11" s="41">
        <v>17</v>
      </c>
      <c r="S11" s="41">
        <v>18</v>
      </c>
      <c r="T11" s="41">
        <v>19</v>
      </c>
      <c r="U11" s="42">
        <v>20</v>
      </c>
      <c r="V11" s="44">
        <v>21</v>
      </c>
      <c r="W11"/>
      <c r="X11"/>
      <c r="Y11"/>
    </row>
    <row r="12" spans="1:25" s="82" customFormat="1" ht="15">
      <c r="A12" s="217"/>
      <c r="B12" s="218"/>
      <c r="C12" s="218"/>
      <c r="D12" s="90"/>
      <c r="E12" s="90"/>
      <c r="F12" s="91" t="s">
        <v>284</v>
      </c>
      <c r="G12" s="283"/>
      <c r="H12" s="146">
        <v>15725141404.71</v>
      </c>
      <c r="I12" s="146">
        <v>12098193347.21</v>
      </c>
      <c r="J12" s="146">
        <v>4928695048.959999</v>
      </c>
      <c r="K12" s="146">
        <v>1325099678.5</v>
      </c>
      <c r="L12" s="146">
        <v>391813138.77</v>
      </c>
      <c r="M12" s="146">
        <v>5452585480.9800005</v>
      </c>
      <c r="N12" s="146">
        <v>3626948057.5</v>
      </c>
      <c r="O12" s="146">
        <v>2997947025.2</v>
      </c>
      <c r="P12" s="146">
        <v>163054974.03</v>
      </c>
      <c r="Q12" s="115">
        <v>76.9353548934469</v>
      </c>
      <c r="R12" s="115">
        <v>31.34277093040165</v>
      </c>
      <c r="S12" s="115">
        <v>8.426631242267277</v>
      </c>
      <c r="T12" s="115">
        <v>2.4916350745987184</v>
      </c>
      <c r="U12" s="115">
        <v>34.67431764617926</v>
      </c>
      <c r="V12" s="116">
        <v>23.0646451065531</v>
      </c>
      <c r="W12" s="95"/>
      <c r="X12" s="95"/>
      <c r="Y12" s="95"/>
    </row>
    <row r="13" spans="1:22" ht="12.75">
      <c r="A13" s="219">
        <v>2</v>
      </c>
      <c r="B13" s="220">
        <v>0</v>
      </c>
      <c r="C13" s="220">
        <v>0</v>
      </c>
      <c r="D13" s="85">
        <v>0</v>
      </c>
      <c r="E13" s="85">
        <v>0</v>
      </c>
      <c r="F13" s="86"/>
      <c r="G13" s="284" t="s">
        <v>285</v>
      </c>
      <c r="H13" s="150">
        <v>1867000598</v>
      </c>
      <c r="I13" s="87">
        <v>999202126</v>
      </c>
      <c r="J13" s="87">
        <v>225775277</v>
      </c>
      <c r="K13" s="87">
        <v>349112664</v>
      </c>
      <c r="L13" s="87">
        <v>49974873</v>
      </c>
      <c r="M13" s="88">
        <v>374339312</v>
      </c>
      <c r="N13" s="87">
        <v>867798472</v>
      </c>
      <c r="O13" s="87">
        <v>686278109</v>
      </c>
      <c r="P13" s="87">
        <v>127008723</v>
      </c>
      <c r="Q13" s="113">
        <v>53.51</v>
      </c>
      <c r="R13" s="113">
        <v>12.09</v>
      </c>
      <c r="S13" s="113">
        <v>18.69</v>
      </c>
      <c r="T13" s="113">
        <v>2.67</v>
      </c>
      <c r="U13" s="113">
        <v>20.05</v>
      </c>
      <c r="V13" s="114">
        <v>46.48</v>
      </c>
    </row>
    <row r="14" spans="1:22" s="95" customFormat="1" ht="15">
      <c r="A14" s="221"/>
      <c r="B14" s="222"/>
      <c r="C14" s="222"/>
      <c r="D14" s="96"/>
      <c r="E14" s="96"/>
      <c r="F14" s="97" t="s">
        <v>286</v>
      </c>
      <c r="G14" s="285"/>
      <c r="H14" s="151">
        <v>1937695557.28</v>
      </c>
      <c r="I14" s="151">
        <v>1681396687.77</v>
      </c>
      <c r="J14" s="151">
        <v>948762622.3799999</v>
      </c>
      <c r="K14" s="151">
        <v>134767680.24</v>
      </c>
      <c r="L14" s="151">
        <v>42419299.93</v>
      </c>
      <c r="M14" s="151">
        <v>555447085.22</v>
      </c>
      <c r="N14" s="151">
        <v>256298869.51</v>
      </c>
      <c r="O14" s="151">
        <v>240502320.01</v>
      </c>
      <c r="P14" s="151">
        <v>2081469</v>
      </c>
      <c r="Q14" s="122">
        <v>86.77300628847112</v>
      </c>
      <c r="R14" s="122">
        <v>48.96345139541971</v>
      </c>
      <c r="S14" s="122">
        <v>6.95504924567084</v>
      </c>
      <c r="T14" s="122">
        <v>2.1891622639391923</v>
      </c>
      <c r="U14" s="122">
        <v>28.665343383441378</v>
      </c>
      <c r="V14" s="123">
        <v>13.226993711528875</v>
      </c>
    </row>
    <row r="15" spans="1:22" ht="12.75">
      <c r="A15" s="223">
        <v>2</v>
      </c>
      <c r="B15" s="224">
        <v>1</v>
      </c>
      <c r="C15" s="224">
        <v>0</v>
      </c>
      <c r="D15" s="10">
        <v>0</v>
      </c>
      <c r="E15" s="10">
        <v>1</v>
      </c>
      <c r="F15" s="18"/>
      <c r="G15" s="286" t="s">
        <v>287</v>
      </c>
      <c r="H15" s="83">
        <v>70137354</v>
      </c>
      <c r="I15" s="11">
        <v>59284821</v>
      </c>
      <c r="J15" s="11">
        <v>37798384</v>
      </c>
      <c r="K15" s="11">
        <v>2824776</v>
      </c>
      <c r="L15" s="11">
        <v>1625111</v>
      </c>
      <c r="M15" s="60">
        <v>17036550</v>
      </c>
      <c r="N15" s="11">
        <v>10852533</v>
      </c>
      <c r="O15" s="11">
        <v>10802533</v>
      </c>
      <c r="P15" s="11">
        <v>50000</v>
      </c>
      <c r="Q15" s="66">
        <v>84.52</v>
      </c>
      <c r="R15" s="66">
        <v>53.89</v>
      </c>
      <c r="S15" s="66">
        <v>4.02</v>
      </c>
      <c r="T15" s="66">
        <v>2.31</v>
      </c>
      <c r="U15" s="66">
        <v>24.29</v>
      </c>
      <c r="V15" s="67">
        <v>15.47</v>
      </c>
    </row>
    <row r="16" spans="1:22" ht="12.75">
      <c r="A16" s="223">
        <v>2</v>
      </c>
      <c r="B16" s="224">
        <v>2</v>
      </c>
      <c r="C16" s="224">
        <v>0</v>
      </c>
      <c r="D16" s="11">
        <v>0</v>
      </c>
      <c r="E16" s="11">
        <v>1</v>
      </c>
      <c r="F16" s="37"/>
      <c r="G16" s="293" t="s">
        <v>288</v>
      </c>
      <c r="H16" s="83">
        <v>93331890</v>
      </c>
      <c r="I16" s="11">
        <v>78515521</v>
      </c>
      <c r="J16" s="11">
        <v>46825374</v>
      </c>
      <c r="K16" s="11">
        <v>5949748</v>
      </c>
      <c r="L16" s="11">
        <v>500000</v>
      </c>
      <c r="M16" s="60">
        <v>25240399</v>
      </c>
      <c r="N16" s="11">
        <v>14816369</v>
      </c>
      <c r="O16" s="11">
        <v>13630403</v>
      </c>
      <c r="P16" s="11">
        <v>1073966</v>
      </c>
      <c r="Q16" s="66">
        <v>84.12</v>
      </c>
      <c r="R16" s="66">
        <v>50.17</v>
      </c>
      <c r="S16" s="66">
        <v>6.37</v>
      </c>
      <c r="T16" s="66">
        <v>0.53</v>
      </c>
      <c r="U16" s="66">
        <v>27.04</v>
      </c>
      <c r="V16" s="67">
        <v>15.87</v>
      </c>
    </row>
    <row r="17" spans="1:22" ht="12.75">
      <c r="A17" s="223">
        <v>2</v>
      </c>
      <c r="B17" s="224">
        <v>3</v>
      </c>
      <c r="C17" s="224">
        <v>0</v>
      </c>
      <c r="D17" s="16">
        <v>0</v>
      </c>
      <c r="E17" s="16">
        <v>1</v>
      </c>
      <c r="F17" s="19"/>
      <c r="G17" s="54" t="s">
        <v>289</v>
      </c>
      <c r="H17" s="83">
        <v>103656819</v>
      </c>
      <c r="I17" s="11">
        <v>93245855</v>
      </c>
      <c r="J17" s="11">
        <v>60583220</v>
      </c>
      <c r="K17" s="11">
        <v>5178663</v>
      </c>
      <c r="L17" s="11">
        <v>2330288</v>
      </c>
      <c r="M17" s="60">
        <v>25153684</v>
      </c>
      <c r="N17" s="11">
        <v>10410964</v>
      </c>
      <c r="O17" s="11">
        <v>10045435</v>
      </c>
      <c r="P17" s="11">
        <v>205529</v>
      </c>
      <c r="Q17" s="66">
        <v>89.95</v>
      </c>
      <c r="R17" s="66">
        <v>58.44</v>
      </c>
      <c r="S17" s="66">
        <v>4.99</v>
      </c>
      <c r="T17" s="66">
        <v>2.24</v>
      </c>
      <c r="U17" s="66">
        <v>24.26</v>
      </c>
      <c r="V17" s="67">
        <v>10.04</v>
      </c>
    </row>
    <row r="18" spans="1:22" ht="12.75">
      <c r="A18" s="223">
        <v>2</v>
      </c>
      <c r="B18" s="224">
        <v>4</v>
      </c>
      <c r="C18" s="224">
        <v>0</v>
      </c>
      <c r="D18" s="16">
        <v>0</v>
      </c>
      <c r="E18" s="16">
        <v>1</v>
      </c>
      <c r="F18" s="19"/>
      <c r="G18" s="54" t="s">
        <v>290</v>
      </c>
      <c r="H18" s="83">
        <v>49738883</v>
      </c>
      <c r="I18" s="11">
        <v>49730883</v>
      </c>
      <c r="J18" s="11">
        <v>24362903</v>
      </c>
      <c r="K18" s="11">
        <v>347000</v>
      </c>
      <c r="L18" s="11">
        <v>450000</v>
      </c>
      <c r="M18" s="60">
        <v>24570980</v>
      </c>
      <c r="N18" s="11">
        <v>8000</v>
      </c>
      <c r="O18" s="11">
        <v>8000</v>
      </c>
      <c r="P18" s="11">
        <v>0</v>
      </c>
      <c r="Q18" s="66">
        <v>99.98</v>
      </c>
      <c r="R18" s="66">
        <v>48.98</v>
      </c>
      <c r="S18" s="66">
        <v>0.69</v>
      </c>
      <c r="T18" s="66">
        <v>0.9</v>
      </c>
      <c r="U18" s="66">
        <v>49.39</v>
      </c>
      <c r="V18" s="67">
        <v>0.01</v>
      </c>
    </row>
    <row r="19" spans="1:22" ht="12.75">
      <c r="A19" s="223">
        <v>2</v>
      </c>
      <c r="B19" s="224">
        <v>5</v>
      </c>
      <c r="C19" s="224">
        <v>0</v>
      </c>
      <c r="D19" s="16">
        <v>0</v>
      </c>
      <c r="E19" s="16">
        <v>1</v>
      </c>
      <c r="F19" s="19"/>
      <c r="G19" s="54" t="s">
        <v>291</v>
      </c>
      <c r="H19" s="83">
        <v>54372913.48</v>
      </c>
      <c r="I19" s="11">
        <v>49431205.48</v>
      </c>
      <c r="J19" s="11">
        <v>28404538.48</v>
      </c>
      <c r="K19" s="11">
        <v>1156124</v>
      </c>
      <c r="L19" s="11">
        <v>700000</v>
      </c>
      <c r="M19" s="60">
        <v>19170543</v>
      </c>
      <c r="N19" s="11">
        <v>4941708</v>
      </c>
      <c r="O19" s="11">
        <v>4941708</v>
      </c>
      <c r="P19" s="11">
        <v>0</v>
      </c>
      <c r="Q19" s="66">
        <v>90.91</v>
      </c>
      <c r="R19" s="66">
        <v>52.24</v>
      </c>
      <c r="S19" s="66">
        <v>2.12</v>
      </c>
      <c r="T19" s="66">
        <v>1.28</v>
      </c>
      <c r="U19" s="66">
        <v>35.25</v>
      </c>
      <c r="V19" s="67">
        <v>9.08</v>
      </c>
    </row>
    <row r="20" spans="1:22" ht="12.75">
      <c r="A20" s="223">
        <v>2</v>
      </c>
      <c r="B20" s="224">
        <v>6</v>
      </c>
      <c r="C20" s="224">
        <v>0</v>
      </c>
      <c r="D20" s="16">
        <v>0</v>
      </c>
      <c r="E20" s="16">
        <v>1</v>
      </c>
      <c r="F20" s="19"/>
      <c r="G20" s="54" t="s">
        <v>292</v>
      </c>
      <c r="H20" s="83">
        <v>66873178</v>
      </c>
      <c r="I20" s="11">
        <v>59601880</v>
      </c>
      <c r="J20" s="11">
        <v>33730182</v>
      </c>
      <c r="K20" s="11">
        <v>4803948</v>
      </c>
      <c r="L20" s="11">
        <v>1106000</v>
      </c>
      <c r="M20" s="60">
        <v>19961750</v>
      </c>
      <c r="N20" s="11">
        <v>7271298</v>
      </c>
      <c r="O20" s="11">
        <v>7271298</v>
      </c>
      <c r="P20" s="11">
        <v>0</v>
      </c>
      <c r="Q20" s="66">
        <v>89.12</v>
      </c>
      <c r="R20" s="66">
        <v>50.43</v>
      </c>
      <c r="S20" s="66">
        <v>7.18</v>
      </c>
      <c r="T20" s="66">
        <v>1.65</v>
      </c>
      <c r="U20" s="66">
        <v>29.85</v>
      </c>
      <c r="V20" s="67">
        <v>10.87</v>
      </c>
    </row>
    <row r="21" spans="1:22" ht="12.75">
      <c r="A21" s="223">
        <v>2</v>
      </c>
      <c r="B21" s="224">
        <v>7</v>
      </c>
      <c r="C21" s="224">
        <v>0</v>
      </c>
      <c r="D21" s="16">
        <v>0</v>
      </c>
      <c r="E21" s="16">
        <v>1</v>
      </c>
      <c r="F21" s="19"/>
      <c r="G21" s="54" t="s">
        <v>293</v>
      </c>
      <c r="H21" s="83">
        <v>41681171</v>
      </c>
      <c r="I21" s="11">
        <v>35060899</v>
      </c>
      <c r="J21" s="11">
        <v>22160345</v>
      </c>
      <c r="K21" s="11">
        <v>211756</v>
      </c>
      <c r="L21" s="11">
        <v>447874</v>
      </c>
      <c r="M21" s="60">
        <v>12240924</v>
      </c>
      <c r="N21" s="11">
        <v>6620272</v>
      </c>
      <c r="O21" s="11">
        <v>6465272</v>
      </c>
      <c r="P21" s="11">
        <v>0</v>
      </c>
      <c r="Q21" s="66">
        <v>84.11</v>
      </c>
      <c r="R21" s="66">
        <v>53.16</v>
      </c>
      <c r="S21" s="66">
        <v>0.5</v>
      </c>
      <c r="T21" s="66">
        <v>1.07</v>
      </c>
      <c r="U21" s="66">
        <v>29.36</v>
      </c>
      <c r="V21" s="67">
        <v>15.88</v>
      </c>
    </row>
    <row r="22" spans="1:22" ht="12.75">
      <c r="A22" s="223">
        <v>2</v>
      </c>
      <c r="B22" s="224">
        <v>8</v>
      </c>
      <c r="C22" s="224">
        <v>0</v>
      </c>
      <c r="D22" s="16">
        <v>0</v>
      </c>
      <c r="E22" s="16">
        <v>1</v>
      </c>
      <c r="F22" s="19"/>
      <c r="G22" s="54" t="s">
        <v>294</v>
      </c>
      <c r="H22" s="83">
        <v>169873869.61</v>
      </c>
      <c r="I22" s="11">
        <v>155504427.61</v>
      </c>
      <c r="J22" s="11">
        <v>78223212</v>
      </c>
      <c r="K22" s="11">
        <v>27712271</v>
      </c>
      <c r="L22" s="11">
        <v>3915000</v>
      </c>
      <c r="M22" s="60">
        <v>45653944.61</v>
      </c>
      <c r="N22" s="11">
        <v>14369442</v>
      </c>
      <c r="O22" s="11">
        <v>14369442</v>
      </c>
      <c r="P22" s="11">
        <v>0</v>
      </c>
      <c r="Q22" s="66">
        <v>91.54</v>
      </c>
      <c r="R22" s="66">
        <v>46.04</v>
      </c>
      <c r="S22" s="66">
        <v>16.31</v>
      </c>
      <c r="T22" s="66">
        <v>2.3</v>
      </c>
      <c r="U22" s="66">
        <v>26.87</v>
      </c>
      <c r="V22" s="67">
        <v>8.45</v>
      </c>
    </row>
    <row r="23" spans="1:22" ht="12.75">
      <c r="A23" s="223">
        <v>2</v>
      </c>
      <c r="B23" s="224">
        <v>9</v>
      </c>
      <c r="C23" s="224">
        <v>0</v>
      </c>
      <c r="D23" s="16">
        <v>0</v>
      </c>
      <c r="E23" s="16">
        <v>1</v>
      </c>
      <c r="F23" s="19"/>
      <c r="G23" s="54" t="s">
        <v>295</v>
      </c>
      <c r="H23" s="83">
        <v>65219172.81</v>
      </c>
      <c r="I23" s="11">
        <v>53001125.81</v>
      </c>
      <c r="J23" s="11">
        <v>29483069.34</v>
      </c>
      <c r="K23" s="11">
        <v>1382907</v>
      </c>
      <c r="L23" s="11">
        <v>1174400</v>
      </c>
      <c r="M23" s="60">
        <v>20960749.47</v>
      </c>
      <c r="N23" s="11">
        <v>12218047</v>
      </c>
      <c r="O23" s="11">
        <v>12218047</v>
      </c>
      <c r="P23" s="11">
        <v>0</v>
      </c>
      <c r="Q23" s="66">
        <v>81.26</v>
      </c>
      <c r="R23" s="66">
        <v>45.2</v>
      </c>
      <c r="S23" s="66">
        <v>2.12</v>
      </c>
      <c r="T23" s="66">
        <v>1.8</v>
      </c>
      <c r="U23" s="66">
        <v>32.13</v>
      </c>
      <c r="V23" s="67">
        <v>18.73</v>
      </c>
    </row>
    <row r="24" spans="1:22" ht="12.75">
      <c r="A24" s="223">
        <v>2</v>
      </c>
      <c r="B24" s="224">
        <v>10</v>
      </c>
      <c r="C24" s="224">
        <v>0</v>
      </c>
      <c r="D24" s="16">
        <v>0</v>
      </c>
      <c r="E24" s="16">
        <v>1</v>
      </c>
      <c r="F24" s="19"/>
      <c r="G24" s="54" t="s">
        <v>296</v>
      </c>
      <c r="H24" s="83">
        <v>57618627</v>
      </c>
      <c r="I24" s="11">
        <v>48925991</v>
      </c>
      <c r="J24" s="11">
        <v>30472665</v>
      </c>
      <c r="K24" s="11">
        <v>3165201</v>
      </c>
      <c r="L24" s="11">
        <v>1080000</v>
      </c>
      <c r="M24" s="60">
        <v>14208125</v>
      </c>
      <c r="N24" s="11">
        <v>8692636</v>
      </c>
      <c r="O24" s="11">
        <v>8688811</v>
      </c>
      <c r="P24" s="11">
        <v>3825</v>
      </c>
      <c r="Q24" s="66">
        <v>84.91</v>
      </c>
      <c r="R24" s="66">
        <v>52.88</v>
      </c>
      <c r="S24" s="66">
        <v>5.49</v>
      </c>
      <c r="T24" s="66">
        <v>1.87</v>
      </c>
      <c r="U24" s="66">
        <v>24.65</v>
      </c>
      <c r="V24" s="67">
        <v>15.08</v>
      </c>
    </row>
    <row r="25" spans="1:22" ht="12.75">
      <c r="A25" s="223">
        <v>2</v>
      </c>
      <c r="B25" s="224">
        <v>11</v>
      </c>
      <c r="C25" s="224">
        <v>0</v>
      </c>
      <c r="D25" s="16">
        <v>0</v>
      </c>
      <c r="E25" s="16">
        <v>1</v>
      </c>
      <c r="F25" s="19"/>
      <c r="G25" s="54" t="s">
        <v>297</v>
      </c>
      <c r="H25" s="83">
        <v>93556676</v>
      </c>
      <c r="I25" s="11">
        <v>76636676</v>
      </c>
      <c r="J25" s="11">
        <v>34595746</v>
      </c>
      <c r="K25" s="11">
        <v>10043509</v>
      </c>
      <c r="L25" s="11">
        <v>3209222</v>
      </c>
      <c r="M25" s="60">
        <v>28788199</v>
      </c>
      <c r="N25" s="11">
        <v>16920000</v>
      </c>
      <c r="O25" s="11">
        <v>4400000</v>
      </c>
      <c r="P25" s="11">
        <v>150000</v>
      </c>
      <c r="Q25" s="66">
        <v>81.91</v>
      </c>
      <c r="R25" s="66">
        <v>36.97</v>
      </c>
      <c r="S25" s="66">
        <v>10.73</v>
      </c>
      <c r="T25" s="66">
        <v>3.43</v>
      </c>
      <c r="U25" s="66">
        <v>30.77</v>
      </c>
      <c r="V25" s="67">
        <v>18.08</v>
      </c>
    </row>
    <row r="26" spans="1:22" ht="12.75">
      <c r="A26" s="223">
        <v>2</v>
      </c>
      <c r="B26" s="224">
        <v>12</v>
      </c>
      <c r="C26" s="224">
        <v>0</v>
      </c>
      <c r="D26" s="16">
        <v>0</v>
      </c>
      <c r="E26" s="16">
        <v>1</v>
      </c>
      <c r="F26" s="19"/>
      <c r="G26" s="54" t="s">
        <v>298</v>
      </c>
      <c r="H26" s="83">
        <v>66685480</v>
      </c>
      <c r="I26" s="11">
        <v>44511572</v>
      </c>
      <c r="J26" s="11">
        <v>28375067</v>
      </c>
      <c r="K26" s="11">
        <v>1330964</v>
      </c>
      <c r="L26" s="11">
        <v>753773</v>
      </c>
      <c r="M26" s="60">
        <v>14051768</v>
      </c>
      <c r="N26" s="11">
        <v>22173908</v>
      </c>
      <c r="O26" s="11">
        <v>22173908</v>
      </c>
      <c r="P26" s="11">
        <v>0</v>
      </c>
      <c r="Q26" s="66">
        <v>66.74</v>
      </c>
      <c r="R26" s="66">
        <v>42.55</v>
      </c>
      <c r="S26" s="66">
        <v>1.99</v>
      </c>
      <c r="T26" s="66">
        <v>1.13</v>
      </c>
      <c r="U26" s="66">
        <v>21.07</v>
      </c>
      <c r="V26" s="67">
        <v>33.25</v>
      </c>
    </row>
    <row r="27" spans="1:22" ht="12.75">
      <c r="A27" s="223">
        <v>2</v>
      </c>
      <c r="B27" s="224">
        <v>13</v>
      </c>
      <c r="C27" s="224">
        <v>0</v>
      </c>
      <c r="D27" s="16">
        <v>0</v>
      </c>
      <c r="E27" s="16">
        <v>1</v>
      </c>
      <c r="F27" s="19"/>
      <c r="G27" s="54" t="s">
        <v>299</v>
      </c>
      <c r="H27" s="83">
        <v>52179743.71</v>
      </c>
      <c r="I27" s="11">
        <v>44738779.51</v>
      </c>
      <c r="J27" s="11">
        <v>24943046.26</v>
      </c>
      <c r="K27" s="11">
        <v>4775179</v>
      </c>
      <c r="L27" s="11">
        <v>2544464</v>
      </c>
      <c r="M27" s="60">
        <v>12476090.25</v>
      </c>
      <c r="N27" s="11">
        <v>7440964.2</v>
      </c>
      <c r="O27" s="11">
        <v>7440964.2</v>
      </c>
      <c r="P27" s="11">
        <v>0</v>
      </c>
      <c r="Q27" s="66">
        <v>85.73</v>
      </c>
      <c r="R27" s="66">
        <v>47.8</v>
      </c>
      <c r="S27" s="66">
        <v>9.15</v>
      </c>
      <c r="T27" s="66">
        <v>4.87</v>
      </c>
      <c r="U27" s="66">
        <v>23.9</v>
      </c>
      <c r="V27" s="67">
        <v>14.26</v>
      </c>
    </row>
    <row r="28" spans="1:22" ht="12.75">
      <c r="A28" s="223">
        <v>2</v>
      </c>
      <c r="B28" s="224">
        <v>14</v>
      </c>
      <c r="C28" s="224">
        <v>0</v>
      </c>
      <c r="D28" s="16">
        <v>0</v>
      </c>
      <c r="E28" s="16">
        <v>1</v>
      </c>
      <c r="F28" s="19"/>
      <c r="G28" s="54" t="s">
        <v>300</v>
      </c>
      <c r="H28" s="83">
        <v>98773870</v>
      </c>
      <c r="I28" s="11">
        <v>89205030</v>
      </c>
      <c r="J28" s="11">
        <v>51861363</v>
      </c>
      <c r="K28" s="11">
        <v>7479519</v>
      </c>
      <c r="L28" s="11">
        <v>3092000</v>
      </c>
      <c r="M28" s="60">
        <v>26772148</v>
      </c>
      <c r="N28" s="11">
        <v>9568840</v>
      </c>
      <c r="O28" s="11">
        <v>8983840</v>
      </c>
      <c r="P28" s="11">
        <v>385000</v>
      </c>
      <c r="Q28" s="66">
        <v>90.31</v>
      </c>
      <c r="R28" s="66">
        <v>52.5</v>
      </c>
      <c r="S28" s="66">
        <v>7.57</v>
      </c>
      <c r="T28" s="66">
        <v>3.13</v>
      </c>
      <c r="U28" s="66">
        <v>27.1</v>
      </c>
      <c r="V28" s="67">
        <v>9.68</v>
      </c>
    </row>
    <row r="29" spans="1:22" ht="12.75">
      <c r="A29" s="223">
        <v>2</v>
      </c>
      <c r="B29" s="224">
        <v>15</v>
      </c>
      <c r="C29" s="224">
        <v>0</v>
      </c>
      <c r="D29" s="16">
        <v>0</v>
      </c>
      <c r="E29" s="16">
        <v>1</v>
      </c>
      <c r="F29" s="19"/>
      <c r="G29" s="54" t="s">
        <v>301</v>
      </c>
      <c r="H29" s="83">
        <v>58201987</v>
      </c>
      <c r="I29" s="11">
        <v>51795725</v>
      </c>
      <c r="J29" s="11">
        <v>33365104</v>
      </c>
      <c r="K29" s="11">
        <v>1392312</v>
      </c>
      <c r="L29" s="11">
        <v>1377535</v>
      </c>
      <c r="M29" s="60">
        <v>15660774</v>
      </c>
      <c r="N29" s="11">
        <v>6406262</v>
      </c>
      <c r="O29" s="11">
        <v>6257962</v>
      </c>
      <c r="P29" s="11">
        <v>15000</v>
      </c>
      <c r="Q29" s="66">
        <v>88.99</v>
      </c>
      <c r="R29" s="66">
        <v>57.32</v>
      </c>
      <c r="S29" s="66">
        <v>2.39</v>
      </c>
      <c r="T29" s="66">
        <v>2.36</v>
      </c>
      <c r="U29" s="66">
        <v>26.9</v>
      </c>
      <c r="V29" s="67">
        <v>11</v>
      </c>
    </row>
    <row r="30" spans="1:22" ht="12.75">
      <c r="A30" s="223">
        <v>2</v>
      </c>
      <c r="B30" s="224">
        <v>16</v>
      </c>
      <c r="C30" s="224">
        <v>0</v>
      </c>
      <c r="D30" s="16">
        <v>0</v>
      </c>
      <c r="E30" s="16">
        <v>1</v>
      </c>
      <c r="F30" s="19"/>
      <c r="G30" s="54" t="s">
        <v>302</v>
      </c>
      <c r="H30" s="83">
        <v>64365625</v>
      </c>
      <c r="I30" s="11">
        <v>54221629</v>
      </c>
      <c r="J30" s="11">
        <v>24531242</v>
      </c>
      <c r="K30" s="11">
        <v>941443</v>
      </c>
      <c r="L30" s="11">
        <v>1200000</v>
      </c>
      <c r="M30" s="60">
        <v>27548944</v>
      </c>
      <c r="N30" s="11">
        <v>10143996</v>
      </c>
      <c r="O30" s="11">
        <v>10123996</v>
      </c>
      <c r="P30" s="11">
        <v>0</v>
      </c>
      <c r="Q30" s="66">
        <v>84.24</v>
      </c>
      <c r="R30" s="66">
        <v>38.11</v>
      </c>
      <c r="S30" s="66">
        <v>1.46</v>
      </c>
      <c r="T30" s="66">
        <v>1.86</v>
      </c>
      <c r="U30" s="66">
        <v>42.8</v>
      </c>
      <c r="V30" s="67">
        <v>15.75</v>
      </c>
    </row>
    <row r="31" spans="1:22" ht="12.75">
      <c r="A31" s="223">
        <v>2</v>
      </c>
      <c r="B31" s="224">
        <v>17</v>
      </c>
      <c r="C31" s="224">
        <v>0</v>
      </c>
      <c r="D31" s="16">
        <v>0</v>
      </c>
      <c r="E31" s="16">
        <v>1</v>
      </c>
      <c r="F31" s="19"/>
      <c r="G31" s="54" t="s">
        <v>303</v>
      </c>
      <c r="H31" s="83">
        <v>49200802</v>
      </c>
      <c r="I31" s="11">
        <v>45355010</v>
      </c>
      <c r="J31" s="11">
        <v>26398687</v>
      </c>
      <c r="K31" s="11">
        <v>3763326</v>
      </c>
      <c r="L31" s="11">
        <v>1069783</v>
      </c>
      <c r="M31" s="60">
        <v>14123214</v>
      </c>
      <c r="N31" s="11">
        <v>3845792</v>
      </c>
      <c r="O31" s="11">
        <v>3844597</v>
      </c>
      <c r="P31" s="11">
        <v>0</v>
      </c>
      <c r="Q31" s="66">
        <v>92.18</v>
      </c>
      <c r="R31" s="66">
        <v>53.65</v>
      </c>
      <c r="S31" s="66">
        <v>7.64</v>
      </c>
      <c r="T31" s="66">
        <v>2.17</v>
      </c>
      <c r="U31" s="66">
        <v>28.7</v>
      </c>
      <c r="V31" s="67">
        <v>7.81</v>
      </c>
    </row>
    <row r="32" spans="1:22" ht="12.75">
      <c r="A32" s="223">
        <v>2</v>
      </c>
      <c r="B32" s="224">
        <v>18</v>
      </c>
      <c r="C32" s="224">
        <v>0</v>
      </c>
      <c r="D32" s="16">
        <v>0</v>
      </c>
      <c r="E32" s="16">
        <v>1</v>
      </c>
      <c r="F32" s="19"/>
      <c r="G32" s="54" t="s">
        <v>304</v>
      </c>
      <c r="H32" s="83">
        <v>37505793</v>
      </c>
      <c r="I32" s="11">
        <v>31449802</v>
      </c>
      <c r="J32" s="11">
        <v>19679887</v>
      </c>
      <c r="K32" s="11">
        <v>1105515</v>
      </c>
      <c r="L32" s="11">
        <v>1000000</v>
      </c>
      <c r="M32" s="60">
        <v>9664400</v>
      </c>
      <c r="N32" s="11">
        <v>6055991</v>
      </c>
      <c r="O32" s="11">
        <v>6055607</v>
      </c>
      <c r="P32" s="11">
        <v>0</v>
      </c>
      <c r="Q32" s="66">
        <v>83.85</v>
      </c>
      <c r="R32" s="66">
        <v>52.47</v>
      </c>
      <c r="S32" s="66">
        <v>2.94</v>
      </c>
      <c r="T32" s="66">
        <v>2.66</v>
      </c>
      <c r="U32" s="66">
        <v>25.76</v>
      </c>
      <c r="V32" s="67">
        <v>16.14</v>
      </c>
    </row>
    <row r="33" spans="1:22" ht="12.75">
      <c r="A33" s="223">
        <v>2</v>
      </c>
      <c r="B33" s="224">
        <v>19</v>
      </c>
      <c r="C33" s="224">
        <v>0</v>
      </c>
      <c r="D33" s="16">
        <v>0</v>
      </c>
      <c r="E33" s="16">
        <v>1</v>
      </c>
      <c r="F33" s="19"/>
      <c r="G33" s="54" t="s">
        <v>305</v>
      </c>
      <c r="H33" s="83">
        <v>130324388.25</v>
      </c>
      <c r="I33" s="11">
        <v>116987950.98</v>
      </c>
      <c r="J33" s="11">
        <v>75237306.5</v>
      </c>
      <c r="K33" s="11">
        <v>5845789</v>
      </c>
      <c r="L33" s="11">
        <v>4197339</v>
      </c>
      <c r="M33" s="60">
        <v>31707516.48</v>
      </c>
      <c r="N33" s="11">
        <v>13336437.27</v>
      </c>
      <c r="O33" s="11">
        <v>13295288.27</v>
      </c>
      <c r="P33" s="11">
        <v>29149</v>
      </c>
      <c r="Q33" s="66">
        <v>89.76</v>
      </c>
      <c r="R33" s="66">
        <v>57.73</v>
      </c>
      <c r="S33" s="66">
        <v>4.48</v>
      </c>
      <c r="T33" s="66">
        <v>3.22</v>
      </c>
      <c r="U33" s="66">
        <v>24.32</v>
      </c>
      <c r="V33" s="67">
        <v>10.23</v>
      </c>
    </row>
    <row r="34" spans="1:22" ht="12.75">
      <c r="A34" s="223">
        <v>2</v>
      </c>
      <c r="B34" s="224">
        <v>20</v>
      </c>
      <c r="C34" s="224">
        <v>0</v>
      </c>
      <c r="D34" s="16">
        <v>0</v>
      </c>
      <c r="E34" s="16">
        <v>1</v>
      </c>
      <c r="F34" s="19"/>
      <c r="G34" s="54" t="s">
        <v>306</v>
      </c>
      <c r="H34" s="83">
        <v>62023069</v>
      </c>
      <c r="I34" s="11">
        <v>60255749</v>
      </c>
      <c r="J34" s="11">
        <v>37880452</v>
      </c>
      <c r="K34" s="11">
        <v>1782184</v>
      </c>
      <c r="L34" s="11">
        <v>2593754</v>
      </c>
      <c r="M34" s="60">
        <v>17999359</v>
      </c>
      <c r="N34" s="11">
        <v>1767320</v>
      </c>
      <c r="O34" s="11">
        <v>1522020</v>
      </c>
      <c r="P34" s="11">
        <v>169000</v>
      </c>
      <c r="Q34" s="66">
        <v>97.15</v>
      </c>
      <c r="R34" s="66">
        <v>61.07</v>
      </c>
      <c r="S34" s="66">
        <v>2.87</v>
      </c>
      <c r="T34" s="66">
        <v>4.18</v>
      </c>
      <c r="U34" s="66">
        <v>29.02</v>
      </c>
      <c r="V34" s="67">
        <v>2.84</v>
      </c>
    </row>
    <row r="35" spans="1:22" ht="12.75">
      <c r="A35" s="223">
        <v>2</v>
      </c>
      <c r="B35" s="224">
        <v>21</v>
      </c>
      <c r="C35" s="224">
        <v>0</v>
      </c>
      <c r="D35" s="16">
        <v>0</v>
      </c>
      <c r="E35" s="16">
        <v>1</v>
      </c>
      <c r="F35" s="19"/>
      <c r="G35" s="54" t="s">
        <v>307</v>
      </c>
      <c r="H35" s="83">
        <v>50222353</v>
      </c>
      <c r="I35" s="11">
        <v>50197353</v>
      </c>
      <c r="J35" s="11">
        <v>20060203</v>
      </c>
      <c r="K35" s="11">
        <v>3154871</v>
      </c>
      <c r="L35" s="11">
        <v>100000</v>
      </c>
      <c r="M35" s="60">
        <v>26882279</v>
      </c>
      <c r="N35" s="11">
        <v>25000</v>
      </c>
      <c r="O35" s="11">
        <v>25000</v>
      </c>
      <c r="P35" s="11">
        <v>0</v>
      </c>
      <c r="Q35" s="66">
        <v>99.95</v>
      </c>
      <c r="R35" s="66">
        <v>39.94</v>
      </c>
      <c r="S35" s="66">
        <v>6.28</v>
      </c>
      <c r="T35" s="66">
        <v>0.19</v>
      </c>
      <c r="U35" s="66">
        <v>53.52</v>
      </c>
      <c r="V35" s="67">
        <v>0.04</v>
      </c>
    </row>
    <row r="36" spans="1:22" ht="12.75">
      <c r="A36" s="223">
        <v>2</v>
      </c>
      <c r="B36" s="224">
        <v>22</v>
      </c>
      <c r="C36" s="224">
        <v>0</v>
      </c>
      <c r="D36" s="16">
        <v>0</v>
      </c>
      <c r="E36" s="16">
        <v>1</v>
      </c>
      <c r="F36" s="19"/>
      <c r="G36" s="54" t="s">
        <v>308</v>
      </c>
      <c r="H36" s="83">
        <v>62058361.31</v>
      </c>
      <c r="I36" s="11">
        <v>54709490.11</v>
      </c>
      <c r="J36" s="11">
        <v>30618220.63</v>
      </c>
      <c r="K36" s="11">
        <v>3173437</v>
      </c>
      <c r="L36" s="11">
        <v>1600000</v>
      </c>
      <c r="M36" s="60">
        <v>19317832.48</v>
      </c>
      <c r="N36" s="11">
        <v>7348871.2</v>
      </c>
      <c r="O36" s="11">
        <v>7308364.7</v>
      </c>
      <c r="P36" s="11">
        <v>0</v>
      </c>
      <c r="Q36" s="66">
        <v>88.15</v>
      </c>
      <c r="R36" s="66">
        <v>49.33</v>
      </c>
      <c r="S36" s="66">
        <v>5.11</v>
      </c>
      <c r="T36" s="66">
        <v>2.57</v>
      </c>
      <c r="U36" s="66">
        <v>31.12</v>
      </c>
      <c r="V36" s="67">
        <v>11.84</v>
      </c>
    </row>
    <row r="37" spans="1:22" ht="12.75">
      <c r="A37" s="223">
        <v>2</v>
      </c>
      <c r="B37" s="224">
        <v>23</v>
      </c>
      <c r="C37" s="224">
        <v>0</v>
      </c>
      <c r="D37" s="16">
        <v>0</v>
      </c>
      <c r="E37" s="16">
        <v>1</v>
      </c>
      <c r="F37" s="19"/>
      <c r="G37" s="54" t="s">
        <v>309</v>
      </c>
      <c r="H37" s="83">
        <v>105001400</v>
      </c>
      <c r="I37" s="11">
        <v>85023445</v>
      </c>
      <c r="J37" s="11">
        <v>30747661</v>
      </c>
      <c r="K37" s="11">
        <v>22230252</v>
      </c>
      <c r="L37" s="11">
        <v>1897000</v>
      </c>
      <c r="M37" s="60">
        <v>30148532</v>
      </c>
      <c r="N37" s="11">
        <v>19977955</v>
      </c>
      <c r="O37" s="11">
        <v>19977955</v>
      </c>
      <c r="P37" s="11">
        <v>0</v>
      </c>
      <c r="Q37" s="66">
        <v>80.97</v>
      </c>
      <c r="R37" s="66">
        <v>29.28</v>
      </c>
      <c r="S37" s="66">
        <v>21.17</v>
      </c>
      <c r="T37" s="66">
        <v>1.8</v>
      </c>
      <c r="U37" s="66">
        <v>28.71</v>
      </c>
      <c r="V37" s="67">
        <v>19.02</v>
      </c>
    </row>
    <row r="38" spans="1:22" ht="12.75">
      <c r="A38" s="223">
        <v>2</v>
      </c>
      <c r="B38" s="224">
        <v>24</v>
      </c>
      <c r="C38" s="224">
        <v>0</v>
      </c>
      <c r="D38" s="16">
        <v>0</v>
      </c>
      <c r="E38" s="16">
        <v>1</v>
      </c>
      <c r="F38" s="19"/>
      <c r="G38" s="54" t="s">
        <v>310</v>
      </c>
      <c r="H38" s="83">
        <v>89038714.34</v>
      </c>
      <c r="I38" s="11">
        <v>73166607.49</v>
      </c>
      <c r="J38" s="11">
        <v>43425564.74</v>
      </c>
      <c r="K38" s="11">
        <v>6619567.24</v>
      </c>
      <c r="L38" s="11">
        <v>1800000</v>
      </c>
      <c r="M38" s="60">
        <v>21321475.51</v>
      </c>
      <c r="N38" s="11">
        <v>15872106.85</v>
      </c>
      <c r="O38" s="11">
        <v>15464411.85</v>
      </c>
      <c r="P38" s="11">
        <v>0</v>
      </c>
      <c r="Q38" s="66">
        <v>82.17</v>
      </c>
      <c r="R38" s="66">
        <v>48.77</v>
      </c>
      <c r="S38" s="66">
        <v>7.43</v>
      </c>
      <c r="T38" s="66">
        <v>2.02</v>
      </c>
      <c r="U38" s="66">
        <v>23.94</v>
      </c>
      <c r="V38" s="67">
        <v>17.82</v>
      </c>
    </row>
    <row r="39" spans="1:22" ht="12.75">
      <c r="A39" s="223">
        <v>2</v>
      </c>
      <c r="B39" s="224">
        <v>25</v>
      </c>
      <c r="C39" s="224">
        <v>0</v>
      </c>
      <c r="D39" s="16">
        <v>0</v>
      </c>
      <c r="E39" s="16">
        <v>1</v>
      </c>
      <c r="F39" s="19"/>
      <c r="G39" s="54" t="s">
        <v>311</v>
      </c>
      <c r="H39" s="83">
        <v>96332241.77</v>
      </c>
      <c r="I39" s="11">
        <v>79855801.78</v>
      </c>
      <c r="J39" s="11">
        <v>49243876.43</v>
      </c>
      <c r="K39" s="11">
        <v>7065979</v>
      </c>
      <c r="L39" s="11">
        <v>1390336.93</v>
      </c>
      <c r="M39" s="60">
        <v>22155609.42</v>
      </c>
      <c r="N39" s="11">
        <v>16476439.99</v>
      </c>
      <c r="O39" s="11">
        <v>16449739.99</v>
      </c>
      <c r="P39" s="11">
        <v>0</v>
      </c>
      <c r="Q39" s="66">
        <v>82.89</v>
      </c>
      <c r="R39" s="66">
        <v>51.11</v>
      </c>
      <c r="S39" s="66">
        <v>7.33</v>
      </c>
      <c r="T39" s="66">
        <v>1.44</v>
      </c>
      <c r="U39" s="66">
        <v>22.99</v>
      </c>
      <c r="V39" s="67">
        <v>17.1</v>
      </c>
    </row>
    <row r="40" spans="1:22" ht="12.75">
      <c r="A40" s="223">
        <v>2</v>
      </c>
      <c r="B40" s="224">
        <v>26</v>
      </c>
      <c r="C40" s="224">
        <v>0</v>
      </c>
      <c r="D40" s="16">
        <v>0</v>
      </c>
      <c r="E40" s="16">
        <v>1</v>
      </c>
      <c r="F40" s="19"/>
      <c r="G40" s="54" t="s">
        <v>312</v>
      </c>
      <c r="H40" s="83">
        <v>49721175</v>
      </c>
      <c r="I40" s="11">
        <v>40983458</v>
      </c>
      <c r="J40" s="11">
        <v>25755303</v>
      </c>
      <c r="K40" s="11">
        <v>1331440</v>
      </c>
      <c r="L40" s="11">
        <v>1265420</v>
      </c>
      <c r="M40" s="60">
        <v>12631295</v>
      </c>
      <c r="N40" s="11">
        <v>8737717</v>
      </c>
      <c r="O40" s="11">
        <v>8737717</v>
      </c>
      <c r="P40" s="11">
        <v>0</v>
      </c>
      <c r="Q40" s="66">
        <v>82.42</v>
      </c>
      <c r="R40" s="66">
        <v>51.79</v>
      </c>
      <c r="S40" s="66">
        <v>2.67</v>
      </c>
      <c r="T40" s="66">
        <v>2.54</v>
      </c>
      <c r="U40" s="66">
        <v>25.4</v>
      </c>
      <c r="V40" s="67">
        <v>17.57</v>
      </c>
    </row>
    <row r="41" spans="1:22" s="95" customFormat="1" ht="15">
      <c r="A41" s="227"/>
      <c r="B41" s="228"/>
      <c r="C41" s="228"/>
      <c r="D41" s="101"/>
      <c r="E41" s="101"/>
      <c r="F41" s="102" t="s">
        <v>313</v>
      </c>
      <c r="G41" s="287"/>
      <c r="H41" s="152">
        <v>5028881727.1</v>
      </c>
      <c r="I41" s="152">
        <v>3969212174.6</v>
      </c>
      <c r="J41" s="152">
        <v>1462689537.6399999</v>
      </c>
      <c r="K41" s="152">
        <v>395785150.3</v>
      </c>
      <c r="L41" s="152">
        <v>142470137</v>
      </c>
      <c r="M41" s="152">
        <v>1968267349.6599998</v>
      </c>
      <c r="N41" s="152">
        <v>1059669552.5</v>
      </c>
      <c r="O41" s="152">
        <v>775785945.9</v>
      </c>
      <c r="P41" s="152">
        <v>180198.6</v>
      </c>
      <c r="Q41" s="128">
        <v>78.9283262163519</v>
      </c>
      <c r="R41" s="128">
        <v>29.085781233584257</v>
      </c>
      <c r="S41" s="128">
        <v>7.870241770991838</v>
      </c>
      <c r="T41" s="128">
        <v>2.8330381331548655</v>
      </c>
      <c r="U41" s="128">
        <v>39.13926507862094</v>
      </c>
      <c r="V41" s="129">
        <v>21.07167378364809</v>
      </c>
    </row>
    <row r="42" spans="1:22" ht="12.75">
      <c r="A42" s="223">
        <v>2</v>
      </c>
      <c r="B42" s="224">
        <v>61</v>
      </c>
      <c r="C42" s="224">
        <v>0</v>
      </c>
      <c r="D42" s="16">
        <v>0</v>
      </c>
      <c r="E42" s="16">
        <v>2</v>
      </c>
      <c r="F42" s="19"/>
      <c r="G42" s="54" t="s">
        <v>314</v>
      </c>
      <c r="H42" s="83">
        <v>396029874.32</v>
      </c>
      <c r="I42" s="11">
        <v>300368070.32</v>
      </c>
      <c r="J42" s="11">
        <v>135616329</v>
      </c>
      <c r="K42" s="11">
        <v>40747349</v>
      </c>
      <c r="L42" s="11">
        <v>9200000</v>
      </c>
      <c r="M42" s="60">
        <v>114804392.32</v>
      </c>
      <c r="N42" s="11">
        <v>95661804</v>
      </c>
      <c r="O42" s="11">
        <v>90955130</v>
      </c>
      <c r="P42" s="11">
        <v>46362</v>
      </c>
      <c r="Q42" s="66">
        <v>75.84</v>
      </c>
      <c r="R42" s="66">
        <v>34.24</v>
      </c>
      <c r="S42" s="66">
        <v>10.28</v>
      </c>
      <c r="T42" s="66">
        <v>2.32</v>
      </c>
      <c r="U42" s="66">
        <v>28.98</v>
      </c>
      <c r="V42" s="67">
        <v>24.15</v>
      </c>
    </row>
    <row r="43" spans="1:22" ht="12.75">
      <c r="A43" s="223">
        <v>2</v>
      </c>
      <c r="B43" s="224">
        <v>62</v>
      </c>
      <c r="C43" s="224">
        <v>0</v>
      </c>
      <c r="D43" s="16">
        <v>0</v>
      </c>
      <c r="E43" s="16">
        <v>2</v>
      </c>
      <c r="F43" s="19"/>
      <c r="G43" s="54" t="s">
        <v>315</v>
      </c>
      <c r="H43" s="83">
        <v>409899497.24</v>
      </c>
      <c r="I43" s="11">
        <v>372446426.74</v>
      </c>
      <c r="J43" s="11">
        <v>185977934.13</v>
      </c>
      <c r="K43" s="11">
        <v>40929013.3</v>
      </c>
      <c r="L43" s="11">
        <v>9829595</v>
      </c>
      <c r="M43" s="60">
        <v>135709884.31</v>
      </c>
      <c r="N43" s="11">
        <v>37453070.5</v>
      </c>
      <c r="O43" s="11">
        <v>34837931.9</v>
      </c>
      <c r="P43" s="11">
        <v>111286.6</v>
      </c>
      <c r="Q43" s="66">
        <v>90.86</v>
      </c>
      <c r="R43" s="66">
        <v>45.37</v>
      </c>
      <c r="S43" s="66">
        <v>9.98</v>
      </c>
      <c r="T43" s="66">
        <v>2.39</v>
      </c>
      <c r="U43" s="66">
        <v>33.1</v>
      </c>
      <c r="V43" s="67">
        <v>9.13</v>
      </c>
    </row>
    <row r="44" spans="1:22" ht="12.75">
      <c r="A44" s="223">
        <v>2</v>
      </c>
      <c r="B44" s="224">
        <v>65</v>
      </c>
      <c r="C44" s="224">
        <v>0</v>
      </c>
      <c r="D44" s="16">
        <v>0</v>
      </c>
      <c r="E44" s="16">
        <v>2</v>
      </c>
      <c r="F44" s="19"/>
      <c r="G44" s="54" t="s">
        <v>316</v>
      </c>
      <c r="H44" s="83">
        <v>546890524.6</v>
      </c>
      <c r="I44" s="11">
        <v>408242933.6</v>
      </c>
      <c r="J44" s="11">
        <v>132015541.33</v>
      </c>
      <c r="K44" s="11">
        <v>31615174</v>
      </c>
      <c r="L44" s="11">
        <v>17940542</v>
      </c>
      <c r="M44" s="60">
        <v>226671676.27</v>
      </c>
      <c r="N44" s="11">
        <v>138647591</v>
      </c>
      <c r="O44" s="11">
        <v>136861138</v>
      </c>
      <c r="P44" s="11">
        <v>22550</v>
      </c>
      <c r="Q44" s="66">
        <v>74.64</v>
      </c>
      <c r="R44" s="66">
        <v>24.13</v>
      </c>
      <c r="S44" s="66">
        <v>5.78</v>
      </c>
      <c r="T44" s="66">
        <v>3.28</v>
      </c>
      <c r="U44" s="66">
        <v>41.44</v>
      </c>
      <c r="V44" s="67">
        <v>25.35</v>
      </c>
    </row>
    <row r="45" spans="1:22" s="282" customFormat="1" ht="12.75">
      <c r="A45" s="274">
        <v>2</v>
      </c>
      <c r="B45" s="275">
        <v>64</v>
      </c>
      <c r="C45" s="275">
        <v>0</v>
      </c>
      <c r="D45" s="276">
        <v>0</v>
      </c>
      <c r="E45" s="276">
        <v>2</v>
      </c>
      <c r="F45" s="277"/>
      <c r="G45" s="288" t="s">
        <v>317</v>
      </c>
      <c r="H45" s="307">
        <v>3676061830.94</v>
      </c>
      <c r="I45" s="307">
        <v>2888154743.94</v>
      </c>
      <c r="J45" s="307">
        <v>1009079733.18</v>
      </c>
      <c r="K45" s="307">
        <v>282493614</v>
      </c>
      <c r="L45" s="307">
        <v>105500000</v>
      </c>
      <c r="M45" s="307">
        <v>1491081396.76</v>
      </c>
      <c r="N45" s="307">
        <v>787907087</v>
      </c>
      <c r="O45" s="307">
        <v>513131746</v>
      </c>
      <c r="P45" s="307">
        <v>0</v>
      </c>
      <c r="Q45" s="298">
        <v>78.56</v>
      </c>
      <c r="R45" s="298">
        <v>27.45</v>
      </c>
      <c r="S45" s="298">
        <v>7.68</v>
      </c>
      <c r="T45" s="298">
        <v>2.86</v>
      </c>
      <c r="U45" s="298">
        <v>40.56</v>
      </c>
      <c r="V45" s="299">
        <v>21.43</v>
      </c>
    </row>
    <row r="46" spans="1:22" s="95" customFormat="1" ht="15">
      <c r="A46" s="227"/>
      <c r="B46" s="228"/>
      <c r="C46" s="228"/>
      <c r="D46" s="101"/>
      <c r="E46" s="101"/>
      <c r="F46" s="102" t="s">
        <v>318</v>
      </c>
      <c r="G46" s="287"/>
      <c r="H46" s="152">
        <v>6891563522.329998</v>
      </c>
      <c r="I46" s="152">
        <v>5448382358.84</v>
      </c>
      <c r="J46" s="152">
        <v>2291467611.9399996</v>
      </c>
      <c r="K46" s="152">
        <v>445434183.96</v>
      </c>
      <c r="L46" s="152">
        <v>156948828.84</v>
      </c>
      <c r="M46" s="152">
        <v>2554531734.1000004</v>
      </c>
      <c r="N46" s="152">
        <v>1443181163.49</v>
      </c>
      <c r="O46" s="152">
        <v>1295380650.2900002</v>
      </c>
      <c r="P46" s="152">
        <v>33784583.43</v>
      </c>
      <c r="Q46" s="128">
        <v>79.05872653115927</v>
      </c>
      <c r="R46" s="128">
        <v>33.250329979767315</v>
      </c>
      <c r="S46" s="128">
        <v>6.46347062632024</v>
      </c>
      <c r="T46" s="128">
        <v>2.2774052409363343</v>
      </c>
      <c r="U46" s="128">
        <v>37.067520684135374</v>
      </c>
      <c r="V46" s="129">
        <v>20.941273468840766</v>
      </c>
    </row>
    <row r="47" spans="1:22" s="95" customFormat="1" ht="15">
      <c r="A47" s="227"/>
      <c r="B47" s="228"/>
      <c r="C47" s="228"/>
      <c r="D47" s="101"/>
      <c r="E47" s="101"/>
      <c r="F47" s="102" t="s">
        <v>319</v>
      </c>
      <c r="G47" s="287"/>
      <c r="H47" s="152">
        <v>2269517687.97</v>
      </c>
      <c r="I47" s="103">
        <v>1854409104.4800003</v>
      </c>
      <c r="J47" s="103">
        <v>776880065.06</v>
      </c>
      <c r="K47" s="103">
        <v>171269772.62999997</v>
      </c>
      <c r="L47" s="103">
        <v>62371216</v>
      </c>
      <c r="M47" s="104">
        <v>843888050.7900001</v>
      </c>
      <c r="N47" s="103">
        <v>415108583.49</v>
      </c>
      <c r="O47" s="103">
        <v>367656325.2</v>
      </c>
      <c r="P47" s="103">
        <v>7526107.29</v>
      </c>
      <c r="Q47" s="128">
        <v>81.70939201353839</v>
      </c>
      <c r="R47" s="128">
        <v>34.2310645639819</v>
      </c>
      <c r="S47" s="128">
        <v>7.546527332122029</v>
      </c>
      <c r="T47" s="128">
        <v>2.7482145801555204</v>
      </c>
      <c r="U47" s="128">
        <v>37.18358553727894</v>
      </c>
      <c r="V47" s="129">
        <v>18.290607986461623</v>
      </c>
    </row>
    <row r="48" spans="1:22" ht="12.75">
      <c r="A48" s="223">
        <v>2</v>
      </c>
      <c r="B48" s="224">
        <v>2</v>
      </c>
      <c r="C48" s="224">
        <v>1</v>
      </c>
      <c r="D48" s="16">
        <v>1</v>
      </c>
      <c r="E48" s="16">
        <v>0</v>
      </c>
      <c r="F48" s="19"/>
      <c r="G48" s="54" t="s">
        <v>320</v>
      </c>
      <c r="H48" s="83">
        <v>102139339</v>
      </c>
      <c r="I48" s="11">
        <v>86339253</v>
      </c>
      <c r="J48" s="11">
        <v>23947850</v>
      </c>
      <c r="K48" s="11">
        <v>9705168</v>
      </c>
      <c r="L48" s="11">
        <v>3124290</v>
      </c>
      <c r="M48" s="60">
        <v>49561945</v>
      </c>
      <c r="N48" s="11">
        <v>15800086</v>
      </c>
      <c r="O48" s="11">
        <v>10764298</v>
      </c>
      <c r="P48" s="11">
        <v>1417678</v>
      </c>
      <c r="Q48" s="66">
        <v>84.53</v>
      </c>
      <c r="R48" s="66">
        <v>23.44</v>
      </c>
      <c r="S48" s="66">
        <v>9.5</v>
      </c>
      <c r="T48" s="66">
        <v>3.05</v>
      </c>
      <c r="U48" s="66">
        <v>48.52</v>
      </c>
      <c r="V48" s="67">
        <v>15.46</v>
      </c>
    </row>
    <row r="49" spans="1:22" ht="12.75">
      <c r="A49" s="223">
        <v>2</v>
      </c>
      <c r="B49" s="224">
        <v>21</v>
      </c>
      <c r="C49" s="224">
        <v>1</v>
      </c>
      <c r="D49" s="16">
        <v>1</v>
      </c>
      <c r="E49" s="16">
        <v>0</v>
      </c>
      <c r="F49" s="19"/>
      <c r="G49" s="54" t="s">
        <v>321</v>
      </c>
      <c r="H49" s="83">
        <v>52828711.32</v>
      </c>
      <c r="I49" s="11">
        <v>40992633.32</v>
      </c>
      <c r="J49" s="11">
        <v>12505771.29</v>
      </c>
      <c r="K49" s="11">
        <v>2130005</v>
      </c>
      <c r="L49" s="11">
        <v>1738071</v>
      </c>
      <c r="M49" s="60">
        <v>24618786.03</v>
      </c>
      <c r="N49" s="11">
        <v>11836078</v>
      </c>
      <c r="O49" s="11">
        <v>11816078</v>
      </c>
      <c r="P49" s="11">
        <v>20000</v>
      </c>
      <c r="Q49" s="66">
        <v>77.59</v>
      </c>
      <c r="R49" s="66">
        <v>23.67</v>
      </c>
      <c r="S49" s="66">
        <v>4.03</v>
      </c>
      <c r="T49" s="66">
        <v>3.29</v>
      </c>
      <c r="U49" s="66">
        <v>46.6</v>
      </c>
      <c r="V49" s="67">
        <v>22.4</v>
      </c>
    </row>
    <row r="50" spans="1:22" ht="12.75">
      <c r="A50" s="223">
        <v>2</v>
      </c>
      <c r="B50" s="224">
        <v>1</v>
      </c>
      <c r="C50" s="224">
        <v>1</v>
      </c>
      <c r="D50" s="16">
        <v>1</v>
      </c>
      <c r="E50" s="16">
        <v>0</v>
      </c>
      <c r="F50" s="19"/>
      <c r="G50" s="54" t="s">
        <v>322</v>
      </c>
      <c r="H50" s="83">
        <v>136982626</v>
      </c>
      <c r="I50" s="11">
        <v>104736593</v>
      </c>
      <c r="J50" s="11">
        <v>40250885</v>
      </c>
      <c r="K50" s="11">
        <v>10714995</v>
      </c>
      <c r="L50" s="11">
        <v>3422652</v>
      </c>
      <c r="M50" s="60">
        <v>50348061</v>
      </c>
      <c r="N50" s="11">
        <v>32246033</v>
      </c>
      <c r="O50" s="11">
        <v>31390833</v>
      </c>
      <c r="P50" s="11">
        <v>105000</v>
      </c>
      <c r="Q50" s="66">
        <v>76.45</v>
      </c>
      <c r="R50" s="66">
        <v>29.38</v>
      </c>
      <c r="S50" s="66">
        <v>7.82</v>
      </c>
      <c r="T50" s="66">
        <v>2.49</v>
      </c>
      <c r="U50" s="66">
        <v>36.75</v>
      </c>
      <c r="V50" s="67">
        <v>23.54</v>
      </c>
    </row>
    <row r="51" spans="1:22" ht="12.75">
      <c r="A51" s="223">
        <v>2</v>
      </c>
      <c r="B51" s="224">
        <v>9</v>
      </c>
      <c r="C51" s="224">
        <v>1</v>
      </c>
      <c r="D51" s="16">
        <v>1</v>
      </c>
      <c r="E51" s="16">
        <v>0</v>
      </c>
      <c r="F51" s="19"/>
      <c r="G51" s="54" t="s">
        <v>323</v>
      </c>
      <c r="H51" s="83">
        <v>40234936.74</v>
      </c>
      <c r="I51" s="11">
        <v>34181146.74</v>
      </c>
      <c r="J51" s="11">
        <v>18629658.1</v>
      </c>
      <c r="K51" s="11">
        <v>1691500</v>
      </c>
      <c r="L51" s="11">
        <v>290000</v>
      </c>
      <c r="M51" s="60">
        <v>13569988.64</v>
      </c>
      <c r="N51" s="11">
        <v>6053790</v>
      </c>
      <c r="O51" s="11">
        <v>5447000</v>
      </c>
      <c r="P51" s="11">
        <v>0</v>
      </c>
      <c r="Q51" s="66">
        <v>84.95</v>
      </c>
      <c r="R51" s="66">
        <v>46.3</v>
      </c>
      <c r="S51" s="66">
        <v>4.2</v>
      </c>
      <c r="T51" s="66">
        <v>0.72</v>
      </c>
      <c r="U51" s="66">
        <v>33.72</v>
      </c>
      <c r="V51" s="67">
        <v>15.04</v>
      </c>
    </row>
    <row r="52" spans="1:22" ht="12.75">
      <c r="A52" s="223">
        <v>2</v>
      </c>
      <c r="B52" s="224">
        <v>8</v>
      </c>
      <c r="C52" s="224">
        <v>1</v>
      </c>
      <c r="D52" s="16">
        <v>1</v>
      </c>
      <c r="E52" s="16">
        <v>0</v>
      </c>
      <c r="F52" s="19"/>
      <c r="G52" s="54" t="s">
        <v>324</v>
      </c>
      <c r="H52" s="83">
        <v>20850611.35</v>
      </c>
      <c r="I52" s="11">
        <v>16689256.35</v>
      </c>
      <c r="J52" s="11">
        <v>6954104</v>
      </c>
      <c r="K52" s="11">
        <v>1609243</v>
      </c>
      <c r="L52" s="11">
        <v>342524</v>
      </c>
      <c r="M52" s="60">
        <v>7783385.35</v>
      </c>
      <c r="N52" s="11">
        <v>4161355</v>
      </c>
      <c r="O52" s="11">
        <v>3235320</v>
      </c>
      <c r="P52" s="11">
        <v>700000</v>
      </c>
      <c r="Q52" s="66">
        <v>80.04</v>
      </c>
      <c r="R52" s="66">
        <v>33.35</v>
      </c>
      <c r="S52" s="66">
        <v>7.71</v>
      </c>
      <c r="T52" s="66">
        <v>1.64</v>
      </c>
      <c r="U52" s="66">
        <v>37.32</v>
      </c>
      <c r="V52" s="67">
        <v>19.95</v>
      </c>
    </row>
    <row r="53" spans="1:22" ht="12.75">
      <c r="A53" s="223">
        <v>2</v>
      </c>
      <c r="B53" s="224">
        <v>2</v>
      </c>
      <c r="C53" s="224">
        <v>2</v>
      </c>
      <c r="D53" s="16">
        <v>1</v>
      </c>
      <c r="E53" s="16">
        <v>0</v>
      </c>
      <c r="F53" s="19"/>
      <c r="G53" s="54" t="s">
        <v>325</v>
      </c>
      <c r="H53" s="83">
        <v>88309130</v>
      </c>
      <c r="I53" s="11">
        <v>77404559</v>
      </c>
      <c r="J53" s="11">
        <v>29299661</v>
      </c>
      <c r="K53" s="11">
        <v>13586818</v>
      </c>
      <c r="L53" s="11">
        <v>2780629</v>
      </c>
      <c r="M53" s="60">
        <v>31737451</v>
      </c>
      <c r="N53" s="11">
        <v>10904571</v>
      </c>
      <c r="O53" s="11">
        <v>6999889</v>
      </c>
      <c r="P53" s="11">
        <v>463682</v>
      </c>
      <c r="Q53" s="66">
        <v>87.65</v>
      </c>
      <c r="R53" s="66">
        <v>33.17</v>
      </c>
      <c r="S53" s="66">
        <v>15.38</v>
      </c>
      <c r="T53" s="66">
        <v>3.14</v>
      </c>
      <c r="U53" s="66">
        <v>35.93</v>
      </c>
      <c r="V53" s="67">
        <v>12.34</v>
      </c>
    </row>
    <row r="54" spans="1:22" ht="12.75">
      <c r="A54" s="223">
        <v>2</v>
      </c>
      <c r="B54" s="224">
        <v>3</v>
      </c>
      <c r="C54" s="224">
        <v>1</v>
      </c>
      <c r="D54" s="16">
        <v>1</v>
      </c>
      <c r="E54" s="16">
        <v>0</v>
      </c>
      <c r="F54" s="19"/>
      <c r="G54" s="54" t="s">
        <v>326</v>
      </c>
      <c r="H54" s="83">
        <v>277734991.72</v>
      </c>
      <c r="I54" s="11">
        <v>199264279.43</v>
      </c>
      <c r="J54" s="11">
        <v>82793489</v>
      </c>
      <c r="K54" s="11">
        <v>22133391.2</v>
      </c>
      <c r="L54" s="11">
        <v>9574113</v>
      </c>
      <c r="M54" s="60">
        <v>84763286.23</v>
      </c>
      <c r="N54" s="11">
        <v>78470712.29</v>
      </c>
      <c r="O54" s="11">
        <v>76063386.29</v>
      </c>
      <c r="P54" s="11">
        <v>42826</v>
      </c>
      <c r="Q54" s="66">
        <v>71.74</v>
      </c>
      <c r="R54" s="66">
        <v>29.81</v>
      </c>
      <c r="S54" s="66">
        <v>7.96</v>
      </c>
      <c r="T54" s="66">
        <v>3.44</v>
      </c>
      <c r="U54" s="66">
        <v>30.51</v>
      </c>
      <c r="V54" s="67">
        <v>28.25</v>
      </c>
    </row>
    <row r="55" spans="1:22" ht="12.75">
      <c r="A55" s="223">
        <v>2</v>
      </c>
      <c r="B55" s="224">
        <v>5</v>
      </c>
      <c r="C55" s="224">
        <v>1</v>
      </c>
      <c r="D55" s="16">
        <v>1</v>
      </c>
      <c r="E55" s="16">
        <v>0</v>
      </c>
      <c r="F55" s="19"/>
      <c r="G55" s="54" t="s">
        <v>327</v>
      </c>
      <c r="H55" s="83">
        <v>66236907.55</v>
      </c>
      <c r="I55" s="11">
        <v>58792534.56</v>
      </c>
      <c r="J55" s="11">
        <v>28632098.32</v>
      </c>
      <c r="K55" s="11">
        <v>5855401</v>
      </c>
      <c r="L55" s="11">
        <v>1365422</v>
      </c>
      <c r="M55" s="60">
        <v>22939613.24</v>
      </c>
      <c r="N55" s="11">
        <v>7444372.99</v>
      </c>
      <c r="O55" s="11">
        <v>7129280.7</v>
      </c>
      <c r="P55" s="11">
        <v>223992.29</v>
      </c>
      <c r="Q55" s="66">
        <v>88.76</v>
      </c>
      <c r="R55" s="66">
        <v>43.22</v>
      </c>
      <c r="S55" s="66">
        <v>8.84</v>
      </c>
      <c r="T55" s="66">
        <v>2.06</v>
      </c>
      <c r="U55" s="66">
        <v>34.63</v>
      </c>
      <c r="V55" s="67">
        <v>11.23</v>
      </c>
    </row>
    <row r="56" spans="1:22" ht="12.75">
      <c r="A56" s="223">
        <v>2</v>
      </c>
      <c r="B56" s="224">
        <v>21</v>
      </c>
      <c r="C56" s="224">
        <v>2</v>
      </c>
      <c r="D56" s="16">
        <v>1</v>
      </c>
      <c r="E56" s="16">
        <v>0</v>
      </c>
      <c r="F56" s="19"/>
      <c r="G56" s="54" t="s">
        <v>328</v>
      </c>
      <c r="H56" s="83">
        <v>15733556.88</v>
      </c>
      <c r="I56" s="11">
        <v>13008036.88</v>
      </c>
      <c r="J56" s="11">
        <v>5283737.1</v>
      </c>
      <c r="K56" s="11">
        <v>970000</v>
      </c>
      <c r="L56" s="11">
        <v>765000</v>
      </c>
      <c r="M56" s="60">
        <v>5989299.78</v>
      </c>
      <c r="N56" s="11">
        <v>2725520</v>
      </c>
      <c r="O56" s="11">
        <v>2725520</v>
      </c>
      <c r="P56" s="11">
        <v>0</v>
      </c>
      <c r="Q56" s="66">
        <v>82.67</v>
      </c>
      <c r="R56" s="66">
        <v>33.58</v>
      </c>
      <c r="S56" s="66">
        <v>6.16</v>
      </c>
      <c r="T56" s="66">
        <v>4.86</v>
      </c>
      <c r="U56" s="66">
        <v>38.06</v>
      </c>
      <c r="V56" s="67">
        <v>17.32</v>
      </c>
    </row>
    <row r="57" spans="1:22" ht="12.75">
      <c r="A57" s="223">
        <v>2</v>
      </c>
      <c r="B57" s="224">
        <v>7</v>
      </c>
      <c r="C57" s="224">
        <v>1</v>
      </c>
      <c r="D57" s="16">
        <v>1</v>
      </c>
      <c r="E57" s="16">
        <v>0</v>
      </c>
      <c r="F57" s="19"/>
      <c r="G57" s="54" t="s">
        <v>329</v>
      </c>
      <c r="H57" s="83">
        <v>54258956.27</v>
      </c>
      <c r="I57" s="11">
        <v>51941606.27</v>
      </c>
      <c r="J57" s="11">
        <v>22123953.5</v>
      </c>
      <c r="K57" s="11">
        <v>2865957</v>
      </c>
      <c r="L57" s="11">
        <v>1727023</v>
      </c>
      <c r="M57" s="60">
        <v>25224672.77</v>
      </c>
      <c r="N57" s="11">
        <v>2317350</v>
      </c>
      <c r="O57" s="11">
        <v>1717350</v>
      </c>
      <c r="P57" s="11">
        <v>300000</v>
      </c>
      <c r="Q57" s="66">
        <v>95.72</v>
      </c>
      <c r="R57" s="66">
        <v>40.77</v>
      </c>
      <c r="S57" s="66">
        <v>5.28</v>
      </c>
      <c r="T57" s="66">
        <v>3.18</v>
      </c>
      <c r="U57" s="66">
        <v>46.48</v>
      </c>
      <c r="V57" s="67">
        <v>4.27</v>
      </c>
    </row>
    <row r="58" spans="1:22" ht="12.75">
      <c r="A58" s="223">
        <v>2</v>
      </c>
      <c r="B58" s="224">
        <v>6</v>
      </c>
      <c r="C58" s="224">
        <v>1</v>
      </c>
      <c r="D58" s="16">
        <v>1</v>
      </c>
      <c r="E58" s="16">
        <v>0</v>
      </c>
      <c r="F58" s="19"/>
      <c r="G58" s="54" t="s">
        <v>330</v>
      </c>
      <c r="H58" s="83">
        <v>35949303</v>
      </c>
      <c r="I58" s="11">
        <v>23598852</v>
      </c>
      <c r="J58" s="11">
        <v>9226200</v>
      </c>
      <c r="K58" s="11">
        <v>1883087</v>
      </c>
      <c r="L58" s="11">
        <v>547200</v>
      </c>
      <c r="M58" s="60">
        <v>11942365</v>
      </c>
      <c r="N58" s="11">
        <v>12350451</v>
      </c>
      <c r="O58" s="11">
        <v>12345351</v>
      </c>
      <c r="P58" s="11">
        <v>0</v>
      </c>
      <c r="Q58" s="66">
        <v>65.64</v>
      </c>
      <c r="R58" s="66">
        <v>25.66</v>
      </c>
      <c r="S58" s="66">
        <v>5.23</v>
      </c>
      <c r="T58" s="66">
        <v>1.52</v>
      </c>
      <c r="U58" s="66">
        <v>33.22</v>
      </c>
      <c r="V58" s="67">
        <v>34.35</v>
      </c>
    </row>
    <row r="59" spans="1:22" ht="12.75">
      <c r="A59" s="223">
        <v>2</v>
      </c>
      <c r="B59" s="224">
        <v>8</v>
      </c>
      <c r="C59" s="224">
        <v>2</v>
      </c>
      <c r="D59" s="16">
        <v>1</v>
      </c>
      <c r="E59" s="16">
        <v>0</v>
      </c>
      <c r="F59" s="19"/>
      <c r="G59" s="54" t="s">
        <v>331</v>
      </c>
      <c r="H59" s="83">
        <v>82614969.18</v>
      </c>
      <c r="I59" s="11">
        <v>73759953.23</v>
      </c>
      <c r="J59" s="11">
        <v>29825318.25</v>
      </c>
      <c r="K59" s="11">
        <v>9025392</v>
      </c>
      <c r="L59" s="11">
        <v>2212366</v>
      </c>
      <c r="M59" s="60">
        <v>32696876.98</v>
      </c>
      <c r="N59" s="11">
        <v>8855015.95</v>
      </c>
      <c r="O59" s="11">
        <v>4734969.95</v>
      </c>
      <c r="P59" s="11">
        <v>16046</v>
      </c>
      <c r="Q59" s="66">
        <v>89.28</v>
      </c>
      <c r="R59" s="66">
        <v>36.1</v>
      </c>
      <c r="S59" s="66">
        <v>10.92</v>
      </c>
      <c r="T59" s="66">
        <v>2.67</v>
      </c>
      <c r="U59" s="66">
        <v>39.57</v>
      </c>
      <c r="V59" s="67">
        <v>10.71</v>
      </c>
    </row>
    <row r="60" spans="1:22" ht="12.75">
      <c r="A60" s="223">
        <v>2</v>
      </c>
      <c r="B60" s="224">
        <v>6</v>
      </c>
      <c r="C60" s="224">
        <v>2</v>
      </c>
      <c r="D60" s="16">
        <v>1</v>
      </c>
      <c r="E60" s="16">
        <v>0</v>
      </c>
      <c r="F60" s="19"/>
      <c r="G60" s="54" t="s">
        <v>332</v>
      </c>
      <c r="H60" s="83">
        <v>33976262.38</v>
      </c>
      <c r="I60" s="11">
        <v>28355952.38</v>
      </c>
      <c r="J60" s="11">
        <v>9062206.47</v>
      </c>
      <c r="K60" s="11">
        <v>3413165</v>
      </c>
      <c r="L60" s="11">
        <v>515304</v>
      </c>
      <c r="M60" s="60">
        <v>15365276.91</v>
      </c>
      <c r="N60" s="11">
        <v>5620310</v>
      </c>
      <c r="O60" s="11">
        <v>4219924</v>
      </c>
      <c r="P60" s="11">
        <v>0</v>
      </c>
      <c r="Q60" s="66">
        <v>83.45</v>
      </c>
      <c r="R60" s="66">
        <v>26.67</v>
      </c>
      <c r="S60" s="66">
        <v>10.04</v>
      </c>
      <c r="T60" s="66">
        <v>1.51</v>
      </c>
      <c r="U60" s="66">
        <v>45.22</v>
      </c>
      <c r="V60" s="67">
        <v>16.54</v>
      </c>
    </row>
    <row r="61" spans="1:22" ht="12.75">
      <c r="A61" s="223">
        <v>2</v>
      </c>
      <c r="B61" s="224">
        <v>8</v>
      </c>
      <c r="C61" s="224">
        <v>3</v>
      </c>
      <c r="D61" s="16">
        <v>1</v>
      </c>
      <c r="E61" s="16">
        <v>0</v>
      </c>
      <c r="F61" s="19"/>
      <c r="G61" s="54" t="s">
        <v>333</v>
      </c>
      <c r="H61" s="83">
        <v>36188554.72</v>
      </c>
      <c r="I61" s="11">
        <v>28874385.72</v>
      </c>
      <c r="J61" s="11">
        <v>11065123.54</v>
      </c>
      <c r="K61" s="11">
        <v>2132516</v>
      </c>
      <c r="L61" s="11">
        <v>799167</v>
      </c>
      <c r="M61" s="60">
        <v>14877579.18</v>
      </c>
      <c r="N61" s="11">
        <v>7314169</v>
      </c>
      <c r="O61" s="11">
        <v>7145752</v>
      </c>
      <c r="P61" s="11">
        <v>168417</v>
      </c>
      <c r="Q61" s="66">
        <v>79.78</v>
      </c>
      <c r="R61" s="66">
        <v>30.57</v>
      </c>
      <c r="S61" s="66">
        <v>5.89</v>
      </c>
      <c r="T61" s="66">
        <v>2.2</v>
      </c>
      <c r="U61" s="66">
        <v>41.11</v>
      </c>
      <c r="V61" s="67">
        <v>20.21</v>
      </c>
    </row>
    <row r="62" spans="1:22" ht="12.75">
      <c r="A62" s="223">
        <v>2</v>
      </c>
      <c r="B62" s="224">
        <v>10</v>
      </c>
      <c r="C62" s="224">
        <v>1</v>
      </c>
      <c r="D62" s="16">
        <v>1</v>
      </c>
      <c r="E62" s="16">
        <v>0</v>
      </c>
      <c r="F62" s="19"/>
      <c r="G62" s="54" t="s">
        <v>334</v>
      </c>
      <c r="H62" s="83">
        <v>55448858.2</v>
      </c>
      <c r="I62" s="11">
        <v>49960525.2</v>
      </c>
      <c r="J62" s="11">
        <v>24020108.77</v>
      </c>
      <c r="K62" s="11">
        <v>3438002</v>
      </c>
      <c r="L62" s="11">
        <v>1525500</v>
      </c>
      <c r="M62" s="60">
        <v>20976914.43</v>
      </c>
      <c r="N62" s="11">
        <v>5488333</v>
      </c>
      <c r="O62" s="11">
        <v>3318333</v>
      </c>
      <c r="P62" s="11">
        <v>0</v>
      </c>
      <c r="Q62" s="66">
        <v>90.1</v>
      </c>
      <c r="R62" s="66">
        <v>43.31</v>
      </c>
      <c r="S62" s="66">
        <v>6.2</v>
      </c>
      <c r="T62" s="66">
        <v>2.75</v>
      </c>
      <c r="U62" s="66">
        <v>37.83</v>
      </c>
      <c r="V62" s="67">
        <v>9.89</v>
      </c>
    </row>
    <row r="63" spans="1:22" ht="12.75">
      <c r="A63" s="223">
        <v>2</v>
      </c>
      <c r="B63" s="224">
        <v>11</v>
      </c>
      <c r="C63" s="224">
        <v>1</v>
      </c>
      <c r="D63" s="16">
        <v>1</v>
      </c>
      <c r="E63" s="16">
        <v>0</v>
      </c>
      <c r="F63" s="19"/>
      <c r="G63" s="54" t="s">
        <v>335</v>
      </c>
      <c r="H63" s="83">
        <v>298966937.52</v>
      </c>
      <c r="I63" s="11">
        <v>270073252.52</v>
      </c>
      <c r="J63" s="11">
        <v>135573634.5</v>
      </c>
      <c r="K63" s="11">
        <v>19091920</v>
      </c>
      <c r="L63" s="11">
        <v>12498180</v>
      </c>
      <c r="M63" s="60">
        <v>102909518.02</v>
      </c>
      <c r="N63" s="11">
        <v>28893685</v>
      </c>
      <c r="O63" s="11">
        <v>15939885</v>
      </c>
      <c r="P63" s="11">
        <v>505800</v>
      </c>
      <c r="Q63" s="66">
        <v>90.33</v>
      </c>
      <c r="R63" s="66">
        <v>45.34</v>
      </c>
      <c r="S63" s="66">
        <v>6.38</v>
      </c>
      <c r="T63" s="66">
        <v>4.18</v>
      </c>
      <c r="U63" s="66">
        <v>34.42</v>
      </c>
      <c r="V63" s="67">
        <v>9.66</v>
      </c>
    </row>
    <row r="64" spans="1:22" ht="12.75">
      <c r="A64" s="223">
        <v>2</v>
      </c>
      <c r="B64" s="224">
        <v>8</v>
      </c>
      <c r="C64" s="224">
        <v>4</v>
      </c>
      <c r="D64" s="16">
        <v>1</v>
      </c>
      <c r="E64" s="16">
        <v>0</v>
      </c>
      <c r="F64" s="19"/>
      <c r="G64" s="54" t="s">
        <v>336</v>
      </c>
      <c r="H64" s="83">
        <v>54906711</v>
      </c>
      <c r="I64" s="11">
        <v>49920193</v>
      </c>
      <c r="J64" s="11">
        <v>19573593</v>
      </c>
      <c r="K64" s="11">
        <v>4026131</v>
      </c>
      <c r="L64" s="11">
        <v>1693094</v>
      </c>
      <c r="M64" s="60">
        <v>24627375</v>
      </c>
      <c r="N64" s="11">
        <v>4986518</v>
      </c>
      <c r="O64" s="11">
        <v>4984734</v>
      </c>
      <c r="P64" s="11">
        <v>0</v>
      </c>
      <c r="Q64" s="66">
        <v>90.91</v>
      </c>
      <c r="R64" s="66">
        <v>35.64</v>
      </c>
      <c r="S64" s="66">
        <v>7.33</v>
      </c>
      <c r="T64" s="66">
        <v>3.08</v>
      </c>
      <c r="U64" s="66">
        <v>44.85</v>
      </c>
      <c r="V64" s="67">
        <v>9.08</v>
      </c>
    </row>
    <row r="65" spans="1:22" ht="12.75">
      <c r="A65" s="223">
        <v>2</v>
      </c>
      <c r="B65" s="224">
        <v>14</v>
      </c>
      <c r="C65" s="224">
        <v>1</v>
      </c>
      <c r="D65" s="16">
        <v>1</v>
      </c>
      <c r="E65" s="16">
        <v>0</v>
      </c>
      <c r="F65" s="19"/>
      <c r="G65" s="54" t="s">
        <v>337</v>
      </c>
      <c r="H65" s="83">
        <v>115966774</v>
      </c>
      <c r="I65" s="11">
        <v>89918719</v>
      </c>
      <c r="J65" s="11">
        <v>37404094</v>
      </c>
      <c r="K65" s="11">
        <v>7554500</v>
      </c>
      <c r="L65" s="11">
        <v>1492768</v>
      </c>
      <c r="M65" s="60">
        <v>43467357</v>
      </c>
      <c r="N65" s="11">
        <v>26048055</v>
      </c>
      <c r="O65" s="11">
        <v>23281178</v>
      </c>
      <c r="P65" s="11">
        <v>0</v>
      </c>
      <c r="Q65" s="66">
        <v>77.53</v>
      </c>
      <c r="R65" s="66">
        <v>32.25</v>
      </c>
      <c r="S65" s="66">
        <v>6.51</v>
      </c>
      <c r="T65" s="66">
        <v>1.28</v>
      </c>
      <c r="U65" s="66">
        <v>37.48</v>
      </c>
      <c r="V65" s="67">
        <v>22.46</v>
      </c>
    </row>
    <row r="66" spans="1:22" ht="12.75">
      <c r="A66" s="223">
        <v>2</v>
      </c>
      <c r="B66" s="224">
        <v>15</v>
      </c>
      <c r="C66" s="224">
        <v>1</v>
      </c>
      <c r="D66" s="16">
        <v>1</v>
      </c>
      <c r="E66" s="16">
        <v>0</v>
      </c>
      <c r="F66" s="19"/>
      <c r="G66" s="54" t="s">
        <v>338</v>
      </c>
      <c r="H66" s="83">
        <v>97851395</v>
      </c>
      <c r="I66" s="11">
        <v>78605655</v>
      </c>
      <c r="J66" s="11">
        <v>36339185.54</v>
      </c>
      <c r="K66" s="11">
        <v>3865368</v>
      </c>
      <c r="L66" s="11">
        <v>1700000</v>
      </c>
      <c r="M66" s="60">
        <v>36701101.46</v>
      </c>
      <c r="N66" s="11">
        <v>19245740</v>
      </c>
      <c r="O66" s="11">
        <v>16384740</v>
      </c>
      <c r="P66" s="11">
        <v>650000</v>
      </c>
      <c r="Q66" s="66">
        <v>80.33</v>
      </c>
      <c r="R66" s="66">
        <v>37.13</v>
      </c>
      <c r="S66" s="66">
        <v>3.95</v>
      </c>
      <c r="T66" s="66">
        <v>1.73</v>
      </c>
      <c r="U66" s="66">
        <v>37.5</v>
      </c>
      <c r="V66" s="67">
        <v>19.66</v>
      </c>
    </row>
    <row r="67" spans="1:22" ht="12.75">
      <c r="A67" s="223">
        <v>2</v>
      </c>
      <c r="B67" s="224">
        <v>6</v>
      </c>
      <c r="C67" s="224">
        <v>3</v>
      </c>
      <c r="D67" s="16">
        <v>1</v>
      </c>
      <c r="E67" s="16">
        <v>0</v>
      </c>
      <c r="F67" s="19"/>
      <c r="G67" s="54" t="s">
        <v>339</v>
      </c>
      <c r="H67" s="83">
        <v>19090266.24</v>
      </c>
      <c r="I67" s="11">
        <v>17652167.24</v>
      </c>
      <c r="J67" s="11">
        <v>7410748.12</v>
      </c>
      <c r="K67" s="11">
        <v>1100878</v>
      </c>
      <c r="L67" s="11">
        <v>439746</v>
      </c>
      <c r="M67" s="60">
        <v>8700795.12</v>
      </c>
      <c r="N67" s="11">
        <v>1438099</v>
      </c>
      <c r="O67" s="11">
        <v>1339293</v>
      </c>
      <c r="P67" s="11">
        <v>98806</v>
      </c>
      <c r="Q67" s="66">
        <v>92.46</v>
      </c>
      <c r="R67" s="66">
        <v>38.81</v>
      </c>
      <c r="S67" s="66">
        <v>5.76</v>
      </c>
      <c r="T67" s="66">
        <v>2.3</v>
      </c>
      <c r="U67" s="66">
        <v>45.57</v>
      </c>
      <c r="V67" s="67">
        <v>7.53</v>
      </c>
    </row>
    <row r="68" spans="1:22" ht="12.75">
      <c r="A68" s="223">
        <v>2</v>
      </c>
      <c r="B68" s="224">
        <v>2</v>
      </c>
      <c r="C68" s="224">
        <v>3</v>
      </c>
      <c r="D68" s="16">
        <v>1</v>
      </c>
      <c r="E68" s="16">
        <v>0</v>
      </c>
      <c r="F68" s="19"/>
      <c r="G68" s="54" t="s">
        <v>340</v>
      </c>
      <c r="H68" s="83">
        <v>25961944</v>
      </c>
      <c r="I68" s="11">
        <v>19903418</v>
      </c>
      <c r="J68" s="11">
        <v>7422556</v>
      </c>
      <c r="K68" s="11">
        <v>2744104</v>
      </c>
      <c r="L68" s="11">
        <v>550000</v>
      </c>
      <c r="M68" s="60">
        <v>9186758</v>
      </c>
      <c r="N68" s="11">
        <v>6058526</v>
      </c>
      <c r="O68" s="11">
        <v>5052000</v>
      </c>
      <c r="P68" s="11">
        <v>573526</v>
      </c>
      <c r="Q68" s="66">
        <v>76.66</v>
      </c>
      <c r="R68" s="66">
        <v>28.59</v>
      </c>
      <c r="S68" s="66">
        <v>10.56</v>
      </c>
      <c r="T68" s="66">
        <v>2.11</v>
      </c>
      <c r="U68" s="66">
        <v>35.38</v>
      </c>
      <c r="V68" s="67">
        <v>23.33</v>
      </c>
    </row>
    <row r="69" spans="1:22" ht="12.75">
      <c r="A69" s="223">
        <v>2</v>
      </c>
      <c r="B69" s="224">
        <v>2</v>
      </c>
      <c r="C69" s="224">
        <v>4</v>
      </c>
      <c r="D69" s="16">
        <v>1</v>
      </c>
      <c r="E69" s="16">
        <v>0</v>
      </c>
      <c r="F69" s="19"/>
      <c r="G69" s="54" t="s">
        <v>341</v>
      </c>
      <c r="H69" s="83">
        <v>15593252.23</v>
      </c>
      <c r="I69" s="11">
        <v>13433052.23</v>
      </c>
      <c r="J69" s="11">
        <v>6154142.41</v>
      </c>
      <c r="K69" s="11">
        <v>844500</v>
      </c>
      <c r="L69" s="11">
        <v>245300</v>
      </c>
      <c r="M69" s="60">
        <v>6189109.82</v>
      </c>
      <c r="N69" s="11">
        <v>2160200</v>
      </c>
      <c r="O69" s="11">
        <v>2025200</v>
      </c>
      <c r="P69" s="11">
        <v>100000</v>
      </c>
      <c r="Q69" s="66">
        <v>86.14</v>
      </c>
      <c r="R69" s="66">
        <v>39.46</v>
      </c>
      <c r="S69" s="66">
        <v>5.41</v>
      </c>
      <c r="T69" s="66">
        <v>1.57</v>
      </c>
      <c r="U69" s="66">
        <v>39.69</v>
      </c>
      <c r="V69" s="67">
        <v>13.85</v>
      </c>
    </row>
    <row r="70" spans="1:22" ht="12.75">
      <c r="A70" s="223">
        <v>2</v>
      </c>
      <c r="B70" s="224">
        <v>8</v>
      </c>
      <c r="C70" s="224">
        <v>5</v>
      </c>
      <c r="D70" s="16">
        <v>1</v>
      </c>
      <c r="E70" s="16">
        <v>0</v>
      </c>
      <c r="F70" s="19"/>
      <c r="G70" s="54" t="s">
        <v>342</v>
      </c>
      <c r="H70" s="83">
        <v>27121201.72</v>
      </c>
      <c r="I70" s="11">
        <v>20343962.72</v>
      </c>
      <c r="J70" s="11">
        <v>7011902</v>
      </c>
      <c r="K70" s="11">
        <v>2516095</v>
      </c>
      <c r="L70" s="11">
        <v>567400</v>
      </c>
      <c r="M70" s="60">
        <v>10248565.72</v>
      </c>
      <c r="N70" s="11">
        <v>6777239</v>
      </c>
      <c r="O70" s="11">
        <v>6734439</v>
      </c>
      <c r="P70" s="11">
        <v>0</v>
      </c>
      <c r="Q70" s="66">
        <v>75.01</v>
      </c>
      <c r="R70" s="66">
        <v>25.85</v>
      </c>
      <c r="S70" s="66">
        <v>9.27</v>
      </c>
      <c r="T70" s="66">
        <v>2.09</v>
      </c>
      <c r="U70" s="66">
        <v>37.78</v>
      </c>
      <c r="V70" s="67">
        <v>24.98</v>
      </c>
    </row>
    <row r="71" spans="1:22" ht="12.75">
      <c r="A71" s="223">
        <v>2</v>
      </c>
      <c r="B71" s="224">
        <v>21</v>
      </c>
      <c r="C71" s="224">
        <v>3</v>
      </c>
      <c r="D71" s="16">
        <v>1</v>
      </c>
      <c r="E71" s="16">
        <v>0</v>
      </c>
      <c r="F71" s="19"/>
      <c r="G71" s="54" t="s">
        <v>343</v>
      </c>
      <c r="H71" s="83">
        <v>24309046.83</v>
      </c>
      <c r="I71" s="11">
        <v>20009046.83</v>
      </c>
      <c r="J71" s="11">
        <v>8262851.45</v>
      </c>
      <c r="K71" s="11">
        <v>1244524</v>
      </c>
      <c r="L71" s="11">
        <v>0</v>
      </c>
      <c r="M71" s="60">
        <v>10501671.38</v>
      </c>
      <c r="N71" s="11">
        <v>4300000</v>
      </c>
      <c r="O71" s="11">
        <v>4300000</v>
      </c>
      <c r="P71" s="11">
        <v>0</v>
      </c>
      <c r="Q71" s="66">
        <v>82.31</v>
      </c>
      <c r="R71" s="66">
        <v>33.99</v>
      </c>
      <c r="S71" s="66">
        <v>5.11</v>
      </c>
      <c r="T71" s="66">
        <v>0</v>
      </c>
      <c r="U71" s="66">
        <v>43.2</v>
      </c>
      <c r="V71" s="67">
        <v>17.68</v>
      </c>
    </row>
    <row r="72" spans="1:22" ht="12.75">
      <c r="A72" s="223">
        <v>2</v>
      </c>
      <c r="B72" s="224">
        <v>6</v>
      </c>
      <c r="C72" s="224">
        <v>4</v>
      </c>
      <c r="D72" s="16">
        <v>1</v>
      </c>
      <c r="E72" s="16">
        <v>0</v>
      </c>
      <c r="F72" s="19"/>
      <c r="G72" s="54" t="s">
        <v>344</v>
      </c>
      <c r="H72" s="83">
        <v>31034867</v>
      </c>
      <c r="I72" s="11">
        <v>24946723</v>
      </c>
      <c r="J72" s="11">
        <v>7970053</v>
      </c>
      <c r="K72" s="11">
        <v>3684633</v>
      </c>
      <c r="L72" s="11">
        <v>658876</v>
      </c>
      <c r="M72" s="60">
        <v>12633161</v>
      </c>
      <c r="N72" s="11">
        <v>6088144</v>
      </c>
      <c r="O72" s="11">
        <v>5408393</v>
      </c>
      <c r="P72" s="11">
        <v>0</v>
      </c>
      <c r="Q72" s="66">
        <v>80.38</v>
      </c>
      <c r="R72" s="66">
        <v>25.68</v>
      </c>
      <c r="S72" s="66">
        <v>11.87</v>
      </c>
      <c r="T72" s="66">
        <v>2.12</v>
      </c>
      <c r="U72" s="66">
        <v>40.7</v>
      </c>
      <c r="V72" s="67">
        <v>19.61</v>
      </c>
    </row>
    <row r="73" spans="1:22" ht="12.75">
      <c r="A73" s="223">
        <v>2</v>
      </c>
      <c r="B73" s="224">
        <v>19</v>
      </c>
      <c r="C73" s="224">
        <v>1</v>
      </c>
      <c r="D73" s="16">
        <v>1</v>
      </c>
      <c r="E73" s="16">
        <v>0</v>
      </c>
      <c r="F73" s="19"/>
      <c r="G73" s="54" t="s">
        <v>345</v>
      </c>
      <c r="H73" s="83">
        <v>164799988.65</v>
      </c>
      <c r="I73" s="11">
        <v>141511551.65</v>
      </c>
      <c r="J73" s="11">
        <v>59400998.94</v>
      </c>
      <c r="K73" s="11">
        <v>16358288.76</v>
      </c>
      <c r="L73" s="11">
        <v>4499300</v>
      </c>
      <c r="M73" s="60">
        <v>61252963.95</v>
      </c>
      <c r="N73" s="11">
        <v>23288437</v>
      </c>
      <c r="O73" s="11">
        <v>23001520</v>
      </c>
      <c r="P73" s="11">
        <v>196917</v>
      </c>
      <c r="Q73" s="66">
        <v>85.86</v>
      </c>
      <c r="R73" s="66">
        <v>36.04</v>
      </c>
      <c r="S73" s="66">
        <v>9.92</v>
      </c>
      <c r="T73" s="66">
        <v>2.73</v>
      </c>
      <c r="U73" s="66">
        <v>37.16</v>
      </c>
      <c r="V73" s="67">
        <v>14.13</v>
      </c>
    </row>
    <row r="74" spans="1:22" ht="12.75">
      <c r="A74" s="223">
        <v>2</v>
      </c>
      <c r="B74" s="224">
        <v>19</v>
      </c>
      <c r="C74" s="224">
        <v>2</v>
      </c>
      <c r="D74" s="16">
        <v>1</v>
      </c>
      <c r="E74" s="16">
        <v>0</v>
      </c>
      <c r="F74" s="19"/>
      <c r="G74" s="54" t="s">
        <v>346</v>
      </c>
      <c r="H74" s="83">
        <v>72688956</v>
      </c>
      <c r="I74" s="11">
        <v>58138531</v>
      </c>
      <c r="J74" s="11">
        <v>25207407</v>
      </c>
      <c r="K74" s="11">
        <v>3526900</v>
      </c>
      <c r="L74" s="11">
        <v>1140000</v>
      </c>
      <c r="M74" s="60">
        <v>28264224</v>
      </c>
      <c r="N74" s="11">
        <v>14550425</v>
      </c>
      <c r="O74" s="11">
        <v>13432100</v>
      </c>
      <c r="P74" s="11">
        <v>1000000</v>
      </c>
      <c r="Q74" s="66">
        <v>79.98</v>
      </c>
      <c r="R74" s="66">
        <v>34.67</v>
      </c>
      <c r="S74" s="66">
        <v>4.85</v>
      </c>
      <c r="T74" s="66">
        <v>1.56</v>
      </c>
      <c r="U74" s="66">
        <v>38.88</v>
      </c>
      <c r="V74" s="67">
        <v>20.01</v>
      </c>
    </row>
    <row r="75" spans="1:22" ht="12.75">
      <c r="A75" s="223">
        <v>2</v>
      </c>
      <c r="B75" s="224">
        <v>10</v>
      </c>
      <c r="C75" s="224">
        <v>2</v>
      </c>
      <c r="D75" s="16">
        <v>1</v>
      </c>
      <c r="E75" s="16">
        <v>0</v>
      </c>
      <c r="F75" s="19"/>
      <c r="G75" s="54" t="s">
        <v>347</v>
      </c>
      <c r="H75" s="83">
        <v>29254545</v>
      </c>
      <c r="I75" s="11">
        <v>20302545</v>
      </c>
      <c r="J75" s="11">
        <v>7520716</v>
      </c>
      <c r="K75" s="11">
        <v>408050</v>
      </c>
      <c r="L75" s="11">
        <v>974484</v>
      </c>
      <c r="M75" s="60">
        <v>11399295</v>
      </c>
      <c r="N75" s="11">
        <v>8952000</v>
      </c>
      <c r="O75" s="11">
        <v>8942000</v>
      </c>
      <c r="P75" s="11">
        <v>0</v>
      </c>
      <c r="Q75" s="66">
        <v>69.39</v>
      </c>
      <c r="R75" s="66">
        <v>25.7</v>
      </c>
      <c r="S75" s="66">
        <v>1.39</v>
      </c>
      <c r="T75" s="66">
        <v>3.33</v>
      </c>
      <c r="U75" s="66">
        <v>38.96</v>
      </c>
      <c r="V75" s="67">
        <v>30.6</v>
      </c>
    </row>
    <row r="76" spans="1:22" ht="12.75">
      <c r="A76" s="223">
        <v>2</v>
      </c>
      <c r="B76" s="224">
        <v>26</v>
      </c>
      <c r="C76" s="224">
        <v>1</v>
      </c>
      <c r="D76" s="16">
        <v>1</v>
      </c>
      <c r="E76" s="16">
        <v>0</v>
      </c>
      <c r="F76" s="19"/>
      <c r="G76" s="54" t="s">
        <v>348</v>
      </c>
      <c r="H76" s="83">
        <v>17306512.66</v>
      </c>
      <c r="I76" s="11">
        <v>15102899.66</v>
      </c>
      <c r="J76" s="11">
        <v>4950736.16</v>
      </c>
      <c r="K76" s="11">
        <v>218000</v>
      </c>
      <c r="L76" s="11">
        <v>245824</v>
      </c>
      <c r="M76" s="60">
        <v>9688339.5</v>
      </c>
      <c r="N76" s="11">
        <v>2203613</v>
      </c>
      <c r="O76" s="11">
        <v>2105196</v>
      </c>
      <c r="P76" s="11">
        <v>98417</v>
      </c>
      <c r="Q76" s="66">
        <v>87.26</v>
      </c>
      <c r="R76" s="66">
        <v>28.6</v>
      </c>
      <c r="S76" s="66">
        <v>1.25</v>
      </c>
      <c r="T76" s="66">
        <v>1.42</v>
      </c>
      <c r="U76" s="66">
        <v>55.98</v>
      </c>
      <c r="V76" s="67">
        <v>12.73</v>
      </c>
    </row>
    <row r="77" spans="1:22" ht="12.75">
      <c r="A77" s="223">
        <v>2</v>
      </c>
      <c r="B77" s="224">
        <v>25</v>
      </c>
      <c r="C77" s="224">
        <v>1</v>
      </c>
      <c r="D77" s="16">
        <v>1</v>
      </c>
      <c r="E77" s="16">
        <v>0</v>
      </c>
      <c r="F77" s="19"/>
      <c r="G77" s="54" t="s">
        <v>349</v>
      </c>
      <c r="H77" s="83">
        <v>11417100</v>
      </c>
      <c r="I77" s="11">
        <v>10097090</v>
      </c>
      <c r="J77" s="11">
        <v>5354611.37</v>
      </c>
      <c r="K77" s="11">
        <v>468167</v>
      </c>
      <c r="L77" s="11">
        <v>276983</v>
      </c>
      <c r="M77" s="60">
        <v>3997328.63</v>
      </c>
      <c r="N77" s="11">
        <v>1320010</v>
      </c>
      <c r="O77" s="11">
        <v>1317330</v>
      </c>
      <c r="P77" s="11">
        <v>0</v>
      </c>
      <c r="Q77" s="66">
        <v>88.43</v>
      </c>
      <c r="R77" s="66">
        <v>46.89</v>
      </c>
      <c r="S77" s="66">
        <v>4.1</v>
      </c>
      <c r="T77" s="66">
        <v>2.42</v>
      </c>
      <c r="U77" s="66">
        <v>35.01</v>
      </c>
      <c r="V77" s="67">
        <v>11.56</v>
      </c>
    </row>
    <row r="78" spans="1:22" ht="12.75">
      <c r="A78" s="223">
        <v>2</v>
      </c>
      <c r="B78" s="224">
        <v>25</v>
      </c>
      <c r="C78" s="224">
        <v>2</v>
      </c>
      <c r="D78" s="16">
        <v>1</v>
      </c>
      <c r="E78" s="16">
        <v>0</v>
      </c>
      <c r="F78" s="19"/>
      <c r="G78" s="54" t="s">
        <v>350</v>
      </c>
      <c r="H78" s="83">
        <v>112134365</v>
      </c>
      <c r="I78" s="11">
        <v>74911841</v>
      </c>
      <c r="J78" s="11">
        <v>29939812</v>
      </c>
      <c r="K78" s="11">
        <v>9522176</v>
      </c>
      <c r="L78" s="11">
        <v>3010000</v>
      </c>
      <c r="M78" s="60">
        <v>32439853</v>
      </c>
      <c r="N78" s="11">
        <v>37222524</v>
      </c>
      <c r="O78" s="11">
        <v>34712811</v>
      </c>
      <c r="P78" s="11">
        <v>500000</v>
      </c>
      <c r="Q78" s="66">
        <v>66.8</v>
      </c>
      <c r="R78" s="66">
        <v>26.69</v>
      </c>
      <c r="S78" s="66">
        <v>8.49</v>
      </c>
      <c r="T78" s="66">
        <v>2.68</v>
      </c>
      <c r="U78" s="66">
        <v>28.92</v>
      </c>
      <c r="V78" s="67">
        <v>33.19</v>
      </c>
    </row>
    <row r="79" spans="1:22" ht="12.75">
      <c r="A79" s="223">
        <v>2</v>
      </c>
      <c r="B79" s="224">
        <v>26</v>
      </c>
      <c r="C79" s="224">
        <v>2</v>
      </c>
      <c r="D79" s="16">
        <v>1</v>
      </c>
      <c r="E79" s="16">
        <v>0</v>
      </c>
      <c r="F79" s="19"/>
      <c r="G79" s="54" t="s">
        <v>351</v>
      </c>
      <c r="H79" s="83">
        <v>51626110.81</v>
      </c>
      <c r="I79" s="11">
        <v>41638889.55</v>
      </c>
      <c r="J79" s="11">
        <v>17762859.23</v>
      </c>
      <c r="K79" s="11">
        <v>2940897.67</v>
      </c>
      <c r="L79" s="11">
        <v>1650000</v>
      </c>
      <c r="M79" s="60">
        <v>19285132.65</v>
      </c>
      <c r="N79" s="11">
        <v>9987221.26</v>
      </c>
      <c r="O79" s="11">
        <v>9642221.26</v>
      </c>
      <c r="P79" s="11">
        <v>345000</v>
      </c>
      <c r="Q79" s="66">
        <v>80.65</v>
      </c>
      <c r="R79" s="66">
        <v>34.4</v>
      </c>
      <c r="S79" s="66">
        <v>5.69</v>
      </c>
      <c r="T79" s="66">
        <v>3.19</v>
      </c>
      <c r="U79" s="66">
        <v>37.35</v>
      </c>
      <c r="V79" s="67">
        <v>19.34</v>
      </c>
    </row>
    <row r="80" spans="1:22" s="95" customFormat="1" ht="15">
      <c r="A80" s="227"/>
      <c r="B80" s="228"/>
      <c r="C80" s="228"/>
      <c r="D80" s="101"/>
      <c r="E80" s="101"/>
      <c r="F80" s="102" t="s">
        <v>352</v>
      </c>
      <c r="G80" s="287"/>
      <c r="H80" s="152">
        <v>2012260456.089999</v>
      </c>
      <c r="I80" s="152">
        <v>1537905969.2799997</v>
      </c>
      <c r="J80" s="152">
        <v>657351558.4399998</v>
      </c>
      <c r="K80" s="152">
        <v>119150072.22000001</v>
      </c>
      <c r="L80" s="152">
        <v>34046997.15</v>
      </c>
      <c r="M80" s="152">
        <v>727357341.47</v>
      </c>
      <c r="N80" s="152">
        <v>474354486.81000006</v>
      </c>
      <c r="O80" s="152">
        <v>431120589.94000006</v>
      </c>
      <c r="P80" s="152">
        <v>10209280.940000001</v>
      </c>
      <c r="Q80" s="128">
        <v>76.42678484415917</v>
      </c>
      <c r="R80" s="128">
        <v>32.667319801994836</v>
      </c>
      <c r="S80" s="128">
        <v>5.921205272379064</v>
      </c>
      <c r="T80" s="128">
        <v>1.6919776486666316</v>
      </c>
      <c r="U80" s="128">
        <v>36.14628212111866</v>
      </c>
      <c r="V80" s="129">
        <v>23.57321515584086</v>
      </c>
    </row>
    <row r="81" spans="1:22" ht="12.75">
      <c r="A81" s="223">
        <v>2</v>
      </c>
      <c r="B81" s="224">
        <v>1</v>
      </c>
      <c r="C81" s="224">
        <v>2</v>
      </c>
      <c r="D81" s="16">
        <v>2</v>
      </c>
      <c r="E81" s="16">
        <v>0</v>
      </c>
      <c r="F81" s="19"/>
      <c r="G81" s="54" t="s">
        <v>322</v>
      </c>
      <c r="H81" s="83">
        <v>41908562</v>
      </c>
      <c r="I81" s="11">
        <v>29439011</v>
      </c>
      <c r="J81" s="11">
        <v>10302538</v>
      </c>
      <c r="K81" s="11">
        <v>4947515</v>
      </c>
      <c r="L81" s="11">
        <v>0</v>
      </c>
      <c r="M81" s="60">
        <v>14188958</v>
      </c>
      <c r="N81" s="11">
        <v>12469551</v>
      </c>
      <c r="O81" s="11">
        <v>12116134</v>
      </c>
      <c r="P81" s="11">
        <v>353417</v>
      </c>
      <c r="Q81" s="66">
        <v>70.24</v>
      </c>
      <c r="R81" s="66">
        <v>24.58</v>
      </c>
      <c r="S81" s="66">
        <v>11.8</v>
      </c>
      <c r="T81" s="66">
        <v>0</v>
      </c>
      <c r="U81" s="66">
        <v>33.85</v>
      </c>
      <c r="V81" s="67">
        <v>29.75</v>
      </c>
    </row>
    <row r="82" spans="1:22" ht="12.75">
      <c r="A82" s="223">
        <v>2</v>
      </c>
      <c r="B82" s="224">
        <v>17</v>
      </c>
      <c r="C82" s="224">
        <v>1</v>
      </c>
      <c r="D82" s="16">
        <v>2</v>
      </c>
      <c r="E82" s="16">
        <v>0</v>
      </c>
      <c r="F82" s="19"/>
      <c r="G82" s="54" t="s">
        <v>353</v>
      </c>
      <c r="H82" s="83">
        <v>15195117.2</v>
      </c>
      <c r="I82" s="11">
        <v>13430104.74</v>
      </c>
      <c r="J82" s="11">
        <v>6420317.62</v>
      </c>
      <c r="K82" s="11">
        <v>776849.87</v>
      </c>
      <c r="L82" s="11">
        <v>180000</v>
      </c>
      <c r="M82" s="60">
        <v>6052937.25</v>
      </c>
      <c r="N82" s="11">
        <v>1765012.46</v>
      </c>
      <c r="O82" s="11">
        <v>1535912.46</v>
      </c>
      <c r="P82" s="11">
        <v>46900</v>
      </c>
      <c r="Q82" s="66">
        <v>88.38</v>
      </c>
      <c r="R82" s="66">
        <v>42.25</v>
      </c>
      <c r="S82" s="66">
        <v>5.11</v>
      </c>
      <c r="T82" s="66">
        <v>1.18</v>
      </c>
      <c r="U82" s="66">
        <v>39.83</v>
      </c>
      <c r="V82" s="67">
        <v>11.61</v>
      </c>
    </row>
    <row r="83" spans="1:22" ht="12.75">
      <c r="A83" s="223">
        <v>2</v>
      </c>
      <c r="B83" s="224">
        <v>9</v>
      </c>
      <c r="C83" s="224">
        <v>2</v>
      </c>
      <c r="D83" s="16">
        <v>2</v>
      </c>
      <c r="E83" s="16">
        <v>0</v>
      </c>
      <c r="F83" s="19"/>
      <c r="G83" s="54" t="s">
        <v>323</v>
      </c>
      <c r="H83" s="83">
        <v>31967069.2</v>
      </c>
      <c r="I83" s="11">
        <v>22463911.2</v>
      </c>
      <c r="J83" s="11">
        <v>9278251.55</v>
      </c>
      <c r="K83" s="11">
        <v>2189910</v>
      </c>
      <c r="L83" s="11">
        <v>696709</v>
      </c>
      <c r="M83" s="60">
        <v>10299040.65</v>
      </c>
      <c r="N83" s="11">
        <v>9503158</v>
      </c>
      <c r="O83" s="11">
        <v>9313541</v>
      </c>
      <c r="P83" s="11">
        <v>98417</v>
      </c>
      <c r="Q83" s="66">
        <v>70.27</v>
      </c>
      <c r="R83" s="66">
        <v>29.02</v>
      </c>
      <c r="S83" s="66">
        <v>6.85</v>
      </c>
      <c r="T83" s="66">
        <v>2.17</v>
      </c>
      <c r="U83" s="66">
        <v>32.21</v>
      </c>
      <c r="V83" s="67">
        <v>29.72</v>
      </c>
    </row>
    <row r="84" spans="1:22" ht="12.75">
      <c r="A84" s="223">
        <v>2</v>
      </c>
      <c r="B84" s="224">
        <v>24</v>
      </c>
      <c r="C84" s="224">
        <v>2</v>
      </c>
      <c r="D84" s="16">
        <v>2</v>
      </c>
      <c r="E84" s="16">
        <v>0</v>
      </c>
      <c r="F84" s="19"/>
      <c r="G84" s="54" t="s">
        <v>354</v>
      </c>
      <c r="H84" s="83">
        <v>12040109.04</v>
      </c>
      <c r="I84" s="11">
        <v>7611675.04</v>
      </c>
      <c r="J84" s="11">
        <v>3791236.9</v>
      </c>
      <c r="K84" s="11">
        <v>310285</v>
      </c>
      <c r="L84" s="11">
        <v>120000</v>
      </c>
      <c r="M84" s="60">
        <v>3390153.14</v>
      </c>
      <c r="N84" s="11">
        <v>4428434</v>
      </c>
      <c r="O84" s="11">
        <v>4399967</v>
      </c>
      <c r="P84" s="11">
        <v>28467</v>
      </c>
      <c r="Q84" s="66">
        <v>63.21</v>
      </c>
      <c r="R84" s="66">
        <v>31.48</v>
      </c>
      <c r="S84" s="66">
        <v>2.57</v>
      </c>
      <c r="T84" s="66">
        <v>0.99</v>
      </c>
      <c r="U84" s="66">
        <v>28.15</v>
      </c>
      <c r="V84" s="67">
        <v>36.78</v>
      </c>
    </row>
    <row r="85" spans="1:22" ht="12.75">
      <c r="A85" s="223">
        <v>2</v>
      </c>
      <c r="B85" s="224">
        <v>13</v>
      </c>
      <c r="C85" s="224">
        <v>1</v>
      </c>
      <c r="D85" s="16">
        <v>2</v>
      </c>
      <c r="E85" s="16">
        <v>0</v>
      </c>
      <c r="F85" s="19"/>
      <c r="G85" s="54" t="s">
        <v>355</v>
      </c>
      <c r="H85" s="83">
        <v>13843780.75</v>
      </c>
      <c r="I85" s="11">
        <v>13167974.75</v>
      </c>
      <c r="J85" s="11">
        <v>5844450.32</v>
      </c>
      <c r="K85" s="11">
        <v>506500</v>
      </c>
      <c r="L85" s="11">
        <v>747402</v>
      </c>
      <c r="M85" s="60">
        <v>6069622.43</v>
      </c>
      <c r="N85" s="11">
        <v>675806</v>
      </c>
      <c r="O85" s="11">
        <v>668524</v>
      </c>
      <c r="P85" s="11">
        <v>0</v>
      </c>
      <c r="Q85" s="66">
        <v>95.11</v>
      </c>
      <c r="R85" s="66">
        <v>42.21</v>
      </c>
      <c r="S85" s="66">
        <v>3.65</v>
      </c>
      <c r="T85" s="66">
        <v>5.39</v>
      </c>
      <c r="U85" s="66">
        <v>43.84</v>
      </c>
      <c r="V85" s="67">
        <v>4.88</v>
      </c>
    </row>
    <row r="86" spans="1:22" ht="12.75">
      <c r="A86" s="223">
        <v>2</v>
      </c>
      <c r="B86" s="224">
        <v>21</v>
      </c>
      <c r="C86" s="224">
        <v>4</v>
      </c>
      <c r="D86" s="16">
        <v>2</v>
      </c>
      <c r="E86" s="16">
        <v>0</v>
      </c>
      <c r="F86" s="19"/>
      <c r="G86" s="54" t="s">
        <v>356</v>
      </c>
      <c r="H86" s="83">
        <v>23164469.31</v>
      </c>
      <c r="I86" s="11">
        <v>15114299.31</v>
      </c>
      <c r="J86" s="11">
        <v>6646779.59</v>
      </c>
      <c r="K86" s="11">
        <v>818900</v>
      </c>
      <c r="L86" s="11">
        <v>71995</v>
      </c>
      <c r="M86" s="60">
        <v>7576624.72</v>
      </c>
      <c r="N86" s="11">
        <v>8050170</v>
      </c>
      <c r="O86" s="11">
        <v>5827670</v>
      </c>
      <c r="P86" s="11">
        <v>0</v>
      </c>
      <c r="Q86" s="66">
        <v>65.24</v>
      </c>
      <c r="R86" s="66">
        <v>28.69</v>
      </c>
      <c r="S86" s="66">
        <v>3.53</v>
      </c>
      <c r="T86" s="66">
        <v>0.31</v>
      </c>
      <c r="U86" s="66">
        <v>32.7</v>
      </c>
      <c r="V86" s="67">
        <v>34.75</v>
      </c>
    </row>
    <row r="87" spans="1:22" ht="12.75">
      <c r="A87" s="223">
        <v>2</v>
      </c>
      <c r="B87" s="224">
        <v>23</v>
      </c>
      <c r="C87" s="224">
        <v>1</v>
      </c>
      <c r="D87" s="16">
        <v>2</v>
      </c>
      <c r="E87" s="16">
        <v>0</v>
      </c>
      <c r="F87" s="19"/>
      <c r="G87" s="54" t="s">
        <v>357</v>
      </c>
      <c r="H87" s="83">
        <v>41466148.18</v>
      </c>
      <c r="I87" s="11">
        <v>34806023.18</v>
      </c>
      <c r="J87" s="11">
        <v>16991263</v>
      </c>
      <c r="K87" s="11">
        <v>3744820</v>
      </c>
      <c r="L87" s="11">
        <v>540000</v>
      </c>
      <c r="M87" s="60">
        <v>13529940.18</v>
      </c>
      <c r="N87" s="11">
        <v>6660125</v>
      </c>
      <c r="O87" s="11">
        <v>4586475</v>
      </c>
      <c r="P87" s="11">
        <v>425800</v>
      </c>
      <c r="Q87" s="66">
        <v>83.93</v>
      </c>
      <c r="R87" s="66">
        <v>40.97</v>
      </c>
      <c r="S87" s="66">
        <v>9.03</v>
      </c>
      <c r="T87" s="66">
        <v>1.3</v>
      </c>
      <c r="U87" s="66">
        <v>32.62</v>
      </c>
      <c r="V87" s="67">
        <v>16.06</v>
      </c>
    </row>
    <row r="88" spans="1:22" ht="12.75">
      <c r="A88" s="223">
        <v>2</v>
      </c>
      <c r="B88" s="224">
        <v>23</v>
      </c>
      <c r="C88" s="224">
        <v>2</v>
      </c>
      <c r="D88" s="16">
        <v>2</v>
      </c>
      <c r="E88" s="16">
        <v>0</v>
      </c>
      <c r="F88" s="19"/>
      <c r="G88" s="54" t="s">
        <v>358</v>
      </c>
      <c r="H88" s="83">
        <v>102764051</v>
      </c>
      <c r="I88" s="11">
        <v>67535416</v>
      </c>
      <c r="J88" s="11">
        <v>28148692</v>
      </c>
      <c r="K88" s="11">
        <v>7379688</v>
      </c>
      <c r="L88" s="11">
        <v>2450000</v>
      </c>
      <c r="M88" s="60">
        <v>29557036</v>
      </c>
      <c r="N88" s="11">
        <v>35228635</v>
      </c>
      <c r="O88" s="11">
        <v>34979078</v>
      </c>
      <c r="P88" s="11">
        <v>162057</v>
      </c>
      <c r="Q88" s="66">
        <v>65.71</v>
      </c>
      <c r="R88" s="66">
        <v>27.39</v>
      </c>
      <c r="S88" s="66">
        <v>7.18</v>
      </c>
      <c r="T88" s="66">
        <v>2.38</v>
      </c>
      <c r="U88" s="66">
        <v>28.76</v>
      </c>
      <c r="V88" s="67">
        <v>34.28</v>
      </c>
    </row>
    <row r="89" spans="1:22" ht="12.75">
      <c r="A89" s="223">
        <v>2</v>
      </c>
      <c r="B89" s="224">
        <v>19</v>
      </c>
      <c r="C89" s="224">
        <v>3</v>
      </c>
      <c r="D89" s="16">
        <v>2</v>
      </c>
      <c r="E89" s="16">
        <v>0</v>
      </c>
      <c r="F89" s="19"/>
      <c r="G89" s="54" t="s">
        <v>359</v>
      </c>
      <c r="H89" s="83">
        <v>19427915.02</v>
      </c>
      <c r="I89" s="11">
        <v>15855781.84</v>
      </c>
      <c r="J89" s="11">
        <v>7090315.06</v>
      </c>
      <c r="K89" s="11">
        <v>764290</v>
      </c>
      <c r="L89" s="11">
        <v>450000</v>
      </c>
      <c r="M89" s="60">
        <v>7551176.78</v>
      </c>
      <c r="N89" s="11">
        <v>3572133.18</v>
      </c>
      <c r="O89" s="11">
        <v>3572133.18</v>
      </c>
      <c r="P89" s="11">
        <v>0</v>
      </c>
      <c r="Q89" s="66">
        <v>81.61</v>
      </c>
      <c r="R89" s="66">
        <v>36.49</v>
      </c>
      <c r="S89" s="66">
        <v>3.93</v>
      </c>
      <c r="T89" s="66">
        <v>2.31</v>
      </c>
      <c r="U89" s="66">
        <v>38.86</v>
      </c>
      <c r="V89" s="67">
        <v>18.38</v>
      </c>
    </row>
    <row r="90" spans="1:22" ht="12.75">
      <c r="A90" s="223">
        <v>2</v>
      </c>
      <c r="B90" s="224">
        <v>14</v>
      </c>
      <c r="C90" s="224">
        <v>3</v>
      </c>
      <c r="D90" s="16">
        <v>2</v>
      </c>
      <c r="E90" s="16">
        <v>0</v>
      </c>
      <c r="F90" s="19"/>
      <c r="G90" s="54" t="s">
        <v>360</v>
      </c>
      <c r="H90" s="83">
        <v>26611495</v>
      </c>
      <c r="I90" s="11">
        <v>15338771</v>
      </c>
      <c r="J90" s="11">
        <v>7177332</v>
      </c>
      <c r="K90" s="11">
        <v>822349</v>
      </c>
      <c r="L90" s="11">
        <v>355000</v>
      </c>
      <c r="M90" s="60">
        <v>6984090</v>
      </c>
      <c r="N90" s="11">
        <v>11272724</v>
      </c>
      <c r="O90" s="11">
        <v>10260303</v>
      </c>
      <c r="P90" s="11">
        <v>371551</v>
      </c>
      <c r="Q90" s="66">
        <v>57.63</v>
      </c>
      <c r="R90" s="66">
        <v>26.97</v>
      </c>
      <c r="S90" s="66">
        <v>3.09</v>
      </c>
      <c r="T90" s="66">
        <v>1.33</v>
      </c>
      <c r="U90" s="66">
        <v>26.24</v>
      </c>
      <c r="V90" s="67">
        <v>42.36</v>
      </c>
    </row>
    <row r="91" spans="1:22" ht="12.75">
      <c r="A91" s="223">
        <v>2</v>
      </c>
      <c r="B91" s="224">
        <v>15</v>
      </c>
      <c r="C91" s="224">
        <v>2</v>
      </c>
      <c r="D91" s="16">
        <v>2</v>
      </c>
      <c r="E91" s="16">
        <v>0</v>
      </c>
      <c r="F91" s="19"/>
      <c r="G91" s="54" t="s">
        <v>361</v>
      </c>
      <c r="H91" s="83">
        <v>16685277.84</v>
      </c>
      <c r="I91" s="11">
        <v>14112824.84</v>
      </c>
      <c r="J91" s="11">
        <v>7842869</v>
      </c>
      <c r="K91" s="11">
        <v>459340</v>
      </c>
      <c r="L91" s="11">
        <v>455000</v>
      </c>
      <c r="M91" s="60">
        <v>5355615.84</v>
      </c>
      <c r="N91" s="11">
        <v>2572453</v>
      </c>
      <c r="O91" s="11">
        <v>2117405</v>
      </c>
      <c r="P91" s="11">
        <v>242976</v>
      </c>
      <c r="Q91" s="66">
        <v>84.58</v>
      </c>
      <c r="R91" s="66">
        <v>47</v>
      </c>
      <c r="S91" s="66">
        <v>2.75</v>
      </c>
      <c r="T91" s="66">
        <v>2.72</v>
      </c>
      <c r="U91" s="66">
        <v>32.09</v>
      </c>
      <c r="V91" s="67">
        <v>15.41</v>
      </c>
    </row>
    <row r="92" spans="1:22" ht="12.75">
      <c r="A92" s="223">
        <v>2</v>
      </c>
      <c r="B92" s="224">
        <v>14</v>
      </c>
      <c r="C92" s="224">
        <v>4</v>
      </c>
      <c r="D92" s="16">
        <v>2</v>
      </c>
      <c r="E92" s="16">
        <v>0</v>
      </c>
      <c r="F92" s="19"/>
      <c r="G92" s="54" t="s">
        <v>362</v>
      </c>
      <c r="H92" s="83">
        <v>14218863.05</v>
      </c>
      <c r="I92" s="11">
        <v>13751160.05</v>
      </c>
      <c r="J92" s="11">
        <v>6965889.58</v>
      </c>
      <c r="K92" s="11">
        <v>376533</v>
      </c>
      <c r="L92" s="11">
        <v>462000</v>
      </c>
      <c r="M92" s="60">
        <v>5946737.47</v>
      </c>
      <c r="N92" s="11">
        <v>467703</v>
      </c>
      <c r="O92" s="11">
        <v>196417</v>
      </c>
      <c r="P92" s="11">
        <v>20000</v>
      </c>
      <c r="Q92" s="66">
        <v>96.71</v>
      </c>
      <c r="R92" s="66">
        <v>48.99</v>
      </c>
      <c r="S92" s="66">
        <v>2.64</v>
      </c>
      <c r="T92" s="66">
        <v>3.24</v>
      </c>
      <c r="U92" s="66">
        <v>41.82</v>
      </c>
      <c r="V92" s="67">
        <v>3.28</v>
      </c>
    </row>
    <row r="93" spans="1:22" ht="12.75">
      <c r="A93" s="223">
        <v>2</v>
      </c>
      <c r="B93" s="224">
        <v>2</v>
      </c>
      <c r="C93" s="224">
        <v>5</v>
      </c>
      <c r="D93" s="16">
        <v>2</v>
      </c>
      <c r="E93" s="16">
        <v>0</v>
      </c>
      <c r="F93" s="19"/>
      <c r="G93" s="54" t="s">
        <v>325</v>
      </c>
      <c r="H93" s="83">
        <v>29137080.52</v>
      </c>
      <c r="I93" s="11">
        <v>22646795.52</v>
      </c>
      <c r="J93" s="11">
        <v>9764716.43</v>
      </c>
      <c r="K93" s="11">
        <v>1783700</v>
      </c>
      <c r="L93" s="11">
        <v>497899</v>
      </c>
      <c r="M93" s="60">
        <v>10600480.09</v>
      </c>
      <c r="N93" s="11">
        <v>6490285</v>
      </c>
      <c r="O93" s="11">
        <v>4132763</v>
      </c>
      <c r="P93" s="11">
        <v>623022</v>
      </c>
      <c r="Q93" s="66">
        <v>77.72</v>
      </c>
      <c r="R93" s="66">
        <v>33.51</v>
      </c>
      <c r="S93" s="66">
        <v>6.12</v>
      </c>
      <c r="T93" s="66">
        <v>1.7</v>
      </c>
      <c r="U93" s="66">
        <v>36.38</v>
      </c>
      <c r="V93" s="67">
        <v>22.27</v>
      </c>
    </row>
    <row r="94" spans="1:22" ht="12.75">
      <c r="A94" s="223">
        <v>2</v>
      </c>
      <c r="B94" s="224">
        <v>16</v>
      </c>
      <c r="C94" s="224">
        <v>2</v>
      </c>
      <c r="D94" s="16">
        <v>2</v>
      </c>
      <c r="E94" s="16">
        <v>0</v>
      </c>
      <c r="F94" s="19"/>
      <c r="G94" s="54" t="s">
        <v>363</v>
      </c>
      <c r="H94" s="83">
        <v>13202482.84</v>
      </c>
      <c r="I94" s="11">
        <v>10460496.75</v>
      </c>
      <c r="J94" s="11">
        <v>4811295.55</v>
      </c>
      <c r="K94" s="11">
        <v>501750</v>
      </c>
      <c r="L94" s="11">
        <v>83697</v>
      </c>
      <c r="M94" s="60">
        <v>5063754.2</v>
      </c>
      <c r="N94" s="11">
        <v>2741986.09</v>
      </c>
      <c r="O94" s="11">
        <v>2515236.09</v>
      </c>
      <c r="P94" s="11">
        <v>226750</v>
      </c>
      <c r="Q94" s="66">
        <v>79.23</v>
      </c>
      <c r="R94" s="66">
        <v>36.44</v>
      </c>
      <c r="S94" s="66">
        <v>3.8</v>
      </c>
      <c r="T94" s="66">
        <v>0.63</v>
      </c>
      <c r="U94" s="66">
        <v>38.35</v>
      </c>
      <c r="V94" s="67">
        <v>20.76</v>
      </c>
    </row>
    <row r="95" spans="1:22" ht="12.75">
      <c r="A95" s="223">
        <v>2</v>
      </c>
      <c r="B95" s="224">
        <v>3</v>
      </c>
      <c r="C95" s="224">
        <v>2</v>
      </c>
      <c r="D95" s="16">
        <v>2</v>
      </c>
      <c r="E95" s="16">
        <v>0</v>
      </c>
      <c r="F95" s="19"/>
      <c r="G95" s="54" t="s">
        <v>326</v>
      </c>
      <c r="H95" s="83">
        <v>23904364.53</v>
      </c>
      <c r="I95" s="11">
        <v>17485401.53</v>
      </c>
      <c r="J95" s="11">
        <v>7327719.32</v>
      </c>
      <c r="K95" s="11">
        <v>1294843</v>
      </c>
      <c r="L95" s="11">
        <v>309235</v>
      </c>
      <c r="M95" s="60">
        <v>8553604.21</v>
      </c>
      <c r="N95" s="11">
        <v>6418963</v>
      </c>
      <c r="O95" s="11">
        <v>6353156</v>
      </c>
      <c r="P95" s="11">
        <v>62070</v>
      </c>
      <c r="Q95" s="66">
        <v>73.14</v>
      </c>
      <c r="R95" s="66">
        <v>30.65</v>
      </c>
      <c r="S95" s="66">
        <v>5.41</v>
      </c>
      <c r="T95" s="66">
        <v>1.29</v>
      </c>
      <c r="U95" s="66">
        <v>35.78</v>
      </c>
      <c r="V95" s="67">
        <v>26.85</v>
      </c>
    </row>
    <row r="96" spans="1:22" ht="12.75">
      <c r="A96" s="223">
        <v>2</v>
      </c>
      <c r="B96" s="224">
        <v>16</v>
      </c>
      <c r="C96" s="224">
        <v>3</v>
      </c>
      <c r="D96" s="16">
        <v>2</v>
      </c>
      <c r="E96" s="16">
        <v>0</v>
      </c>
      <c r="F96" s="19"/>
      <c r="G96" s="54" t="s">
        <v>364</v>
      </c>
      <c r="H96" s="83">
        <v>28991378.04</v>
      </c>
      <c r="I96" s="11">
        <v>22577953.89</v>
      </c>
      <c r="J96" s="11">
        <v>9505046.85</v>
      </c>
      <c r="K96" s="11">
        <v>1712637.49</v>
      </c>
      <c r="L96" s="11">
        <v>18000</v>
      </c>
      <c r="M96" s="60">
        <v>11342269.55</v>
      </c>
      <c r="N96" s="11">
        <v>6413424.15</v>
      </c>
      <c r="O96" s="11">
        <v>4775837.15</v>
      </c>
      <c r="P96" s="11">
        <v>827917</v>
      </c>
      <c r="Q96" s="66">
        <v>77.87</v>
      </c>
      <c r="R96" s="66">
        <v>32.78</v>
      </c>
      <c r="S96" s="66">
        <v>5.9</v>
      </c>
      <c r="T96" s="66">
        <v>0.06</v>
      </c>
      <c r="U96" s="66">
        <v>39.12</v>
      </c>
      <c r="V96" s="67">
        <v>22.12</v>
      </c>
    </row>
    <row r="97" spans="1:22" ht="12.75">
      <c r="A97" s="223">
        <v>2</v>
      </c>
      <c r="B97" s="224">
        <v>1</v>
      </c>
      <c r="C97" s="224">
        <v>3</v>
      </c>
      <c r="D97" s="16">
        <v>2</v>
      </c>
      <c r="E97" s="16">
        <v>0</v>
      </c>
      <c r="F97" s="19"/>
      <c r="G97" s="54" t="s">
        <v>365</v>
      </c>
      <c r="H97" s="83">
        <v>23880185.88</v>
      </c>
      <c r="I97" s="11">
        <v>17309813.45</v>
      </c>
      <c r="J97" s="11">
        <v>7408212.86</v>
      </c>
      <c r="K97" s="11">
        <v>924163</v>
      </c>
      <c r="L97" s="11">
        <v>400400</v>
      </c>
      <c r="M97" s="60">
        <v>8577037.59</v>
      </c>
      <c r="N97" s="11">
        <v>6570372.43</v>
      </c>
      <c r="O97" s="11">
        <v>1991500.44</v>
      </c>
      <c r="P97" s="11">
        <v>680000</v>
      </c>
      <c r="Q97" s="66">
        <v>72.48</v>
      </c>
      <c r="R97" s="66">
        <v>31.02</v>
      </c>
      <c r="S97" s="66">
        <v>3.86</v>
      </c>
      <c r="T97" s="66">
        <v>1.67</v>
      </c>
      <c r="U97" s="66">
        <v>35.91</v>
      </c>
      <c r="V97" s="67">
        <v>27.51</v>
      </c>
    </row>
    <row r="98" spans="1:22" ht="12.75">
      <c r="A98" s="223">
        <v>2</v>
      </c>
      <c r="B98" s="224">
        <v>6</v>
      </c>
      <c r="C98" s="224">
        <v>5</v>
      </c>
      <c r="D98" s="16">
        <v>2</v>
      </c>
      <c r="E98" s="16">
        <v>0</v>
      </c>
      <c r="F98" s="19"/>
      <c r="G98" s="54" t="s">
        <v>366</v>
      </c>
      <c r="H98" s="83">
        <v>16752631.12</v>
      </c>
      <c r="I98" s="11">
        <v>10264631.12</v>
      </c>
      <c r="J98" s="11">
        <v>3948572</v>
      </c>
      <c r="K98" s="11">
        <v>600852</v>
      </c>
      <c r="L98" s="11">
        <v>440000</v>
      </c>
      <c r="M98" s="60">
        <v>5275207.12</v>
      </c>
      <c r="N98" s="11">
        <v>6488000</v>
      </c>
      <c r="O98" s="11">
        <v>6488000</v>
      </c>
      <c r="P98" s="11">
        <v>0</v>
      </c>
      <c r="Q98" s="66">
        <v>61.27</v>
      </c>
      <c r="R98" s="66">
        <v>23.56</v>
      </c>
      <c r="S98" s="66">
        <v>3.58</v>
      </c>
      <c r="T98" s="66">
        <v>2.62</v>
      </c>
      <c r="U98" s="66">
        <v>31.48</v>
      </c>
      <c r="V98" s="67">
        <v>38.72</v>
      </c>
    </row>
    <row r="99" spans="1:22" ht="12.75">
      <c r="A99" s="223">
        <v>2</v>
      </c>
      <c r="B99" s="224">
        <v>4</v>
      </c>
      <c r="C99" s="224">
        <v>2</v>
      </c>
      <c r="D99" s="16">
        <v>2</v>
      </c>
      <c r="E99" s="16">
        <v>0</v>
      </c>
      <c r="F99" s="19"/>
      <c r="G99" s="54" t="s">
        <v>367</v>
      </c>
      <c r="H99" s="83">
        <v>10905245.89</v>
      </c>
      <c r="I99" s="11">
        <v>9461045.89</v>
      </c>
      <c r="J99" s="11">
        <v>4311744.99</v>
      </c>
      <c r="K99" s="11">
        <v>355900</v>
      </c>
      <c r="L99" s="11">
        <v>288160</v>
      </c>
      <c r="M99" s="60">
        <v>4505240.9</v>
      </c>
      <c r="N99" s="11">
        <v>1444200</v>
      </c>
      <c r="O99" s="11">
        <v>1434200</v>
      </c>
      <c r="P99" s="11">
        <v>0</v>
      </c>
      <c r="Q99" s="66">
        <v>86.75</v>
      </c>
      <c r="R99" s="66">
        <v>39.53</v>
      </c>
      <c r="S99" s="66">
        <v>3.26</v>
      </c>
      <c r="T99" s="66">
        <v>2.64</v>
      </c>
      <c r="U99" s="66">
        <v>41.31</v>
      </c>
      <c r="V99" s="67">
        <v>13.24</v>
      </c>
    </row>
    <row r="100" spans="1:22" ht="12.75">
      <c r="A100" s="223">
        <v>2</v>
      </c>
      <c r="B100" s="224">
        <v>3</v>
      </c>
      <c r="C100" s="224">
        <v>3</v>
      </c>
      <c r="D100" s="16">
        <v>2</v>
      </c>
      <c r="E100" s="16">
        <v>0</v>
      </c>
      <c r="F100" s="19"/>
      <c r="G100" s="54" t="s">
        <v>368</v>
      </c>
      <c r="H100" s="83">
        <v>33029734</v>
      </c>
      <c r="I100" s="11">
        <v>23358827</v>
      </c>
      <c r="J100" s="11">
        <v>9262971.34</v>
      </c>
      <c r="K100" s="11">
        <v>1366552</v>
      </c>
      <c r="L100" s="11">
        <v>380000</v>
      </c>
      <c r="M100" s="60">
        <v>12349303.66</v>
      </c>
      <c r="N100" s="11">
        <v>9670907</v>
      </c>
      <c r="O100" s="11">
        <v>9233657</v>
      </c>
      <c r="P100" s="11">
        <v>237250</v>
      </c>
      <c r="Q100" s="66">
        <v>70.72</v>
      </c>
      <c r="R100" s="66">
        <v>28.04</v>
      </c>
      <c r="S100" s="66">
        <v>4.13</v>
      </c>
      <c r="T100" s="66">
        <v>1.15</v>
      </c>
      <c r="U100" s="66">
        <v>37.38</v>
      </c>
      <c r="V100" s="67">
        <v>29.27</v>
      </c>
    </row>
    <row r="101" spans="1:22" ht="12.75">
      <c r="A101" s="223">
        <v>2</v>
      </c>
      <c r="B101" s="224">
        <v>6</v>
      </c>
      <c r="C101" s="224">
        <v>6</v>
      </c>
      <c r="D101" s="16">
        <v>2</v>
      </c>
      <c r="E101" s="16">
        <v>0</v>
      </c>
      <c r="F101" s="19"/>
      <c r="G101" s="54" t="s">
        <v>369</v>
      </c>
      <c r="H101" s="83">
        <v>24167165</v>
      </c>
      <c r="I101" s="11">
        <v>15672454</v>
      </c>
      <c r="J101" s="11">
        <v>5926839</v>
      </c>
      <c r="K101" s="11">
        <v>1362800</v>
      </c>
      <c r="L101" s="11">
        <v>902914</v>
      </c>
      <c r="M101" s="60">
        <v>7479901</v>
      </c>
      <c r="N101" s="11">
        <v>8494711</v>
      </c>
      <c r="O101" s="11">
        <v>8485711</v>
      </c>
      <c r="P101" s="11">
        <v>0</v>
      </c>
      <c r="Q101" s="66">
        <v>64.85</v>
      </c>
      <c r="R101" s="66">
        <v>24.52</v>
      </c>
      <c r="S101" s="66">
        <v>5.63</v>
      </c>
      <c r="T101" s="66">
        <v>3.73</v>
      </c>
      <c r="U101" s="66">
        <v>30.95</v>
      </c>
      <c r="V101" s="67">
        <v>35.14</v>
      </c>
    </row>
    <row r="102" spans="1:22" ht="12.75">
      <c r="A102" s="223">
        <v>2</v>
      </c>
      <c r="B102" s="224">
        <v>23</v>
      </c>
      <c r="C102" s="224">
        <v>3</v>
      </c>
      <c r="D102" s="16">
        <v>2</v>
      </c>
      <c r="E102" s="16">
        <v>0</v>
      </c>
      <c r="F102" s="19"/>
      <c r="G102" s="54" t="s">
        <v>370</v>
      </c>
      <c r="H102" s="83">
        <v>10820258.99</v>
      </c>
      <c r="I102" s="11">
        <v>8429057.99</v>
      </c>
      <c r="J102" s="11">
        <v>4154926.13</v>
      </c>
      <c r="K102" s="11">
        <v>192013</v>
      </c>
      <c r="L102" s="11">
        <v>125829</v>
      </c>
      <c r="M102" s="60">
        <v>3956289.86</v>
      </c>
      <c r="N102" s="11">
        <v>2391201</v>
      </c>
      <c r="O102" s="11">
        <v>2391201</v>
      </c>
      <c r="P102" s="11">
        <v>0</v>
      </c>
      <c r="Q102" s="66">
        <v>77.9</v>
      </c>
      <c r="R102" s="66">
        <v>38.39</v>
      </c>
      <c r="S102" s="66">
        <v>1.77</v>
      </c>
      <c r="T102" s="66">
        <v>1.16</v>
      </c>
      <c r="U102" s="66">
        <v>36.56</v>
      </c>
      <c r="V102" s="67">
        <v>22.09</v>
      </c>
    </row>
    <row r="103" spans="1:22" ht="12.75">
      <c r="A103" s="223">
        <v>2</v>
      </c>
      <c r="B103" s="224">
        <v>24</v>
      </c>
      <c r="C103" s="224">
        <v>3</v>
      </c>
      <c r="D103" s="16">
        <v>2</v>
      </c>
      <c r="E103" s="16">
        <v>0</v>
      </c>
      <c r="F103" s="19"/>
      <c r="G103" s="54" t="s">
        <v>371</v>
      </c>
      <c r="H103" s="83">
        <v>25202629</v>
      </c>
      <c r="I103" s="11">
        <v>21240505</v>
      </c>
      <c r="J103" s="11">
        <v>8429895</v>
      </c>
      <c r="K103" s="11">
        <v>944355</v>
      </c>
      <c r="L103" s="11">
        <v>30000</v>
      </c>
      <c r="M103" s="60">
        <v>11836255</v>
      </c>
      <c r="N103" s="11">
        <v>3962124</v>
      </c>
      <c r="O103" s="11">
        <v>3949124</v>
      </c>
      <c r="P103" s="11">
        <v>0</v>
      </c>
      <c r="Q103" s="66">
        <v>84.27</v>
      </c>
      <c r="R103" s="66">
        <v>33.44</v>
      </c>
      <c r="S103" s="66">
        <v>3.74</v>
      </c>
      <c r="T103" s="66">
        <v>0.11</v>
      </c>
      <c r="U103" s="66">
        <v>46.96</v>
      </c>
      <c r="V103" s="67">
        <v>15.72</v>
      </c>
    </row>
    <row r="104" spans="1:22" ht="12.75">
      <c r="A104" s="223">
        <v>2</v>
      </c>
      <c r="B104" s="224">
        <v>7</v>
      </c>
      <c r="C104" s="224">
        <v>2</v>
      </c>
      <c r="D104" s="16">
        <v>2</v>
      </c>
      <c r="E104" s="16">
        <v>0</v>
      </c>
      <c r="F104" s="19"/>
      <c r="G104" s="54" t="s">
        <v>329</v>
      </c>
      <c r="H104" s="83">
        <v>27821186.85</v>
      </c>
      <c r="I104" s="11">
        <v>24274641.24</v>
      </c>
      <c r="J104" s="11">
        <v>11132389.59</v>
      </c>
      <c r="K104" s="11">
        <v>1085751</v>
      </c>
      <c r="L104" s="11">
        <v>419961</v>
      </c>
      <c r="M104" s="60">
        <v>11636539.65</v>
      </c>
      <c r="N104" s="11">
        <v>3546545.61</v>
      </c>
      <c r="O104" s="11">
        <v>3546545.61</v>
      </c>
      <c r="P104" s="11">
        <v>0</v>
      </c>
      <c r="Q104" s="66">
        <v>87.25</v>
      </c>
      <c r="R104" s="66">
        <v>40.01</v>
      </c>
      <c r="S104" s="66">
        <v>3.9</v>
      </c>
      <c r="T104" s="66">
        <v>1.5</v>
      </c>
      <c r="U104" s="66">
        <v>41.82</v>
      </c>
      <c r="V104" s="67">
        <v>12.74</v>
      </c>
    </row>
    <row r="105" spans="1:22" ht="12.75">
      <c r="A105" s="223">
        <v>2</v>
      </c>
      <c r="B105" s="224">
        <v>8</v>
      </c>
      <c r="C105" s="224">
        <v>7</v>
      </c>
      <c r="D105" s="16">
        <v>2</v>
      </c>
      <c r="E105" s="16">
        <v>0</v>
      </c>
      <c r="F105" s="19"/>
      <c r="G105" s="54" t="s">
        <v>331</v>
      </c>
      <c r="H105" s="83">
        <v>46785626.4</v>
      </c>
      <c r="I105" s="11">
        <v>41516052.4</v>
      </c>
      <c r="J105" s="11">
        <v>17265685.58</v>
      </c>
      <c r="K105" s="11">
        <v>2812286</v>
      </c>
      <c r="L105" s="11">
        <v>1800000</v>
      </c>
      <c r="M105" s="60">
        <v>19638080.82</v>
      </c>
      <c r="N105" s="11">
        <v>5269574</v>
      </c>
      <c r="O105" s="11">
        <v>4881157</v>
      </c>
      <c r="P105" s="11">
        <v>198417</v>
      </c>
      <c r="Q105" s="66">
        <v>88.73</v>
      </c>
      <c r="R105" s="66">
        <v>36.9</v>
      </c>
      <c r="S105" s="66">
        <v>6.01</v>
      </c>
      <c r="T105" s="66">
        <v>3.84</v>
      </c>
      <c r="U105" s="66">
        <v>41.97</v>
      </c>
      <c r="V105" s="67">
        <v>11.26</v>
      </c>
    </row>
    <row r="106" spans="1:22" ht="12.75">
      <c r="A106" s="223">
        <v>2</v>
      </c>
      <c r="B106" s="224">
        <v>23</v>
      </c>
      <c r="C106" s="224">
        <v>5</v>
      </c>
      <c r="D106" s="16">
        <v>2</v>
      </c>
      <c r="E106" s="16">
        <v>0</v>
      </c>
      <c r="F106" s="19"/>
      <c r="G106" s="54" t="s">
        <v>372</v>
      </c>
      <c r="H106" s="83">
        <v>114948017.85</v>
      </c>
      <c r="I106" s="11">
        <v>73030687.63</v>
      </c>
      <c r="J106" s="11">
        <v>23807578.59</v>
      </c>
      <c r="K106" s="11">
        <v>7837920</v>
      </c>
      <c r="L106" s="11">
        <v>220000</v>
      </c>
      <c r="M106" s="60">
        <v>41165189.04</v>
      </c>
      <c r="N106" s="11">
        <v>41917330.22</v>
      </c>
      <c r="O106" s="11">
        <v>40926393.22</v>
      </c>
      <c r="P106" s="11">
        <v>172637</v>
      </c>
      <c r="Q106" s="66">
        <v>63.53</v>
      </c>
      <c r="R106" s="66">
        <v>20.71</v>
      </c>
      <c r="S106" s="66">
        <v>6.81</v>
      </c>
      <c r="T106" s="66">
        <v>0.19</v>
      </c>
      <c r="U106" s="66">
        <v>35.81</v>
      </c>
      <c r="V106" s="67">
        <v>36.46</v>
      </c>
    </row>
    <row r="107" spans="1:22" ht="12.75">
      <c r="A107" s="223">
        <v>2</v>
      </c>
      <c r="B107" s="224">
        <v>17</v>
      </c>
      <c r="C107" s="224">
        <v>2</v>
      </c>
      <c r="D107" s="16">
        <v>2</v>
      </c>
      <c r="E107" s="16">
        <v>0</v>
      </c>
      <c r="F107" s="19"/>
      <c r="G107" s="54" t="s">
        <v>373</v>
      </c>
      <c r="H107" s="83">
        <v>20318354.43</v>
      </c>
      <c r="I107" s="11">
        <v>12768456.96</v>
      </c>
      <c r="J107" s="11">
        <v>5285368.05</v>
      </c>
      <c r="K107" s="11">
        <v>1212500</v>
      </c>
      <c r="L107" s="11">
        <v>275200</v>
      </c>
      <c r="M107" s="60">
        <v>5995388.91</v>
      </c>
      <c r="N107" s="11">
        <v>7549897.47</v>
      </c>
      <c r="O107" s="11">
        <v>7435197.47</v>
      </c>
      <c r="P107" s="11">
        <v>99000</v>
      </c>
      <c r="Q107" s="66">
        <v>62.84</v>
      </c>
      <c r="R107" s="66">
        <v>26.01</v>
      </c>
      <c r="S107" s="66">
        <v>5.96</v>
      </c>
      <c r="T107" s="66">
        <v>1.35</v>
      </c>
      <c r="U107" s="66">
        <v>29.5</v>
      </c>
      <c r="V107" s="67">
        <v>37.15</v>
      </c>
    </row>
    <row r="108" spans="1:22" ht="12.75">
      <c r="A108" s="223">
        <v>2</v>
      </c>
      <c r="B108" s="224">
        <v>18</v>
      </c>
      <c r="C108" s="224">
        <v>1</v>
      </c>
      <c r="D108" s="16">
        <v>2</v>
      </c>
      <c r="E108" s="16">
        <v>0</v>
      </c>
      <c r="F108" s="19"/>
      <c r="G108" s="54" t="s">
        <v>374</v>
      </c>
      <c r="H108" s="83">
        <v>21071907.79</v>
      </c>
      <c r="I108" s="11">
        <v>17541568.79</v>
      </c>
      <c r="J108" s="11">
        <v>8179053.07</v>
      </c>
      <c r="K108" s="11">
        <v>1171121</v>
      </c>
      <c r="L108" s="11">
        <v>530520</v>
      </c>
      <c r="M108" s="60">
        <v>7660874.72</v>
      </c>
      <c r="N108" s="11">
        <v>3530339</v>
      </c>
      <c r="O108" s="11">
        <v>3065259</v>
      </c>
      <c r="P108" s="11">
        <v>0</v>
      </c>
      <c r="Q108" s="66">
        <v>83.24</v>
      </c>
      <c r="R108" s="66">
        <v>38.81</v>
      </c>
      <c r="S108" s="66">
        <v>5.55</v>
      </c>
      <c r="T108" s="66">
        <v>2.51</v>
      </c>
      <c r="U108" s="66">
        <v>36.35</v>
      </c>
      <c r="V108" s="67">
        <v>16.75</v>
      </c>
    </row>
    <row r="109" spans="1:22" ht="12.75">
      <c r="A109" s="223">
        <v>2</v>
      </c>
      <c r="B109" s="224">
        <v>3</v>
      </c>
      <c r="C109" s="224">
        <v>4</v>
      </c>
      <c r="D109" s="16">
        <v>2</v>
      </c>
      <c r="E109" s="16">
        <v>0</v>
      </c>
      <c r="F109" s="19"/>
      <c r="G109" s="54" t="s">
        <v>375</v>
      </c>
      <c r="H109" s="83">
        <v>16748749.24</v>
      </c>
      <c r="I109" s="11">
        <v>12479756.24</v>
      </c>
      <c r="J109" s="11">
        <v>6080547.22</v>
      </c>
      <c r="K109" s="11">
        <v>480900</v>
      </c>
      <c r="L109" s="11">
        <v>253700</v>
      </c>
      <c r="M109" s="60">
        <v>5664609.02</v>
      </c>
      <c r="N109" s="11">
        <v>4268993</v>
      </c>
      <c r="O109" s="11">
        <v>4185993</v>
      </c>
      <c r="P109" s="11">
        <v>80000</v>
      </c>
      <c r="Q109" s="66">
        <v>74.51</v>
      </c>
      <c r="R109" s="66">
        <v>36.3</v>
      </c>
      <c r="S109" s="66">
        <v>2.87</v>
      </c>
      <c r="T109" s="66">
        <v>1.51</v>
      </c>
      <c r="U109" s="66">
        <v>33.82</v>
      </c>
      <c r="V109" s="67">
        <v>25.48</v>
      </c>
    </row>
    <row r="110" spans="1:22" ht="12.75">
      <c r="A110" s="223">
        <v>2</v>
      </c>
      <c r="B110" s="224">
        <v>13</v>
      </c>
      <c r="C110" s="224">
        <v>2</v>
      </c>
      <c r="D110" s="16">
        <v>2</v>
      </c>
      <c r="E110" s="16">
        <v>0</v>
      </c>
      <c r="F110" s="19"/>
      <c r="G110" s="54" t="s">
        <v>376</v>
      </c>
      <c r="H110" s="83">
        <v>40254847</v>
      </c>
      <c r="I110" s="11">
        <v>23644304</v>
      </c>
      <c r="J110" s="11">
        <v>10187117</v>
      </c>
      <c r="K110" s="11">
        <v>1096918</v>
      </c>
      <c r="L110" s="11">
        <v>1374270</v>
      </c>
      <c r="M110" s="60">
        <v>10985999</v>
      </c>
      <c r="N110" s="11">
        <v>16610543</v>
      </c>
      <c r="O110" s="11">
        <v>16554590</v>
      </c>
      <c r="P110" s="11">
        <v>55953</v>
      </c>
      <c r="Q110" s="66">
        <v>58.73</v>
      </c>
      <c r="R110" s="66">
        <v>25.3</v>
      </c>
      <c r="S110" s="66">
        <v>2.72</v>
      </c>
      <c r="T110" s="66">
        <v>3.41</v>
      </c>
      <c r="U110" s="66">
        <v>27.29</v>
      </c>
      <c r="V110" s="67">
        <v>41.26</v>
      </c>
    </row>
    <row r="111" spans="1:22" ht="12.75">
      <c r="A111" s="223">
        <v>2</v>
      </c>
      <c r="B111" s="224">
        <v>9</v>
      </c>
      <c r="C111" s="224">
        <v>3</v>
      </c>
      <c r="D111" s="16">
        <v>2</v>
      </c>
      <c r="E111" s="16">
        <v>0</v>
      </c>
      <c r="F111" s="19"/>
      <c r="G111" s="54" t="s">
        <v>377</v>
      </c>
      <c r="H111" s="83">
        <v>11164473.27</v>
      </c>
      <c r="I111" s="11">
        <v>9610697.86</v>
      </c>
      <c r="J111" s="11">
        <v>4347951.57</v>
      </c>
      <c r="K111" s="11">
        <v>295000</v>
      </c>
      <c r="L111" s="11">
        <v>100000</v>
      </c>
      <c r="M111" s="60">
        <v>4867746.29</v>
      </c>
      <c r="N111" s="11">
        <v>1553775.41</v>
      </c>
      <c r="O111" s="11">
        <v>1553775.41</v>
      </c>
      <c r="P111" s="11">
        <v>0</v>
      </c>
      <c r="Q111" s="66">
        <v>86.08</v>
      </c>
      <c r="R111" s="66">
        <v>38.94</v>
      </c>
      <c r="S111" s="66">
        <v>2.64</v>
      </c>
      <c r="T111" s="66">
        <v>0.89</v>
      </c>
      <c r="U111" s="66">
        <v>43.6</v>
      </c>
      <c r="V111" s="67">
        <v>13.91</v>
      </c>
    </row>
    <row r="112" spans="1:22" ht="12.75">
      <c r="A112" s="223">
        <v>2</v>
      </c>
      <c r="B112" s="224">
        <v>9</v>
      </c>
      <c r="C112" s="224">
        <v>4</v>
      </c>
      <c r="D112" s="16">
        <v>2</v>
      </c>
      <c r="E112" s="16">
        <v>0</v>
      </c>
      <c r="F112" s="19"/>
      <c r="G112" s="54" t="s">
        <v>378</v>
      </c>
      <c r="H112" s="83">
        <v>21949666.42</v>
      </c>
      <c r="I112" s="11">
        <v>17835954.38</v>
      </c>
      <c r="J112" s="11">
        <v>7189704.52</v>
      </c>
      <c r="K112" s="11">
        <v>1621000</v>
      </c>
      <c r="L112" s="11">
        <v>534000</v>
      </c>
      <c r="M112" s="60">
        <v>8491249.86</v>
      </c>
      <c r="N112" s="11">
        <v>4113712.04</v>
      </c>
      <c r="O112" s="11">
        <v>4061112.04</v>
      </c>
      <c r="P112" s="11">
        <v>52600</v>
      </c>
      <c r="Q112" s="66">
        <v>81.25</v>
      </c>
      <c r="R112" s="66">
        <v>32.75</v>
      </c>
      <c r="S112" s="66">
        <v>7.38</v>
      </c>
      <c r="T112" s="66">
        <v>2.43</v>
      </c>
      <c r="U112" s="66">
        <v>38.68</v>
      </c>
      <c r="V112" s="67">
        <v>18.74</v>
      </c>
    </row>
    <row r="113" spans="1:22" ht="12.75">
      <c r="A113" s="223">
        <v>2</v>
      </c>
      <c r="B113" s="224">
        <v>9</v>
      </c>
      <c r="C113" s="224">
        <v>5</v>
      </c>
      <c r="D113" s="16">
        <v>2</v>
      </c>
      <c r="E113" s="16">
        <v>0</v>
      </c>
      <c r="F113" s="19"/>
      <c r="G113" s="54" t="s">
        <v>379</v>
      </c>
      <c r="H113" s="83">
        <v>22100582.38</v>
      </c>
      <c r="I113" s="11">
        <v>16804941.38</v>
      </c>
      <c r="J113" s="11">
        <v>5879105.89</v>
      </c>
      <c r="K113" s="11">
        <v>1788544</v>
      </c>
      <c r="L113" s="11">
        <v>435000</v>
      </c>
      <c r="M113" s="60">
        <v>8702291.49</v>
      </c>
      <c r="N113" s="11">
        <v>5295641</v>
      </c>
      <c r="O113" s="11">
        <v>5207641</v>
      </c>
      <c r="P113" s="11">
        <v>0</v>
      </c>
      <c r="Q113" s="66">
        <v>76.03</v>
      </c>
      <c r="R113" s="66">
        <v>26.6</v>
      </c>
      <c r="S113" s="66">
        <v>8.09</v>
      </c>
      <c r="T113" s="66">
        <v>1.96</v>
      </c>
      <c r="U113" s="66">
        <v>39.37</v>
      </c>
      <c r="V113" s="67">
        <v>23.96</v>
      </c>
    </row>
    <row r="114" spans="1:22" ht="12.75">
      <c r="A114" s="223">
        <v>2</v>
      </c>
      <c r="B114" s="224">
        <v>8</v>
      </c>
      <c r="C114" s="224">
        <v>9</v>
      </c>
      <c r="D114" s="16">
        <v>2</v>
      </c>
      <c r="E114" s="16">
        <v>0</v>
      </c>
      <c r="F114" s="19"/>
      <c r="G114" s="54" t="s">
        <v>380</v>
      </c>
      <c r="H114" s="83">
        <v>9500997.7</v>
      </c>
      <c r="I114" s="11">
        <v>6473193.7</v>
      </c>
      <c r="J114" s="11">
        <v>3609305</v>
      </c>
      <c r="K114" s="11">
        <v>145200</v>
      </c>
      <c r="L114" s="11">
        <v>217512</v>
      </c>
      <c r="M114" s="60">
        <v>2501176.7</v>
      </c>
      <c r="N114" s="11">
        <v>3027804</v>
      </c>
      <c r="O114" s="11">
        <v>2927804</v>
      </c>
      <c r="P114" s="11">
        <v>0</v>
      </c>
      <c r="Q114" s="66">
        <v>68.13</v>
      </c>
      <c r="R114" s="66">
        <v>37.98</v>
      </c>
      <c r="S114" s="66">
        <v>1.52</v>
      </c>
      <c r="T114" s="66">
        <v>2.28</v>
      </c>
      <c r="U114" s="66">
        <v>26.32</v>
      </c>
      <c r="V114" s="67">
        <v>31.86</v>
      </c>
    </row>
    <row r="115" spans="1:22" ht="12.75">
      <c r="A115" s="223">
        <v>2</v>
      </c>
      <c r="B115" s="224">
        <v>10</v>
      </c>
      <c r="C115" s="224">
        <v>4</v>
      </c>
      <c r="D115" s="16">
        <v>2</v>
      </c>
      <c r="E115" s="16">
        <v>0</v>
      </c>
      <c r="F115" s="19"/>
      <c r="G115" s="54" t="s">
        <v>334</v>
      </c>
      <c r="H115" s="83">
        <v>20578573</v>
      </c>
      <c r="I115" s="11">
        <v>17114398</v>
      </c>
      <c r="J115" s="11">
        <v>8039564</v>
      </c>
      <c r="K115" s="11">
        <v>862019</v>
      </c>
      <c r="L115" s="11">
        <v>203934</v>
      </c>
      <c r="M115" s="60">
        <v>8008881</v>
      </c>
      <c r="N115" s="11">
        <v>3464175</v>
      </c>
      <c r="O115" s="11">
        <v>3364175</v>
      </c>
      <c r="P115" s="11">
        <v>55000</v>
      </c>
      <c r="Q115" s="66">
        <v>83.16</v>
      </c>
      <c r="R115" s="66">
        <v>39.06</v>
      </c>
      <c r="S115" s="66">
        <v>4.18</v>
      </c>
      <c r="T115" s="66">
        <v>0.99</v>
      </c>
      <c r="U115" s="66">
        <v>38.91</v>
      </c>
      <c r="V115" s="67">
        <v>16.83</v>
      </c>
    </row>
    <row r="116" spans="1:22" ht="12.75">
      <c r="A116" s="223">
        <v>2</v>
      </c>
      <c r="B116" s="224">
        <v>11</v>
      </c>
      <c r="C116" s="224">
        <v>2</v>
      </c>
      <c r="D116" s="16">
        <v>2</v>
      </c>
      <c r="E116" s="16">
        <v>0</v>
      </c>
      <c r="F116" s="19"/>
      <c r="G116" s="54" t="s">
        <v>335</v>
      </c>
      <c r="H116" s="83">
        <v>57783876.12</v>
      </c>
      <c r="I116" s="11">
        <v>45833495.55</v>
      </c>
      <c r="J116" s="11">
        <v>16764214.24</v>
      </c>
      <c r="K116" s="11">
        <v>7420024.1</v>
      </c>
      <c r="L116" s="11">
        <v>670000</v>
      </c>
      <c r="M116" s="60">
        <v>20979257.21</v>
      </c>
      <c r="N116" s="11">
        <v>11950380.57</v>
      </c>
      <c r="O116" s="11">
        <v>10413380.57</v>
      </c>
      <c r="P116" s="11">
        <v>315000</v>
      </c>
      <c r="Q116" s="66">
        <v>79.31</v>
      </c>
      <c r="R116" s="66">
        <v>29.01</v>
      </c>
      <c r="S116" s="66">
        <v>12.84</v>
      </c>
      <c r="T116" s="66">
        <v>1.15</v>
      </c>
      <c r="U116" s="66">
        <v>36.3</v>
      </c>
      <c r="V116" s="67">
        <v>20.68</v>
      </c>
    </row>
    <row r="117" spans="1:22" ht="12.75">
      <c r="A117" s="223">
        <v>2</v>
      </c>
      <c r="B117" s="224">
        <v>2</v>
      </c>
      <c r="C117" s="224">
        <v>6</v>
      </c>
      <c r="D117" s="16">
        <v>2</v>
      </c>
      <c r="E117" s="16">
        <v>0</v>
      </c>
      <c r="F117" s="19"/>
      <c r="G117" s="54" t="s">
        <v>381</v>
      </c>
      <c r="H117" s="83">
        <v>26213749.37</v>
      </c>
      <c r="I117" s="11">
        <v>19646804.47</v>
      </c>
      <c r="J117" s="11">
        <v>9284726.09</v>
      </c>
      <c r="K117" s="11">
        <v>1174400</v>
      </c>
      <c r="L117" s="11">
        <v>366719</v>
      </c>
      <c r="M117" s="60">
        <v>8820959.38</v>
      </c>
      <c r="N117" s="11">
        <v>6566944.9</v>
      </c>
      <c r="O117" s="11">
        <v>6097230.9</v>
      </c>
      <c r="P117" s="11">
        <v>399714</v>
      </c>
      <c r="Q117" s="66">
        <v>74.94</v>
      </c>
      <c r="R117" s="66">
        <v>35.41</v>
      </c>
      <c r="S117" s="66">
        <v>4.48</v>
      </c>
      <c r="T117" s="66">
        <v>1.39</v>
      </c>
      <c r="U117" s="66">
        <v>33.65</v>
      </c>
      <c r="V117" s="67">
        <v>25.05</v>
      </c>
    </row>
    <row r="118" spans="1:22" ht="12.75">
      <c r="A118" s="223">
        <v>2</v>
      </c>
      <c r="B118" s="224">
        <v>18</v>
      </c>
      <c r="C118" s="224">
        <v>2</v>
      </c>
      <c r="D118" s="16">
        <v>2</v>
      </c>
      <c r="E118" s="16">
        <v>0</v>
      </c>
      <c r="F118" s="19"/>
      <c r="G118" s="54" t="s">
        <v>382</v>
      </c>
      <c r="H118" s="83">
        <v>19495416.35</v>
      </c>
      <c r="I118" s="11">
        <v>13315413.59</v>
      </c>
      <c r="J118" s="11">
        <v>6297480.95</v>
      </c>
      <c r="K118" s="11">
        <v>801496</v>
      </c>
      <c r="L118" s="11">
        <v>250000</v>
      </c>
      <c r="M118" s="60">
        <v>5966436.64</v>
      </c>
      <c r="N118" s="11">
        <v>6180002.76</v>
      </c>
      <c r="O118" s="11">
        <v>5990002.76</v>
      </c>
      <c r="P118" s="11">
        <v>160000</v>
      </c>
      <c r="Q118" s="66">
        <v>68.3</v>
      </c>
      <c r="R118" s="66">
        <v>32.3</v>
      </c>
      <c r="S118" s="66">
        <v>4.11</v>
      </c>
      <c r="T118" s="66">
        <v>1.28</v>
      </c>
      <c r="U118" s="66">
        <v>30.6</v>
      </c>
      <c r="V118" s="67">
        <v>31.69</v>
      </c>
    </row>
    <row r="119" spans="1:22" ht="12.75">
      <c r="A119" s="223">
        <v>2</v>
      </c>
      <c r="B119" s="224">
        <v>19</v>
      </c>
      <c r="C119" s="224">
        <v>5</v>
      </c>
      <c r="D119" s="16">
        <v>2</v>
      </c>
      <c r="E119" s="16">
        <v>0</v>
      </c>
      <c r="F119" s="19"/>
      <c r="G119" s="54" t="s">
        <v>383</v>
      </c>
      <c r="H119" s="83">
        <v>21863932.86</v>
      </c>
      <c r="I119" s="11">
        <v>15309424.86</v>
      </c>
      <c r="J119" s="11">
        <v>6879507</v>
      </c>
      <c r="K119" s="11">
        <v>1187000</v>
      </c>
      <c r="L119" s="11">
        <v>1019716</v>
      </c>
      <c r="M119" s="60">
        <v>6223201.86</v>
      </c>
      <c r="N119" s="11">
        <v>6554508</v>
      </c>
      <c r="O119" s="11">
        <v>2757508</v>
      </c>
      <c r="P119" s="11">
        <v>10000</v>
      </c>
      <c r="Q119" s="66">
        <v>70.02</v>
      </c>
      <c r="R119" s="66">
        <v>31.46</v>
      </c>
      <c r="S119" s="66">
        <v>5.42</v>
      </c>
      <c r="T119" s="66">
        <v>4.66</v>
      </c>
      <c r="U119" s="66">
        <v>28.46</v>
      </c>
      <c r="V119" s="67">
        <v>29.97</v>
      </c>
    </row>
    <row r="120" spans="1:22" ht="12.75">
      <c r="A120" s="223">
        <v>2</v>
      </c>
      <c r="B120" s="224">
        <v>7</v>
      </c>
      <c r="C120" s="224">
        <v>4</v>
      </c>
      <c r="D120" s="16">
        <v>2</v>
      </c>
      <c r="E120" s="16">
        <v>0</v>
      </c>
      <c r="F120" s="19"/>
      <c r="G120" s="54" t="s">
        <v>384</v>
      </c>
      <c r="H120" s="83">
        <v>12921766.49</v>
      </c>
      <c r="I120" s="11">
        <v>11685089.49</v>
      </c>
      <c r="J120" s="11">
        <v>5553802.75</v>
      </c>
      <c r="K120" s="11">
        <v>93000</v>
      </c>
      <c r="L120" s="11">
        <v>389425</v>
      </c>
      <c r="M120" s="60">
        <v>5648861.74</v>
      </c>
      <c r="N120" s="11">
        <v>1236677</v>
      </c>
      <c r="O120" s="11">
        <v>1228677</v>
      </c>
      <c r="P120" s="11">
        <v>0</v>
      </c>
      <c r="Q120" s="66">
        <v>90.42</v>
      </c>
      <c r="R120" s="66">
        <v>42.98</v>
      </c>
      <c r="S120" s="66">
        <v>0.71</v>
      </c>
      <c r="T120" s="66">
        <v>3.01</v>
      </c>
      <c r="U120" s="66">
        <v>43.71</v>
      </c>
      <c r="V120" s="67">
        <v>9.57</v>
      </c>
    </row>
    <row r="121" spans="1:22" ht="12.75">
      <c r="A121" s="223">
        <v>2</v>
      </c>
      <c r="B121" s="224">
        <v>5</v>
      </c>
      <c r="C121" s="224">
        <v>3</v>
      </c>
      <c r="D121" s="16">
        <v>2</v>
      </c>
      <c r="E121" s="16">
        <v>0</v>
      </c>
      <c r="F121" s="19"/>
      <c r="G121" s="54" t="s">
        <v>385</v>
      </c>
      <c r="H121" s="83">
        <v>16399200.33</v>
      </c>
      <c r="I121" s="11">
        <v>13437620.09</v>
      </c>
      <c r="J121" s="11">
        <v>5622294.15</v>
      </c>
      <c r="K121" s="11">
        <v>387038</v>
      </c>
      <c r="L121" s="11">
        <v>405000</v>
      </c>
      <c r="M121" s="60">
        <v>7023287.94</v>
      </c>
      <c r="N121" s="11">
        <v>2961580.24</v>
      </c>
      <c r="O121" s="11">
        <v>2878182.24</v>
      </c>
      <c r="P121" s="11">
        <v>0</v>
      </c>
      <c r="Q121" s="66">
        <v>81.94</v>
      </c>
      <c r="R121" s="66">
        <v>34.28</v>
      </c>
      <c r="S121" s="66">
        <v>2.36</v>
      </c>
      <c r="T121" s="66">
        <v>2.46</v>
      </c>
      <c r="U121" s="66">
        <v>42.82</v>
      </c>
      <c r="V121" s="67">
        <v>18.05</v>
      </c>
    </row>
    <row r="122" spans="1:22" ht="12.75">
      <c r="A122" s="223">
        <v>2</v>
      </c>
      <c r="B122" s="224">
        <v>23</v>
      </c>
      <c r="C122" s="224">
        <v>6</v>
      </c>
      <c r="D122" s="16">
        <v>2</v>
      </c>
      <c r="E122" s="16">
        <v>0</v>
      </c>
      <c r="F122" s="19"/>
      <c r="G122" s="54" t="s">
        <v>386</v>
      </c>
      <c r="H122" s="83">
        <v>14198827.48</v>
      </c>
      <c r="I122" s="11">
        <v>12098020.48</v>
      </c>
      <c r="J122" s="11">
        <v>5539446.21</v>
      </c>
      <c r="K122" s="11">
        <v>1041631</v>
      </c>
      <c r="L122" s="11">
        <v>104906</v>
      </c>
      <c r="M122" s="60">
        <v>5412037.27</v>
      </c>
      <c r="N122" s="11">
        <v>2100807</v>
      </c>
      <c r="O122" s="11">
        <v>1930607</v>
      </c>
      <c r="P122" s="11">
        <v>0</v>
      </c>
      <c r="Q122" s="66">
        <v>85.2</v>
      </c>
      <c r="R122" s="66">
        <v>39.01</v>
      </c>
      <c r="S122" s="66">
        <v>7.33</v>
      </c>
      <c r="T122" s="66">
        <v>0.73</v>
      </c>
      <c r="U122" s="66">
        <v>38.11</v>
      </c>
      <c r="V122" s="67">
        <v>14.79</v>
      </c>
    </row>
    <row r="123" spans="1:22" ht="12.75">
      <c r="A123" s="223">
        <v>2</v>
      </c>
      <c r="B123" s="224">
        <v>18</v>
      </c>
      <c r="C123" s="224">
        <v>3</v>
      </c>
      <c r="D123" s="16">
        <v>2</v>
      </c>
      <c r="E123" s="16">
        <v>0</v>
      </c>
      <c r="F123" s="19"/>
      <c r="G123" s="54" t="s">
        <v>387</v>
      </c>
      <c r="H123" s="83">
        <v>46491965.44</v>
      </c>
      <c r="I123" s="11">
        <v>35755663.09</v>
      </c>
      <c r="J123" s="11">
        <v>16068312.92</v>
      </c>
      <c r="K123" s="11">
        <v>3527855</v>
      </c>
      <c r="L123" s="11">
        <v>967200</v>
      </c>
      <c r="M123" s="60">
        <v>15192295.17</v>
      </c>
      <c r="N123" s="11">
        <v>10736302.35</v>
      </c>
      <c r="O123" s="11">
        <v>5680996.64</v>
      </c>
      <c r="P123" s="11">
        <v>98417</v>
      </c>
      <c r="Q123" s="66">
        <v>76.9</v>
      </c>
      <c r="R123" s="66">
        <v>34.56</v>
      </c>
      <c r="S123" s="66">
        <v>7.58</v>
      </c>
      <c r="T123" s="66">
        <v>2.08</v>
      </c>
      <c r="U123" s="66">
        <v>32.67</v>
      </c>
      <c r="V123" s="67">
        <v>23.09</v>
      </c>
    </row>
    <row r="124" spans="1:22" ht="12.75">
      <c r="A124" s="223">
        <v>2</v>
      </c>
      <c r="B124" s="224">
        <v>9</v>
      </c>
      <c r="C124" s="224">
        <v>6</v>
      </c>
      <c r="D124" s="16">
        <v>2</v>
      </c>
      <c r="E124" s="16">
        <v>0</v>
      </c>
      <c r="F124" s="19"/>
      <c r="G124" s="54" t="s">
        <v>388</v>
      </c>
      <c r="H124" s="83">
        <v>20276332.14</v>
      </c>
      <c r="I124" s="11">
        <v>14906885.84</v>
      </c>
      <c r="J124" s="11">
        <v>5862879.34</v>
      </c>
      <c r="K124" s="11">
        <v>1994000</v>
      </c>
      <c r="L124" s="11">
        <v>415756</v>
      </c>
      <c r="M124" s="60">
        <v>6634250.5</v>
      </c>
      <c r="N124" s="11">
        <v>5369446.3</v>
      </c>
      <c r="O124" s="11">
        <v>5229910.3</v>
      </c>
      <c r="P124" s="11">
        <v>28536</v>
      </c>
      <c r="Q124" s="66">
        <v>73.51</v>
      </c>
      <c r="R124" s="66">
        <v>28.91</v>
      </c>
      <c r="S124" s="66">
        <v>9.83</v>
      </c>
      <c r="T124" s="66">
        <v>2.05</v>
      </c>
      <c r="U124" s="66">
        <v>32.71</v>
      </c>
      <c r="V124" s="67">
        <v>26.48</v>
      </c>
    </row>
    <row r="125" spans="1:22" ht="12.75">
      <c r="A125" s="223">
        <v>2</v>
      </c>
      <c r="B125" s="224">
        <v>5</v>
      </c>
      <c r="C125" s="224">
        <v>4</v>
      </c>
      <c r="D125" s="16">
        <v>2</v>
      </c>
      <c r="E125" s="16">
        <v>0</v>
      </c>
      <c r="F125" s="19"/>
      <c r="G125" s="54" t="s">
        <v>389</v>
      </c>
      <c r="H125" s="83">
        <v>18565154</v>
      </c>
      <c r="I125" s="11">
        <v>11314634</v>
      </c>
      <c r="J125" s="11">
        <v>5086836</v>
      </c>
      <c r="K125" s="11">
        <v>559600</v>
      </c>
      <c r="L125" s="11">
        <v>400000</v>
      </c>
      <c r="M125" s="60">
        <v>5268198</v>
      </c>
      <c r="N125" s="11">
        <v>7250520</v>
      </c>
      <c r="O125" s="11">
        <v>7205520</v>
      </c>
      <c r="P125" s="11">
        <v>30000</v>
      </c>
      <c r="Q125" s="66">
        <v>60.94</v>
      </c>
      <c r="R125" s="66">
        <v>27.39</v>
      </c>
      <c r="S125" s="66">
        <v>3.01</v>
      </c>
      <c r="T125" s="66">
        <v>2.15</v>
      </c>
      <c r="U125" s="66">
        <v>28.37</v>
      </c>
      <c r="V125" s="67">
        <v>39.05</v>
      </c>
    </row>
    <row r="126" spans="1:22" ht="12.75">
      <c r="A126" s="223">
        <v>2</v>
      </c>
      <c r="B126" s="224">
        <v>6</v>
      </c>
      <c r="C126" s="224">
        <v>7</v>
      </c>
      <c r="D126" s="16">
        <v>2</v>
      </c>
      <c r="E126" s="16">
        <v>0</v>
      </c>
      <c r="F126" s="19"/>
      <c r="G126" s="54" t="s">
        <v>390</v>
      </c>
      <c r="H126" s="83">
        <v>30267664</v>
      </c>
      <c r="I126" s="11">
        <v>27565666</v>
      </c>
      <c r="J126" s="11">
        <v>11872130</v>
      </c>
      <c r="K126" s="11">
        <v>1743000</v>
      </c>
      <c r="L126" s="11">
        <v>413900</v>
      </c>
      <c r="M126" s="60">
        <v>13536636</v>
      </c>
      <c r="N126" s="11">
        <v>2701998</v>
      </c>
      <c r="O126" s="11">
        <v>2701998</v>
      </c>
      <c r="P126" s="11">
        <v>0</v>
      </c>
      <c r="Q126" s="66">
        <v>91.07</v>
      </c>
      <c r="R126" s="66">
        <v>39.22</v>
      </c>
      <c r="S126" s="66">
        <v>5.75</v>
      </c>
      <c r="T126" s="66">
        <v>1.36</v>
      </c>
      <c r="U126" s="66">
        <v>44.72</v>
      </c>
      <c r="V126" s="67">
        <v>8.92</v>
      </c>
    </row>
    <row r="127" spans="1:22" ht="12.75">
      <c r="A127" s="223">
        <v>2</v>
      </c>
      <c r="B127" s="224">
        <v>4</v>
      </c>
      <c r="C127" s="224">
        <v>3</v>
      </c>
      <c r="D127" s="16">
        <v>2</v>
      </c>
      <c r="E127" s="16">
        <v>0</v>
      </c>
      <c r="F127" s="19"/>
      <c r="G127" s="54" t="s">
        <v>391</v>
      </c>
      <c r="H127" s="83">
        <v>15815336.11</v>
      </c>
      <c r="I127" s="11">
        <v>14194510.11</v>
      </c>
      <c r="J127" s="11">
        <v>6829726.28</v>
      </c>
      <c r="K127" s="11">
        <v>547262</v>
      </c>
      <c r="L127" s="11">
        <v>250700</v>
      </c>
      <c r="M127" s="60">
        <v>6566821.83</v>
      </c>
      <c r="N127" s="11">
        <v>1620826</v>
      </c>
      <c r="O127" s="11">
        <v>1610826</v>
      </c>
      <c r="P127" s="11">
        <v>0</v>
      </c>
      <c r="Q127" s="66">
        <v>89.75</v>
      </c>
      <c r="R127" s="66">
        <v>43.18</v>
      </c>
      <c r="S127" s="66">
        <v>3.46</v>
      </c>
      <c r="T127" s="66">
        <v>1.58</v>
      </c>
      <c r="U127" s="66">
        <v>41.52</v>
      </c>
      <c r="V127" s="67">
        <v>10.24</v>
      </c>
    </row>
    <row r="128" spans="1:22" ht="12.75">
      <c r="A128" s="223">
        <v>2</v>
      </c>
      <c r="B128" s="224">
        <v>8</v>
      </c>
      <c r="C128" s="224">
        <v>11</v>
      </c>
      <c r="D128" s="16">
        <v>2</v>
      </c>
      <c r="E128" s="16">
        <v>0</v>
      </c>
      <c r="F128" s="19"/>
      <c r="G128" s="54" t="s">
        <v>336</v>
      </c>
      <c r="H128" s="83">
        <v>32992274.29</v>
      </c>
      <c r="I128" s="11">
        <v>29040950.44</v>
      </c>
      <c r="J128" s="11">
        <v>12611813.79</v>
      </c>
      <c r="K128" s="11">
        <v>2351464</v>
      </c>
      <c r="L128" s="11">
        <v>992856</v>
      </c>
      <c r="M128" s="60">
        <v>13084816.65</v>
      </c>
      <c r="N128" s="11">
        <v>3951323.85</v>
      </c>
      <c r="O128" s="11">
        <v>3533560.85</v>
      </c>
      <c r="P128" s="11">
        <v>150000</v>
      </c>
      <c r="Q128" s="66">
        <v>88.02</v>
      </c>
      <c r="R128" s="66">
        <v>38.22</v>
      </c>
      <c r="S128" s="66">
        <v>7.12</v>
      </c>
      <c r="T128" s="66">
        <v>3</v>
      </c>
      <c r="U128" s="66">
        <v>39.66</v>
      </c>
      <c r="V128" s="67">
        <v>11.97</v>
      </c>
    </row>
    <row r="129" spans="1:22" ht="12.75">
      <c r="A129" s="223">
        <v>2</v>
      </c>
      <c r="B129" s="224">
        <v>14</v>
      </c>
      <c r="C129" s="224">
        <v>6</v>
      </c>
      <c r="D129" s="16">
        <v>2</v>
      </c>
      <c r="E129" s="16">
        <v>0</v>
      </c>
      <c r="F129" s="19"/>
      <c r="G129" s="54" t="s">
        <v>337</v>
      </c>
      <c r="H129" s="83">
        <v>37828024.02</v>
      </c>
      <c r="I129" s="11">
        <v>32184712.27</v>
      </c>
      <c r="J129" s="11">
        <v>13212057.25</v>
      </c>
      <c r="K129" s="11">
        <v>2810000</v>
      </c>
      <c r="L129" s="11">
        <v>1000000</v>
      </c>
      <c r="M129" s="60">
        <v>15162655.02</v>
      </c>
      <c r="N129" s="11">
        <v>5643311.75</v>
      </c>
      <c r="O129" s="11">
        <v>4748830.52</v>
      </c>
      <c r="P129" s="11">
        <v>190000</v>
      </c>
      <c r="Q129" s="66">
        <v>85.08</v>
      </c>
      <c r="R129" s="66">
        <v>34.92</v>
      </c>
      <c r="S129" s="66">
        <v>7.42</v>
      </c>
      <c r="T129" s="66">
        <v>2.64</v>
      </c>
      <c r="U129" s="66">
        <v>40.08</v>
      </c>
      <c r="V129" s="67">
        <v>14.91</v>
      </c>
    </row>
    <row r="130" spans="1:22" ht="12.75">
      <c r="A130" s="223">
        <v>2</v>
      </c>
      <c r="B130" s="224">
        <v>15</v>
      </c>
      <c r="C130" s="224">
        <v>4</v>
      </c>
      <c r="D130" s="16">
        <v>2</v>
      </c>
      <c r="E130" s="16">
        <v>0</v>
      </c>
      <c r="F130" s="19"/>
      <c r="G130" s="54" t="s">
        <v>338</v>
      </c>
      <c r="H130" s="83">
        <v>57166684.61</v>
      </c>
      <c r="I130" s="11">
        <v>38813934.01</v>
      </c>
      <c r="J130" s="11">
        <v>16944368.4</v>
      </c>
      <c r="K130" s="11">
        <v>4137372</v>
      </c>
      <c r="L130" s="11">
        <v>910600</v>
      </c>
      <c r="M130" s="60">
        <v>16821593.61</v>
      </c>
      <c r="N130" s="11">
        <v>18352750.6</v>
      </c>
      <c r="O130" s="11">
        <v>17795778.6</v>
      </c>
      <c r="P130" s="11">
        <v>276500</v>
      </c>
      <c r="Q130" s="66">
        <v>67.89</v>
      </c>
      <c r="R130" s="66">
        <v>29.64</v>
      </c>
      <c r="S130" s="66">
        <v>7.23</v>
      </c>
      <c r="T130" s="66">
        <v>1.59</v>
      </c>
      <c r="U130" s="66">
        <v>29.42</v>
      </c>
      <c r="V130" s="67">
        <v>32.1</v>
      </c>
    </row>
    <row r="131" spans="1:22" ht="12.75">
      <c r="A131" s="223">
        <v>2</v>
      </c>
      <c r="B131" s="224">
        <v>1</v>
      </c>
      <c r="C131" s="224">
        <v>5</v>
      </c>
      <c r="D131" s="16">
        <v>2</v>
      </c>
      <c r="E131" s="16">
        <v>0</v>
      </c>
      <c r="F131" s="19"/>
      <c r="G131" s="54" t="s">
        <v>392</v>
      </c>
      <c r="H131" s="83">
        <v>27910476.82</v>
      </c>
      <c r="I131" s="11">
        <v>22996142.51</v>
      </c>
      <c r="J131" s="11">
        <v>9788995.46</v>
      </c>
      <c r="K131" s="11">
        <v>1465385</v>
      </c>
      <c r="L131" s="11">
        <v>224897</v>
      </c>
      <c r="M131" s="60">
        <v>11516865.05</v>
      </c>
      <c r="N131" s="11">
        <v>4914334.31</v>
      </c>
      <c r="O131" s="11">
        <v>4692334.31</v>
      </c>
      <c r="P131" s="11">
        <v>50000</v>
      </c>
      <c r="Q131" s="66">
        <v>82.39</v>
      </c>
      <c r="R131" s="66">
        <v>35.07</v>
      </c>
      <c r="S131" s="66">
        <v>5.25</v>
      </c>
      <c r="T131" s="66">
        <v>0.8</v>
      </c>
      <c r="U131" s="66">
        <v>41.26</v>
      </c>
      <c r="V131" s="67">
        <v>17.6</v>
      </c>
    </row>
    <row r="132" spans="1:22" ht="12.75">
      <c r="A132" s="223">
        <v>2</v>
      </c>
      <c r="B132" s="224">
        <v>5</v>
      </c>
      <c r="C132" s="224">
        <v>5</v>
      </c>
      <c r="D132" s="16">
        <v>2</v>
      </c>
      <c r="E132" s="16">
        <v>0</v>
      </c>
      <c r="F132" s="19"/>
      <c r="G132" s="54" t="s">
        <v>393</v>
      </c>
      <c r="H132" s="83">
        <v>12045152.24</v>
      </c>
      <c r="I132" s="11">
        <v>10677566.24</v>
      </c>
      <c r="J132" s="11">
        <v>5446358</v>
      </c>
      <c r="K132" s="11">
        <v>379780</v>
      </c>
      <c r="L132" s="11">
        <v>190000</v>
      </c>
      <c r="M132" s="60">
        <v>4661428.24</v>
      </c>
      <c r="N132" s="11">
        <v>1367586</v>
      </c>
      <c r="O132" s="11">
        <v>1367586</v>
      </c>
      <c r="P132" s="11">
        <v>0</v>
      </c>
      <c r="Q132" s="66">
        <v>88.64</v>
      </c>
      <c r="R132" s="66">
        <v>45.21</v>
      </c>
      <c r="S132" s="66">
        <v>3.15</v>
      </c>
      <c r="T132" s="66">
        <v>1.57</v>
      </c>
      <c r="U132" s="66">
        <v>38.69</v>
      </c>
      <c r="V132" s="67">
        <v>11.35</v>
      </c>
    </row>
    <row r="133" spans="1:22" ht="12.75">
      <c r="A133" s="223">
        <v>2</v>
      </c>
      <c r="B133" s="224">
        <v>3</v>
      </c>
      <c r="C133" s="224">
        <v>5</v>
      </c>
      <c r="D133" s="16">
        <v>2</v>
      </c>
      <c r="E133" s="16">
        <v>0</v>
      </c>
      <c r="F133" s="19"/>
      <c r="G133" s="54" t="s">
        <v>394</v>
      </c>
      <c r="H133" s="83">
        <v>9133265.87</v>
      </c>
      <c r="I133" s="11">
        <v>7531504.87</v>
      </c>
      <c r="J133" s="11">
        <v>2983317.83</v>
      </c>
      <c r="K133" s="11">
        <v>351000</v>
      </c>
      <c r="L133" s="11">
        <v>340000</v>
      </c>
      <c r="M133" s="60">
        <v>3857187.04</v>
      </c>
      <c r="N133" s="11">
        <v>1601761</v>
      </c>
      <c r="O133" s="11">
        <v>1496011</v>
      </c>
      <c r="P133" s="11">
        <v>105750</v>
      </c>
      <c r="Q133" s="66">
        <v>82.46</v>
      </c>
      <c r="R133" s="66">
        <v>32.66</v>
      </c>
      <c r="S133" s="66">
        <v>3.84</v>
      </c>
      <c r="T133" s="66">
        <v>3.72</v>
      </c>
      <c r="U133" s="66">
        <v>42.23</v>
      </c>
      <c r="V133" s="67">
        <v>17.53</v>
      </c>
    </row>
    <row r="134" spans="1:22" ht="12.75">
      <c r="A134" s="223">
        <v>2</v>
      </c>
      <c r="B134" s="224">
        <v>26</v>
      </c>
      <c r="C134" s="224">
        <v>3</v>
      </c>
      <c r="D134" s="16">
        <v>2</v>
      </c>
      <c r="E134" s="16">
        <v>0</v>
      </c>
      <c r="F134" s="19"/>
      <c r="G134" s="54" t="s">
        <v>395</v>
      </c>
      <c r="H134" s="83">
        <v>19727256.09</v>
      </c>
      <c r="I134" s="11">
        <v>15038200.85</v>
      </c>
      <c r="J134" s="11">
        <v>6380614.18</v>
      </c>
      <c r="K134" s="11">
        <v>833884</v>
      </c>
      <c r="L134" s="11">
        <v>309654</v>
      </c>
      <c r="M134" s="60">
        <v>7514048.67</v>
      </c>
      <c r="N134" s="11">
        <v>4689055.24</v>
      </c>
      <c r="O134" s="11">
        <v>4689055.24</v>
      </c>
      <c r="P134" s="11">
        <v>0</v>
      </c>
      <c r="Q134" s="66">
        <v>76.23</v>
      </c>
      <c r="R134" s="66">
        <v>32.34</v>
      </c>
      <c r="S134" s="66">
        <v>4.22</v>
      </c>
      <c r="T134" s="66">
        <v>1.56</v>
      </c>
      <c r="U134" s="66">
        <v>38.08</v>
      </c>
      <c r="V134" s="67">
        <v>23.76</v>
      </c>
    </row>
    <row r="135" spans="1:22" ht="12.75">
      <c r="A135" s="223">
        <v>2</v>
      </c>
      <c r="B135" s="224">
        <v>10</v>
      </c>
      <c r="C135" s="224">
        <v>6</v>
      </c>
      <c r="D135" s="16">
        <v>2</v>
      </c>
      <c r="E135" s="16">
        <v>0</v>
      </c>
      <c r="F135" s="19"/>
      <c r="G135" s="54" t="s">
        <v>396</v>
      </c>
      <c r="H135" s="83">
        <v>4772141.76</v>
      </c>
      <c r="I135" s="11">
        <v>4594670.76</v>
      </c>
      <c r="J135" s="11">
        <v>2100827</v>
      </c>
      <c r="K135" s="11">
        <v>225414</v>
      </c>
      <c r="L135" s="11">
        <v>59125</v>
      </c>
      <c r="M135" s="60">
        <v>2209304.76</v>
      </c>
      <c r="N135" s="11">
        <v>177471</v>
      </c>
      <c r="O135" s="11">
        <v>37471</v>
      </c>
      <c r="P135" s="11">
        <v>120000</v>
      </c>
      <c r="Q135" s="66">
        <v>96.28</v>
      </c>
      <c r="R135" s="66">
        <v>44.02</v>
      </c>
      <c r="S135" s="66">
        <v>4.72</v>
      </c>
      <c r="T135" s="66">
        <v>1.23</v>
      </c>
      <c r="U135" s="66">
        <v>46.29</v>
      </c>
      <c r="V135" s="67">
        <v>3.71</v>
      </c>
    </row>
    <row r="136" spans="1:22" ht="12.75">
      <c r="A136" s="223">
        <v>2</v>
      </c>
      <c r="B136" s="224">
        <v>6</v>
      </c>
      <c r="C136" s="224">
        <v>8</v>
      </c>
      <c r="D136" s="16">
        <v>2</v>
      </c>
      <c r="E136" s="16">
        <v>0</v>
      </c>
      <c r="F136" s="19"/>
      <c r="G136" s="54" t="s">
        <v>397</v>
      </c>
      <c r="H136" s="83">
        <v>25802987.19</v>
      </c>
      <c r="I136" s="11">
        <v>21151971.19</v>
      </c>
      <c r="J136" s="11">
        <v>8023245.81</v>
      </c>
      <c r="K136" s="11">
        <v>1462967</v>
      </c>
      <c r="L136" s="11">
        <v>598310.15</v>
      </c>
      <c r="M136" s="60">
        <v>11067448.23</v>
      </c>
      <c r="N136" s="11">
        <v>4651016</v>
      </c>
      <c r="O136" s="11">
        <v>4651016</v>
      </c>
      <c r="P136" s="11">
        <v>0</v>
      </c>
      <c r="Q136" s="66">
        <v>81.97</v>
      </c>
      <c r="R136" s="66">
        <v>31.09</v>
      </c>
      <c r="S136" s="66">
        <v>5.66</v>
      </c>
      <c r="T136" s="66">
        <v>2.31</v>
      </c>
      <c r="U136" s="66">
        <v>42.89</v>
      </c>
      <c r="V136" s="67">
        <v>18.02</v>
      </c>
    </row>
    <row r="137" spans="1:22" ht="12.75">
      <c r="A137" s="223">
        <v>2</v>
      </c>
      <c r="B137" s="224">
        <v>17</v>
      </c>
      <c r="C137" s="224">
        <v>3</v>
      </c>
      <c r="D137" s="16">
        <v>2</v>
      </c>
      <c r="E137" s="16">
        <v>0</v>
      </c>
      <c r="F137" s="19"/>
      <c r="G137" s="54" t="s">
        <v>398</v>
      </c>
      <c r="H137" s="83">
        <v>17037639.54</v>
      </c>
      <c r="I137" s="11">
        <v>12571464.54</v>
      </c>
      <c r="J137" s="11">
        <v>6194577.58</v>
      </c>
      <c r="K137" s="11">
        <v>576000</v>
      </c>
      <c r="L137" s="11">
        <v>140000</v>
      </c>
      <c r="M137" s="60">
        <v>5660886.96</v>
      </c>
      <c r="N137" s="11">
        <v>4466175</v>
      </c>
      <c r="O137" s="11">
        <v>4320824</v>
      </c>
      <c r="P137" s="11">
        <v>145351</v>
      </c>
      <c r="Q137" s="66">
        <v>73.78</v>
      </c>
      <c r="R137" s="66">
        <v>36.35</v>
      </c>
      <c r="S137" s="66">
        <v>3.38</v>
      </c>
      <c r="T137" s="66">
        <v>0.82</v>
      </c>
      <c r="U137" s="66">
        <v>33.22</v>
      </c>
      <c r="V137" s="67">
        <v>26.21</v>
      </c>
    </row>
    <row r="138" spans="1:22" ht="12.75">
      <c r="A138" s="223">
        <v>2</v>
      </c>
      <c r="B138" s="224">
        <v>16</v>
      </c>
      <c r="C138" s="224">
        <v>6</v>
      </c>
      <c r="D138" s="16">
        <v>2</v>
      </c>
      <c r="E138" s="16">
        <v>0</v>
      </c>
      <c r="F138" s="19"/>
      <c r="G138" s="54" t="s">
        <v>399</v>
      </c>
      <c r="H138" s="83">
        <v>21355296.28</v>
      </c>
      <c r="I138" s="11">
        <v>14238605.28</v>
      </c>
      <c r="J138" s="11">
        <v>7471869</v>
      </c>
      <c r="K138" s="11">
        <v>509000</v>
      </c>
      <c r="L138" s="11">
        <v>163694</v>
      </c>
      <c r="M138" s="60">
        <v>6094042.28</v>
      </c>
      <c r="N138" s="11">
        <v>7116691</v>
      </c>
      <c r="O138" s="11">
        <v>6944941</v>
      </c>
      <c r="P138" s="11">
        <v>171750</v>
      </c>
      <c r="Q138" s="66">
        <v>66.67</v>
      </c>
      <c r="R138" s="66">
        <v>34.98</v>
      </c>
      <c r="S138" s="66">
        <v>2.38</v>
      </c>
      <c r="T138" s="66">
        <v>0.76</v>
      </c>
      <c r="U138" s="66">
        <v>28.53</v>
      </c>
      <c r="V138" s="67">
        <v>33.32</v>
      </c>
    </row>
    <row r="139" spans="1:22" ht="12.75">
      <c r="A139" s="223">
        <v>2</v>
      </c>
      <c r="B139" s="224">
        <v>11</v>
      </c>
      <c r="C139" s="224">
        <v>3</v>
      </c>
      <c r="D139" s="16">
        <v>2</v>
      </c>
      <c r="E139" s="16">
        <v>0</v>
      </c>
      <c r="F139" s="19"/>
      <c r="G139" s="54" t="s">
        <v>400</v>
      </c>
      <c r="H139" s="83">
        <v>55632192</v>
      </c>
      <c r="I139" s="11">
        <v>39307745</v>
      </c>
      <c r="J139" s="11">
        <v>11923281</v>
      </c>
      <c r="K139" s="11">
        <v>5903764</v>
      </c>
      <c r="L139" s="11">
        <v>0</v>
      </c>
      <c r="M139" s="60">
        <v>21480700</v>
      </c>
      <c r="N139" s="11">
        <v>16324447</v>
      </c>
      <c r="O139" s="11">
        <v>14394447</v>
      </c>
      <c r="P139" s="11">
        <v>0</v>
      </c>
      <c r="Q139" s="66">
        <v>70.65</v>
      </c>
      <c r="R139" s="66">
        <v>21.43</v>
      </c>
      <c r="S139" s="66">
        <v>10.61</v>
      </c>
      <c r="T139" s="66">
        <v>0</v>
      </c>
      <c r="U139" s="66">
        <v>38.61</v>
      </c>
      <c r="V139" s="67">
        <v>29.34</v>
      </c>
    </row>
    <row r="140" spans="1:22" ht="12.75">
      <c r="A140" s="223">
        <v>2</v>
      </c>
      <c r="B140" s="224">
        <v>9</v>
      </c>
      <c r="C140" s="224">
        <v>8</v>
      </c>
      <c r="D140" s="16">
        <v>2</v>
      </c>
      <c r="E140" s="16">
        <v>0</v>
      </c>
      <c r="F140" s="19"/>
      <c r="G140" s="54" t="s">
        <v>401</v>
      </c>
      <c r="H140" s="83">
        <v>10141643.51</v>
      </c>
      <c r="I140" s="11">
        <v>8329943.51</v>
      </c>
      <c r="J140" s="11">
        <v>3822884.95</v>
      </c>
      <c r="K140" s="11">
        <v>49000</v>
      </c>
      <c r="L140" s="11">
        <v>180000</v>
      </c>
      <c r="M140" s="60">
        <v>4278058.56</v>
      </c>
      <c r="N140" s="11">
        <v>1811700</v>
      </c>
      <c r="O140" s="11">
        <v>1811700</v>
      </c>
      <c r="P140" s="11">
        <v>0</v>
      </c>
      <c r="Q140" s="66">
        <v>82.13</v>
      </c>
      <c r="R140" s="66">
        <v>37.69</v>
      </c>
      <c r="S140" s="66">
        <v>0.48</v>
      </c>
      <c r="T140" s="66">
        <v>1.77</v>
      </c>
      <c r="U140" s="66">
        <v>42.18</v>
      </c>
      <c r="V140" s="67">
        <v>17.86</v>
      </c>
    </row>
    <row r="141" spans="1:22" ht="12.75">
      <c r="A141" s="223">
        <v>2</v>
      </c>
      <c r="B141" s="224">
        <v>10</v>
      </c>
      <c r="C141" s="224">
        <v>7</v>
      </c>
      <c r="D141" s="16">
        <v>2</v>
      </c>
      <c r="E141" s="16">
        <v>0</v>
      </c>
      <c r="F141" s="19"/>
      <c r="G141" s="54" t="s">
        <v>402</v>
      </c>
      <c r="H141" s="83">
        <v>14824479.19</v>
      </c>
      <c r="I141" s="11">
        <v>12857521.19</v>
      </c>
      <c r="J141" s="11">
        <v>6097101.23</v>
      </c>
      <c r="K141" s="11">
        <v>537016</v>
      </c>
      <c r="L141" s="11">
        <v>190000</v>
      </c>
      <c r="M141" s="60">
        <v>6033403.96</v>
      </c>
      <c r="N141" s="11">
        <v>1966958</v>
      </c>
      <c r="O141" s="11">
        <v>1966958</v>
      </c>
      <c r="P141" s="11">
        <v>0</v>
      </c>
      <c r="Q141" s="66">
        <v>86.73</v>
      </c>
      <c r="R141" s="66">
        <v>41.12</v>
      </c>
      <c r="S141" s="66">
        <v>3.62</v>
      </c>
      <c r="T141" s="66">
        <v>1.28</v>
      </c>
      <c r="U141" s="66">
        <v>40.69</v>
      </c>
      <c r="V141" s="67">
        <v>13.26</v>
      </c>
    </row>
    <row r="142" spans="1:22" ht="12.75">
      <c r="A142" s="223">
        <v>2</v>
      </c>
      <c r="B142" s="224">
        <v>6</v>
      </c>
      <c r="C142" s="224">
        <v>9</v>
      </c>
      <c r="D142" s="16">
        <v>2</v>
      </c>
      <c r="E142" s="16">
        <v>0</v>
      </c>
      <c r="F142" s="19"/>
      <c r="G142" s="54" t="s">
        <v>403</v>
      </c>
      <c r="H142" s="83">
        <v>17396701.84</v>
      </c>
      <c r="I142" s="11">
        <v>14428671.69</v>
      </c>
      <c r="J142" s="11">
        <v>6699305.28</v>
      </c>
      <c r="K142" s="11">
        <v>479120</v>
      </c>
      <c r="L142" s="11">
        <v>672090</v>
      </c>
      <c r="M142" s="60">
        <v>6578156.41</v>
      </c>
      <c r="N142" s="11">
        <v>2968030.15</v>
      </c>
      <c r="O142" s="11">
        <v>2768030.15</v>
      </c>
      <c r="P142" s="11">
        <v>0</v>
      </c>
      <c r="Q142" s="66">
        <v>82.93</v>
      </c>
      <c r="R142" s="66">
        <v>38.5</v>
      </c>
      <c r="S142" s="66">
        <v>2.75</v>
      </c>
      <c r="T142" s="66">
        <v>3.86</v>
      </c>
      <c r="U142" s="66">
        <v>37.81</v>
      </c>
      <c r="V142" s="67">
        <v>17.06</v>
      </c>
    </row>
    <row r="143" spans="1:22" ht="12.75">
      <c r="A143" s="223">
        <v>2</v>
      </c>
      <c r="B143" s="224">
        <v>21</v>
      </c>
      <c r="C143" s="224">
        <v>7</v>
      </c>
      <c r="D143" s="16">
        <v>2</v>
      </c>
      <c r="E143" s="16">
        <v>0</v>
      </c>
      <c r="F143" s="19"/>
      <c r="G143" s="54" t="s">
        <v>404</v>
      </c>
      <c r="H143" s="83">
        <v>11543461</v>
      </c>
      <c r="I143" s="11">
        <v>10973461</v>
      </c>
      <c r="J143" s="11">
        <v>4683636</v>
      </c>
      <c r="K143" s="11">
        <v>669000</v>
      </c>
      <c r="L143" s="11">
        <v>147837</v>
      </c>
      <c r="M143" s="60">
        <v>5472988</v>
      </c>
      <c r="N143" s="11">
        <v>570000</v>
      </c>
      <c r="O143" s="11">
        <v>570000</v>
      </c>
      <c r="P143" s="11">
        <v>0</v>
      </c>
      <c r="Q143" s="66">
        <v>95.06</v>
      </c>
      <c r="R143" s="66">
        <v>40.57</v>
      </c>
      <c r="S143" s="66">
        <v>5.79</v>
      </c>
      <c r="T143" s="66">
        <v>1.28</v>
      </c>
      <c r="U143" s="66">
        <v>47.41</v>
      </c>
      <c r="V143" s="67">
        <v>4.93</v>
      </c>
    </row>
    <row r="144" spans="1:22" ht="12.75">
      <c r="A144" s="223">
        <v>2</v>
      </c>
      <c r="B144" s="224">
        <v>24</v>
      </c>
      <c r="C144" s="224">
        <v>4</v>
      </c>
      <c r="D144" s="16">
        <v>2</v>
      </c>
      <c r="E144" s="16">
        <v>0</v>
      </c>
      <c r="F144" s="19"/>
      <c r="G144" s="54" t="s">
        <v>405</v>
      </c>
      <c r="H144" s="83">
        <v>16758946.42</v>
      </c>
      <c r="I144" s="11">
        <v>12559669.42</v>
      </c>
      <c r="J144" s="11">
        <v>4854350</v>
      </c>
      <c r="K144" s="11">
        <v>1934424</v>
      </c>
      <c r="L144" s="11">
        <v>365281</v>
      </c>
      <c r="M144" s="60">
        <v>5405614.42</v>
      </c>
      <c r="N144" s="11">
        <v>4199277</v>
      </c>
      <c r="O144" s="11">
        <v>3409277</v>
      </c>
      <c r="P144" s="11">
        <v>0</v>
      </c>
      <c r="Q144" s="66">
        <v>74.94</v>
      </c>
      <c r="R144" s="66">
        <v>28.96</v>
      </c>
      <c r="S144" s="66">
        <v>11.54</v>
      </c>
      <c r="T144" s="66">
        <v>2.17</v>
      </c>
      <c r="U144" s="66">
        <v>32.25</v>
      </c>
      <c r="V144" s="67">
        <v>25.05</v>
      </c>
    </row>
    <row r="145" spans="1:22" ht="12.75">
      <c r="A145" s="223">
        <v>2</v>
      </c>
      <c r="B145" s="224">
        <v>25</v>
      </c>
      <c r="C145" s="224">
        <v>5</v>
      </c>
      <c r="D145" s="16">
        <v>2</v>
      </c>
      <c r="E145" s="16">
        <v>0</v>
      </c>
      <c r="F145" s="19"/>
      <c r="G145" s="54" t="s">
        <v>406</v>
      </c>
      <c r="H145" s="83">
        <v>22375371.34</v>
      </c>
      <c r="I145" s="11">
        <v>19943174.03</v>
      </c>
      <c r="J145" s="11">
        <v>7862849.44</v>
      </c>
      <c r="K145" s="11">
        <v>764635.87</v>
      </c>
      <c r="L145" s="11">
        <v>450000</v>
      </c>
      <c r="M145" s="60">
        <v>10865688.72</v>
      </c>
      <c r="N145" s="11">
        <v>2432197.31</v>
      </c>
      <c r="O145" s="11">
        <v>1598397.31</v>
      </c>
      <c r="P145" s="11">
        <v>400000</v>
      </c>
      <c r="Q145" s="66">
        <v>89.13</v>
      </c>
      <c r="R145" s="66">
        <v>35.14</v>
      </c>
      <c r="S145" s="66">
        <v>3.41</v>
      </c>
      <c r="T145" s="66">
        <v>2.01</v>
      </c>
      <c r="U145" s="66">
        <v>48.56</v>
      </c>
      <c r="V145" s="67">
        <v>10.86</v>
      </c>
    </row>
    <row r="146" spans="1:22" ht="12.75">
      <c r="A146" s="223">
        <v>2</v>
      </c>
      <c r="B146" s="224">
        <v>19</v>
      </c>
      <c r="C146" s="224">
        <v>7</v>
      </c>
      <c r="D146" s="16">
        <v>2</v>
      </c>
      <c r="E146" s="16">
        <v>0</v>
      </c>
      <c r="F146" s="19"/>
      <c r="G146" s="54" t="s">
        <v>345</v>
      </c>
      <c r="H146" s="83">
        <v>52734603.22</v>
      </c>
      <c r="I146" s="11">
        <v>43265672.22</v>
      </c>
      <c r="J146" s="11">
        <v>20179468.64</v>
      </c>
      <c r="K146" s="11">
        <v>2796416</v>
      </c>
      <c r="L146" s="11">
        <v>846000</v>
      </c>
      <c r="M146" s="60">
        <v>19443787.58</v>
      </c>
      <c r="N146" s="11">
        <v>9468931</v>
      </c>
      <c r="O146" s="11">
        <v>8421478</v>
      </c>
      <c r="P146" s="11">
        <v>187453</v>
      </c>
      <c r="Q146" s="66">
        <v>82.04</v>
      </c>
      <c r="R146" s="66">
        <v>38.26</v>
      </c>
      <c r="S146" s="66">
        <v>5.3</v>
      </c>
      <c r="T146" s="66">
        <v>1.6</v>
      </c>
      <c r="U146" s="66">
        <v>36.87</v>
      </c>
      <c r="V146" s="67">
        <v>17.95</v>
      </c>
    </row>
    <row r="147" spans="1:22" ht="12.75">
      <c r="A147" s="223">
        <v>2</v>
      </c>
      <c r="B147" s="224">
        <v>18</v>
      </c>
      <c r="C147" s="224">
        <v>5</v>
      </c>
      <c r="D147" s="16">
        <v>2</v>
      </c>
      <c r="E147" s="16">
        <v>0</v>
      </c>
      <c r="F147" s="19"/>
      <c r="G147" s="54" t="s">
        <v>407</v>
      </c>
      <c r="H147" s="83">
        <v>18502701.54</v>
      </c>
      <c r="I147" s="11">
        <v>15173061.54</v>
      </c>
      <c r="J147" s="11">
        <v>6858405.66</v>
      </c>
      <c r="K147" s="11">
        <v>360000</v>
      </c>
      <c r="L147" s="11">
        <v>280000</v>
      </c>
      <c r="M147" s="60">
        <v>7674655.88</v>
      </c>
      <c r="N147" s="11">
        <v>3329640</v>
      </c>
      <c r="O147" s="11">
        <v>2758720</v>
      </c>
      <c r="P147" s="11">
        <v>570920</v>
      </c>
      <c r="Q147" s="66">
        <v>82</v>
      </c>
      <c r="R147" s="66">
        <v>37.06</v>
      </c>
      <c r="S147" s="66">
        <v>1.94</v>
      </c>
      <c r="T147" s="66">
        <v>1.51</v>
      </c>
      <c r="U147" s="66">
        <v>41.47</v>
      </c>
      <c r="V147" s="67">
        <v>17.99</v>
      </c>
    </row>
    <row r="148" spans="1:22" ht="12.75">
      <c r="A148" s="223">
        <v>2</v>
      </c>
      <c r="B148" s="224">
        <v>21</v>
      </c>
      <c r="C148" s="224">
        <v>8</v>
      </c>
      <c r="D148" s="16">
        <v>2</v>
      </c>
      <c r="E148" s="16">
        <v>0</v>
      </c>
      <c r="F148" s="19"/>
      <c r="G148" s="54" t="s">
        <v>408</v>
      </c>
      <c r="H148" s="83">
        <v>19261760.7</v>
      </c>
      <c r="I148" s="11">
        <v>15585157.12</v>
      </c>
      <c r="J148" s="11">
        <v>5923369.86</v>
      </c>
      <c r="K148" s="11">
        <v>525000</v>
      </c>
      <c r="L148" s="11">
        <v>540000</v>
      </c>
      <c r="M148" s="60">
        <v>8596787.26</v>
      </c>
      <c r="N148" s="11">
        <v>3676603.58</v>
      </c>
      <c r="O148" s="11">
        <v>3676603.58</v>
      </c>
      <c r="P148" s="11">
        <v>0</v>
      </c>
      <c r="Q148" s="66">
        <v>80.91</v>
      </c>
      <c r="R148" s="66">
        <v>30.75</v>
      </c>
      <c r="S148" s="66">
        <v>2.72</v>
      </c>
      <c r="T148" s="66">
        <v>2.8</v>
      </c>
      <c r="U148" s="66">
        <v>44.63</v>
      </c>
      <c r="V148" s="67">
        <v>19.08</v>
      </c>
    </row>
    <row r="149" spans="1:22" ht="12.75">
      <c r="A149" s="223">
        <v>2</v>
      </c>
      <c r="B149" s="224">
        <v>1</v>
      </c>
      <c r="C149" s="224">
        <v>6</v>
      </c>
      <c r="D149" s="16">
        <v>2</v>
      </c>
      <c r="E149" s="16">
        <v>0</v>
      </c>
      <c r="F149" s="19"/>
      <c r="G149" s="54" t="s">
        <v>409</v>
      </c>
      <c r="H149" s="83">
        <v>26771630.84</v>
      </c>
      <c r="I149" s="11">
        <v>20920640.06</v>
      </c>
      <c r="J149" s="11">
        <v>8391482.96</v>
      </c>
      <c r="K149" s="11">
        <v>2210864.89</v>
      </c>
      <c r="L149" s="11">
        <v>0</v>
      </c>
      <c r="M149" s="60">
        <v>10318292.21</v>
      </c>
      <c r="N149" s="11">
        <v>5850990.78</v>
      </c>
      <c r="O149" s="11">
        <v>3777088.98</v>
      </c>
      <c r="P149" s="11">
        <v>378901.8</v>
      </c>
      <c r="Q149" s="66">
        <v>78.14</v>
      </c>
      <c r="R149" s="66">
        <v>31.34</v>
      </c>
      <c r="S149" s="66">
        <v>8.25</v>
      </c>
      <c r="T149" s="66">
        <v>0</v>
      </c>
      <c r="U149" s="66">
        <v>38.54</v>
      </c>
      <c r="V149" s="67">
        <v>21.85</v>
      </c>
    </row>
    <row r="150" spans="1:22" ht="12.75">
      <c r="A150" s="223">
        <v>2</v>
      </c>
      <c r="B150" s="224">
        <v>5</v>
      </c>
      <c r="C150" s="224">
        <v>6</v>
      </c>
      <c r="D150" s="16">
        <v>2</v>
      </c>
      <c r="E150" s="16">
        <v>0</v>
      </c>
      <c r="F150" s="19"/>
      <c r="G150" s="54" t="s">
        <v>410</v>
      </c>
      <c r="H150" s="83">
        <v>11532729.09</v>
      </c>
      <c r="I150" s="11">
        <v>10601627.65</v>
      </c>
      <c r="J150" s="11">
        <v>5337696.91</v>
      </c>
      <c r="K150" s="11">
        <v>565443</v>
      </c>
      <c r="L150" s="11">
        <v>300000</v>
      </c>
      <c r="M150" s="60">
        <v>4398487.74</v>
      </c>
      <c r="N150" s="11">
        <v>931101.44</v>
      </c>
      <c r="O150" s="11">
        <v>841101.44</v>
      </c>
      <c r="P150" s="11">
        <v>0</v>
      </c>
      <c r="Q150" s="66">
        <v>91.92</v>
      </c>
      <c r="R150" s="66">
        <v>46.28</v>
      </c>
      <c r="S150" s="66">
        <v>4.9</v>
      </c>
      <c r="T150" s="66">
        <v>2.6</v>
      </c>
      <c r="U150" s="66">
        <v>38.13</v>
      </c>
      <c r="V150" s="67">
        <v>8.07</v>
      </c>
    </row>
    <row r="151" spans="1:22" ht="12.75">
      <c r="A151" s="223">
        <v>2</v>
      </c>
      <c r="B151" s="224">
        <v>22</v>
      </c>
      <c r="C151" s="224">
        <v>2</v>
      </c>
      <c r="D151" s="16">
        <v>2</v>
      </c>
      <c r="E151" s="16">
        <v>0</v>
      </c>
      <c r="F151" s="19"/>
      <c r="G151" s="54" t="s">
        <v>411</v>
      </c>
      <c r="H151" s="83">
        <v>22974982.77</v>
      </c>
      <c r="I151" s="11">
        <v>21045908.77</v>
      </c>
      <c r="J151" s="11">
        <v>9338776.5</v>
      </c>
      <c r="K151" s="11">
        <v>1205739</v>
      </c>
      <c r="L151" s="11">
        <v>475000</v>
      </c>
      <c r="M151" s="60">
        <v>10026393.27</v>
      </c>
      <c r="N151" s="11">
        <v>1929074</v>
      </c>
      <c r="O151" s="11">
        <v>1632480</v>
      </c>
      <c r="P151" s="11">
        <v>0</v>
      </c>
      <c r="Q151" s="66">
        <v>91.6</v>
      </c>
      <c r="R151" s="66">
        <v>40.64</v>
      </c>
      <c r="S151" s="66">
        <v>5.24</v>
      </c>
      <c r="T151" s="66">
        <v>2.06</v>
      </c>
      <c r="U151" s="66">
        <v>43.64</v>
      </c>
      <c r="V151" s="67">
        <v>8.39</v>
      </c>
    </row>
    <row r="152" spans="1:22" ht="12.75">
      <c r="A152" s="223">
        <v>2</v>
      </c>
      <c r="B152" s="224">
        <v>20</v>
      </c>
      <c r="C152" s="224">
        <v>4</v>
      </c>
      <c r="D152" s="16">
        <v>2</v>
      </c>
      <c r="E152" s="16">
        <v>0</v>
      </c>
      <c r="F152" s="19"/>
      <c r="G152" s="54" t="s">
        <v>412</v>
      </c>
      <c r="H152" s="83">
        <v>29768361</v>
      </c>
      <c r="I152" s="11">
        <v>23365353</v>
      </c>
      <c r="J152" s="11">
        <v>10900941</v>
      </c>
      <c r="K152" s="11">
        <v>1803900</v>
      </c>
      <c r="L152" s="11">
        <v>687600</v>
      </c>
      <c r="M152" s="60">
        <v>9972912</v>
      </c>
      <c r="N152" s="11">
        <v>6403008</v>
      </c>
      <c r="O152" s="11">
        <v>6290008</v>
      </c>
      <c r="P152" s="11">
        <v>25000</v>
      </c>
      <c r="Q152" s="66">
        <v>78.49</v>
      </c>
      <c r="R152" s="66">
        <v>36.61</v>
      </c>
      <c r="S152" s="66">
        <v>6.05</v>
      </c>
      <c r="T152" s="66">
        <v>2.3</v>
      </c>
      <c r="U152" s="66">
        <v>33.5</v>
      </c>
      <c r="V152" s="67">
        <v>21.5</v>
      </c>
    </row>
    <row r="153" spans="1:22" ht="12.75">
      <c r="A153" s="223">
        <v>2</v>
      </c>
      <c r="B153" s="224">
        <v>26</v>
      </c>
      <c r="C153" s="224">
        <v>5</v>
      </c>
      <c r="D153" s="16">
        <v>2</v>
      </c>
      <c r="E153" s="16">
        <v>0</v>
      </c>
      <c r="F153" s="19"/>
      <c r="G153" s="54" t="s">
        <v>413</v>
      </c>
      <c r="H153" s="83">
        <v>22132132.33</v>
      </c>
      <c r="I153" s="11">
        <v>15552153.33</v>
      </c>
      <c r="J153" s="11">
        <v>6729044.99</v>
      </c>
      <c r="K153" s="11">
        <v>812321</v>
      </c>
      <c r="L153" s="11">
        <v>124394</v>
      </c>
      <c r="M153" s="60">
        <v>7886393.34</v>
      </c>
      <c r="N153" s="11">
        <v>6579979</v>
      </c>
      <c r="O153" s="11">
        <v>6382079</v>
      </c>
      <c r="P153" s="11">
        <v>0</v>
      </c>
      <c r="Q153" s="66">
        <v>70.26</v>
      </c>
      <c r="R153" s="66">
        <v>30.4</v>
      </c>
      <c r="S153" s="66">
        <v>3.67</v>
      </c>
      <c r="T153" s="66">
        <v>0.56</v>
      </c>
      <c r="U153" s="66">
        <v>35.63</v>
      </c>
      <c r="V153" s="67">
        <v>29.73</v>
      </c>
    </row>
    <row r="154" spans="1:22" ht="12.75">
      <c r="A154" s="223">
        <v>2</v>
      </c>
      <c r="B154" s="224">
        <v>20</v>
      </c>
      <c r="C154" s="224">
        <v>5</v>
      </c>
      <c r="D154" s="16">
        <v>2</v>
      </c>
      <c r="E154" s="16">
        <v>0</v>
      </c>
      <c r="F154" s="19"/>
      <c r="G154" s="54" t="s">
        <v>414</v>
      </c>
      <c r="H154" s="83">
        <v>17033564.48</v>
      </c>
      <c r="I154" s="11">
        <v>15262807.48</v>
      </c>
      <c r="J154" s="11">
        <v>6690902.7</v>
      </c>
      <c r="K154" s="11">
        <v>842916</v>
      </c>
      <c r="L154" s="11">
        <v>290000</v>
      </c>
      <c r="M154" s="60">
        <v>7438988.78</v>
      </c>
      <c r="N154" s="11">
        <v>1770757</v>
      </c>
      <c r="O154" s="11">
        <v>1652340</v>
      </c>
      <c r="P154" s="11">
        <v>98417</v>
      </c>
      <c r="Q154" s="66">
        <v>89.6</v>
      </c>
      <c r="R154" s="66">
        <v>39.28</v>
      </c>
      <c r="S154" s="66">
        <v>4.94</v>
      </c>
      <c r="T154" s="66">
        <v>1.7</v>
      </c>
      <c r="U154" s="66">
        <v>43.67</v>
      </c>
      <c r="V154" s="67">
        <v>10.39</v>
      </c>
    </row>
    <row r="155" spans="1:22" ht="12.75">
      <c r="A155" s="223">
        <v>2</v>
      </c>
      <c r="B155" s="224">
        <v>25</v>
      </c>
      <c r="C155" s="224">
        <v>7</v>
      </c>
      <c r="D155" s="16">
        <v>2</v>
      </c>
      <c r="E155" s="16">
        <v>0</v>
      </c>
      <c r="F155" s="19"/>
      <c r="G155" s="54" t="s">
        <v>350</v>
      </c>
      <c r="H155" s="83">
        <v>35135138.71</v>
      </c>
      <c r="I155" s="11">
        <v>25952704.54</v>
      </c>
      <c r="J155" s="11">
        <v>10259127.95</v>
      </c>
      <c r="K155" s="11">
        <v>3103268</v>
      </c>
      <c r="L155" s="11">
        <v>540000</v>
      </c>
      <c r="M155" s="60">
        <v>12050308.59</v>
      </c>
      <c r="N155" s="11">
        <v>9182434.17</v>
      </c>
      <c r="O155" s="11">
        <v>8983434.17</v>
      </c>
      <c r="P155" s="11">
        <v>0</v>
      </c>
      <c r="Q155" s="66">
        <v>73.86</v>
      </c>
      <c r="R155" s="66">
        <v>29.19</v>
      </c>
      <c r="S155" s="66">
        <v>8.83</v>
      </c>
      <c r="T155" s="66">
        <v>1.53</v>
      </c>
      <c r="U155" s="66">
        <v>34.29</v>
      </c>
      <c r="V155" s="67">
        <v>26.13</v>
      </c>
    </row>
    <row r="156" spans="1:22" ht="12.75">
      <c r="A156" s="223">
        <v>2</v>
      </c>
      <c r="B156" s="224">
        <v>26</v>
      </c>
      <c r="C156" s="224">
        <v>6</v>
      </c>
      <c r="D156" s="16">
        <v>2</v>
      </c>
      <c r="E156" s="16">
        <v>0</v>
      </c>
      <c r="F156" s="19"/>
      <c r="G156" s="54" t="s">
        <v>351</v>
      </c>
      <c r="H156" s="83">
        <v>28586260.7</v>
      </c>
      <c r="I156" s="11">
        <v>20850842.39</v>
      </c>
      <c r="J156" s="11">
        <v>9342452.51</v>
      </c>
      <c r="K156" s="11">
        <v>2295486</v>
      </c>
      <c r="L156" s="11">
        <v>400000</v>
      </c>
      <c r="M156" s="60">
        <v>8812903.88</v>
      </c>
      <c r="N156" s="11">
        <v>7735418.31</v>
      </c>
      <c r="O156" s="11">
        <v>6659265.31</v>
      </c>
      <c r="P156" s="11">
        <v>726153</v>
      </c>
      <c r="Q156" s="66">
        <v>72.94</v>
      </c>
      <c r="R156" s="66">
        <v>32.68</v>
      </c>
      <c r="S156" s="66">
        <v>8.03</v>
      </c>
      <c r="T156" s="66">
        <v>1.39</v>
      </c>
      <c r="U156" s="66">
        <v>30.82</v>
      </c>
      <c r="V156" s="67">
        <v>27.05</v>
      </c>
    </row>
    <row r="157" spans="1:22" ht="12.75">
      <c r="A157" s="223">
        <v>2</v>
      </c>
      <c r="B157" s="224">
        <v>23</v>
      </c>
      <c r="C157" s="224">
        <v>9</v>
      </c>
      <c r="D157" s="16">
        <v>2</v>
      </c>
      <c r="E157" s="16">
        <v>0</v>
      </c>
      <c r="F157" s="19"/>
      <c r="G157" s="54" t="s">
        <v>415</v>
      </c>
      <c r="H157" s="83">
        <v>27965576.98</v>
      </c>
      <c r="I157" s="11">
        <v>22616520.84</v>
      </c>
      <c r="J157" s="11">
        <v>11333003.42</v>
      </c>
      <c r="K157" s="11">
        <v>1840000</v>
      </c>
      <c r="L157" s="11">
        <v>500000</v>
      </c>
      <c r="M157" s="60">
        <v>8943517.42</v>
      </c>
      <c r="N157" s="11">
        <v>5349056.14</v>
      </c>
      <c r="O157" s="11">
        <v>4698839</v>
      </c>
      <c r="P157" s="11">
        <v>450217.14</v>
      </c>
      <c r="Q157" s="66">
        <v>80.87</v>
      </c>
      <c r="R157" s="66">
        <v>40.52</v>
      </c>
      <c r="S157" s="66">
        <v>6.57</v>
      </c>
      <c r="T157" s="66">
        <v>1.78</v>
      </c>
      <c r="U157" s="66">
        <v>31.98</v>
      </c>
      <c r="V157" s="67">
        <v>19.12</v>
      </c>
    </row>
    <row r="158" spans="1:22" ht="12.75">
      <c r="A158" s="223">
        <v>2</v>
      </c>
      <c r="B158" s="224">
        <v>3</v>
      </c>
      <c r="C158" s="224">
        <v>6</v>
      </c>
      <c r="D158" s="16">
        <v>2</v>
      </c>
      <c r="E158" s="16">
        <v>0</v>
      </c>
      <c r="F158" s="19"/>
      <c r="G158" s="54" t="s">
        <v>416</v>
      </c>
      <c r="H158" s="83">
        <v>12594803.3</v>
      </c>
      <c r="I158" s="11">
        <v>10781796.3</v>
      </c>
      <c r="J158" s="11">
        <v>4948833.04</v>
      </c>
      <c r="K158" s="11">
        <v>327482</v>
      </c>
      <c r="L158" s="11">
        <v>108000</v>
      </c>
      <c r="M158" s="60">
        <v>5397481.26</v>
      </c>
      <c r="N158" s="11">
        <v>1813007</v>
      </c>
      <c r="O158" s="11">
        <v>1792507</v>
      </c>
      <c r="P158" s="11">
        <v>1000</v>
      </c>
      <c r="Q158" s="66">
        <v>85.6</v>
      </c>
      <c r="R158" s="66">
        <v>39.29</v>
      </c>
      <c r="S158" s="66">
        <v>2.6</v>
      </c>
      <c r="T158" s="66">
        <v>0.85</v>
      </c>
      <c r="U158" s="66">
        <v>42.85</v>
      </c>
      <c r="V158" s="67">
        <v>14.39</v>
      </c>
    </row>
    <row r="159" spans="1:22" s="95" customFormat="1" ht="15">
      <c r="A159" s="227"/>
      <c r="B159" s="228"/>
      <c r="C159" s="228"/>
      <c r="D159" s="101"/>
      <c r="E159" s="101"/>
      <c r="F159" s="102" t="s">
        <v>417</v>
      </c>
      <c r="G159" s="287"/>
      <c r="H159" s="152">
        <v>2609785378.27</v>
      </c>
      <c r="I159" s="152">
        <v>2056067285.0799997</v>
      </c>
      <c r="J159" s="152">
        <v>857235988.4399999</v>
      </c>
      <c r="K159" s="152">
        <v>155014339.11</v>
      </c>
      <c r="L159" s="152">
        <v>60530615.69</v>
      </c>
      <c r="M159" s="152">
        <v>983286341.8400002</v>
      </c>
      <c r="N159" s="152">
        <v>553718093.1899999</v>
      </c>
      <c r="O159" s="152">
        <v>496603735.1500001</v>
      </c>
      <c r="P159" s="152">
        <v>16049195.2</v>
      </c>
      <c r="Q159" s="128">
        <v>78.78300270204386</v>
      </c>
      <c r="R159" s="128">
        <v>32.84699177095754</v>
      </c>
      <c r="S159" s="128">
        <v>5.939735136870046</v>
      </c>
      <c r="T159" s="128">
        <v>2.319371400958845</v>
      </c>
      <c r="U159" s="128">
        <v>37.67690439325745</v>
      </c>
      <c r="V159" s="129">
        <v>21.216997297956127</v>
      </c>
    </row>
    <row r="160" spans="1:22" ht="12.75">
      <c r="A160" s="223">
        <v>2</v>
      </c>
      <c r="B160" s="224">
        <v>24</v>
      </c>
      <c r="C160" s="224">
        <v>1</v>
      </c>
      <c r="D160" s="16">
        <v>3</v>
      </c>
      <c r="E160" s="16">
        <v>0</v>
      </c>
      <c r="F160" s="19"/>
      <c r="G160" s="54" t="s">
        <v>418</v>
      </c>
      <c r="H160" s="83">
        <v>15554669.13</v>
      </c>
      <c r="I160" s="11">
        <v>12741491.13</v>
      </c>
      <c r="J160" s="11">
        <v>5373411.96</v>
      </c>
      <c r="K160" s="11">
        <v>1208579</v>
      </c>
      <c r="L160" s="11">
        <v>439000</v>
      </c>
      <c r="M160" s="60">
        <v>5720500.17</v>
      </c>
      <c r="N160" s="11">
        <v>2813178</v>
      </c>
      <c r="O160" s="11">
        <v>2197374</v>
      </c>
      <c r="P160" s="11">
        <v>0</v>
      </c>
      <c r="Q160" s="66">
        <v>81.91</v>
      </c>
      <c r="R160" s="66">
        <v>34.54</v>
      </c>
      <c r="S160" s="66">
        <v>7.76</v>
      </c>
      <c r="T160" s="66">
        <v>2.82</v>
      </c>
      <c r="U160" s="66">
        <v>36.77</v>
      </c>
      <c r="V160" s="67">
        <v>18.08</v>
      </c>
    </row>
    <row r="161" spans="1:22" ht="12.75">
      <c r="A161" s="223">
        <v>2</v>
      </c>
      <c r="B161" s="224">
        <v>14</v>
      </c>
      <c r="C161" s="224">
        <v>2</v>
      </c>
      <c r="D161" s="16">
        <v>3</v>
      </c>
      <c r="E161" s="16">
        <v>0</v>
      </c>
      <c r="F161" s="19"/>
      <c r="G161" s="54" t="s">
        <v>419</v>
      </c>
      <c r="H161" s="83">
        <v>28666998.12</v>
      </c>
      <c r="I161" s="11">
        <v>24196590.46</v>
      </c>
      <c r="J161" s="11">
        <v>10696344.87</v>
      </c>
      <c r="K161" s="11">
        <v>1101000</v>
      </c>
      <c r="L161" s="11">
        <v>900000</v>
      </c>
      <c r="M161" s="60">
        <v>11499245.59</v>
      </c>
      <c r="N161" s="11">
        <v>4470407.66</v>
      </c>
      <c r="O161" s="11">
        <v>3086907.66</v>
      </c>
      <c r="P161" s="11">
        <v>1178500</v>
      </c>
      <c r="Q161" s="66">
        <v>84.4</v>
      </c>
      <c r="R161" s="66">
        <v>37.31</v>
      </c>
      <c r="S161" s="66">
        <v>3.84</v>
      </c>
      <c r="T161" s="66">
        <v>3.13</v>
      </c>
      <c r="U161" s="66">
        <v>40.11</v>
      </c>
      <c r="V161" s="67">
        <v>15.59</v>
      </c>
    </row>
    <row r="162" spans="1:22" ht="12.75">
      <c r="A162" s="223">
        <v>2</v>
      </c>
      <c r="B162" s="224">
        <v>25</v>
      </c>
      <c r="C162" s="224">
        <v>3</v>
      </c>
      <c r="D162" s="16">
        <v>3</v>
      </c>
      <c r="E162" s="16">
        <v>0</v>
      </c>
      <c r="F162" s="19"/>
      <c r="G162" s="54" t="s">
        <v>420</v>
      </c>
      <c r="H162" s="83">
        <v>164182743.89</v>
      </c>
      <c r="I162" s="11">
        <v>132392217.89</v>
      </c>
      <c r="J162" s="11">
        <v>48027811.75</v>
      </c>
      <c r="K162" s="11">
        <v>10249336</v>
      </c>
      <c r="L162" s="11">
        <v>4502819</v>
      </c>
      <c r="M162" s="60">
        <v>69612251.14</v>
      </c>
      <c r="N162" s="11">
        <v>31790526</v>
      </c>
      <c r="O162" s="11">
        <v>29165026</v>
      </c>
      <c r="P162" s="11">
        <v>50000</v>
      </c>
      <c r="Q162" s="66">
        <v>80.63</v>
      </c>
      <c r="R162" s="66">
        <v>29.25</v>
      </c>
      <c r="S162" s="66">
        <v>6.24</v>
      </c>
      <c r="T162" s="66">
        <v>2.74</v>
      </c>
      <c r="U162" s="66">
        <v>42.39</v>
      </c>
      <c r="V162" s="67">
        <v>19.36</v>
      </c>
    </row>
    <row r="163" spans="1:22" ht="12.75">
      <c r="A163" s="223">
        <v>2</v>
      </c>
      <c r="B163" s="224">
        <v>5</v>
      </c>
      <c r="C163" s="224">
        <v>2</v>
      </c>
      <c r="D163" s="16">
        <v>3</v>
      </c>
      <c r="E163" s="16">
        <v>0</v>
      </c>
      <c r="F163" s="19"/>
      <c r="G163" s="54" t="s">
        <v>421</v>
      </c>
      <c r="H163" s="83">
        <v>28226209</v>
      </c>
      <c r="I163" s="11">
        <v>24678349.04</v>
      </c>
      <c r="J163" s="11">
        <v>11361799.25</v>
      </c>
      <c r="K163" s="11">
        <v>1426198</v>
      </c>
      <c r="L163" s="11">
        <v>640700</v>
      </c>
      <c r="M163" s="60">
        <v>11249651.79</v>
      </c>
      <c r="N163" s="11">
        <v>3547859.96</v>
      </c>
      <c r="O163" s="11">
        <v>3469859.96</v>
      </c>
      <c r="P163" s="11">
        <v>0</v>
      </c>
      <c r="Q163" s="66">
        <v>87.43</v>
      </c>
      <c r="R163" s="66">
        <v>40.25</v>
      </c>
      <c r="S163" s="66">
        <v>5.05</v>
      </c>
      <c r="T163" s="66">
        <v>2.26</v>
      </c>
      <c r="U163" s="66">
        <v>39.85</v>
      </c>
      <c r="V163" s="67">
        <v>12.56</v>
      </c>
    </row>
    <row r="164" spans="1:22" ht="12.75">
      <c r="A164" s="223">
        <v>2</v>
      </c>
      <c r="B164" s="224">
        <v>22</v>
      </c>
      <c r="C164" s="224">
        <v>1</v>
      </c>
      <c r="D164" s="16">
        <v>3</v>
      </c>
      <c r="E164" s="16">
        <v>0</v>
      </c>
      <c r="F164" s="19"/>
      <c r="G164" s="54" t="s">
        <v>422</v>
      </c>
      <c r="H164" s="83">
        <v>52594449</v>
      </c>
      <c r="I164" s="11">
        <v>42596191</v>
      </c>
      <c r="J164" s="11">
        <v>16962194</v>
      </c>
      <c r="K164" s="11">
        <v>4617614</v>
      </c>
      <c r="L164" s="11">
        <v>909000</v>
      </c>
      <c r="M164" s="60">
        <v>20107383</v>
      </c>
      <c r="N164" s="11">
        <v>9998258</v>
      </c>
      <c r="O164" s="11">
        <v>8975948</v>
      </c>
      <c r="P164" s="11">
        <v>907966</v>
      </c>
      <c r="Q164" s="66">
        <v>80.98</v>
      </c>
      <c r="R164" s="66">
        <v>32.25</v>
      </c>
      <c r="S164" s="66">
        <v>8.77</v>
      </c>
      <c r="T164" s="66">
        <v>1.72</v>
      </c>
      <c r="U164" s="66">
        <v>38.23</v>
      </c>
      <c r="V164" s="67">
        <v>19.01</v>
      </c>
    </row>
    <row r="165" spans="1:22" ht="12.75">
      <c r="A165" s="223">
        <v>2</v>
      </c>
      <c r="B165" s="224">
        <v>8</v>
      </c>
      <c r="C165" s="224">
        <v>6</v>
      </c>
      <c r="D165" s="16">
        <v>3</v>
      </c>
      <c r="E165" s="16">
        <v>0</v>
      </c>
      <c r="F165" s="19"/>
      <c r="G165" s="54" t="s">
        <v>423</v>
      </c>
      <c r="H165" s="83">
        <v>64959199.83</v>
      </c>
      <c r="I165" s="11">
        <v>55999290.83</v>
      </c>
      <c r="J165" s="11">
        <v>13188809.73</v>
      </c>
      <c r="K165" s="11">
        <v>4958170</v>
      </c>
      <c r="L165" s="11">
        <v>1875335</v>
      </c>
      <c r="M165" s="60">
        <v>35976976.1</v>
      </c>
      <c r="N165" s="11">
        <v>8959909</v>
      </c>
      <c r="O165" s="11">
        <v>8789909</v>
      </c>
      <c r="P165" s="11">
        <v>150000</v>
      </c>
      <c r="Q165" s="66">
        <v>86.2</v>
      </c>
      <c r="R165" s="66">
        <v>20.3</v>
      </c>
      <c r="S165" s="66">
        <v>7.63</v>
      </c>
      <c r="T165" s="66">
        <v>2.88</v>
      </c>
      <c r="U165" s="66">
        <v>55.38</v>
      </c>
      <c r="V165" s="67">
        <v>13.79</v>
      </c>
    </row>
    <row r="166" spans="1:22" ht="12.75">
      <c r="A166" s="223">
        <v>2</v>
      </c>
      <c r="B166" s="224">
        <v>16</v>
      </c>
      <c r="C166" s="224">
        <v>1</v>
      </c>
      <c r="D166" s="16">
        <v>3</v>
      </c>
      <c r="E166" s="16">
        <v>0</v>
      </c>
      <c r="F166" s="19"/>
      <c r="G166" s="54" t="s">
        <v>424</v>
      </c>
      <c r="H166" s="83">
        <v>37951224.34</v>
      </c>
      <c r="I166" s="11">
        <v>30153819.34</v>
      </c>
      <c r="J166" s="11">
        <v>14905830.31</v>
      </c>
      <c r="K166" s="11">
        <v>1993250</v>
      </c>
      <c r="L166" s="11">
        <v>891000</v>
      </c>
      <c r="M166" s="60">
        <v>12363739.03</v>
      </c>
      <c r="N166" s="11">
        <v>7797405</v>
      </c>
      <c r="O166" s="11">
        <v>7034155</v>
      </c>
      <c r="P166" s="11">
        <v>386250</v>
      </c>
      <c r="Q166" s="66">
        <v>79.45</v>
      </c>
      <c r="R166" s="66">
        <v>39.27</v>
      </c>
      <c r="S166" s="66">
        <v>5.25</v>
      </c>
      <c r="T166" s="66">
        <v>2.34</v>
      </c>
      <c r="U166" s="66">
        <v>32.57</v>
      </c>
      <c r="V166" s="67">
        <v>20.54</v>
      </c>
    </row>
    <row r="167" spans="1:22" ht="12.75">
      <c r="A167" s="223">
        <v>2</v>
      </c>
      <c r="B167" s="224">
        <v>21</v>
      </c>
      <c r="C167" s="224">
        <v>5</v>
      </c>
      <c r="D167" s="16">
        <v>3</v>
      </c>
      <c r="E167" s="16">
        <v>0</v>
      </c>
      <c r="F167" s="19"/>
      <c r="G167" s="54" t="s">
        <v>425</v>
      </c>
      <c r="H167" s="83">
        <v>28820624</v>
      </c>
      <c r="I167" s="11">
        <v>22984624</v>
      </c>
      <c r="J167" s="11">
        <v>10322429.59</v>
      </c>
      <c r="K167" s="11">
        <v>854000</v>
      </c>
      <c r="L167" s="11">
        <v>320000</v>
      </c>
      <c r="M167" s="60">
        <v>11488194.41</v>
      </c>
      <c r="N167" s="11">
        <v>5836000</v>
      </c>
      <c r="O167" s="11">
        <v>5836000</v>
      </c>
      <c r="P167" s="11">
        <v>0</v>
      </c>
      <c r="Q167" s="66">
        <v>79.75</v>
      </c>
      <c r="R167" s="66">
        <v>35.81</v>
      </c>
      <c r="S167" s="66">
        <v>2.96</v>
      </c>
      <c r="T167" s="66">
        <v>1.11</v>
      </c>
      <c r="U167" s="66">
        <v>39.86</v>
      </c>
      <c r="V167" s="67">
        <v>20.24</v>
      </c>
    </row>
    <row r="168" spans="1:22" ht="12.75">
      <c r="A168" s="223">
        <v>2</v>
      </c>
      <c r="B168" s="224">
        <v>4</v>
      </c>
      <c r="C168" s="224">
        <v>1</v>
      </c>
      <c r="D168" s="16">
        <v>3</v>
      </c>
      <c r="E168" s="16">
        <v>0</v>
      </c>
      <c r="F168" s="19"/>
      <c r="G168" s="54" t="s">
        <v>426</v>
      </c>
      <c r="H168" s="83">
        <v>75824579.52</v>
      </c>
      <c r="I168" s="11">
        <v>57191760.52</v>
      </c>
      <c r="J168" s="11">
        <v>25888597.47</v>
      </c>
      <c r="K168" s="11">
        <v>1762869</v>
      </c>
      <c r="L168" s="11">
        <v>1600000</v>
      </c>
      <c r="M168" s="60">
        <v>27940294.05</v>
      </c>
      <c r="N168" s="11">
        <v>18632819</v>
      </c>
      <c r="O168" s="11">
        <v>18304182.51</v>
      </c>
      <c r="P168" s="11">
        <v>98417</v>
      </c>
      <c r="Q168" s="66">
        <v>75.42</v>
      </c>
      <c r="R168" s="66">
        <v>34.14</v>
      </c>
      <c r="S168" s="66">
        <v>2.32</v>
      </c>
      <c r="T168" s="66">
        <v>2.11</v>
      </c>
      <c r="U168" s="66">
        <v>36.84</v>
      </c>
      <c r="V168" s="67">
        <v>24.57</v>
      </c>
    </row>
    <row r="169" spans="1:22" ht="12.75">
      <c r="A169" s="223">
        <v>2</v>
      </c>
      <c r="B169" s="224">
        <v>12</v>
      </c>
      <c r="C169" s="224">
        <v>1</v>
      </c>
      <c r="D169" s="16">
        <v>3</v>
      </c>
      <c r="E169" s="16">
        <v>0</v>
      </c>
      <c r="F169" s="19"/>
      <c r="G169" s="54" t="s">
        <v>427</v>
      </c>
      <c r="H169" s="83">
        <v>23154469.24</v>
      </c>
      <c r="I169" s="11">
        <v>22637329.24</v>
      </c>
      <c r="J169" s="11">
        <v>9163373.65</v>
      </c>
      <c r="K169" s="11">
        <v>1324902.87</v>
      </c>
      <c r="L169" s="11">
        <v>567000</v>
      </c>
      <c r="M169" s="60">
        <v>11582052.72</v>
      </c>
      <c r="N169" s="11">
        <v>517140</v>
      </c>
      <c r="O169" s="11">
        <v>517140</v>
      </c>
      <c r="P169" s="11">
        <v>0</v>
      </c>
      <c r="Q169" s="66">
        <v>97.76</v>
      </c>
      <c r="R169" s="66">
        <v>39.57</v>
      </c>
      <c r="S169" s="66">
        <v>5.72</v>
      </c>
      <c r="T169" s="66">
        <v>2.44</v>
      </c>
      <c r="U169" s="66">
        <v>50.02</v>
      </c>
      <c r="V169" s="67">
        <v>2.23</v>
      </c>
    </row>
    <row r="170" spans="1:22" ht="12.75">
      <c r="A170" s="223">
        <v>2</v>
      </c>
      <c r="B170" s="224">
        <v>19</v>
      </c>
      <c r="C170" s="224">
        <v>4</v>
      </c>
      <c r="D170" s="16">
        <v>3</v>
      </c>
      <c r="E170" s="16">
        <v>0</v>
      </c>
      <c r="F170" s="19"/>
      <c r="G170" s="54" t="s">
        <v>428</v>
      </c>
      <c r="H170" s="83">
        <v>32935656.34</v>
      </c>
      <c r="I170" s="11">
        <v>22820039.5</v>
      </c>
      <c r="J170" s="11">
        <v>10615495.93</v>
      </c>
      <c r="K170" s="11">
        <v>1645567</v>
      </c>
      <c r="L170" s="11">
        <v>966500</v>
      </c>
      <c r="M170" s="60">
        <v>9592476.57</v>
      </c>
      <c r="N170" s="11">
        <v>10115616.84</v>
      </c>
      <c r="O170" s="11">
        <v>9740116.85</v>
      </c>
      <c r="P170" s="11">
        <v>75500</v>
      </c>
      <c r="Q170" s="66">
        <v>69.28</v>
      </c>
      <c r="R170" s="66">
        <v>32.23</v>
      </c>
      <c r="S170" s="66">
        <v>4.99</v>
      </c>
      <c r="T170" s="66">
        <v>2.93</v>
      </c>
      <c r="U170" s="66">
        <v>29.12</v>
      </c>
      <c r="V170" s="67">
        <v>30.71</v>
      </c>
    </row>
    <row r="171" spans="1:22" ht="12.75">
      <c r="A171" s="223">
        <v>2</v>
      </c>
      <c r="B171" s="224">
        <v>15</v>
      </c>
      <c r="C171" s="224">
        <v>3</v>
      </c>
      <c r="D171" s="16">
        <v>3</v>
      </c>
      <c r="E171" s="16">
        <v>0</v>
      </c>
      <c r="F171" s="19"/>
      <c r="G171" s="54" t="s">
        <v>429</v>
      </c>
      <c r="H171" s="83">
        <v>72887312.48</v>
      </c>
      <c r="I171" s="11">
        <v>54162887.48</v>
      </c>
      <c r="J171" s="11">
        <v>20172356.36</v>
      </c>
      <c r="K171" s="11">
        <v>6012945</v>
      </c>
      <c r="L171" s="11">
        <v>986267</v>
      </c>
      <c r="M171" s="60">
        <v>26991319.12</v>
      </c>
      <c r="N171" s="11">
        <v>18724425</v>
      </c>
      <c r="O171" s="11">
        <v>17272423</v>
      </c>
      <c r="P171" s="11">
        <v>195000</v>
      </c>
      <c r="Q171" s="66">
        <v>74.31</v>
      </c>
      <c r="R171" s="66">
        <v>27.67</v>
      </c>
      <c r="S171" s="66">
        <v>8.24</v>
      </c>
      <c r="T171" s="66">
        <v>1.35</v>
      </c>
      <c r="U171" s="66">
        <v>37.03</v>
      </c>
      <c r="V171" s="67">
        <v>25.68</v>
      </c>
    </row>
    <row r="172" spans="1:22" ht="12.75">
      <c r="A172" s="223">
        <v>2</v>
      </c>
      <c r="B172" s="224">
        <v>23</v>
      </c>
      <c r="C172" s="224">
        <v>4</v>
      </c>
      <c r="D172" s="16">
        <v>3</v>
      </c>
      <c r="E172" s="16">
        <v>0</v>
      </c>
      <c r="F172" s="19"/>
      <c r="G172" s="54" t="s">
        <v>430</v>
      </c>
      <c r="H172" s="83">
        <v>84760328.57</v>
      </c>
      <c r="I172" s="11">
        <v>64808492.21</v>
      </c>
      <c r="J172" s="11">
        <v>25119919.26</v>
      </c>
      <c r="K172" s="11">
        <v>7065900</v>
      </c>
      <c r="L172" s="11">
        <v>995000</v>
      </c>
      <c r="M172" s="60">
        <v>31627672.95</v>
      </c>
      <c r="N172" s="11">
        <v>19951836.36</v>
      </c>
      <c r="O172" s="11">
        <v>18257407.36</v>
      </c>
      <c r="P172" s="11">
        <v>1224429</v>
      </c>
      <c r="Q172" s="66">
        <v>76.46</v>
      </c>
      <c r="R172" s="66">
        <v>29.63</v>
      </c>
      <c r="S172" s="66">
        <v>8.33</v>
      </c>
      <c r="T172" s="66">
        <v>1.17</v>
      </c>
      <c r="U172" s="66">
        <v>37.31</v>
      </c>
      <c r="V172" s="67">
        <v>23.53</v>
      </c>
    </row>
    <row r="173" spans="1:22" ht="12.75">
      <c r="A173" s="223">
        <v>2</v>
      </c>
      <c r="B173" s="224">
        <v>8</v>
      </c>
      <c r="C173" s="224">
        <v>8</v>
      </c>
      <c r="D173" s="16">
        <v>3</v>
      </c>
      <c r="E173" s="16">
        <v>0</v>
      </c>
      <c r="F173" s="19"/>
      <c r="G173" s="54" t="s">
        <v>431</v>
      </c>
      <c r="H173" s="83">
        <v>24699956.69</v>
      </c>
      <c r="I173" s="11">
        <v>22007178.69</v>
      </c>
      <c r="J173" s="11">
        <v>9718075</v>
      </c>
      <c r="K173" s="11">
        <v>1075500</v>
      </c>
      <c r="L173" s="11">
        <v>656299</v>
      </c>
      <c r="M173" s="60">
        <v>10557304.69</v>
      </c>
      <c r="N173" s="11">
        <v>2692778</v>
      </c>
      <c r="O173" s="11">
        <v>2499578</v>
      </c>
      <c r="P173" s="11">
        <v>193200</v>
      </c>
      <c r="Q173" s="66">
        <v>89.09</v>
      </c>
      <c r="R173" s="66">
        <v>39.34</v>
      </c>
      <c r="S173" s="66">
        <v>4.35</v>
      </c>
      <c r="T173" s="66">
        <v>2.65</v>
      </c>
      <c r="U173" s="66">
        <v>42.74</v>
      </c>
      <c r="V173" s="67">
        <v>10.9</v>
      </c>
    </row>
    <row r="174" spans="1:22" ht="12.75">
      <c r="A174" s="223">
        <v>2</v>
      </c>
      <c r="B174" s="224">
        <v>10</v>
      </c>
      <c r="C174" s="224">
        <v>3</v>
      </c>
      <c r="D174" s="16">
        <v>3</v>
      </c>
      <c r="E174" s="16">
        <v>0</v>
      </c>
      <c r="F174" s="19"/>
      <c r="G174" s="54" t="s">
        <v>432</v>
      </c>
      <c r="H174" s="83">
        <v>35432510.43</v>
      </c>
      <c r="I174" s="11">
        <v>26373054.69</v>
      </c>
      <c r="J174" s="11">
        <v>10417757.62</v>
      </c>
      <c r="K174" s="11">
        <v>1293290.28</v>
      </c>
      <c r="L174" s="11">
        <v>482345</v>
      </c>
      <c r="M174" s="60">
        <v>14179661.79</v>
      </c>
      <c r="N174" s="11">
        <v>9059455.74</v>
      </c>
      <c r="O174" s="11">
        <v>8684987.17</v>
      </c>
      <c r="P174" s="11">
        <v>305000</v>
      </c>
      <c r="Q174" s="66">
        <v>74.43</v>
      </c>
      <c r="R174" s="66">
        <v>29.4</v>
      </c>
      <c r="S174" s="66">
        <v>3.65</v>
      </c>
      <c r="T174" s="66">
        <v>1.36</v>
      </c>
      <c r="U174" s="66">
        <v>40.01</v>
      </c>
      <c r="V174" s="67">
        <v>25.56</v>
      </c>
    </row>
    <row r="175" spans="1:22" ht="12.75">
      <c r="A175" s="223">
        <v>2</v>
      </c>
      <c r="B175" s="224">
        <v>7</v>
      </c>
      <c r="C175" s="224">
        <v>3</v>
      </c>
      <c r="D175" s="16">
        <v>3</v>
      </c>
      <c r="E175" s="16">
        <v>0</v>
      </c>
      <c r="F175" s="19"/>
      <c r="G175" s="54" t="s">
        <v>433</v>
      </c>
      <c r="H175" s="83">
        <v>29275025.08</v>
      </c>
      <c r="I175" s="11">
        <v>25193086.08</v>
      </c>
      <c r="J175" s="11">
        <v>12184479.8</v>
      </c>
      <c r="K175" s="11">
        <v>1782151</v>
      </c>
      <c r="L175" s="11">
        <v>535673</v>
      </c>
      <c r="M175" s="60">
        <v>10690782.28</v>
      </c>
      <c r="N175" s="11">
        <v>4081939</v>
      </c>
      <c r="O175" s="11">
        <v>3459939</v>
      </c>
      <c r="P175" s="11">
        <v>0</v>
      </c>
      <c r="Q175" s="66">
        <v>86.05</v>
      </c>
      <c r="R175" s="66">
        <v>41.62</v>
      </c>
      <c r="S175" s="66">
        <v>6.08</v>
      </c>
      <c r="T175" s="66">
        <v>1.82</v>
      </c>
      <c r="U175" s="66">
        <v>36.51</v>
      </c>
      <c r="V175" s="67">
        <v>13.94</v>
      </c>
    </row>
    <row r="176" spans="1:22" ht="12.75">
      <c r="A176" s="223">
        <v>2</v>
      </c>
      <c r="B176" s="224">
        <v>12</v>
      </c>
      <c r="C176" s="224">
        <v>2</v>
      </c>
      <c r="D176" s="16">
        <v>3</v>
      </c>
      <c r="E176" s="16">
        <v>0</v>
      </c>
      <c r="F176" s="19"/>
      <c r="G176" s="54" t="s">
        <v>434</v>
      </c>
      <c r="H176" s="83">
        <v>20756124.09</v>
      </c>
      <c r="I176" s="11">
        <v>19029548.34</v>
      </c>
      <c r="J176" s="11">
        <v>8898057.45</v>
      </c>
      <c r="K176" s="11">
        <v>943800</v>
      </c>
      <c r="L176" s="11">
        <v>337000</v>
      </c>
      <c r="M176" s="60">
        <v>8850690.89</v>
      </c>
      <c r="N176" s="11">
        <v>1726575.75</v>
      </c>
      <c r="O176" s="11">
        <v>1452575.75</v>
      </c>
      <c r="P176" s="11">
        <v>70000</v>
      </c>
      <c r="Q176" s="66">
        <v>91.68</v>
      </c>
      <c r="R176" s="66">
        <v>42.86</v>
      </c>
      <c r="S176" s="66">
        <v>4.54</v>
      </c>
      <c r="T176" s="66">
        <v>1.62</v>
      </c>
      <c r="U176" s="66">
        <v>42.64</v>
      </c>
      <c r="V176" s="67">
        <v>8.31</v>
      </c>
    </row>
    <row r="177" spans="1:22" ht="12.75">
      <c r="A177" s="223">
        <v>2</v>
      </c>
      <c r="B177" s="224">
        <v>12</v>
      </c>
      <c r="C177" s="224">
        <v>3</v>
      </c>
      <c r="D177" s="16">
        <v>3</v>
      </c>
      <c r="E177" s="16">
        <v>0</v>
      </c>
      <c r="F177" s="19"/>
      <c r="G177" s="54" t="s">
        <v>435</v>
      </c>
      <c r="H177" s="83">
        <v>49274294.29</v>
      </c>
      <c r="I177" s="11">
        <v>41193346.29</v>
      </c>
      <c r="J177" s="11">
        <v>16756357.4</v>
      </c>
      <c r="K177" s="11">
        <v>2615486.41</v>
      </c>
      <c r="L177" s="11">
        <v>1266000</v>
      </c>
      <c r="M177" s="60">
        <v>20555502.48</v>
      </c>
      <c r="N177" s="11">
        <v>8080948</v>
      </c>
      <c r="O177" s="11">
        <v>7970948</v>
      </c>
      <c r="P177" s="11">
        <v>0</v>
      </c>
      <c r="Q177" s="66">
        <v>83.6</v>
      </c>
      <c r="R177" s="66">
        <v>34</v>
      </c>
      <c r="S177" s="66">
        <v>5.3</v>
      </c>
      <c r="T177" s="66">
        <v>2.56</v>
      </c>
      <c r="U177" s="66">
        <v>41.71</v>
      </c>
      <c r="V177" s="67">
        <v>16.39</v>
      </c>
    </row>
    <row r="178" spans="1:22" ht="12.75">
      <c r="A178" s="223">
        <v>2</v>
      </c>
      <c r="B178" s="224">
        <v>21</v>
      </c>
      <c r="C178" s="224">
        <v>6</v>
      </c>
      <c r="D178" s="16">
        <v>3</v>
      </c>
      <c r="E178" s="16">
        <v>0</v>
      </c>
      <c r="F178" s="19"/>
      <c r="G178" s="54" t="s">
        <v>436</v>
      </c>
      <c r="H178" s="83">
        <v>22414468.29</v>
      </c>
      <c r="I178" s="11">
        <v>21109680.29</v>
      </c>
      <c r="J178" s="11">
        <v>9844219.17</v>
      </c>
      <c r="K178" s="11">
        <v>1390173</v>
      </c>
      <c r="L178" s="11">
        <v>350000</v>
      </c>
      <c r="M178" s="60">
        <v>9525288.12</v>
      </c>
      <c r="N178" s="11">
        <v>1304788</v>
      </c>
      <c r="O178" s="11">
        <v>1304788</v>
      </c>
      <c r="P178" s="11">
        <v>0</v>
      </c>
      <c r="Q178" s="66">
        <v>94.17</v>
      </c>
      <c r="R178" s="66">
        <v>43.91</v>
      </c>
      <c r="S178" s="66">
        <v>6.2</v>
      </c>
      <c r="T178" s="66">
        <v>1.56</v>
      </c>
      <c r="U178" s="66">
        <v>42.49</v>
      </c>
      <c r="V178" s="67">
        <v>5.82</v>
      </c>
    </row>
    <row r="179" spans="1:22" ht="12.75">
      <c r="A179" s="223">
        <v>2</v>
      </c>
      <c r="B179" s="224">
        <v>14</v>
      </c>
      <c r="C179" s="224">
        <v>5</v>
      </c>
      <c r="D179" s="16">
        <v>3</v>
      </c>
      <c r="E179" s="16">
        <v>0</v>
      </c>
      <c r="F179" s="19"/>
      <c r="G179" s="54" t="s">
        <v>437</v>
      </c>
      <c r="H179" s="83">
        <v>21587058.8</v>
      </c>
      <c r="I179" s="11">
        <v>16722473.8</v>
      </c>
      <c r="J179" s="11">
        <v>8601078.1</v>
      </c>
      <c r="K179" s="11">
        <v>1023000</v>
      </c>
      <c r="L179" s="11">
        <v>309257</v>
      </c>
      <c r="M179" s="60">
        <v>6789138.7</v>
      </c>
      <c r="N179" s="11">
        <v>4864585</v>
      </c>
      <c r="O179" s="11">
        <v>4476628</v>
      </c>
      <c r="P179" s="11">
        <v>250457</v>
      </c>
      <c r="Q179" s="66">
        <v>77.46</v>
      </c>
      <c r="R179" s="66">
        <v>39.84</v>
      </c>
      <c r="S179" s="66">
        <v>4.73</v>
      </c>
      <c r="T179" s="66">
        <v>1.43</v>
      </c>
      <c r="U179" s="66">
        <v>31.45</v>
      </c>
      <c r="V179" s="67">
        <v>22.53</v>
      </c>
    </row>
    <row r="180" spans="1:22" ht="12.75">
      <c r="A180" s="223">
        <v>2</v>
      </c>
      <c r="B180" s="224">
        <v>8</v>
      </c>
      <c r="C180" s="224">
        <v>10</v>
      </c>
      <c r="D180" s="16">
        <v>3</v>
      </c>
      <c r="E180" s="16">
        <v>0</v>
      </c>
      <c r="F180" s="19"/>
      <c r="G180" s="54" t="s">
        <v>438</v>
      </c>
      <c r="H180" s="83">
        <v>21234851.62</v>
      </c>
      <c r="I180" s="11">
        <v>19195369.62</v>
      </c>
      <c r="J180" s="11">
        <v>8131015</v>
      </c>
      <c r="K180" s="11">
        <v>1181783</v>
      </c>
      <c r="L180" s="11">
        <v>788782</v>
      </c>
      <c r="M180" s="60">
        <v>9093789.62</v>
      </c>
      <c r="N180" s="11">
        <v>2039482</v>
      </c>
      <c r="O180" s="11">
        <v>1949482</v>
      </c>
      <c r="P180" s="11">
        <v>0</v>
      </c>
      <c r="Q180" s="66">
        <v>90.39</v>
      </c>
      <c r="R180" s="66">
        <v>38.29</v>
      </c>
      <c r="S180" s="66">
        <v>5.56</v>
      </c>
      <c r="T180" s="66">
        <v>3.71</v>
      </c>
      <c r="U180" s="66">
        <v>42.82</v>
      </c>
      <c r="V180" s="67">
        <v>9.6</v>
      </c>
    </row>
    <row r="181" spans="1:22" ht="12.75">
      <c r="A181" s="223">
        <v>2</v>
      </c>
      <c r="B181" s="224">
        <v>13</v>
      </c>
      <c r="C181" s="224">
        <v>3</v>
      </c>
      <c r="D181" s="16">
        <v>3</v>
      </c>
      <c r="E181" s="16">
        <v>0</v>
      </c>
      <c r="F181" s="19"/>
      <c r="G181" s="54" t="s">
        <v>439</v>
      </c>
      <c r="H181" s="83">
        <v>83768728.74</v>
      </c>
      <c r="I181" s="11">
        <v>64161374.74</v>
      </c>
      <c r="J181" s="11">
        <v>22693100</v>
      </c>
      <c r="K181" s="11">
        <v>7096596</v>
      </c>
      <c r="L181" s="11">
        <v>3905084</v>
      </c>
      <c r="M181" s="60">
        <v>30466594.74</v>
      </c>
      <c r="N181" s="11">
        <v>19607354</v>
      </c>
      <c r="O181" s="11">
        <v>19525354</v>
      </c>
      <c r="P181" s="11">
        <v>30000</v>
      </c>
      <c r="Q181" s="66">
        <v>76.59</v>
      </c>
      <c r="R181" s="66">
        <v>27.09</v>
      </c>
      <c r="S181" s="66">
        <v>8.47</v>
      </c>
      <c r="T181" s="66">
        <v>4.66</v>
      </c>
      <c r="U181" s="66">
        <v>36.36</v>
      </c>
      <c r="V181" s="67">
        <v>23.4</v>
      </c>
    </row>
    <row r="182" spans="1:22" ht="12.75">
      <c r="A182" s="223">
        <v>2</v>
      </c>
      <c r="B182" s="224">
        <v>12</v>
      </c>
      <c r="C182" s="224">
        <v>4</v>
      </c>
      <c r="D182" s="16">
        <v>3</v>
      </c>
      <c r="E182" s="16">
        <v>0</v>
      </c>
      <c r="F182" s="19"/>
      <c r="G182" s="54" t="s">
        <v>440</v>
      </c>
      <c r="H182" s="83">
        <v>32183725.32</v>
      </c>
      <c r="I182" s="11">
        <v>23835781.23</v>
      </c>
      <c r="J182" s="11">
        <v>11039737.6</v>
      </c>
      <c r="K182" s="11">
        <v>612469.3</v>
      </c>
      <c r="L182" s="11">
        <v>500000</v>
      </c>
      <c r="M182" s="60">
        <v>11683574.33</v>
      </c>
      <c r="N182" s="11">
        <v>8347944.09</v>
      </c>
      <c r="O182" s="11">
        <v>8244527.09</v>
      </c>
      <c r="P182" s="11">
        <v>98417</v>
      </c>
      <c r="Q182" s="66">
        <v>74.06</v>
      </c>
      <c r="R182" s="66">
        <v>34.3</v>
      </c>
      <c r="S182" s="66">
        <v>1.9</v>
      </c>
      <c r="T182" s="66">
        <v>1.55</v>
      </c>
      <c r="U182" s="66">
        <v>36.3</v>
      </c>
      <c r="V182" s="67">
        <v>25.93</v>
      </c>
    </row>
    <row r="183" spans="1:22" ht="12.75">
      <c r="A183" s="223">
        <v>2</v>
      </c>
      <c r="B183" s="224">
        <v>2</v>
      </c>
      <c r="C183" s="224">
        <v>7</v>
      </c>
      <c r="D183" s="16">
        <v>3</v>
      </c>
      <c r="E183" s="16">
        <v>0</v>
      </c>
      <c r="F183" s="19"/>
      <c r="G183" s="54" t="s">
        <v>441</v>
      </c>
      <c r="H183" s="83">
        <v>15805886</v>
      </c>
      <c r="I183" s="11">
        <v>14681361</v>
      </c>
      <c r="J183" s="11">
        <v>6508528</v>
      </c>
      <c r="K183" s="11">
        <v>975150</v>
      </c>
      <c r="L183" s="11">
        <v>320000</v>
      </c>
      <c r="M183" s="60">
        <v>6877683</v>
      </c>
      <c r="N183" s="11">
        <v>1124525</v>
      </c>
      <c r="O183" s="11">
        <v>248525</v>
      </c>
      <c r="P183" s="11">
        <v>52000</v>
      </c>
      <c r="Q183" s="66">
        <v>92.88</v>
      </c>
      <c r="R183" s="66">
        <v>41.17</v>
      </c>
      <c r="S183" s="66">
        <v>6.16</v>
      </c>
      <c r="T183" s="66">
        <v>2.02</v>
      </c>
      <c r="U183" s="66">
        <v>43.51</v>
      </c>
      <c r="V183" s="67">
        <v>7.11</v>
      </c>
    </row>
    <row r="184" spans="1:22" ht="12.75">
      <c r="A184" s="223">
        <v>2</v>
      </c>
      <c r="B184" s="224">
        <v>1</v>
      </c>
      <c r="C184" s="224">
        <v>4</v>
      </c>
      <c r="D184" s="16">
        <v>3</v>
      </c>
      <c r="E184" s="16">
        <v>0</v>
      </c>
      <c r="F184" s="19"/>
      <c r="G184" s="54" t="s">
        <v>442</v>
      </c>
      <c r="H184" s="83">
        <v>40478155.07</v>
      </c>
      <c r="I184" s="11">
        <v>35408376.07</v>
      </c>
      <c r="J184" s="11">
        <v>17643441.82</v>
      </c>
      <c r="K184" s="11">
        <v>1703983.73</v>
      </c>
      <c r="L184" s="11">
        <v>630000</v>
      </c>
      <c r="M184" s="60">
        <v>15430950.52</v>
      </c>
      <c r="N184" s="11">
        <v>5069779</v>
      </c>
      <c r="O184" s="11">
        <v>2927162</v>
      </c>
      <c r="P184" s="11">
        <v>498417</v>
      </c>
      <c r="Q184" s="66">
        <v>87.47</v>
      </c>
      <c r="R184" s="66">
        <v>43.58</v>
      </c>
      <c r="S184" s="66">
        <v>4.2</v>
      </c>
      <c r="T184" s="66">
        <v>1.55</v>
      </c>
      <c r="U184" s="66">
        <v>38.12</v>
      </c>
      <c r="V184" s="67">
        <v>12.52</v>
      </c>
    </row>
    <row r="185" spans="1:22" ht="12.75">
      <c r="A185" s="223">
        <v>2</v>
      </c>
      <c r="B185" s="224">
        <v>20</v>
      </c>
      <c r="C185" s="224">
        <v>1</v>
      </c>
      <c r="D185" s="16">
        <v>3</v>
      </c>
      <c r="E185" s="16">
        <v>0</v>
      </c>
      <c r="F185" s="19"/>
      <c r="G185" s="54" t="s">
        <v>443</v>
      </c>
      <c r="H185" s="83">
        <v>55100617.46</v>
      </c>
      <c r="I185" s="11">
        <v>46547386.46</v>
      </c>
      <c r="J185" s="11">
        <v>21309392.97</v>
      </c>
      <c r="K185" s="11">
        <v>2924852</v>
      </c>
      <c r="L185" s="11">
        <v>1608800</v>
      </c>
      <c r="M185" s="60">
        <v>20704341.49</v>
      </c>
      <c r="N185" s="11">
        <v>8553231</v>
      </c>
      <c r="O185" s="11">
        <v>6263231</v>
      </c>
      <c r="P185" s="11">
        <v>800000</v>
      </c>
      <c r="Q185" s="66">
        <v>84.47</v>
      </c>
      <c r="R185" s="66">
        <v>38.67</v>
      </c>
      <c r="S185" s="66">
        <v>5.3</v>
      </c>
      <c r="T185" s="66">
        <v>2.91</v>
      </c>
      <c r="U185" s="66">
        <v>37.57</v>
      </c>
      <c r="V185" s="67">
        <v>15.52</v>
      </c>
    </row>
    <row r="186" spans="1:22" ht="12.75">
      <c r="A186" s="223">
        <v>2</v>
      </c>
      <c r="B186" s="224">
        <v>10</v>
      </c>
      <c r="C186" s="224">
        <v>5</v>
      </c>
      <c r="D186" s="16">
        <v>3</v>
      </c>
      <c r="E186" s="16">
        <v>0</v>
      </c>
      <c r="F186" s="19"/>
      <c r="G186" s="54" t="s">
        <v>444</v>
      </c>
      <c r="H186" s="83">
        <v>36206469.35</v>
      </c>
      <c r="I186" s="11">
        <v>18767474.35</v>
      </c>
      <c r="J186" s="11">
        <v>7652970.2</v>
      </c>
      <c r="K186" s="11">
        <v>483670</v>
      </c>
      <c r="L186" s="11">
        <v>318641</v>
      </c>
      <c r="M186" s="60">
        <v>10312193.15</v>
      </c>
      <c r="N186" s="11">
        <v>17438995</v>
      </c>
      <c r="O186" s="11">
        <v>17438995</v>
      </c>
      <c r="P186" s="11">
        <v>0</v>
      </c>
      <c r="Q186" s="66">
        <v>51.83</v>
      </c>
      <c r="R186" s="66">
        <v>21.13</v>
      </c>
      <c r="S186" s="66">
        <v>1.33</v>
      </c>
      <c r="T186" s="66">
        <v>0.88</v>
      </c>
      <c r="U186" s="66">
        <v>28.48</v>
      </c>
      <c r="V186" s="67">
        <v>48.16</v>
      </c>
    </row>
    <row r="187" spans="1:22" ht="12.75">
      <c r="A187" s="223">
        <v>2</v>
      </c>
      <c r="B187" s="224">
        <v>25</v>
      </c>
      <c r="C187" s="224">
        <v>4</v>
      </c>
      <c r="D187" s="16">
        <v>3</v>
      </c>
      <c r="E187" s="16">
        <v>0</v>
      </c>
      <c r="F187" s="19"/>
      <c r="G187" s="54" t="s">
        <v>445</v>
      </c>
      <c r="H187" s="83">
        <v>29540124.75</v>
      </c>
      <c r="I187" s="11">
        <v>21842443.75</v>
      </c>
      <c r="J187" s="11">
        <v>9828365.94</v>
      </c>
      <c r="K187" s="11">
        <v>1015000</v>
      </c>
      <c r="L187" s="11">
        <v>454636</v>
      </c>
      <c r="M187" s="60">
        <v>10544441.81</v>
      </c>
      <c r="N187" s="11">
        <v>7697681</v>
      </c>
      <c r="O187" s="11">
        <v>7159783</v>
      </c>
      <c r="P187" s="11">
        <v>400000</v>
      </c>
      <c r="Q187" s="66">
        <v>73.94</v>
      </c>
      <c r="R187" s="66">
        <v>33.27</v>
      </c>
      <c r="S187" s="66">
        <v>3.43</v>
      </c>
      <c r="T187" s="66">
        <v>1.53</v>
      </c>
      <c r="U187" s="66">
        <v>35.69</v>
      </c>
      <c r="V187" s="67">
        <v>26.05</v>
      </c>
    </row>
    <row r="188" spans="1:22" ht="12.75">
      <c r="A188" s="223">
        <v>2</v>
      </c>
      <c r="B188" s="224">
        <v>16</v>
      </c>
      <c r="C188" s="224">
        <v>4</v>
      </c>
      <c r="D188" s="16">
        <v>3</v>
      </c>
      <c r="E188" s="16">
        <v>0</v>
      </c>
      <c r="F188" s="19"/>
      <c r="G188" s="54" t="s">
        <v>446</v>
      </c>
      <c r="H188" s="83">
        <v>264899444.68</v>
      </c>
      <c r="I188" s="11">
        <v>203003164.68</v>
      </c>
      <c r="J188" s="11">
        <v>65088557.77</v>
      </c>
      <c r="K188" s="11">
        <v>19557738</v>
      </c>
      <c r="L188" s="11">
        <v>1900000</v>
      </c>
      <c r="M188" s="60">
        <v>116456868.91</v>
      </c>
      <c r="N188" s="11">
        <v>61896280</v>
      </c>
      <c r="O188" s="11">
        <v>46952307</v>
      </c>
      <c r="P188" s="11">
        <v>3138500</v>
      </c>
      <c r="Q188" s="66">
        <v>76.63</v>
      </c>
      <c r="R188" s="66">
        <v>24.57</v>
      </c>
      <c r="S188" s="66">
        <v>7.38</v>
      </c>
      <c r="T188" s="66">
        <v>0.71</v>
      </c>
      <c r="U188" s="66">
        <v>43.96</v>
      </c>
      <c r="V188" s="67">
        <v>23.36</v>
      </c>
    </row>
    <row r="189" spans="1:22" ht="12.75">
      <c r="A189" s="223">
        <v>2</v>
      </c>
      <c r="B189" s="224">
        <v>9</v>
      </c>
      <c r="C189" s="224">
        <v>7</v>
      </c>
      <c r="D189" s="16">
        <v>3</v>
      </c>
      <c r="E189" s="16">
        <v>0</v>
      </c>
      <c r="F189" s="19"/>
      <c r="G189" s="54" t="s">
        <v>447</v>
      </c>
      <c r="H189" s="83">
        <v>23573132.93</v>
      </c>
      <c r="I189" s="11">
        <v>19486006.93</v>
      </c>
      <c r="J189" s="11">
        <v>9538013.24</v>
      </c>
      <c r="K189" s="11">
        <v>1273500</v>
      </c>
      <c r="L189" s="11">
        <v>487840</v>
      </c>
      <c r="M189" s="60">
        <v>8186653.69</v>
      </c>
      <c r="N189" s="11">
        <v>4087126</v>
      </c>
      <c r="O189" s="11">
        <v>4087126</v>
      </c>
      <c r="P189" s="11">
        <v>0</v>
      </c>
      <c r="Q189" s="66">
        <v>82.66</v>
      </c>
      <c r="R189" s="66">
        <v>40.46</v>
      </c>
      <c r="S189" s="66">
        <v>5.4</v>
      </c>
      <c r="T189" s="66">
        <v>2.06</v>
      </c>
      <c r="U189" s="66">
        <v>34.72</v>
      </c>
      <c r="V189" s="67">
        <v>17.33</v>
      </c>
    </row>
    <row r="190" spans="1:22" ht="12.75">
      <c r="A190" s="223">
        <v>2</v>
      </c>
      <c r="B190" s="224">
        <v>20</v>
      </c>
      <c r="C190" s="224">
        <v>2</v>
      </c>
      <c r="D190" s="16">
        <v>3</v>
      </c>
      <c r="E190" s="16">
        <v>0</v>
      </c>
      <c r="F190" s="19"/>
      <c r="G190" s="54" t="s">
        <v>448</v>
      </c>
      <c r="H190" s="83">
        <v>41542069.62</v>
      </c>
      <c r="I190" s="11">
        <v>22611574.62</v>
      </c>
      <c r="J190" s="11">
        <v>9072839</v>
      </c>
      <c r="K190" s="11">
        <v>2049784</v>
      </c>
      <c r="L190" s="11">
        <v>930000</v>
      </c>
      <c r="M190" s="60">
        <v>10558951.62</v>
      </c>
      <c r="N190" s="11">
        <v>18930495</v>
      </c>
      <c r="O190" s="11">
        <v>16938344</v>
      </c>
      <c r="P190" s="11">
        <v>684151</v>
      </c>
      <c r="Q190" s="66">
        <v>54.43</v>
      </c>
      <c r="R190" s="66">
        <v>21.84</v>
      </c>
      <c r="S190" s="66">
        <v>4.93</v>
      </c>
      <c r="T190" s="66">
        <v>2.23</v>
      </c>
      <c r="U190" s="66">
        <v>25.41</v>
      </c>
      <c r="V190" s="67">
        <v>45.56</v>
      </c>
    </row>
    <row r="191" spans="1:22" ht="12.75">
      <c r="A191" s="223">
        <v>2</v>
      </c>
      <c r="B191" s="224">
        <v>16</v>
      </c>
      <c r="C191" s="224">
        <v>5</v>
      </c>
      <c r="D191" s="16">
        <v>3</v>
      </c>
      <c r="E191" s="16">
        <v>0</v>
      </c>
      <c r="F191" s="19"/>
      <c r="G191" s="54" t="s">
        <v>449</v>
      </c>
      <c r="H191" s="83">
        <v>31057217.73</v>
      </c>
      <c r="I191" s="11">
        <v>26421844.73</v>
      </c>
      <c r="J191" s="11">
        <v>11683140.03</v>
      </c>
      <c r="K191" s="11">
        <v>1008204</v>
      </c>
      <c r="L191" s="11">
        <v>2570002</v>
      </c>
      <c r="M191" s="60">
        <v>11160498.7</v>
      </c>
      <c r="N191" s="11">
        <v>4635373</v>
      </c>
      <c r="O191" s="11">
        <v>4219923</v>
      </c>
      <c r="P191" s="11">
        <v>397650</v>
      </c>
      <c r="Q191" s="66">
        <v>85.07</v>
      </c>
      <c r="R191" s="66">
        <v>37.61</v>
      </c>
      <c r="S191" s="66">
        <v>3.24</v>
      </c>
      <c r="T191" s="66">
        <v>8.27</v>
      </c>
      <c r="U191" s="66">
        <v>35.93</v>
      </c>
      <c r="V191" s="67">
        <v>14.92</v>
      </c>
    </row>
    <row r="192" spans="1:22" ht="12.75">
      <c r="A192" s="223">
        <v>2</v>
      </c>
      <c r="B192" s="224">
        <v>8</v>
      </c>
      <c r="C192" s="224">
        <v>12</v>
      </c>
      <c r="D192" s="16">
        <v>3</v>
      </c>
      <c r="E192" s="16">
        <v>0</v>
      </c>
      <c r="F192" s="19"/>
      <c r="G192" s="54" t="s">
        <v>450</v>
      </c>
      <c r="H192" s="83">
        <v>34433023.9</v>
      </c>
      <c r="I192" s="11">
        <v>25718603.9</v>
      </c>
      <c r="J192" s="11">
        <v>11942582.57</v>
      </c>
      <c r="K192" s="11">
        <v>1249500</v>
      </c>
      <c r="L192" s="11">
        <v>900000</v>
      </c>
      <c r="M192" s="60">
        <v>11626521.33</v>
      </c>
      <c r="N192" s="11">
        <v>8714420</v>
      </c>
      <c r="O192" s="11">
        <v>8616003</v>
      </c>
      <c r="P192" s="11">
        <v>98417</v>
      </c>
      <c r="Q192" s="66">
        <v>74.69</v>
      </c>
      <c r="R192" s="66">
        <v>34.68</v>
      </c>
      <c r="S192" s="66">
        <v>3.62</v>
      </c>
      <c r="T192" s="66">
        <v>2.61</v>
      </c>
      <c r="U192" s="66">
        <v>33.76</v>
      </c>
      <c r="V192" s="67">
        <v>25.3</v>
      </c>
    </row>
    <row r="193" spans="1:22" ht="12.75">
      <c r="A193" s="223">
        <v>2</v>
      </c>
      <c r="B193" s="224">
        <v>23</v>
      </c>
      <c r="C193" s="224">
        <v>8</v>
      </c>
      <c r="D193" s="16">
        <v>3</v>
      </c>
      <c r="E193" s="16">
        <v>0</v>
      </c>
      <c r="F193" s="19"/>
      <c r="G193" s="54" t="s">
        <v>451</v>
      </c>
      <c r="H193" s="83">
        <v>86425822.09</v>
      </c>
      <c r="I193" s="11">
        <v>61940498.56</v>
      </c>
      <c r="J193" s="11">
        <v>26381739.31</v>
      </c>
      <c r="K193" s="11">
        <v>9033087.45</v>
      </c>
      <c r="L193" s="11">
        <v>2067552</v>
      </c>
      <c r="M193" s="60">
        <v>24458119.8</v>
      </c>
      <c r="N193" s="11">
        <v>24485323.53</v>
      </c>
      <c r="O193" s="11">
        <v>22489723.53</v>
      </c>
      <c r="P193" s="11">
        <v>262800</v>
      </c>
      <c r="Q193" s="66">
        <v>71.66</v>
      </c>
      <c r="R193" s="66">
        <v>30.52</v>
      </c>
      <c r="S193" s="66">
        <v>10.45</v>
      </c>
      <c r="T193" s="66">
        <v>2.39</v>
      </c>
      <c r="U193" s="66">
        <v>28.29</v>
      </c>
      <c r="V193" s="67">
        <v>28.33</v>
      </c>
    </row>
    <row r="194" spans="1:22" ht="12.75">
      <c r="A194" s="223">
        <v>2</v>
      </c>
      <c r="B194" s="224">
        <v>23</v>
      </c>
      <c r="C194" s="224">
        <v>7</v>
      </c>
      <c r="D194" s="16">
        <v>3</v>
      </c>
      <c r="E194" s="16">
        <v>0</v>
      </c>
      <c r="F194" s="19"/>
      <c r="G194" s="54" t="s">
        <v>452</v>
      </c>
      <c r="H194" s="83">
        <v>36967642.99</v>
      </c>
      <c r="I194" s="11">
        <v>30973273.99</v>
      </c>
      <c r="J194" s="11">
        <v>14216477</v>
      </c>
      <c r="K194" s="11">
        <v>2552900</v>
      </c>
      <c r="L194" s="11">
        <v>104000</v>
      </c>
      <c r="M194" s="60">
        <v>14099896.99</v>
      </c>
      <c r="N194" s="11">
        <v>5994369</v>
      </c>
      <c r="O194" s="11">
        <v>5694302</v>
      </c>
      <c r="P194" s="11">
        <v>56000</v>
      </c>
      <c r="Q194" s="66">
        <v>83.78</v>
      </c>
      <c r="R194" s="66">
        <v>38.45</v>
      </c>
      <c r="S194" s="66">
        <v>6.9</v>
      </c>
      <c r="T194" s="66">
        <v>0.28</v>
      </c>
      <c r="U194" s="66">
        <v>38.14</v>
      </c>
      <c r="V194" s="67">
        <v>16.21</v>
      </c>
    </row>
    <row r="195" spans="1:22" ht="12.75">
      <c r="A195" s="223">
        <v>2</v>
      </c>
      <c r="B195" s="224">
        <v>8</v>
      </c>
      <c r="C195" s="224">
        <v>13</v>
      </c>
      <c r="D195" s="16">
        <v>3</v>
      </c>
      <c r="E195" s="16">
        <v>0</v>
      </c>
      <c r="F195" s="19"/>
      <c r="G195" s="54" t="s">
        <v>453</v>
      </c>
      <c r="H195" s="83">
        <v>22974791</v>
      </c>
      <c r="I195" s="11">
        <v>17114448</v>
      </c>
      <c r="J195" s="11">
        <v>7339549</v>
      </c>
      <c r="K195" s="11">
        <v>865573</v>
      </c>
      <c r="L195" s="11">
        <v>750000</v>
      </c>
      <c r="M195" s="60">
        <v>8159326</v>
      </c>
      <c r="N195" s="11">
        <v>5860343</v>
      </c>
      <c r="O195" s="11">
        <v>5470343</v>
      </c>
      <c r="P195" s="11">
        <v>10000</v>
      </c>
      <c r="Q195" s="66">
        <v>74.49</v>
      </c>
      <c r="R195" s="66">
        <v>31.94</v>
      </c>
      <c r="S195" s="66">
        <v>3.76</v>
      </c>
      <c r="T195" s="66">
        <v>3.26</v>
      </c>
      <c r="U195" s="66">
        <v>35.51</v>
      </c>
      <c r="V195" s="67">
        <v>25.5</v>
      </c>
    </row>
    <row r="196" spans="1:22" ht="12.75">
      <c r="A196" s="223">
        <v>2</v>
      </c>
      <c r="B196" s="224">
        <v>19</v>
      </c>
      <c r="C196" s="224">
        <v>6</v>
      </c>
      <c r="D196" s="16">
        <v>3</v>
      </c>
      <c r="E196" s="16">
        <v>0</v>
      </c>
      <c r="F196" s="19"/>
      <c r="G196" s="54" t="s">
        <v>454</v>
      </c>
      <c r="H196" s="83">
        <v>88514098</v>
      </c>
      <c r="I196" s="11">
        <v>68180980</v>
      </c>
      <c r="J196" s="11">
        <v>30559681</v>
      </c>
      <c r="K196" s="11">
        <v>5223943</v>
      </c>
      <c r="L196" s="11">
        <v>2800000</v>
      </c>
      <c r="M196" s="60">
        <v>29597356</v>
      </c>
      <c r="N196" s="11">
        <v>20333118</v>
      </c>
      <c r="O196" s="11">
        <v>18484755</v>
      </c>
      <c r="P196" s="11">
        <v>1075070</v>
      </c>
      <c r="Q196" s="66">
        <v>77.02</v>
      </c>
      <c r="R196" s="66">
        <v>34.52</v>
      </c>
      <c r="S196" s="66">
        <v>5.9</v>
      </c>
      <c r="T196" s="66">
        <v>3.16</v>
      </c>
      <c r="U196" s="66">
        <v>33.43</v>
      </c>
      <c r="V196" s="67">
        <v>22.97</v>
      </c>
    </row>
    <row r="197" spans="1:22" ht="12.75">
      <c r="A197" s="223">
        <v>2</v>
      </c>
      <c r="B197" s="224">
        <v>17</v>
      </c>
      <c r="C197" s="224">
        <v>4</v>
      </c>
      <c r="D197" s="16">
        <v>3</v>
      </c>
      <c r="E197" s="16">
        <v>0</v>
      </c>
      <c r="F197" s="19"/>
      <c r="G197" s="54" t="s">
        <v>455</v>
      </c>
      <c r="H197" s="83">
        <v>72862068</v>
      </c>
      <c r="I197" s="11">
        <v>57646098</v>
      </c>
      <c r="J197" s="11">
        <v>25503408</v>
      </c>
      <c r="K197" s="11">
        <v>5222324</v>
      </c>
      <c r="L197" s="11">
        <v>2200000</v>
      </c>
      <c r="M197" s="60">
        <v>24720366</v>
      </c>
      <c r="N197" s="11">
        <v>15215970</v>
      </c>
      <c r="O197" s="11">
        <v>13914470</v>
      </c>
      <c r="P197" s="11">
        <v>0</v>
      </c>
      <c r="Q197" s="66">
        <v>79.11</v>
      </c>
      <c r="R197" s="66">
        <v>35</v>
      </c>
      <c r="S197" s="66">
        <v>7.16</v>
      </c>
      <c r="T197" s="66">
        <v>3.01</v>
      </c>
      <c r="U197" s="66">
        <v>33.92</v>
      </c>
      <c r="V197" s="67">
        <v>20.88</v>
      </c>
    </row>
    <row r="198" spans="1:22" ht="12.75">
      <c r="A198" s="223">
        <v>2</v>
      </c>
      <c r="B198" s="224">
        <v>14</v>
      </c>
      <c r="C198" s="224">
        <v>7</v>
      </c>
      <c r="D198" s="16">
        <v>3</v>
      </c>
      <c r="E198" s="16">
        <v>0</v>
      </c>
      <c r="F198" s="19"/>
      <c r="G198" s="54" t="s">
        <v>456</v>
      </c>
      <c r="H198" s="83">
        <v>40375589.33</v>
      </c>
      <c r="I198" s="11">
        <v>35760312.33</v>
      </c>
      <c r="J198" s="11">
        <v>17628820.88</v>
      </c>
      <c r="K198" s="11">
        <v>1657454</v>
      </c>
      <c r="L198" s="11">
        <v>1000000</v>
      </c>
      <c r="M198" s="60">
        <v>15474037.45</v>
      </c>
      <c r="N198" s="11">
        <v>4615277</v>
      </c>
      <c r="O198" s="11">
        <v>3809577</v>
      </c>
      <c r="P198" s="11">
        <v>210700</v>
      </c>
      <c r="Q198" s="66">
        <v>88.56</v>
      </c>
      <c r="R198" s="66">
        <v>43.66</v>
      </c>
      <c r="S198" s="66">
        <v>4.1</v>
      </c>
      <c r="T198" s="66">
        <v>2.47</v>
      </c>
      <c r="U198" s="66">
        <v>38.32</v>
      </c>
      <c r="V198" s="67">
        <v>11.43</v>
      </c>
    </row>
    <row r="199" spans="1:22" ht="12.75">
      <c r="A199" s="223">
        <v>2</v>
      </c>
      <c r="B199" s="224">
        <v>8</v>
      </c>
      <c r="C199" s="224">
        <v>14</v>
      </c>
      <c r="D199" s="16">
        <v>3</v>
      </c>
      <c r="E199" s="16">
        <v>0</v>
      </c>
      <c r="F199" s="19"/>
      <c r="G199" s="54" t="s">
        <v>457</v>
      </c>
      <c r="H199" s="83">
        <v>17671666.29</v>
      </c>
      <c r="I199" s="11">
        <v>16550630.29</v>
      </c>
      <c r="J199" s="11">
        <v>7068318.24</v>
      </c>
      <c r="K199" s="11">
        <v>1042431</v>
      </c>
      <c r="L199" s="11">
        <v>562000</v>
      </c>
      <c r="M199" s="60">
        <v>7877881.05</v>
      </c>
      <c r="N199" s="11">
        <v>1121036</v>
      </c>
      <c r="O199" s="11">
        <v>1120036</v>
      </c>
      <c r="P199" s="11">
        <v>0</v>
      </c>
      <c r="Q199" s="66">
        <v>93.65</v>
      </c>
      <c r="R199" s="66">
        <v>39.99</v>
      </c>
      <c r="S199" s="66">
        <v>5.89</v>
      </c>
      <c r="T199" s="66">
        <v>3.18</v>
      </c>
      <c r="U199" s="66">
        <v>44.57</v>
      </c>
      <c r="V199" s="67">
        <v>6.34</v>
      </c>
    </row>
    <row r="200" spans="1:22" ht="12.75">
      <c r="A200" s="223">
        <v>2</v>
      </c>
      <c r="B200" s="224">
        <v>11</v>
      </c>
      <c r="C200" s="224">
        <v>4</v>
      </c>
      <c r="D200" s="16">
        <v>3</v>
      </c>
      <c r="E200" s="16">
        <v>0</v>
      </c>
      <c r="F200" s="19"/>
      <c r="G200" s="54" t="s">
        <v>458</v>
      </c>
      <c r="H200" s="83">
        <v>27533635.92</v>
      </c>
      <c r="I200" s="11">
        <v>23180567.67</v>
      </c>
      <c r="J200" s="11">
        <v>9980340.97</v>
      </c>
      <c r="K200" s="11">
        <v>1356643.94</v>
      </c>
      <c r="L200" s="11">
        <v>741156</v>
      </c>
      <c r="M200" s="60">
        <v>11102426.76</v>
      </c>
      <c r="N200" s="11">
        <v>4353068.25</v>
      </c>
      <c r="O200" s="11">
        <v>4353068.25</v>
      </c>
      <c r="P200" s="11">
        <v>0</v>
      </c>
      <c r="Q200" s="66">
        <v>84.18</v>
      </c>
      <c r="R200" s="66">
        <v>36.24</v>
      </c>
      <c r="S200" s="66">
        <v>4.92</v>
      </c>
      <c r="T200" s="66">
        <v>2.69</v>
      </c>
      <c r="U200" s="66">
        <v>40.32</v>
      </c>
      <c r="V200" s="67">
        <v>15.81</v>
      </c>
    </row>
    <row r="201" spans="1:22" ht="12.75">
      <c r="A201" s="223">
        <v>2</v>
      </c>
      <c r="B201" s="224">
        <v>18</v>
      </c>
      <c r="C201" s="224">
        <v>4</v>
      </c>
      <c r="D201" s="16">
        <v>3</v>
      </c>
      <c r="E201" s="16">
        <v>0</v>
      </c>
      <c r="F201" s="19"/>
      <c r="G201" s="54" t="s">
        <v>459</v>
      </c>
      <c r="H201" s="83">
        <v>66726724</v>
      </c>
      <c r="I201" s="11">
        <v>49749780</v>
      </c>
      <c r="J201" s="11">
        <v>23740086</v>
      </c>
      <c r="K201" s="11">
        <v>4300880</v>
      </c>
      <c r="L201" s="11">
        <v>1010000</v>
      </c>
      <c r="M201" s="60">
        <v>20698814</v>
      </c>
      <c r="N201" s="11">
        <v>16976944</v>
      </c>
      <c r="O201" s="11">
        <v>13924742</v>
      </c>
      <c r="P201" s="11">
        <v>785702</v>
      </c>
      <c r="Q201" s="66">
        <v>74.55</v>
      </c>
      <c r="R201" s="66">
        <v>35.57</v>
      </c>
      <c r="S201" s="66">
        <v>6.44</v>
      </c>
      <c r="T201" s="66">
        <v>1.51</v>
      </c>
      <c r="U201" s="66">
        <v>31.02</v>
      </c>
      <c r="V201" s="67">
        <v>25.44</v>
      </c>
    </row>
    <row r="202" spans="1:22" ht="12.75">
      <c r="A202" s="223">
        <v>2</v>
      </c>
      <c r="B202" s="224">
        <v>26</v>
      </c>
      <c r="C202" s="224">
        <v>4</v>
      </c>
      <c r="D202" s="16">
        <v>3</v>
      </c>
      <c r="E202" s="16">
        <v>0</v>
      </c>
      <c r="F202" s="19"/>
      <c r="G202" s="54" t="s">
        <v>460</v>
      </c>
      <c r="H202" s="83">
        <v>28117391.37</v>
      </c>
      <c r="I202" s="11">
        <v>22103040.12</v>
      </c>
      <c r="J202" s="11">
        <v>8614426.68</v>
      </c>
      <c r="K202" s="11">
        <v>1026410</v>
      </c>
      <c r="L202" s="11">
        <v>483480</v>
      </c>
      <c r="M202" s="60">
        <v>11978723.44</v>
      </c>
      <c r="N202" s="11">
        <v>6014351.25</v>
      </c>
      <c r="O202" s="11">
        <v>5692412.05</v>
      </c>
      <c r="P202" s="11">
        <v>55939.2</v>
      </c>
      <c r="Q202" s="66">
        <v>78.6</v>
      </c>
      <c r="R202" s="66">
        <v>30.63</v>
      </c>
      <c r="S202" s="66">
        <v>3.65</v>
      </c>
      <c r="T202" s="66">
        <v>1.71</v>
      </c>
      <c r="U202" s="66">
        <v>42.6</v>
      </c>
      <c r="V202" s="67">
        <v>21.39</v>
      </c>
    </row>
    <row r="203" spans="1:22" ht="12.75">
      <c r="A203" s="223">
        <v>2</v>
      </c>
      <c r="B203" s="224">
        <v>20</v>
      </c>
      <c r="C203" s="224">
        <v>3</v>
      </c>
      <c r="D203" s="16">
        <v>3</v>
      </c>
      <c r="E203" s="16">
        <v>0</v>
      </c>
      <c r="F203" s="19"/>
      <c r="G203" s="54" t="s">
        <v>461</v>
      </c>
      <c r="H203" s="83">
        <v>71345584.61</v>
      </c>
      <c r="I203" s="11">
        <v>55528528.61</v>
      </c>
      <c r="J203" s="11">
        <v>25793011.09</v>
      </c>
      <c r="K203" s="11">
        <v>4922760</v>
      </c>
      <c r="L203" s="11">
        <v>2437707</v>
      </c>
      <c r="M203" s="60">
        <v>22375050.52</v>
      </c>
      <c r="N203" s="11">
        <v>15817056</v>
      </c>
      <c r="O203" s="11">
        <v>14213024</v>
      </c>
      <c r="P203" s="11">
        <v>98417</v>
      </c>
      <c r="Q203" s="66">
        <v>77.83</v>
      </c>
      <c r="R203" s="66">
        <v>36.15</v>
      </c>
      <c r="S203" s="66">
        <v>6.89</v>
      </c>
      <c r="T203" s="66">
        <v>3.41</v>
      </c>
      <c r="U203" s="66">
        <v>31.36</v>
      </c>
      <c r="V203" s="67">
        <v>22.16</v>
      </c>
    </row>
    <row r="204" spans="1:22" ht="12.75">
      <c r="A204" s="223">
        <v>2</v>
      </c>
      <c r="B204" s="224">
        <v>14</v>
      </c>
      <c r="C204" s="224">
        <v>8</v>
      </c>
      <c r="D204" s="16">
        <v>3</v>
      </c>
      <c r="E204" s="16">
        <v>0</v>
      </c>
      <c r="F204" s="19"/>
      <c r="G204" s="54" t="s">
        <v>462</v>
      </c>
      <c r="H204" s="83">
        <v>45147181.91</v>
      </c>
      <c r="I204" s="11">
        <v>29284051.91</v>
      </c>
      <c r="J204" s="11">
        <v>13553345.37</v>
      </c>
      <c r="K204" s="11">
        <v>1017926</v>
      </c>
      <c r="L204" s="11">
        <v>684419</v>
      </c>
      <c r="M204" s="60">
        <v>14028361.54</v>
      </c>
      <c r="N204" s="11">
        <v>15863130</v>
      </c>
      <c r="O204" s="11">
        <v>12185717</v>
      </c>
      <c r="P204" s="11">
        <v>0</v>
      </c>
      <c r="Q204" s="66">
        <v>64.86</v>
      </c>
      <c r="R204" s="66">
        <v>30.02</v>
      </c>
      <c r="S204" s="66">
        <v>2.25</v>
      </c>
      <c r="T204" s="66">
        <v>1.51</v>
      </c>
      <c r="U204" s="66">
        <v>31.07</v>
      </c>
      <c r="V204" s="67">
        <v>35.13</v>
      </c>
    </row>
    <row r="205" spans="1:22" ht="12.75">
      <c r="A205" s="223">
        <v>2</v>
      </c>
      <c r="B205" s="224">
        <v>4</v>
      </c>
      <c r="C205" s="224">
        <v>4</v>
      </c>
      <c r="D205" s="16">
        <v>3</v>
      </c>
      <c r="E205" s="16">
        <v>0</v>
      </c>
      <c r="F205" s="19"/>
      <c r="G205" s="54" t="s">
        <v>463</v>
      </c>
      <c r="H205" s="83">
        <v>26541284.13</v>
      </c>
      <c r="I205" s="11">
        <v>19991784.13</v>
      </c>
      <c r="J205" s="11">
        <v>10013707.3</v>
      </c>
      <c r="K205" s="11">
        <v>865025</v>
      </c>
      <c r="L205" s="11">
        <v>386031</v>
      </c>
      <c r="M205" s="60">
        <v>8727020.83</v>
      </c>
      <c r="N205" s="11">
        <v>6549500</v>
      </c>
      <c r="O205" s="11">
        <v>6286000</v>
      </c>
      <c r="P205" s="11">
        <v>0</v>
      </c>
      <c r="Q205" s="66">
        <v>75.32</v>
      </c>
      <c r="R205" s="66">
        <v>37.72</v>
      </c>
      <c r="S205" s="66">
        <v>3.25</v>
      </c>
      <c r="T205" s="66">
        <v>1.45</v>
      </c>
      <c r="U205" s="66">
        <v>32.88</v>
      </c>
      <c r="V205" s="67">
        <v>24.67</v>
      </c>
    </row>
    <row r="206" spans="1:22" ht="12.75">
      <c r="A206" s="223">
        <v>2</v>
      </c>
      <c r="B206" s="224">
        <v>25</v>
      </c>
      <c r="C206" s="224">
        <v>6</v>
      </c>
      <c r="D206" s="16">
        <v>3</v>
      </c>
      <c r="E206" s="16">
        <v>0</v>
      </c>
      <c r="F206" s="19"/>
      <c r="G206" s="54" t="s">
        <v>464</v>
      </c>
      <c r="H206" s="83">
        <v>26576683.62</v>
      </c>
      <c r="I206" s="11">
        <v>21355415.62</v>
      </c>
      <c r="J206" s="11">
        <v>9761129.76</v>
      </c>
      <c r="K206" s="11">
        <v>1561861</v>
      </c>
      <c r="L206" s="11">
        <v>442549</v>
      </c>
      <c r="M206" s="60">
        <v>9589875.86</v>
      </c>
      <c r="N206" s="11">
        <v>5221268</v>
      </c>
      <c r="O206" s="11">
        <v>5111182</v>
      </c>
      <c r="P206" s="11">
        <v>100000</v>
      </c>
      <c r="Q206" s="66">
        <v>80.35</v>
      </c>
      <c r="R206" s="66">
        <v>36.72</v>
      </c>
      <c r="S206" s="66">
        <v>5.87</v>
      </c>
      <c r="T206" s="66">
        <v>1.66</v>
      </c>
      <c r="U206" s="66">
        <v>36.08</v>
      </c>
      <c r="V206" s="67">
        <v>19.64</v>
      </c>
    </row>
    <row r="207" spans="1:22" ht="12.75">
      <c r="A207" s="223">
        <v>2</v>
      </c>
      <c r="B207" s="224">
        <v>17</v>
      </c>
      <c r="C207" s="224">
        <v>5</v>
      </c>
      <c r="D207" s="16">
        <v>3</v>
      </c>
      <c r="E207" s="16">
        <v>0</v>
      </c>
      <c r="F207" s="19"/>
      <c r="G207" s="54" t="s">
        <v>465</v>
      </c>
      <c r="H207" s="83">
        <v>22244534.37</v>
      </c>
      <c r="I207" s="11">
        <v>21026660.37</v>
      </c>
      <c r="J207" s="11">
        <v>10133086.03</v>
      </c>
      <c r="K207" s="11">
        <v>558799</v>
      </c>
      <c r="L207" s="11">
        <v>794000</v>
      </c>
      <c r="M207" s="60">
        <v>9540775.34</v>
      </c>
      <c r="N207" s="11">
        <v>1217874</v>
      </c>
      <c r="O207" s="11">
        <v>1032674</v>
      </c>
      <c r="P207" s="11">
        <v>135200</v>
      </c>
      <c r="Q207" s="66">
        <v>94.52</v>
      </c>
      <c r="R207" s="66">
        <v>45.55</v>
      </c>
      <c r="S207" s="66">
        <v>2.51</v>
      </c>
      <c r="T207" s="66">
        <v>3.56</v>
      </c>
      <c r="U207" s="66">
        <v>42.89</v>
      </c>
      <c r="V207" s="67">
        <v>5.47</v>
      </c>
    </row>
    <row r="208" spans="1:22" ht="12.75">
      <c r="A208" s="223">
        <v>2</v>
      </c>
      <c r="B208" s="224">
        <v>12</v>
      </c>
      <c r="C208" s="224">
        <v>5</v>
      </c>
      <c r="D208" s="16">
        <v>3</v>
      </c>
      <c r="E208" s="16">
        <v>0</v>
      </c>
      <c r="F208" s="19"/>
      <c r="G208" s="54" t="s">
        <v>466</v>
      </c>
      <c r="H208" s="83">
        <v>13116605.61</v>
      </c>
      <c r="I208" s="11">
        <v>10371175.61</v>
      </c>
      <c r="J208" s="11">
        <v>4830631.41</v>
      </c>
      <c r="K208" s="11">
        <v>648790.87</v>
      </c>
      <c r="L208" s="11">
        <v>217000</v>
      </c>
      <c r="M208" s="60">
        <v>4674753.33</v>
      </c>
      <c r="N208" s="11">
        <v>2745430</v>
      </c>
      <c r="O208" s="11">
        <v>2015485.72</v>
      </c>
      <c r="P208" s="11">
        <v>200000</v>
      </c>
      <c r="Q208" s="66">
        <v>79.06</v>
      </c>
      <c r="R208" s="66">
        <v>36.82</v>
      </c>
      <c r="S208" s="66">
        <v>4.94</v>
      </c>
      <c r="T208" s="66">
        <v>1.65</v>
      </c>
      <c r="U208" s="66">
        <v>35.63</v>
      </c>
      <c r="V208" s="67">
        <v>20.93</v>
      </c>
    </row>
    <row r="209" spans="1:22" ht="12.75">
      <c r="A209" s="223">
        <v>2</v>
      </c>
      <c r="B209" s="224">
        <v>22</v>
      </c>
      <c r="C209" s="224">
        <v>3</v>
      </c>
      <c r="D209" s="16">
        <v>3</v>
      </c>
      <c r="E209" s="16">
        <v>0</v>
      </c>
      <c r="F209" s="19"/>
      <c r="G209" s="54" t="s">
        <v>467</v>
      </c>
      <c r="H209" s="83">
        <v>62705503.12</v>
      </c>
      <c r="I209" s="11">
        <v>51217255.12</v>
      </c>
      <c r="J209" s="11">
        <v>21145855.59</v>
      </c>
      <c r="K209" s="11">
        <v>4113815</v>
      </c>
      <c r="L209" s="11">
        <v>1790000</v>
      </c>
      <c r="M209" s="60">
        <v>24167584.53</v>
      </c>
      <c r="N209" s="11">
        <v>11488248</v>
      </c>
      <c r="O209" s="11">
        <v>10081548</v>
      </c>
      <c r="P209" s="11">
        <v>332700</v>
      </c>
      <c r="Q209" s="66">
        <v>81.67</v>
      </c>
      <c r="R209" s="66">
        <v>33.72</v>
      </c>
      <c r="S209" s="66">
        <v>6.56</v>
      </c>
      <c r="T209" s="66">
        <v>2.85</v>
      </c>
      <c r="U209" s="66">
        <v>38.54</v>
      </c>
      <c r="V209" s="67">
        <v>18.32</v>
      </c>
    </row>
    <row r="210" spans="1:22" ht="12.75">
      <c r="A210" s="223">
        <v>2</v>
      </c>
      <c r="B210" s="224">
        <v>24</v>
      </c>
      <c r="C210" s="224">
        <v>5</v>
      </c>
      <c r="D210" s="16">
        <v>3</v>
      </c>
      <c r="E210" s="16">
        <v>0</v>
      </c>
      <c r="F210" s="19"/>
      <c r="G210" s="54" t="s">
        <v>468</v>
      </c>
      <c r="H210" s="83">
        <v>75615719.98</v>
      </c>
      <c r="I210" s="11">
        <v>56427432.98</v>
      </c>
      <c r="J210" s="11">
        <v>28612363.6</v>
      </c>
      <c r="K210" s="11">
        <v>2209457.22</v>
      </c>
      <c r="L210" s="11">
        <v>1300000</v>
      </c>
      <c r="M210" s="60">
        <v>24305612.16</v>
      </c>
      <c r="N210" s="11">
        <v>19188287</v>
      </c>
      <c r="O210" s="11">
        <v>17297955.49</v>
      </c>
      <c r="P210" s="11">
        <v>1089896</v>
      </c>
      <c r="Q210" s="66">
        <v>74.62</v>
      </c>
      <c r="R210" s="66">
        <v>37.83</v>
      </c>
      <c r="S210" s="66">
        <v>2.92</v>
      </c>
      <c r="T210" s="66">
        <v>1.71</v>
      </c>
      <c r="U210" s="66">
        <v>32.14</v>
      </c>
      <c r="V210" s="67">
        <v>25.37</v>
      </c>
    </row>
    <row r="211" spans="1:22" ht="12.75">
      <c r="A211" s="223">
        <v>2</v>
      </c>
      <c r="B211" s="224">
        <v>24</v>
      </c>
      <c r="C211" s="224">
        <v>6</v>
      </c>
      <c r="D211" s="16">
        <v>3</v>
      </c>
      <c r="E211" s="16">
        <v>0</v>
      </c>
      <c r="F211" s="19"/>
      <c r="G211" s="54" t="s">
        <v>469</v>
      </c>
      <c r="H211" s="83">
        <v>45875433.32</v>
      </c>
      <c r="I211" s="11">
        <v>40266996.6</v>
      </c>
      <c r="J211" s="11">
        <v>18231844.75</v>
      </c>
      <c r="K211" s="11">
        <v>2008600</v>
      </c>
      <c r="L211" s="11">
        <v>1150000</v>
      </c>
      <c r="M211" s="60">
        <v>18876551.85</v>
      </c>
      <c r="N211" s="11">
        <v>5608436.72</v>
      </c>
      <c r="O211" s="11">
        <v>5421636.72</v>
      </c>
      <c r="P211" s="11">
        <v>164000</v>
      </c>
      <c r="Q211" s="66">
        <v>87.77</v>
      </c>
      <c r="R211" s="66">
        <v>39.74</v>
      </c>
      <c r="S211" s="66">
        <v>4.37</v>
      </c>
      <c r="T211" s="66">
        <v>2.5</v>
      </c>
      <c r="U211" s="66">
        <v>41.14</v>
      </c>
      <c r="V211" s="67">
        <v>12.22</v>
      </c>
    </row>
    <row r="212" spans="1:22" ht="12.75">
      <c r="A212" s="223">
        <v>2</v>
      </c>
      <c r="B212" s="224">
        <v>24</v>
      </c>
      <c r="C212" s="224">
        <v>7</v>
      </c>
      <c r="D212" s="16">
        <v>3</v>
      </c>
      <c r="E212" s="16">
        <v>0</v>
      </c>
      <c r="F212" s="19"/>
      <c r="G212" s="54" t="s">
        <v>470</v>
      </c>
      <c r="H212" s="83">
        <v>15160128</v>
      </c>
      <c r="I212" s="11">
        <v>12812353</v>
      </c>
      <c r="J212" s="11">
        <v>5149711</v>
      </c>
      <c r="K212" s="11">
        <v>1420290</v>
      </c>
      <c r="L212" s="11">
        <v>340000</v>
      </c>
      <c r="M212" s="60">
        <v>5902352</v>
      </c>
      <c r="N212" s="11">
        <v>2347775</v>
      </c>
      <c r="O212" s="11">
        <v>2317775</v>
      </c>
      <c r="P212" s="11">
        <v>0</v>
      </c>
      <c r="Q212" s="66">
        <v>84.51</v>
      </c>
      <c r="R212" s="66">
        <v>33.96</v>
      </c>
      <c r="S212" s="66">
        <v>9.36</v>
      </c>
      <c r="T212" s="66">
        <v>2.24</v>
      </c>
      <c r="U212" s="66">
        <v>38.93</v>
      </c>
      <c r="V212" s="67">
        <v>15.48</v>
      </c>
    </row>
    <row r="213" spans="1:22" ht="12.75">
      <c r="A213" s="223">
        <v>2</v>
      </c>
      <c r="B213" s="224">
        <v>19</v>
      </c>
      <c r="C213" s="224">
        <v>8</v>
      </c>
      <c r="D213" s="16">
        <v>3</v>
      </c>
      <c r="E213" s="16">
        <v>0</v>
      </c>
      <c r="F213" s="19"/>
      <c r="G213" s="54" t="s">
        <v>471</v>
      </c>
      <c r="H213" s="83">
        <v>42899128.29</v>
      </c>
      <c r="I213" s="11">
        <v>33274625.29</v>
      </c>
      <c r="J213" s="11">
        <v>12474666.78</v>
      </c>
      <c r="K213" s="11">
        <v>2556405</v>
      </c>
      <c r="L213" s="11">
        <v>1518924</v>
      </c>
      <c r="M213" s="60">
        <v>16724629.51</v>
      </c>
      <c r="N213" s="11">
        <v>9624503</v>
      </c>
      <c r="O213" s="11">
        <v>9604003</v>
      </c>
      <c r="P213" s="11">
        <v>20500</v>
      </c>
      <c r="Q213" s="66">
        <v>77.56</v>
      </c>
      <c r="R213" s="66">
        <v>29.07</v>
      </c>
      <c r="S213" s="66">
        <v>5.95</v>
      </c>
      <c r="T213" s="66">
        <v>3.54</v>
      </c>
      <c r="U213" s="66">
        <v>38.98</v>
      </c>
      <c r="V213" s="67">
        <v>22.43</v>
      </c>
    </row>
    <row r="214" spans="1:22" ht="12.75">
      <c r="A214" s="223">
        <v>2</v>
      </c>
      <c r="B214" s="224">
        <v>20</v>
      </c>
      <c r="C214" s="224">
        <v>6</v>
      </c>
      <c r="D214" s="16">
        <v>3</v>
      </c>
      <c r="E214" s="16">
        <v>0</v>
      </c>
      <c r="F214" s="19"/>
      <c r="G214" s="54" t="s">
        <v>472</v>
      </c>
      <c r="H214" s="83">
        <v>50606814.02</v>
      </c>
      <c r="I214" s="11">
        <v>40639163.98</v>
      </c>
      <c r="J214" s="11">
        <v>16153705.87</v>
      </c>
      <c r="K214" s="11">
        <v>5373002.04</v>
      </c>
      <c r="L214" s="11">
        <v>2908817.69</v>
      </c>
      <c r="M214" s="60">
        <v>16203638.38</v>
      </c>
      <c r="N214" s="11">
        <v>9967650.04</v>
      </c>
      <c r="O214" s="11">
        <v>9016650.04</v>
      </c>
      <c r="P214" s="11">
        <v>170000</v>
      </c>
      <c r="Q214" s="66">
        <v>80.3</v>
      </c>
      <c r="R214" s="66">
        <v>31.92</v>
      </c>
      <c r="S214" s="66">
        <v>10.61</v>
      </c>
      <c r="T214" s="66">
        <v>5.74</v>
      </c>
      <c r="U214" s="66">
        <v>32.01</v>
      </c>
      <c r="V214" s="67">
        <v>19.69</v>
      </c>
    </row>
    <row r="215" spans="1:22" s="95" customFormat="1" ht="15">
      <c r="A215" s="227"/>
      <c r="B215" s="228"/>
      <c r="C215" s="228"/>
      <c r="D215" s="101"/>
      <c r="E215" s="101"/>
      <c r="F215" s="102" t="s">
        <v>473</v>
      </c>
      <c r="G215" s="287"/>
      <c r="H215" s="152">
        <v>141000728.74</v>
      </c>
      <c r="I215" s="152">
        <v>105546371.74</v>
      </c>
      <c r="J215" s="152">
        <v>5162815</v>
      </c>
      <c r="K215" s="152">
        <v>499128</v>
      </c>
      <c r="L215" s="152">
        <v>6684200</v>
      </c>
      <c r="M215" s="152">
        <v>93200228.74</v>
      </c>
      <c r="N215" s="152">
        <v>35454357</v>
      </c>
      <c r="O215" s="152">
        <v>34055392</v>
      </c>
      <c r="P215" s="152">
        <v>0</v>
      </c>
      <c r="Q215" s="128">
        <v>74.85519591506757</v>
      </c>
      <c r="R215" s="128">
        <v>3.6615519977347315</v>
      </c>
      <c r="S215" s="128">
        <v>0.3539896598125908</v>
      </c>
      <c r="T215" s="128">
        <v>4.740542875012661</v>
      </c>
      <c r="U215" s="128">
        <v>66.09911138250759</v>
      </c>
      <c r="V215" s="129">
        <v>25.144804084932414</v>
      </c>
    </row>
    <row r="216" spans="1:22" ht="25.5">
      <c r="A216" s="223">
        <v>2</v>
      </c>
      <c r="B216" s="224">
        <v>15</v>
      </c>
      <c r="C216" s="224">
        <v>1</v>
      </c>
      <c r="D216" s="16" t="s">
        <v>474</v>
      </c>
      <c r="E216" s="16">
        <v>8</v>
      </c>
      <c r="F216" s="19"/>
      <c r="G216" s="54" t="s">
        <v>475</v>
      </c>
      <c r="H216" s="83">
        <v>402033</v>
      </c>
      <c r="I216" s="11">
        <v>402033</v>
      </c>
      <c r="J216" s="11">
        <v>67500</v>
      </c>
      <c r="K216" s="11">
        <v>0</v>
      </c>
      <c r="L216" s="11">
        <v>0</v>
      </c>
      <c r="M216" s="60">
        <v>334533</v>
      </c>
      <c r="N216" s="11">
        <v>0</v>
      </c>
      <c r="O216" s="11">
        <v>0</v>
      </c>
      <c r="P216" s="11">
        <v>0</v>
      </c>
      <c r="Q216" s="66">
        <v>100</v>
      </c>
      <c r="R216" s="66">
        <v>16.78</v>
      </c>
      <c r="S216" s="66">
        <v>0</v>
      </c>
      <c r="T216" s="66">
        <v>0</v>
      </c>
      <c r="U216" s="66">
        <v>83.21</v>
      </c>
      <c r="V216" s="67">
        <v>0</v>
      </c>
    </row>
    <row r="217" spans="1:22" ht="25.5">
      <c r="A217" s="223">
        <v>2</v>
      </c>
      <c r="B217" s="224">
        <v>63</v>
      </c>
      <c r="C217" s="224">
        <v>1</v>
      </c>
      <c r="D217" s="16" t="s">
        <v>474</v>
      </c>
      <c r="E217" s="16">
        <v>8</v>
      </c>
      <c r="F217" s="19"/>
      <c r="G217" s="54" t="s">
        <v>476</v>
      </c>
      <c r="H217" s="83">
        <v>86861309</v>
      </c>
      <c r="I217" s="11">
        <v>77861309</v>
      </c>
      <c r="J217" s="11">
        <v>1328100</v>
      </c>
      <c r="K217" s="11">
        <v>0</v>
      </c>
      <c r="L217" s="11">
        <v>6649200</v>
      </c>
      <c r="M217" s="60">
        <v>69884009</v>
      </c>
      <c r="N217" s="11">
        <v>9000000</v>
      </c>
      <c r="O217" s="11">
        <v>9000000</v>
      </c>
      <c r="P217" s="11">
        <v>0</v>
      </c>
      <c r="Q217" s="66">
        <v>89.63</v>
      </c>
      <c r="R217" s="66">
        <v>1.52</v>
      </c>
      <c r="S217" s="66">
        <v>0</v>
      </c>
      <c r="T217" s="66">
        <v>7.65</v>
      </c>
      <c r="U217" s="66">
        <v>80.45</v>
      </c>
      <c r="V217" s="67">
        <v>10.36</v>
      </c>
    </row>
    <row r="218" spans="1:22" ht="12.75">
      <c r="A218" s="223">
        <v>2</v>
      </c>
      <c r="B218" s="224">
        <v>9</v>
      </c>
      <c r="C218" s="224">
        <v>7</v>
      </c>
      <c r="D218" s="16" t="s">
        <v>474</v>
      </c>
      <c r="E218" s="16">
        <v>8</v>
      </c>
      <c r="F218" s="19"/>
      <c r="G218" s="54" t="s">
        <v>477</v>
      </c>
      <c r="H218" s="83">
        <v>1190700</v>
      </c>
      <c r="I218" s="11">
        <v>1148700</v>
      </c>
      <c r="J218" s="11">
        <v>335100</v>
      </c>
      <c r="K218" s="11">
        <v>0</v>
      </c>
      <c r="L218" s="11">
        <v>0</v>
      </c>
      <c r="M218" s="60">
        <v>813600</v>
      </c>
      <c r="N218" s="11">
        <v>42000</v>
      </c>
      <c r="O218" s="11">
        <v>42000</v>
      </c>
      <c r="P218" s="11">
        <v>0</v>
      </c>
      <c r="Q218" s="66">
        <v>96.47</v>
      </c>
      <c r="R218" s="66">
        <v>28.14</v>
      </c>
      <c r="S218" s="66">
        <v>0</v>
      </c>
      <c r="T218" s="66">
        <v>0</v>
      </c>
      <c r="U218" s="66">
        <v>68.32</v>
      </c>
      <c r="V218" s="67">
        <v>3.52</v>
      </c>
    </row>
    <row r="219" spans="1:22" ht="12.75">
      <c r="A219" s="223">
        <v>2</v>
      </c>
      <c r="B219" s="224">
        <v>10</v>
      </c>
      <c r="C219" s="224">
        <v>1</v>
      </c>
      <c r="D219" s="16" t="s">
        <v>474</v>
      </c>
      <c r="E219" s="16">
        <v>8</v>
      </c>
      <c r="F219" s="19"/>
      <c r="G219" s="54" t="s">
        <v>478</v>
      </c>
      <c r="H219" s="83">
        <v>669253</v>
      </c>
      <c r="I219" s="11">
        <v>623007</v>
      </c>
      <c r="J219" s="11">
        <v>53580</v>
      </c>
      <c r="K219" s="11">
        <v>0</v>
      </c>
      <c r="L219" s="11">
        <v>0</v>
      </c>
      <c r="M219" s="60">
        <v>569427</v>
      </c>
      <c r="N219" s="11">
        <v>46246</v>
      </c>
      <c r="O219" s="11">
        <v>46246</v>
      </c>
      <c r="P219" s="11">
        <v>0</v>
      </c>
      <c r="Q219" s="66">
        <v>93.08</v>
      </c>
      <c r="R219" s="66">
        <v>8</v>
      </c>
      <c r="S219" s="66">
        <v>0</v>
      </c>
      <c r="T219" s="66">
        <v>0</v>
      </c>
      <c r="U219" s="66">
        <v>85.08</v>
      </c>
      <c r="V219" s="67">
        <v>6.91</v>
      </c>
    </row>
    <row r="220" spans="1:22" ht="12.75">
      <c r="A220" s="223">
        <v>2</v>
      </c>
      <c r="B220" s="224">
        <v>20</v>
      </c>
      <c r="C220" s="224">
        <v>2</v>
      </c>
      <c r="D220" s="16" t="s">
        <v>474</v>
      </c>
      <c r="E220" s="16">
        <v>8</v>
      </c>
      <c r="F220" s="19"/>
      <c r="G220" s="54" t="s">
        <v>479</v>
      </c>
      <c r="H220" s="83">
        <v>838322.74</v>
      </c>
      <c r="I220" s="11">
        <v>726322.74</v>
      </c>
      <c r="J220" s="11">
        <v>77000</v>
      </c>
      <c r="K220" s="11">
        <v>0</v>
      </c>
      <c r="L220" s="11">
        <v>0</v>
      </c>
      <c r="M220" s="60">
        <v>649322.74</v>
      </c>
      <c r="N220" s="11">
        <v>112000</v>
      </c>
      <c r="O220" s="11">
        <v>112000</v>
      </c>
      <c r="P220" s="11">
        <v>0</v>
      </c>
      <c r="Q220" s="66">
        <v>86.63</v>
      </c>
      <c r="R220" s="66">
        <v>9.18</v>
      </c>
      <c r="S220" s="66">
        <v>0</v>
      </c>
      <c r="T220" s="66">
        <v>0</v>
      </c>
      <c r="U220" s="66">
        <v>77.45</v>
      </c>
      <c r="V220" s="67">
        <v>13.36</v>
      </c>
    </row>
    <row r="221" spans="1:22" ht="12.75">
      <c r="A221" s="223">
        <v>2</v>
      </c>
      <c r="B221" s="224">
        <v>61</v>
      </c>
      <c r="C221" s="224">
        <v>1</v>
      </c>
      <c r="D221" s="16" t="s">
        <v>474</v>
      </c>
      <c r="E221" s="16">
        <v>8</v>
      </c>
      <c r="F221" s="19"/>
      <c r="G221" s="54" t="s">
        <v>480</v>
      </c>
      <c r="H221" s="83">
        <v>7798204</v>
      </c>
      <c r="I221" s="11">
        <v>1805971</v>
      </c>
      <c r="J221" s="11">
        <v>786490</v>
      </c>
      <c r="K221" s="11">
        <v>0</v>
      </c>
      <c r="L221" s="11">
        <v>35000</v>
      </c>
      <c r="M221" s="60">
        <v>984481</v>
      </c>
      <c r="N221" s="11">
        <v>5992233</v>
      </c>
      <c r="O221" s="11">
        <v>5992233</v>
      </c>
      <c r="P221" s="11">
        <v>0</v>
      </c>
      <c r="Q221" s="66">
        <v>23.15</v>
      </c>
      <c r="R221" s="66">
        <v>10.08</v>
      </c>
      <c r="S221" s="66">
        <v>0</v>
      </c>
      <c r="T221" s="66">
        <v>0.44</v>
      </c>
      <c r="U221" s="66">
        <v>12.62</v>
      </c>
      <c r="V221" s="67">
        <v>76.84</v>
      </c>
    </row>
    <row r="222" spans="1:22" ht="38.25">
      <c r="A222" s="223">
        <v>2</v>
      </c>
      <c r="B222" s="224">
        <v>2</v>
      </c>
      <c r="C222" s="224">
        <v>5</v>
      </c>
      <c r="D222" s="16" t="s">
        <v>474</v>
      </c>
      <c r="E222" s="16">
        <v>8</v>
      </c>
      <c r="F222" s="19"/>
      <c r="G222" s="54" t="s">
        <v>481</v>
      </c>
      <c r="H222" s="83">
        <v>3422912</v>
      </c>
      <c r="I222" s="11">
        <v>3402912</v>
      </c>
      <c r="J222" s="11">
        <v>266700</v>
      </c>
      <c r="K222" s="11">
        <v>0</v>
      </c>
      <c r="L222" s="11">
        <v>0</v>
      </c>
      <c r="M222" s="60">
        <v>3136212</v>
      </c>
      <c r="N222" s="11">
        <v>20000</v>
      </c>
      <c r="O222" s="11">
        <v>20000</v>
      </c>
      <c r="P222" s="11">
        <v>0</v>
      </c>
      <c r="Q222" s="66">
        <v>99.41</v>
      </c>
      <c r="R222" s="66">
        <v>7.79</v>
      </c>
      <c r="S222" s="66">
        <v>0</v>
      </c>
      <c r="T222" s="66">
        <v>0</v>
      </c>
      <c r="U222" s="66">
        <v>91.62</v>
      </c>
      <c r="V222" s="67">
        <v>0.58</v>
      </c>
    </row>
    <row r="223" spans="1:22" ht="12.75">
      <c r="A223" s="223">
        <v>2</v>
      </c>
      <c r="B223" s="224">
        <v>8</v>
      </c>
      <c r="C223" s="224">
        <v>6</v>
      </c>
      <c r="D223" s="16" t="s">
        <v>474</v>
      </c>
      <c r="E223" s="16">
        <v>8</v>
      </c>
      <c r="F223" s="19"/>
      <c r="G223" s="54" t="s">
        <v>482</v>
      </c>
      <c r="H223" s="83">
        <v>162000</v>
      </c>
      <c r="I223" s="11">
        <v>162000</v>
      </c>
      <c r="J223" s="11">
        <v>143179</v>
      </c>
      <c r="K223" s="11">
        <v>0</v>
      </c>
      <c r="L223" s="11">
        <v>0</v>
      </c>
      <c r="M223" s="60">
        <v>18821</v>
      </c>
      <c r="N223" s="11">
        <v>0</v>
      </c>
      <c r="O223" s="11">
        <v>0</v>
      </c>
      <c r="P223" s="11">
        <v>0</v>
      </c>
      <c r="Q223" s="66">
        <v>100</v>
      </c>
      <c r="R223" s="66">
        <v>88.38</v>
      </c>
      <c r="S223" s="66">
        <v>0</v>
      </c>
      <c r="T223" s="66">
        <v>0</v>
      </c>
      <c r="U223" s="66">
        <v>11.61</v>
      </c>
      <c r="V223" s="67">
        <v>0</v>
      </c>
    </row>
    <row r="224" spans="1:22" ht="12.75">
      <c r="A224" s="223">
        <v>2</v>
      </c>
      <c r="B224" s="224">
        <v>16</v>
      </c>
      <c r="C224" s="224">
        <v>4</v>
      </c>
      <c r="D224" s="16" t="s">
        <v>474</v>
      </c>
      <c r="E224" s="16">
        <v>8</v>
      </c>
      <c r="F224" s="19"/>
      <c r="G224" s="54" t="s">
        <v>483</v>
      </c>
      <c r="H224" s="83">
        <v>27184764</v>
      </c>
      <c r="I224" s="11">
        <v>8396851</v>
      </c>
      <c r="J224" s="11">
        <v>1360950</v>
      </c>
      <c r="K224" s="11">
        <v>0</v>
      </c>
      <c r="L224" s="11">
        <v>0</v>
      </c>
      <c r="M224" s="60">
        <v>7035901</v>
      </c>
      <c r="N224" s="11">
        <v>18787913</v>
      </c>
      <c r="O224" s="11">
        <v>18787913</v>
      </c>
      <c r="P224" s="11">
        <v>0</v>
      </c>
      <c r="Q224" s="66">
        <v>30.88</v>
      </c>
      <c r="R224" s="66">
        <v>5</v>
      </c>
      <c r="S224" s="66">
        <v>0</v>
      </c>
      <c r="T224" s="66">
        <v>0</v>
      </c>
      <c r="U224" s="66">
        <v>25.88</v>
      </c>
      <c r="V224" s="67">
        <v>69.11</v>
      </c>
    </row>
    <row r="225" spans="1:22" ht="12.75">
      <c r="A225" s="223">
        <v>2</v>
      </c>
      <c r="B225" s="224">
        <v>25</v>
      </c>
      <c r="C225" s="224">
        <v>2</v>
      </c>
      <c r="D225" s="16" t="s">
        <v>474</v>
      </c>
      <c r="E225" s="16">
        <v>8</v>
      </c>
      <c r="F225" s="19"/>
      <c r="G225" s="54" t="s">
        <v>484</v>
      </c>
      <c r="H225" s="83">
        <v>663016</v>
      </c>
      <c r="I225" s="11">
        <v>663016</v>
      </c>
      <c r="J225" s="11">
        <v>116696</v>
      </c>
      <c r="K225" s="11">
        <v>499128</v>
      </c>
      <c r="L225" s="11">
        <v>0</v>
      </c>
      <c r="M225" s="60">
        <v>47192</v>
      </c>
      <c r="N225" s="11">
        <v>0</v>
      </c>
      <c r="O225" s="11">
        <v>0</v>
      </c>
      <c r="P225" s="11">
        <v>0</v>
      </c>
      <c r="Q225" s="66">
        <v>100</v>
      </c>
      <c r="R225" s="66">
        <v>17.6</v>
      </c>
      <c r="S225" s="66">
        <v>75.28</v>
      </c>
      <c r="T225" s="66">
        <v>0</v>
      </c>
      <c r="U225" s="66">
        <v>7.11</v>
      </c>
      <c r="V225" s="67">
        <v>0</v>
      </c>
    </row>
    <row r="226" spans="1:22" ht="12.75">
      <c r="A226" s="223">
        <v>2</v>
      </c>
      <c r="B226" s="224">
        <v>1</v>
      </c>
      <c r="C226" s="224">
        <v>1</v>
      </c>
      <c r="D226" s="16" t="s">
        <v>474</v>
      </c>
      <c r="E226" s="16">
        <v>8</v>
      </c>
      <c r="F226" s="19"/>
      <c r="G226" s="54" t="s">
        <v>485</v>
      </c>
      <c r="H226" s="83">
        <v>54000</v>
      </c>
      <c r="I226" s="11">
        <v>54000</v>
      </c>
      <c r="J226" s="11">
        <v>35800</v>
      </c>
      <c r="K226" s="11">
        <v>0</v>
      </c>
      <c r="L226" s="11">
        <v>0</v>
      </c>
      <c r="M226" s="60">
        <v>18200</v>
      </c>
      <c r="N226" s="11">
        <v>0</v>
      </c>
      <c r="O226" s="11">
        <v>0</v>
      </c>
      <c r="P226" s="11">
        <v>0</v>
      </c>
      <c r="Q226" s="66">
        <v>100</v>
      </c>
      <c r="R226" s="66">
        <v>66.29</v>
      </c>
      <c r="S226" s="66">
        <v>0</v>
      </c>
      <c r="T226" s="66">
        <v>0</v>
      </c>
      <c r="U226" s="66">
        <v>33.7</v>
      </c>
      <c r="V226" s="67">
        <v>0</v>
      </c>
    </row>
    <row r="227" spans="1:22" ht="25.5">
      <c r="A227" s="223">
        <v>2</v>
      </c>
      <c r="B227" s="224">
        <v>17</v>
      </c>
      <c r="C227" s="224">
        <v>4</v>
      </c>
      <c r="D227" s="16" t="s">
        <v>474</v>
      </c>
      <c r="E227" s="16">
        <v>8</v>
      </c>
      <c r="F227" s="19"/>
      <c r="G227" s="54" t="s">
        <v>486</v>
      </c>
      <c r="H227" s="83">
        <v>11754215</v>
      </c>
      <c r="I227" s="11">
        <v>10300250</v>
      </c>
      <c r="J227" s="11">
        <v>591720</v>
      </c>
      <c r="K227" s="11">
        <v>0</v>
      </c>
      <c r="L227" s="11">
        <v>0</v>
      </c>
      <c r="M227" s="60">
        <v>9708530</v>
      </c>
      <c r="N227" s="11">
        <v>1453965</v>
      </c>
      <c r="O227" s="11">
        <v>55000</v>
      </c>
      <c r="P227" s="11">
        <v>0</v>
      </c>
      <c r="Q227" s="66">
        <v>87.63</v>
      </c>
      <c r="R227" s="66">
        <v>5.03</v>
      </c>
      <c r="S227" s="66">
        <v>0</v>
      </c>
      <c r="T227" s="66">
        <v>0</v>
      </c>
      <c r="U227" s="66">
        <v>82.59</v>
      </c>
      <c r="V227" s="67">
        <v>12.36</v>
      </c>
    </row>
    <row r="228" spans="1:22" ht="12.75">
      <c r="A228" s="223"/>
      <c r="B228" s="224"/>
      <c r="C228" s="224"/>
      <c r="D228" s="16"/>
      <c r="E228" s="16"/>
      <c r="F228" s="19"/>
      <c r="G228" s="54"/>
      <c r="H228" s="83"/>
      <c r="I228" s="11"/>
      <c r="J228" s="11"/>
      <c r="K228" s="11"/>
      <c r="L228" s="11"/>
      <c r="M228" s="60"/>
      <c r="N228" s="11"/>
      <c r="O228" s="11"/>
      <c r="P228" s="11"/>
      <c r="Q228" s="66"/>
      <c r="R228" s="66"/>
      <c r="S228" s="66"/>
      <c r="T228" s="66"/>
      <c r="U228" s="66"/>
      <c r="V228" s="67"/>
    </row>
    <row r="229" spans="1:22" ht="12.75">
      <c r="A229" s="223"/>
      <c r="B229" s="224"/>
      <c r="C229" s="224"/>
      <c r="D229" s="16"/>
      <c r="E229" s="16"/>
      <c r="F229" s="19"/>
      <c r="G229" s="54"/>
      <c r="H229" s="83"/>
      <c r="I229" s="11"/>
      <c r="J229" s="11"/>
      <c r="K229" s="11"/>
      <c r="L229" s="11"/>
      <c r="M229" s="60"/>
      <c r="N229" s="11"/>
      <c r="O229" s="11"/>
      <c r="P229" s="11"/>
      <c r="Q229" s="66"/>
      <c r="R229" s="66"/>
      <c r="S229" s="66"/>
      <c r="T229" s="66"/>
      <c r="U229" s="66"/>
      <c r="V229" s="67"/>
    </row>
    <row r="230" spans="1:22" ht="12.75">
      <c r="A230" s="223"/>
      <c r="B230" s="224"/>
      <c r="C230" s="224"/>
      <c r="D230" s="16"/>
      <c r="E230" s="16"/>
      <c r="F230" s="19"/>
      <c r="G230" s="54"/>
      <c r="H230" s="83"/>
      <c r="I230" s="11"/>
      <c r="J230" s="11"/>
      <c r="K230" s="11"/>
      <c r="L230" s="11"/>
      <c r="M230" s="60"/>
      <c r="N230" s="11"/>
      <c r="O230" s="11"/>
      <c r="P230" s="11"/>
      <c r="Q230" s="66"/>
      <c r="R230" s="66"/>
      <c r="S230" s="66"/>
      <c r="T230" s="66"/>
      <c r="U230" s="66"/>
      <c r="V230" s="67"/>
    </row>
    <row r="231" spans="1:22" ht="12.75">
      <c r="A231" s="223"/>
      <c r="B231" s="224"/>
      <c r="C231" s="224"/>
      <c r="D231" s="16"/>
      <c r="E231" s="16"/>
      <c r="F231" s="19"/>
      <c r="G231" s="54"/>
      <c r="H231" s="83"/>
      <c r="I231" s="11"/>
      <c r="J231" s="11"/>
      <c r="K231" s="11"/>
      <c r="L231" s="11"/>
      <c r="M231" s="60"/>
      <c r="N231" s="11"/>
      <c r="O231" s="11"/>
      <c r="P231" s="11"/>
      <c r="Q231" s="66"/>
      <c r="R231" s="66"/>
      <c r="S231" s="66"/>
      <c r="T231" s="66"/>
      <c r="U231" s="66"/>
      <c r="V231" s="67"/>
    </row>
    <row r="232" spans="1:22" ht="12.75">
      <c r="A232" s="223"/>
      <c r="B232" s="224"/>
      <c r="C232" s="224"/>
      <c r="D232" s="16"/>
      <c r="E232" s="16"/>
      <c r="F232" s="19"/>
      <c r="G232" s="54"/>
      <c r="H232" s="83"/>
      <c r="I232" s="11"/>
      <c r="J232" s="11"/>
      <c r="K232" s="11"/>
      <c r="L232" s="11"/>
      <c r="M232" s="60"/>
      <c r="N232" s="11"/>
      <c r="O232" s="11"/>
      <c r="P232" s="11"/>
      <c r="Q232" s="66"/>
      <c r="R232" s="66"/>
      <c r="S232" s="66"/>
      <c r="T232" s="66"/>
      <c r="U232" s="66"/>
      <c r="V232" s="67"/>
    </row>
    <row r="233" spans="1:22" ht="12.75">
      <c r="A233" s="223"/>
      <c r="B233" s="224"/>
      <c r="C233" s="224"/>
      <c r="D233" s="16"/>
      <c r="E233" s="16"/>
      <c r="F233" s="19"/>
      <c r="G233" s="54"/>
      <c r="H233" s="83"/>
      <c r="I233" s="11"/>
      <c r="J233" s="11"/>
      <c r="K233" s="11"/>
      <c r="L233" s="11"/>
      <c r="M233" s="60"/>
      <c r="N233" s="11"/>
      <c r="O233" s="11"/>
      <c r="P233" s="11"/>
      <c r="Q233" s="66"/>
      <c r="R233" s="66"/>
      <c r="S233" s="66"/>
      <c r="T233" s="66"/>
      <c r="U233" s="66"/>
      <c r="V233" s="67"/>
    </row>
    <row r="234" spans="1:22" ht="13.5" thickBot="1">
      <c r="A234" s="237"/>
      <c r="B234" s="238"/>
      <c r="C234" s="238"/>
      <c r="D234" s="17"/>
      <c r="E234" s="17"/>
      <c r="F234" s="20"/>
      <c r="G234" s="57"/>
      <c r="H234" s="84"/>
      <c r="I234" s="12"/>
      <c r="J234" s="12"/>
      <c r="K234" s="12"/>
      <c r="L234" s="12"/>
      <c r="M234" s="71"/>
      <c r="N234" s="12"/>
      <c r="O234" s="12"/>
      <c r="P234" s="12"/>
      <c r="Q234" s="68"/>
      <c r="R234" s="68"/>
      <c r="S234" s="68"/>
      <c r="T234" s="68"/>
      <c r="U234" s="68"/>
      <c r="V234" s="69"/>
    </row>
    <row r="235" spans="1:22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</row>
    <row r="236" spans="1:22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</row>
    <row r="237" spans="1:22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</row>
    <row r="238" spans="1:22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</row>
    <row r="239" spans="1:22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</row>
    <row r="240" spans="1:22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</row>
    <row r="241" spans="1:22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</row>
    <row r="242" spans="1:22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</row>
    <row r="243" spans="1:22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</row>
    <row r="244" spans="1:22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</row>
    <row r="245" spans="1:22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  <row r="256" spans="1:22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</row>
    <row r="257" spans="1:22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</row>
    <row r="258" spans="1:22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</row>
    <row r="259" spans="1:22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</row>
    <row r="260" spans="1:22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</row>
    <row r="261" spans="1:22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</row>
    <row r="262" spans="1:22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</row>
    <row r="263" spans="1:22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</row>
    <row r="264" spans="1:22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</row>
    <row r="265" spans="1:22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</row>
  </sheetData>
  <sheetProtection/>
  <mergeCells count="28"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Q7:V7"/>
    <mergeCell ref="O7:P7"/>
    <mergeCell ref="S8:S10"/>
    <mergeCell ref="K8:K10"/>
    <mergeCell ref="L8:L10"/>
    <mergeCell ref="M8:M10"/>
    <mergeCell ref="R8:R10"/>
    <mergeCell ref="O8:O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5"/>
  <sheetViews>
    <sheetView zoomScale="75" zoomScaleNormal="75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7" width="16.375" style="0" customWidth="1"/>
    <col min="18" max="23" width="8.375" style="0" customWidth="1"/>
    <col min="24" max="24" width="18.125" style="0" customWidth="1"/>
    <col min="25" max="26" width="14.25390625" style="0" customWidth="1"/>
  </cols>
  <sheetData>
    <row r="1" spans="1:23" ht="21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51" t="s">
        <v>88</v>
      </c>
      <c r="N1" s="48"/>
      <c r="O1" s="50" t="str">
        <f>1!P1</f>
        <v>23.08.2013</v>
      </c>
      <c r="P1" s="48"/>
      <c r="Q1" s="48"/>
      <c r="R1" s="48"/>
      <c r="S1" s="48"/>
      <c r="T1" s="48"/>
      <c r="U1" s="48"/>
      <c r="V1" s="48"/>
      <c r="W1" s="49"/>
    </row>
    <row r="2" spans="1:25" ht="21" customHeight="1">
      <c r="A2" s="327" t="s">
        <v>91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51" t="s">
        <v>89</v>
      </c>
      <c r="N2" s="48"/>
      <c r="O2" s="50">
        <f>1!P2</f>
        <v>1</v>
      </c>
      <c r="P2" s="48"/>
      <c r="Q2" s="48"/>
      <c r="R2" s="48"/>
      <c r="S2" s="48"/>
      <c r="T2" s="48"/>
      <c r="U2" s="48"/>
      <c r="V2" s="48"/>
      <c r="W2" s="49"/>
      <c r="X2" s="29"/>
      <c r="Y2" s="29"/>
    </row>
    <row r="3" spans="1:23" ht="21" customHeight="1">
      <c r="A3" s="328" t="s">
        <v>84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51" t="s">
        <v>90</v>
      </c>
      <c r="N3" s="48"/>
      <c r="O3" s="50" t="str">
        <f>1!P3</f>
        <v>23.08.2013</v>
      </c>
      <c r="P3" s="48"/>
      <c r="Q3" s="48"/>
      <c r="R3" s="48"/>
      <c r="S3" s="48"/>
      <c r="T3" s="48"/>
      <c r="U3" s="48"/>
      <c r="V3" s="48"/>
      <c r="W3" s="49"/>
    </row>
    <row r="4" spans="20:26" ht="12.75">
      <c r="T4" s="29"/>
      <c r="U4" s="29"/>
      <c r="V4" s="29"/>
      <c r="W4" s="29"/>
      <c r="X4" s="29"/>
      <c r="Y4" s="29"/>
      <c r="Z4" s="29"/>
    </row>
    <row r="5" spans="1:23" s="29" customFormat="1" ht="18">
      <c r="A5" s="28" t="str">
        <f>'Spis tabel'!B15</f>
        <v>Tabela 7. Struktura wydatków ogółem budżetów jst woj. dolnośląskiego wg stanu na koniec II kwartału 2013 roku    (wykonanie)</v>
      </c>
      <c r="O5" s="28"/>
      <c r="V5" s="30"/>
      <c r="W5" s="30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9"/>
      <c r="U6" s="29"/>
      <c r="V6" s="29"/>
      <c r="W6" s="29"/>
      <c r="X6" s="29"/>
      <c r="Y6" s="29"/>
      <c r="Z6" s="29"/>
    </row>
    <row r="7" spans="1:23" s="29" customFormat="1" ht="17.25" customHeight="1">
      <c r="A7" s="443" t="s">
        <v>0</v>
      </c>
      <c r="B7" s="446" t="s">
        <v>1</v>
      </c>
      <c r="C7" s="446" t="s">
        <v>2</v>
      </c>
      <c r="D7" s="446" t="s">
        <v>3</v>
      </c>
      <c r="E7" s="446" t="s">
        <v>4</v>
      </c>
      <c r="F7" s="364" t="s">
        <v>5</v>
      </c>
      <c r="G7" s="428"/>
      <c r="H7" s="402" t="s">
        <v>38</v>
      </c>
      <c r="I7" s="352" t="s">
        <v>77</v>
      </c>
      <c r="J7" s="338" t="s">
        <v>39</v>
      </c>
      <c r="K7" s="338"/>
      <c r="L7" s="338"/>
      <c r="M7" s="339"/>
      <c r="N7" s="438" t="s">
        <v>40</v>
      </c>
      <c r="O7" s="422" t="s">
        <v>100</v>
      </c>
      <c r="P7" s="423"/>
      <c r="Q7" s="449" t="s">
        <v>281</v>
      </c>
      <c r="R7" s="337" t="s">
        <v>41</v>
      </c>
      <c r="S7" s="338"/>
      <c r="T7" s="338"/>
      <c r="U7" s="338"/>
      <c r="V7" s="338"/>
      <c r="W7" s="342"/>
    </row>
    <row r="8" spans="1:23" s="29" customFormat="1" ht="16.5" customHeight="1">
      <c r="A8" s="444"/>
      <c r="B8" s="447"/>
      <c r="C8" s="447"/>
      <c r="D8" s="447"/>
      <c r="E8" s="447"/>
      <c r="F8" s="429"/>
      <c r="G8" s="430"/>
      <c r="H8" s="417"/>
      <c r="I8" s="417"/>
      <c r="J8" s="400" t="s">
        <v>51</v>
      </c>
      <c r="K8" s="400" t="s">
        <v>42</v>
      </c>
      <c r="L8" s="400" t="s">
        <v>158</v>
      </c>
      <c r="M8" s="400" t="s">
        <v>78</v>
      </c>
      <c r="N8" s="439"/>
      <c r="O8" s="425" t="s">
        <v>114</v>
      </c>
      <c r="P8" s="425" t="s">
        <v>101</v>
      </c>
      <c r="Q8" s="439"/>
      <c r="R8" s="424" t="s">
        <v>31</v>
      </c>
      <c r="S8" s="424" t="s">
        <v>32</v>
      </c>
      <c r="T8" s="424" t="s">
        <v>33</v>
      </c>
      <c r="U8" s="424" t="s">
        <v>36</v>
      </c>
      <c r="V8" s="433" t="s">
        <v>37</v>
      </c>
      <c r="W8" s="435" t="s">
        <v>79</v>
      </c>
    </row>
    <row r="9" spans="1:26" s="29" customFormat="1" ht="34.5" customHeight="1">
      <c r="A9" s="444"/>
      <c r="B9" s="447"/>
      <c r="C9" s="447"/>
      <c r="D9" s="447"/>
      <c r="E9" s="447"/>
      <c r="F9" s="429"/>
      <c r="G9" s="430"/>
      <c r="H9" s="417"/>
      <c r="I9" s="417"/>
      <c r="J9" s="400"/>
      <c r="K9" s="400"/>
      <c r="L9" s="400"/>
      <c r="M9" s="400"/>
      <c r="N9" s="439"/>
      <c r="O9" s="426"/>
      <c r="P9" s="426"/>
      <c r="Q9" s="439"/>
      <c r="R9" s="424"/>
      <c r="S9" s="424"/>
      <c r="T9" s="424"/>
      <c r="U9" s="424"/>
      <c r="V9" s="433"/>
      <c r="W9" s="435"/>
      <c r="X9"/>
      <c r="Y9"/>
      <c r="Z9"/>
    </row>
    <row r="10" spans="1:26" s="29" customFormat="1" ht="34.5" customHeight="1" thickBot="1">
      <c r="A10" s="445"/>
      <c r="B10" s="448"/>
      <c r="C10" s="448"/>
      <c r="D10" s="448"/>
      <c r="E10" s="448"/>
      <c r="F10" s="431"/>
      <c r="G10" s="432"/>
      <c r="H10" s="437"/>
      <c r="I10" s="437"/>
      <c r="J10" s="356"/>
      <c r="K10" s="356"/>
      <c r="L10" s="356"/>
      <c r="M10" s="356"/>
      <c r="N10" s="440"/>
      <c r="O10" s="427"/>
      <c r="P10" s="427"/>
      <c r="Q10" s="440"/>
      <c r="R10" s="404"/>
      <c r="S10" s="404"/>
      <c r="T10" s="404"/>
      <c r="U10" s="404"/>
      <c r="V10" s="434"/>
      <c r="W10" s="436"/>
      <c r="X10"/>
      <c r="Y10"/>
      <c r="Z10"/>
    </row>
    <row r="11" spans="1:26" s="29" customFormat="1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441">
        <v>6</v>
      </c>
      <c r="G11" s="442"/>
      <c r="H11" s="43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  <c r="R11" s="41">
        <v>17</v>
      </c>
      <c r="S11" s="41">
        <v>18</v>
      </c>
      <c r="T11" s="41">
        <v>19</v>
      </c>
      <c r="U11" s="41">
        <v>20</v>
      </c>
      <c r="V11" s="42">
        <v>21</v>
      </c>
      <c r="W11" s="44">
        <v>22</v>
      </c>
      <c r="X11"/>
      <c r="Y11"/>
      <c r="Z11"/>
    </row>
    <row r="12" spans="1:26" s="82" customFormat="1" ht="15">
      <c r="A12" s="217"/>
      <c r="B12" s="218"/>
      <c r="C12" s="218"/>
      <c r="D12" s="90"/>
      <c r="E12" s="90"/>
      <c r="F12" s="91" t="s">
        <v>284</v>
      </c>
      <c r="G12" s="283"/>
      <c r="H12" s="146">
        <v>6500603809.01</v>
      </c>
      <c r="I12" s="146">
        <v>5804512719.46</v>
      </c>
      <c r="J12" s="146">
        <v>2544895946.8100004</v>
      </c>
      <c r="K12" s="146">
        <v>669978538.44</v>
      </c>
      <c r="L12" s="146">
        <v>144422469.96</v>
      </c>
      <c r="M12" s="146">
        <v>2445215764.25</v>
      </c>
      <c r="N12" s="146">
        <v>696091089.55</v>
      </c>
      <c r="O12" s="146">
        <v>488008298.65</v>
      </c>
      <c r="P12" s="146">
        <v>46363549.62</v>
      </c>
      <c r="Q12" s="146">
        <v>0</v>
      </c>
      <c r="R12" s="115">
        <v>89.29190102948283</v>
      </c>
      <c r="S12" s="115">
        <v>39.148608676669554</v>
      </c>
      <c r="T12" s="115">
        <v>10.306404729840526</v>
      </c>
      <c r="U12" s="115">
        <v>2.2216777733758644</v>
      </c>
      <c r="V12" s="115">
        <v>37.61520984959689</v>
      </c>
      <c r="W12" s="116">
        <v>10.708098970517172</v>
      </c>
      <c r="X12" s="95"/>
      <c r="Y12" s="95"/>
      <c r="Z12" s="95"/>
    </row>
    <row r="13" spans="1:23" ht="12.75">
      <c r="A13" s="219">
        <v>2</v>
      </c>
      <c r="B13" s="220">
        <v>0</v>
      </c>
      <c r="C13" s="220">
        <v>0</v>
      </c>
      <c r="D13" s="85">
        <v>0</v>
      </c>
      <c r="E13" s="85">
        <v>0</v>
      </c>
      <c r="F13" s="86"/>
      <c r="G13" s="284" t="s">
        <v>285</v>
      </c>
      <c r="H13" s="150">
        <v>487536035.4</v>
      </c>
      <c r="I13" s="87">
        <v>405389030.67</v>
      </c>
      <c r="J13" s="87">
        <v>111288353.9</v>
      </c>
      <c r="K13" s="87">
        <v>171930875.29</v>
      </c>
      <c r="L13" s="87">
        <v>15528523.38</v>
      </c>
      <c r="M13" s="88">
        <v>106641278.1</v>
      </c>
      <c r="N13" s="87">
        <v>82147004.73</v>
      </c>
      <c r="O13" s="87">
        <v>34239128.21</v>
      </c>
      <c r="P13" s="87">
        <v>34800231.03</v>
      </c>
      <c r="Q13" s="87">
        <v>0</v>
      </c>
      <c r="R13" s="113">
        <v>83.15</v>
      </c>
      <c r="S13" s="113">
        <v>22.82</v>
      </c>
      <c r="T13" s="113">
        <v>35.26</v>
      </c>
      <c r="U13" s="113">
        <v>3.18</v>
      </c>
      <c r="V13" s="113">
        <v>21.87</v>
      </c>
      <c r="W13" s="114">
        <v>16.84</v>
      </c>
    </row>
    <row r="14" spans="1:23" s="95" customFormat="1" ht="15">
      <c r="A14" s="221"/>
      <c r="B14" s="222"/>
      <c r="C14" s="222"/>
      <c r="D14" s="96"/>
      <c r="E14" s="96"/>
      <c r="F14" s="97" t="s">
        <v>286</v>
      </c>
      <c r="G14" s="285"/>
      <c r="H14" s="151">
        <v>878774026.8700001</v>
      </c>
      <c r="I14" s="151">
        <v>839259187.5100001</v>
      </c>
      <c r="J14" s="151">
        <v>500146882.9399999</v>
      </c>
      <c r="K14" s="151">
        <v>64733706.410000004</v>
      </c>
      <c r="L14" s="151">
        <v>18523061.909999996</v>
      </c>
      <c r="M14" s="151">
        <v>255855536.25000003</v>
      </c>
      <c r="N14" s="151">
        <v>39514839.36</v>
      </c>
      <c r="O14" s="151">
        <v>37081916.9</v>
      </c>
      <c r="P14" s="151">
        <v>295229.68</v>
      </c>
      <c r="Q14" s="151">
        <v>0</v>
      </c>
      <c r="R14" s="122">
        <v>95.50341291938916</v>
      </c>
      <c r="S14" s="122">
        <v>56.91416310077041</v>
      </c>
      <c r="T14" s="122">
        <v>7.366365462639722</v>
      </c>
      <c r="U14" s="122">
        <v>2.107829924830058</v>
      </c>
      <c r="V14" s="122">
        <v>29.115054431148952</v>
      </c>
      <c r="W14" s="123">
        <v>4.4965870806108335</v>
      </c>
    </row>
    <row r="15" spans="1:23" ht="12.75">
      <c r="A15" s="223">
        <v>2</v>
      </c>
      <c r="B15" s="224">
        <v>1</v>
      </c>
      <c r="C15" s="224">
        <v>0</v>
      </c>
      <c r="D15" s="10">
        <v>0</v>
      </c>
      <c r="E15" s="10">
        <v>1</v>
      </c>
      <c r="F15" s="18"/>
      <c r="G15" s="286" t="s">
        <v>287</v>
      </c>
      <c r="H15" s="83">
        <v>34630667.4</v>
      </c>
      <c r="I15" s="11">
        <v>31077954.93</v>
      </c>
      <c r="J15" s="11">
        <v>19501220.96</v>
      </c>
      <c r="K15" s="11">
        <v>1227872.57</v>
      </c>
      <c r="L15" s="11">
        <v>361706.03</v>
      </c>
      <c r="M15" s="60">
        <v>9987155.37</v>
      </c>
      <c r="N15" s="11">
        <v>3552712.47</v>
      </c>
      <c r="O15" s="11">
        <v>3552712.47</v>
      </c>
      <c r="P15" s="11">
        <v>0</v>
      </c>
      <c r="Q15" s="11">
        <v>0</v>
      </c>
      <c r="R15" s="66">
        <v>89.74</v>
      </c>
      <c r="S15" s="66">
        <v>56.31</v>
      </c>
      <c r="T15" s="66">
        <v>3.54</v>
      </c>
      <c r="U15" s="66">
        <v>1.04</v>
      </c>
      <c r="V15" s="66">
        <v>28.83</v>
      </c>
      <c r="W15" s="67">
        <v>10.25</v>
      </c>
    </row>
    <row r="16" spans="1:23" ht="12.75">
      <c r="A16" s="223">
        <v>2</v>
      </c>
      <c r="B16" s="224">
        <v>2</v>
      </c>
      <c r="C16" s="224">
        <v>0</v>
      </c>
      <c r="D16" s="11">
        <v>0</v>
      </c>
      <c r="E16" s="11">
        <v>1</v>
      </c>
      <c r="F16" s="37"/>
      <c r="G16" s="293" t="s">
        <v>288</v>
      </c>
      <c r="H16" s="83">
        <v>41412911.05</v>
      </c>
      <c r="I16" s="11">
        <v>39995849.7</v>
      </c>
      <c r="J16" s="11">
        <v>24804365.25</v>
      </c>
      <c r="K16" s="11">
        <v>2836260.75</v>
      </c>
      <c r="L16" s="11">
        <v>195749.38</v>
      </c>
      <c r="M16" s="60">
        <v>12159474.32</v>
      </c>
      <c r="N16" s="11">
        <v>1417061.35</v>
      </c>
      <c r="O16" s="11">
        <v>1176508.52</v>
      </c>
      <c r="P16" s="11">
        <v>240552.83</v>
      </c>
      <c r="Q16" s="11">
        <v>0</v>
      </c>
      <c r="R16" s="66">
        <v>96.57</v>
      </c>
      <c r="S16" s="66">
        <v>59.89</v>
      </c>
      <c r="T16" s="66">
        <v>6.84</v>
      </c>
      <c r="U16" s="66">
        <v>0.47</v>
      </c>
      <c r="V16" s="66">
        <v>29.36</v>
      </c>
      <c r="W16" s="67">
        <v>3.42</v>
      </c>
    </row>
    <row r="17" spans="1:23" ht="12.75">
      <c r="A17" s="223">
        <v>2</v>
      </c>
      <c r="B17" s="224">
        <v>3</v>
      </c>
      <c r="C17" s="224">
        <v>0</v>
      </c>
      <c r="D17" s="16">
        <v>0</v>
      </c>
      <c r="E17" s="16">
        <v>1</v>
      </c>
      <c r="F17" s="19"/>
      <c r="G17" s="54" t="s">
        <v>289</v>
      </c>
      <c r="H17" s="83">
        <v>55464237.87</v>
      </c>
      <c r="I17" s="11">
        <v>48393152.86</v>
      </c>
      <c r="J17" s="11">
        <v>31591439.38</v>
      </c>
      <c r="K17" s="11">
        <v>2794409.96</v>
      </c>
      <c r="L17" s="11">
        <v>998496.19</v>
      </c>
      <c r="M17" s="60">
        <v>13008807.33</v>
      </c>
      <c r="N17" s="11">
        <v>7071085.01</v>
      </c>
      <c r="O17" s="11">
        <v>6885557.46</v>
      </c>
      <c r="P17" s="11">
        <v>35527.55</v>
      </c>
      <c r="Q17" s="11">
        <v>0</v>
      </c>
      <c r="R17" s="66">
        <v>87.25</v>
      </c>
      <c r="S17" s="66">
        <v>56.95</v>
      </c>
      <c r="T17" s="66">
        <v>5.03</v>
      </c>
      <c r="U17" s="66">
        <v>1.8</v>
      </c>
      <c r="V17" s="66">
        <v>23.45</v>
      </c>
      <c r="W17" s="67">
        <v>12.74</v>
      </c>
    </row>
    <row r="18" spans="1:23" ht="12.75">
      <c r="A18" s="223">
        <v>2</v>
      </c>
      <c r="B18" s="224">
        <v>4</v>
      </c>
      <c r="C18" s="224">
        <v>0</v>
      </c>
      <c r="D18" s="16">
        <v>0</v>
      </c>
      <c r="E18" s="16">
        <v>1</v>
      </c>
      <c r="F18" s="19"/>
      <c r="G18" s="54" t="s">
        <v>290</v>
      </c>
      <c r="H18" s="83">
        <v>20920618.11</v>
      </c>
      <c r="I18" s="11">
        <v>20920618.11</v>
      </c>
      <c r="J18" s="11">
        <v>12554013.59</v>
      </c>
      <c r="K18" s="11">
        <v>175060.47</v>
      </c>
      <c r="L18" s="11">
        <v>188760.5</v>
      </c>
      <c r="M18" s="60">
        <v>8002783.55</v>
      </c>
      <c r="N18" s="11">
        <v>0</v>
      </c>
      <c r="O18" s="11">
        <v>0</v>
      </c>
      <c r="P18" s="11">
        <v>0</v>
      </c>
      <c r="Q18" s="11">
        <v>0</v>
      </c>
      <c r="R18" s="66">
        <v>100</v>
      </c>
      <c r="S18" s="66">
        <v>60</v>
      </c>
      <c r="T18" s="66">
        <v>0.83</v>
      </c>
      <c r="U18" s="66">
        <v>0.9</v>
      </c>
      <c r="V18" s="66">
        <v>38.25</v>
      </c>
      <c r="W18" s="67">
        <v>0</v>
      </c>
    </row>
    <row r="19" spans="1:23" ht="12.75">
      <c r="A19" s="223">
        <v>2</v>
      </c>
      <c r="B19" s="224">
        <v>5</v>
      </c>
      <c r="C19" s="224">
        <v>0</v>
      </c>
      <c r="D19" s="16">
        <v>0</v>
      </c>
      <c r="E19" s="16">
        <v>1</v>
      </c>
      <c r="F19" s="19"/>
      <c r="G19" s="54" t="s">
        <v>291</v>
      </c>
      <c r="H19" s="83">
        <v>24439893.7</v>
      </c>
      <c r="I19" s="11">
        <v>24295295.36</v>
      </c>
      <c r="J19" s="11">
        <v>16245363.54</v>
      </c>
      <c r="K19" s="11">
        <v>341817.24</v>
      </c>
      <c r="L19" s="11">
        <v>452583.29</v>
      </c>
      <c r="M19" s="60">
        <v>7255531.29</v>
      </c>
      <c r="N19" s="11">
        <v>144598.34</v>
      </c>
      <c r="O19" s="11">
        <v>144598.34</v>
      </c>
      <c r="P19" s="11">
        <v>0</v>
      </c>
      <c r="Q19" s="11">
        <v>0</v>
      </c>
      <c r="R19" s="66">
        <v>99.4</v>
      </c>
      <c r="S19" s="66">
        <v>66.47</v>
      </c>
      <c r="T19" s="66">
        <v>1.39</v>
      </c>
      <c r="U19" s="66">
        <v>1.85</v>
      </c>
      <c r="V19" s="66">
        <v>29.68</v>
      </c>
      <c r="W19" s="67">
        <v>0.59</v>
      </c>
    </row>
    <row r="20" spans="1:23" ht="12.75">
      <c r="A20" s="223">
        <v>2</v>
      </c>
      <c r="B20" s="224">
        <v>6</v>
      </c>
      <c r="C20" s="224">
        <v>0</v>
      </c>
      <c r="D20" s="16">
        <v>0</v>
      </c>
      <c r="E20" s="16">
        <v>1</v>
      </c>
      <c r="F20" s="19"/>
      <c r="G20" s="54" t="s">
        <v>292</v>
      </c>
      <c r="H20" s="83">
        <v>30028205.23</v>
      </c>
      <c r="I20" s="11">
        <v>29915728.4</v>
      </c>
      <c r="J20" s="11">
        <v>16571601.34</v>
      </c>
      <c r="K20" s="11">
        <v>2778790.84</v>
      </c>
      <c r="L20" s="11">
        <v>413943.42</v>
      </c>
      <c r="M20" s="60">
        <v>10151392.8</v>
      </c>
      <c r="N20" s="11">
        <v>112476.83</v>
      </c>
      <c r="O20" s="11">
        <v>112476.83</v>
      </c>
      <c r="P20" s="11">
        <v>0</v>
      </c>
      <c r="Q20" s="11">
        <v>0</v>
      </c>
      <c r="R20" s="66">
        <v>99.62</v>
      </c>
      <c r="S20" s="66">
        <v>55.18</v>
      </c>
      <c r="T20" s="66">
        <v>9.25</v>
      </c>
      <c r="U20" s="66">
        <v>1.37</v>
      </c>
      <c r="V20" s="66">
        <v>33.8</v>
      </c>
      <c r="W20" s="67">
        <v>0.37</v>
      </c>
    </row>
    <row r="21" spans="1:23" ht="12.75">
      <c r="A21" s="223">
        <v>2</v>
      </c>
      <c r="B21" s="224">
        <v>7</v>
      </c>
      <c r="C21" s="224">
        <v>0</v>
      </c>
      <c r="D21" s="16">
        <v>0</v>
      </c>
      <c r="E21" s="16">
        <v>1</v>
      </c>
      <c r="F21" s="19"/>
      <c r="G21" s="54" t="s">
        <v>293</v>
      </c>
      <c r="H21" s="83">
        <v>18692597.18</v>
      </c>
      <c r="I21" s="11">
        <v>18660567.99</v>
      </c>
      <c r="J21" s="11">
        <v>11431553.8</v>
      </c>
      <c r="K21" s="11">
        <v>114480.8</v>
      </c>
      <c r="L21" s="11">
        <v>152755.43</v>
      </c>
      <c r="M21" s="60">
        <v>6961777.96</v>
      </c>
      <c r="N21" s="11">
        <v>32029.19</v>
      </c>
      <c r="O21" s="11">
        <v>32029.19</v>
      </c>
      <c r="P21" s="11">
        <v>0</v>
      </c>
      <c r="Q21" s="11">
        <v>0</v>
      </c>
      <c r="R21" s="66">
        <v>99.82</v>
      </c>
      <c r="S21" s="66">
        <v>61.15</v>
      </c>
      <c r="T21" s="66">
        <v>0.61</v>
      </c>
      <c r="U21" s="66">
        <v>0.81</v>
      </c>
      <c r="V21" s="66">
        <v>37.24</v>
      </c>
      <c r="W21" s="67">
        <v>0.17</v>
      </c>
    </row>
    <row r="22" spans="1:23" ht="12.75">
      <c r="A22" s="223">
        <v>2</v>
      </c>
      <c r="B22" s="224">
        <v>8</v>
      </c>
      <c r="C22" s="224">
        <v>0</v>
      </c>
      <c r="D22" s="16">
        <v>0</v>
      </c>
      <c r="E22" s="16">
        <v>1</v>
      </c>
      <c r="F22" s="19"/>
      <c r="G22" s="54" t="s">
        <v>294</v>
      </c>
      <c r="H22" s="83">
        <v>80311196.75</v>
      </c>
      <c r="I22" s="11">
        <v>78895887.43</v>
      </c>
      <c r="J22" s="11">
        <v>41908981.92</v>
      </c>
      <c r="K22" s="11">
        <v>12540468.47</v>
      </c>
      <c r="L22" s="11">
        <v>1897190.77</v>
      </c>
      <c r="M22" s="60">
        <v>22549246.27</v>
      </c>
      <c r="N22" s="11">
        <v>1415309.32</v>
      </c>
      <c r="O22" s="11">
        <v>1415309.32</v>
      </c>
      <c r="P22" s="11">
        <v>0</v>
      </c>
      <c r="Q22" s="11">
        <v>0</v>
      </c>
      <c r="R22" s="66">
        <v>98.23</v>
      </c>
      <c r="S22" s="66">
        <v>52.18</v>
      </c>
      <c r="T22" s="66">
        <v>15.61</v>
      </c>
      <c r="U22" s="66">
        <v>2.36</v>
      </c>
      <c r="V22" s="66">
        <v>28.07</v>
      </c>
      <c r="W22" s="67">
        <v>1.76</v>
      </c>
    </row>
    <row r="23" spans="1:23" ht="12.75">
      <c r="A23" s="223">
        <v>2</v>
      </c>
      <c r="B23" s="224">
        <v>9</v>
      </c>
      <c r="C23" s="224">
        <v>0</v>
      </c>
      <c r="D23" s="16">
        <v>0</v>
      </c>
      <c r="E23" s="16">
        <v>1</v>
      </c>
      <c r="F23" s="19"/>
      <c r="G23" s="54" t="s">
        <v>295</v>
      </c>
      <c r="H23" s="83">
        <v>27481509.39</v>
      </c>
      <c r="I23" s="11">
        <v>27378256.47</v>
      </c>
      <c r="J23" s="11">
        <v>14569422.11</v>
      </c>
      <c r="K23" s="11">
        <v>740240.96</v>
      </c>
      <c r="L23" s="11">
        <v>634290.13</v>
      </c>
      <c r="M23" s="60">
        <v>11434303.27</v>
      </c>
      <c r="N23" s="11">
        <v>103252.92</v>
      </c>
      <c r="O23" s="11">
        <v>103252.92</v>
      </c>
      <c r="P23" s="11">
        <v>0</v>
      </c>
      <c r="Q23" s="11">
        <v>0</v>
      </c>
      <c r="R23" s="66">
        <v>99.62</v>
      </c>
      <c r="S23" s="66">
        <v>53.01</v>
      </c>
      <c r="T23" s="66">
        <v>2.69</v>
      </c>
      <c r="U23" s="66">
        <v>2.3</v>
      </c>
      <c r="V23" s="66">
        <v>41.6</v>
      </c>
      <c r="W23" s="67">
        <v>0.37</v>
      </c>
    </row>
    <row r="24" spans="1:23" ht="12.75">
      <c r="A24" s="223">
        <v>2</v>
      </c>
      <c r="B24" s="224">
        <v>10</v>
      </c>
      <c r="C24" s="224">
        <v>0</v>
      </c>
      <c r="D24" s="16">
        <v>0</v>
      </c>
      <c r="E24" s="16">
        <v>1</v>
      </c>
      <c r="F24" s="19"/>
      <c r="G24" s="54" t="s">
        <v>296</v>
      </c>
      <c r="H24" s="83">
        <v>25751011.18</v>
      </c>
      <c r="I24" s="11">
        <v>25684323.38</v>
      </c>
      <c r="J24" s="11">
        <v>16553434.42</v>
      </c>
      <c r="K24" s="11">
        <v>1574286.21</v>
      </c>
      <c r="L24" s="11">
        <v>530339.72</v>
      </c>
      <c r="M24" s="60">
        <v>7026263.03</v>
      </c>
      <c r="N24" s="11">
        <v>66687.8</v>
      </c>
      <c r="O24" s="11">
        <v>66687.8</v>
      </c>
      <c r="P24" s="11">
        <v>0</v>
      </c>
      <c r="Q24" s="11">
        <v>0</v>
      </c>
      <c r="R24" s="66">
        <v>99.74</v>
      </c>
      <c r="S24" s="66">
        <v>64.28</v>
      </c>
      <c r="T24" s="66">
        <v>6.11</v>
      </c>
      <c r="U24" s="66">
        <v>2.05</v>
      </c>
      <c r="V24" s="66">
        <v>27.28</v>
      </c>
      <c r="W24" s="67">
        <v>0.25</v>
      </c>
    </row>
    <row r="25" spans="1:23" ht="12.75">
      <c r="A25" s="223">
        <v>2</v>
      </c>
      <c r="B25" s="224">
        <v>11</v>
      </c>
      <c r="C25" s="224">
        <v>0</v>
      </c>
      <c r="D25" s="16">
        <v>0</v>
      </c>
      <c r="E25" s="16">
        <v>1</v>
      </c>
      <c r="F25" s="19"/>
      <c r="G25" s="54" t="s">
        <v>297</v>
      </c>
      <c r="H25" s="83">
        <v>37247975</v>
      </c>
      <c r="I25" s="11">
        <v>35539636.63</v>
      </c>
      <c r="J25" s="11">
        <v>16866221.95</v>
      </c>
      <c r="K25" s="11">
        <v>4425328.29</v>
      </c>
      <c r="L25" s="11">
        <v>1425346.48</v>
      </c>
      <c r="M25" s="60">
        <v>12822739.91</v>
      </c>
      <c r="N25" s="11">
        <v>1708338.37</v>
      </c>
      <c r="O25" s="11">
        <v>108338.37</v>
      </c>
      <c r="P25" s="11">
        <v>0</v>
      </c>
      <c r="Q25" s="11">
        <v>0</v>
      </c>
      <c r="R25" s="66">
        <v>95.41</v>
      </c>
      <c r="S25" s="66">
        <v>45.28</v>
      </c>
      <c r="T25" s="66">
        <v>11.88</v>
      </c>
      <c r="U25" s="66">
        <v>3.82</v>
      </c>
      <c r="V25" s="66">
        <v>34.42</v>
      </c>
      <c r="W25" s="67">
        <v>4.58</v>
      </c>
    </row>
    <row r="26" spans="1:23" ht="12.75">
      <c r="A26" s="223">
        <v>2</v>
      </c>
      <c r="B26" s="224">
        <v>12</v>
      </c>
      <c r="C26" s="224">
        <v>0</v>
      </c>
      <c r="D26" s="16">
        <v>0</v>
      </c>
      <c r="E26" s="16">
        <v>1</v>
      </c>
      <c r="F26" s="19"/>
      <c r="G26" s="54" t="s">
        <v>298</v>
      </c>
      <c r="H26" s="83">
        <v>23667405.2</v>
      </c>
      <c r="I26" s="11">
        <v>21937644.28</v>
      </c>
      <c r="J26" s="11">
        <v>14445334.95</v>
      </c>
      <c r="K26" s="11">
        <v>692414.8</v>
      </c>
      <c r="L26" s="11">
        <v>253073.13</v>
      </c>
      <c r="M26" s="60">
        <v>6546821.4</v>
      </c>
      <c r="N26" s="11">
        <v>1729760.92</v>
      </c>
      <c r="O26" s="11">
        <v>1729760.92</v>
      </c>
      <c r="P26" s="11">
        <v>0</v>
      </c>
      <c r="Q26" s="11">
        <v>0</v>
      </c>
      <c r="R26" s="66">
        <v>92.69</v>
      </c>
      <c r="S26" s="66">
        <v>61.03</v>
      </c>
      <c r="T26" s="66">
        <v>2.92</v>
      </c>
      <c r="U26" s="66">
        <v>1.06</v>
      </c>
      <c r="V26" s="66">
        <v>27.66</v>
      </c>
      <c r="W26" s="67">
        <v>7.3</v>
      </c>
    </row>
    <row r="27" spans="1:23" ht="12.75">
      <c r="A27" s="223">
        <v>2</v>
      </c>
      <c r="B27" s="224">
        <v>13</v>
      </c>
      <c r="C27" s="224">
        <v>0</v>
      </c>
      <c r="D27" s="16">
        <v>0</v>
      </c>
      <c r="E27" s="16">
        <v>1</v>
      </c>
      <c r="F27" s="19"/>
      <c r="G27" s="54" t="s">
        <v>299</v>
      </c>
      <c r="H27" s="83">
        <v>23591539.36</v>
      </c>
      <c r="I27" s="11">
        <v>22208144.57</v>
      </c>
      <c r="J27" s="11">
        <v>12834513.32</v>
      </c>
      <c r="K27" s="11">
        <v>2344496.93</v>
      </c>
      <c r="L27" s="11">
        <v>823976.82</v>
      </c>
      <c r="M27" s="60">
        <v>6205157.5</v>
      </c>
      <c r="N27" s="11">
        <v>1383394.79</v>
      </c>
      <c r="O27" s="11">
        <v>1383394.79</v>
      </c>
      <c r="P27" s="11">
        <v>0</v>
      </c>
      <c r="Q27" s="11">
        <v>0</v>
      </c>
      <c r="R27" s="66">
        <v>94.13</v>
      </c>
      <c r="S27" s="66">
        <v>54.4</v>
      </c>
      <c r="T27" s="66">
        <v>9.93</v>
      </c>
      <c r="U27" s="66">
        <v>3.49</v>
      </c>
      <c r="V27" s="66">
        <v>26.3</v>
      </c>
      <c r="W27" s="67">
        <v>5.86</v>
      </c>
    </row>
    <row r="28" spans="1:23" ht="12.75">
      <c r="A28" s="223">
        <v>2</v>
      </c>
      <c r="B28" s="224">
        <v>14</v>
      </c>
      <c r="C28" s="224">
        <v>0</v>
      </c>
      <c r="D28" s="16">
        <v>0</v>
      </c>
      <c r="E28" s="16">
        <v>1</v>
      </c>
      <c r="F28" s="19"/>
      <c r="G28" s="54" t="s">
        <v>300</v>
      </c>
      <c r="H28" s="83">
        <v>48509908.02</v>
      </c>
      <c r="I28" s="11">
        <v>44653455.89</v>
      </c>
      <c r="J28" s="11">
        <v>26899530.09</v>
      </c>
      <c r="K28" s="11">
        <v>3426172.12</v>
      </c>
      <c r="L28" s="11">
        <v>1220649.44</v>
      </c>
      <c r="M28" s="60">
        <v>13107104.24</v>
      </c>
      <c r="N28" s="11">
        <v>3856452.13</v>
      </c>
      <c r="O28" s="11">
        <v>3656452.13</v>
      </c>
      <c r="P28" s="11">
        <v>0</v>
      </c>
      <c r="Q28" s="11">
        <v>0</v>
      </c>
      <c r="R28" s="66">
        <v>92.05</v>
      </c>
      <c r="S28" s="66">
        <v>55.45</v>
      </c>
      <c r="T28" s="66">
        <v>7.06</v>
      </c>
      <c r="U28" s="66">
        <v>2.51</v>
      </c>
      <c r="V28" s="66">
        <v>27.01</v>
      </c>
      <c r="W28" s="67">
        <v>7.94</v>
      </c>
    </row>
    <row r="29" spans="1:23" ht="12.75">
      <c r="A29" s="223">
        <v>2</v>
      </c>
      <c r="B29" s="224">
        <v>15</v>
      </c>
      <c r="C29" s="224">
        <v>0</v>
      </c>
      <c r="D29" s="16">
        <v>0</v>
      </c>
      <c r="E29" s="16">
        <v>1</v>
      </c>
      <c r="F29" s="19"/>
      <c r="G29" s="54" t="s">
        <v>301</v>
      </c>
      <c r="H29" s="83">
        <v>27663241.56</v>
      </c>
      <c r="I29" s="11">
        <v>26058190.36</v>
      </c>
      <c r="J29" s="11">
        <v>17542094.83</v>
      </c>
      <c r="K29" s="11">
        <v>646902.86</v>
      </c>
      <c r="L29" s="11">
        <v>245137.33</v>
      </c>
      <c r="M29" s="60">
        <v>7624055.34</v>
      </c>
      <c r="N29" s="11">
        <v>1605051.2</v>
      </c>
      <c r="O29" s="11">
        <v>1483936.5</v>
      </c>
      <c r="P29" s="11">
        <v>0</v>
      </c>
      <c r="Q29" s="11">
        <v>0</v>
      </c>
      <c r="R29" s="66">
        <v>94.19</v>
      </c>
      <c r="S29" s="66">
        <v>63.41</v>
      </c>
      <c r="T29" s="66">
        <v>2.33</v>
      </c>
      <c r="U29" s="66">
        <v>0.88</v>
      </c>
      <c r="V29" s="66">
        <v>27.56</v>
      </c>
      <c r="W29" s="67">
        <v>5.8</v>
      </c>
    </row>
    <row r="30" spans="1:23" ht="12.75">
      <c r="A30" s="223">
        <v>2</v>
      </c>
      <c r="B30" s="224">
        <v>16</v>
      </c>
      <c r="C30" s="224">
        <v>0</v>
      </c>
      <c r="D30" s="16">
        <v>0</v>
      </c>
      <c r="E30" s="16">
        <v>1</v>
      </c>
      <c r="F30" s="19"/>
      <c r="G30" s="54" t="s">
        <v>302</v>
      </c>
      <c r="H30" s="83">
        <v>25518746.88</v>
      </c>
      <c r="I30" s="11">
        <v>25200426.89</v>
      </c>
      <c r="J30" s="11">
        <v>12648292.7</v>
      </c>
      <c r="K30" s="11">
        <v>667831.63</v>
      </c>
      <c r="L30" s="11">
        <v>389231.7</v>
      </c>
      <c r="M30" s="60">
        <v>11495070.86</v>
      </c>
      <c r="N30" s="11">
        <v>318319.99</v>
      </c>
      <c r="O30" s="11">
        <v>308449.86</v>
      </c>
      <c r="P30" s="11">
        <v>0</v>
      </c>
      <c r="Q30" s="11">
        <v>0</v>
      </c>
      <c r="R30" s="66">
        <v>98.75</v>
      </c>
      <c r="S30" s="66">
        <v>49.56</v>
      </c>
      <c r="T30" s="66">
        <v>2.61</v>
      </c>
      <c r="U30" s="66">
        <v>1.52</v>
      </c>
      <c r="V30" s="66">
        <v>45.04</v>
      </c>
      <c r="W30" s="67">
        <v>1.24</v>
      </c>
    </row>
    <row r="31" spans="1:23" ht="12.75">
      <c r="A31" s="223">
        <v>2</v>
      </c>
      <c r="B31" s="224">
        <v>17</v>
      </c>
      <c r="C31" s="224">
        <v>0</v>
      </c>
      <c r="D31" s="16">
        <v>0</v>
      </c>
      <c r="E31" s="16">
        <v>1</v>
      </c>
      <c r="F31" s="19"/>
      <c r="G31" s="54" t="s">
        <v>303</v>
      </c>
      <c r="H31" s="83">
        <v>22649664.43</v>
      </c>
      <c r="I31" s="11">
        <v>21800141.95</v>
      </c>
      <c r="J31" s="11">
        <v>12966979.78</v>
      </c>
      <c r="K31" s="11">
        <v>1885435.07</v>
      </c>
      <c r="L31" s="11">
        <v>422108.81</v>
      </c>
      <c r="M31" s="60">
        <v>6525618.29</v>
      </c>
      <c r="N31" s="11">
        <v>849522.48</v>
      </c>
      <c r="O31" s="11">
        <v>848327.92</v>
      </c>
      <c r="P31" s="11">
        <v>0</v>
      </c>
      <c r="Q31" s="11">
        <v>0</v>
      </c>
      <c r="R31" s="66">
        <v>96.24</v>
      </c>
      <c r="S31" s="66">
        <v>57.25</v>
      </c>
      <c r="T31" s="66">
        <v>8.32</v>
      </c>
      <c r="U31" s="66">
        <v>1.86</v>
      </c>
      <c r="V31" s="66">
        <v>28.81</v>
      </c>
      <c r="W31" s="67">
        <v>3.75</v>
      </c>
    </row>
    <row r="32" spans="1:23" ht="12.75">
      <c r="A32" s="223">
        <v>2</v>
      </c>
      <c r="B32" s="224">
        <v>18</v>
      </c>
      <c r="C32" s="224">
        <v>0</v>
      </c>
      <c r="D32" s="16">
        <v>0</v>
      </c>
      <c r="E32" s="16">
        <v>1</v>
      </c>
      <c r="F32" s="19"/>
      <c r="G32" s="54" t="s">
        <v>304</v>
      </c>
      <c r="H32" s="83">
        <v>18503363.39</v>
      </c>
      <c r="I32" s="11">
        <v>17113414.97</v>
      </c>
      <c r="J32" s="11">
        <v>10903675.42</v>
      </c>
      <c r="K32" s="11">
        <v>663977.39</v>
      </c>
      <c r="L32" s="11">
        <v>504260.17</v>
      </c>
      <c r="M32" s="60">
        <v>5041501.99</v>
      </c>
      <c r="N32" s="11">
        <v>1389948.42</v>
      </c>
      <c r="O32" s="11">
        <v>1389565.06</v>
      </c>
      <c r="P32" s="11">
        <v>0</v>
      </c>
      <c r="Q32" s="11">
        <v>0</v>
      </c>
      <c r="R32" s="66">
        <v>92.48</v>
      </c>
      <c r="S32" s="66">
        <v>58.92</v>
      </c>
      <c r="T32" s="66">
        <v>3.58</v>
      </c>
      <c r="U32" s="66">
        <v>2.72</v>
      </c>
      <c r="V32" s="66">
        <v>27.24</v>
      </c>
      <c r="W32" s="67">
        <v>7.51</v>
      </c>
    </row>
    <row r="33" spans="1:23" ht="12.75">
      <c r="A33" s="223">
        <v>2</v>
      </c>
      <c r="B33" s="224">
        <v>19</v>
      </c>
      <c r="C33" s="224">
        <v>0</v>
      </c>
      <c r="D33" s="16">
        <v>0</v>
      </c>
      <c r="E33" s="16">
        <v>1</v>
      </c>
      <c r="F33" s="19"/>
      <c r="G33" s="54" t="s">
        <v>305</v>
      </c>
      <c r="H33" s="83">
        <v>74144287.5</v>
      </c>
      <c r="I33" s="11">
        <v>67579569.23</v>
      </c>
      <c r="J33" s="11">
        <v>44562658.4</v>
      </c>
      <c r="K33" s="11">
        <v>2985385.87</v>
      </c>
      <c r="L33" s="11">
        <v>3049276.82</v>
      </c>
      <c r="M33" s="60">
        <v>16982248.14</v>
      </c>
      <c r="N33" s="11">
        <v>6564718.27</v>
      </c>
      <c r="O33" s="11">
        <v>6545568.97</v>
      </c>
      <c r="P33" s="11">
        <v>19149.3</v>
      </c>
      <c r="Q33" s="11">
        <v>0</v>
      </c>
      <c r="R33" s="66">
        <v>91.14</v>
      </c>
      <c r="S33" s="66">
        <v>60.1</v>
      </c>
      <c r="T33" s="66">
        <v>4.02</v>
      </c>
      <c r="U33" s="66">
        <v>4.11</v>
      </c>
      <c r="V33" s="66">
        <v>22.9</v>
      </c>
      <c r="W33" s="67">
        <v>8.85</v>
      </c>
    </row>
    <row r="34" spans="1:23" ht="12.75">
      <c r="A34" s="223">
        <v>2</v>
      </c>
      <c r="B34" s="224">
        <v>20</v>
      </c>
      <c r="C34" s="224">
        <v>0</v>
      </c>
      <c r="D34" s="16">
        <v>0</v>
      </c>
      <c r="E34" s="16">
        <v>1</v>
      </c>
      <c r="F34" s="19"/>
      <c r="G34" s="54" t="s">
        <v>306</v>
      </c>
      <c r="H34" s="83">
        <v>30571337.22</v>
      </c>
      <c r="I34" s="11">
        <v>30482738.95</v>
      </c>
      <c r="J34" s="11">
        <v>19969695.14</v>
      </c>
      <c r="K34" s="11">
        <v>846760.98</v>
      </c>
      <c r="L34" s="11">
        <v>725517.58</v>
      </c>
      <c r="M34" s="60">
        <v>8940765.25</v>
      </c>
      <c r="N34" s="11">
        <v>88598.27</v>
      </c>
      <c r="O34" s="11">
        <v>33468.24</v>
      </c>
      <c r="P34" s="11">
        <v>0</v>
      </c>
      <c r="Q34" s="11">
        <v>0</v>
      </c>
      <c r="R34" s="66">
        <v>99.71</v>
      </c>
      <c r="S34" s="66">
        <v>65.32</v>
      </c>
      <c r="T34" s="66">
        <v>2.76</v>
      </c>
      <c r="U34" s="66">
        <v>2.37</v>
      </c>
      <c r="V34" s="66">
        <v>29.24</v>
      </c>
      <c r="W34" s="67">
        <v>0.28</v>
      </c>
    </row>
    <row r="35" spans="1:23" ht="12.75">
      <c r="A35" s="223">
        <v>2</v>
      </c>
      <c r="B35" s="224">
        <v>21</v>
      </c>
      <c r="C35" s="224">
        <v>0</v>
      </c>
      <c r="D35" s="16">
        <v>0</v>
      </c>
      <c r="E35" s="16">
        <v>1</v>
      </c>
      <c r="F35" s="19"/>
      <c r="G35" s="54" t="s">
        <v>307</v>
      </c>
      <c r="H35" s="83">
        <v>21233453.2</v>
      </c>
      <c r="I35" s="11">
        <v>21233453.2</v>
      </c>
      <c r="J35" s="11">
        <v>10215061.73</v>
      </c>
      <c r="K35" s="11">
        <v>1542026.27</v>
      </c>
      <c r="L35" s="11">
        <v>545.68</v>
      </c>
      <c r="M35" s="60">
        <v>9475819.52</v>
      </c>
      <c r="N35" s="11">
        <v>0</v>
      </c>
      <c r="O35" s="11">
        <v>0</v>
      </c>
      <c r="P35" s="11">
        <v>0</v>
      </c>
      <c r="Q35" s="11">
        <v>0</v>
      </c>
      <c r="R35" s="66">
        <v>100</v>
      </c>
      <c r="S35" s="66">
        <v>48.1</v>
      </c>
      <c r="T35" s="66">
        <v>7.26</v>
      </c>
      <c r="U35" s="66">
        <v>0</v>
      </c>
      <c r="V35" s="66">
        <v>44.62</v>
      </c>
      <c r="W35" s="67">
        <v>0</v>
      </c>
    </row>
    <row r="36" spans="1:23" ht="12.75">
      <c r="A36" s="223">
        <v>2</v>
      </c>
      <c r="B36" s="224">
        <v>22</v>
      </c>
      <c r="C36" s="224">
        <v>0</v>
      </c>
      <c r="D36" s="16">
        <v>0</v>
      </c>
      <c r="E36" s="16">
        <v>1</v>
      </c>
      <c r="F36" s="19"/>
      <c r="G36" s="54" t="s">
        <v>308</v>
      </c>
      <c r="H36" s="83">
        <v>26034848.46</v>
      </c>
      <c r="I36" s="11">
        <v>25770432.39</v>
      </c>
      <c r="J36" s="11">
        <v>15938719.81</v>
      </c>
      <c r="K36" s="11">
        <v>1478917.67</v>
      </c>
      <c r="L36" s="11">
        <v>662129.79</v>
      </c>
      <c r="M36" s="60">
        <v>7690665.12</v>
      </c>
      <c r="N36" s="11">
        <v>264416.07</v>
      </c>
      <c r="O36" s="11">
        <v>264416.07</v>
      </c>
      <c r="P36" s="11">
        <v>0</v>
      </c>
      <c r="Q36" s="11">
        <v>0</v>
      </c>
      <c r="R36" s="66">
        <v>98.98</v>
      </c>
      <c r="S36" s="66">
        <v>61.22</v>
      </c>
      <c r="T36" s="66">
        <v>5.68</v>
      </c>
      <c r="U36" s="66">
        <v>2.54</v>
      </c>
      <c r="V36" s="66">
        <v>29.53</v>
      </c>
      <c r="W36" s="67">
        <v>1.01</v>
      </c>
    </row>
    <row r="37" spans="1:23" ht="12.75">
      <c r="A37" s="223">
        <v>2</v>
      </c>
      <c r="B37" s="224">
        <v>23</v>
      </c>
      <c r="C37" s="224">
        <v>0</v>
      </c>
      <c r="D37" s="16">
        <v>0</v>
      </c>
      <c r="E37" s="16">
        <v>1</v>
      </c>
      <c r="F37" s="19"/>
      <c r="G37" s="54" t="s">
        <v>309</v>
      </c>
      <c r="H37" s="83">
        <v>39346183.33</v>
      </c>
      <c r="I37" s="11">
        <v>35875104.07</v>
      </c>
      <c r="J37" s="11">
        <v>14636802.6</v>
      </c>
      <c r="K37" s="11">
        <v>11272361.94</v>
      </c>
      <c r="L37" s="11">
        <v>776425.85</v>
      </c>
      <c r="M37" s="60">
        <v>9189513.68</v>
      </c>
      <c r="N37" s="11">
        <v>3471079.26</v>
      </c>
      <c r="O37" s="11">
        <v>3471079.26</v>
      </c>
      <c r="P37" s="11">
        <v>0</v>
      </c>
      <c r="Q37" s="11">
        <v>0</v>
      </c>
      <c r="R37" s="66">
        <v>91.17</v>
      </c>
      <c r="S37" s="66">
        <v>37.2</v>
      </c>
      <c r="T37" s="66">
        <v>28.64</v>
      </c>
      <c r="U37" s="66">
        <v>1.97</v>
      </c>
      <c r="V37" s="66">
        <v>23.35</v>
      </c>
      <c r="W37" s="67">
        <v>8.82</v>
      </c>
    </row>
    <row r="38" spans="1:23" ht="12.75">
      <c r="A38" s="223">
        <v>2</v>
      </c>
      <c r="B38" s="224">
        <v>24</v>
      </c>
      <c r="C38" s="224">
        <v>0</v>
      </c>
      <c r="D38" s="16">
        <v>0</v>
      </c>
      <c r="E38" s="16">
        <v>1</v>
      </c>
      <c r="F38" s="19"/>
      <c r="G38" s="54" t="s">
        <v>310</v>
      </c>
      <c r="H38" s="83">
        <v>36974097.75</v>
      </c>
      <c r="I38" s="11">
        <v>36891230.71</v>
      </c>
      <c r="J38" s="11">
        <v>23021396.56</v>
      </c>
      <c r="K38" s="11">
        <v>2950477.05</v>
      </c>
      <c r="L38" s="11">
        <v>984935.49</v>
      </c>
      <c r="M38" s="60">
        <v>9934421.61</v>
      </c>
      <c r="N38" s="11">
        <v>82867.04</v>
      </c>
      <c r="O38" s="11">
        <v>82867.04</v>
      </c>
      <c r="P38" s="11">
        <v>0</v>
      </c>
      <c r="Q38" s="11">
        <v>0</v>
      </c>
      <c r="R38" s="66">
        <v>99.77</v>
      </c>
      <c r="S38" s="66">
        <v>62.26</v>
      </c>
      <c r="T38" s="66">
        <v>7.97</v>
      </c>
      <c r="U38" s="66">
        <v>2.66</v>
      </c>
      <c r="V38" s="66">
        <v>26.86</v>
      </c>
      <c r="W38" s="67">
        <v>0.22</v>
      </c>
    </row>
    <row r="39" spans="1:23" ht="12.75">
      <c r="A39" s="223">
        <v>2</v>
      </c>
      <c r="B39" s="224">
        <v>25</v>
      </c>
      <c r="C39" s="224">
        <v>0</v>
      </c>
      <c r="D39" s="16">
        <v>0</v>
      </c>
      <c r="E39" s="16">
        <v>1</v>
      </c>
      <c r="F39" s="19"/>
      <c r="G39" s="54" t="s">
        <v>311</v>
      </c>
      <c r="H39" s="83">
        <v>40920075.6</v>
      </c>
      <c r="I39" s="11">
        <v>40826239.49</v>
      </c>
      <c r="J39" s="11">
        <v>27443507.58</v>
      </c>
      <c r="K39" s="11">
        <v>3168463.64</v>
      </c>
      <c r="L39" s="11">
        <v>349645.31</v>
      </c>
      <c r="M39" s="60">
        <v>9864622.96</v>
      </c>
      <c r="N39" s="11">
        <v>93836.11</v>
      </c>
      <c r="O39" s="11">
        <v>93836.11</v>
      </c>
      <c r="P39" s="11">
        <v>0</v>
      </c>
      <c r="Q39" s="11">
        <v>0</v>
      </c>
      <c r="R39" s="66">
        <v>99.77</v>
      </c>
      <c r="S39" s="66">
        <v>67.06</v>
      </c>
      <c r="T39" s="66">
        <v>7.74</v>
      </c>
      <c r="U39" s="66">
        <v>0.85</v>
      </c>
      <c r="V39" s="66">
        <v>24.1</v>
      </c>
      <c r="W39" s="67">
        <v>0.22</v>
      </c>
    </row>
    <row r="40" spans="1:23" ht="12.75">
      <c r="A40" s="223">
        <v>2</v>
      </c>
      <c r="B40" s="224">
        <v>26</v>
      </c>
      <c r="C40" s="224">
        <v>0</v>
      </c>
      <c r="D40" s="16">
        <v>0</v>
      </c>
      <c r="E40" s="16">
        <v>1</v>
      </c>
      <c r="F40" s="19"/>
      <c r="G40" s="54" t="s">
        <v>312</v>
      </c>
      <c r="H40" s="83">
        <v>23065052.11</v>
      </c>
      <c r="I40" s="11">
        <v>20871729.3</v>
      </c>
      <c r="J40" s="11">
        <v>13521001.77</v>
      </c>
      <c r="K40" s="11">
        <v>613065.63</v>
      </c>
      <c r="L40" s="11">
        <v>864986.65</v>
      </c>
      <c r="M40" s="60">
        <v>5872675.25</v>
      </c>
      <c r="N40" s="11">
        <v>2193322.81</v>
      </c>
      <c r="O40" s="11">
        <v>2193322.81</v>
      </c>
      <c r="P40" s="11">
        <v>0</v>
      </c>
      <c r="Q40" s="11">
        <v>0</v>
      </c>
      <c r="R40" s="66">
        <v>90.49</v>
      </c>
      <c r="S40" s="66">
        <v>58.62</v>
      </c>
      <c r="T40" s="66">
        <v>2.65</v>
      </c>
      <c r="U40" s="66">
        <v>3.75</v>
      </c>
      <c r="V40" s="66">
        <v>25.46</v>
      </c>
      <c r="W40" s="67">
        <v>9.5</v>
      </c>
    </row>
    <row r="41" spans="1:23" s="95" customFormat="1" ht="15">
      <c r="A41" s="227"/>
      <c r="B41" s="228"/>
      <c r="C41" s="228"/>
      <c r="D41" s="101"/>
      <c r="E41" s="101"/>
      <c r="F41" s="102" t="s">
        <v>313</v>
      </c>
      <c r="G41" s="287"/>
      <c r="H41" s="152">
        <v>2260065811.53</v>
      </c>
      <c r="I41" s="152">
        <v>1953816627.25</v>
      </c>
      <c r="J41" s="152">
        <v>759901564.37</v>
      </c>
      <c r="K41" s="152">
        <v>208536787.43</v>
      </c>
      <c r="L41" s="152">
        <v>51361068.41</v>
      </c>
      <c r="M41" s="152">
        <v>934017207.04</v>
      </c>
      <c r="N41" s="152">
        <v>306249184.28</v>
      </c>
      <c r="O41" s="152">
        <v>195872618.35000002</v>
      </c>
      <c r="P41" s="152">
        <v>53090.3</v>
      </c>
      <c r="Q41" s="152">
        <v>0</v>
      </c>
      <c r="R41" s="128">
        <v>86.44954572926005</v>
      </c>
      <c r="S41" s="128">
        <v>33.62298391901996</v>
      </c>
      <c r="T41" s="128">
        <v>9.227022786952675</v>
      </c>
      <c r="U41" s="128">
        <v>2.2725474695460313</v>
      </c>
      <c r="V41" s="128">
        <v>41.32699155374139</v>
      </c>
      <c r="W41" s="129">
        <v>13.55045427073993</v>
      </c>
    </row>
    <row r="42" spans="1:23" ht="12.75">
      <c r="A42" s="223">
        <v>2</v>
      </c>
      <c r="B42" s="224">
        <v>61</v>
      </c>
      <c r="C42" s="224">
        <v>0</v>
      </c>
      <c r="D42" s="16">
        <v>0</v>
      </c>
      <c r="E42" s="16">
        <v>2</v>
      </c>
      <c r="F42" s="19"/>
      <c r="G42" s="54" t="s">
        <v>314</v>
      </c>
      <c r="H42" s="83">
        <v>161173877.5</v>
      </c>
      <c r="I42" s="11">
        <v>149043697.12</v>
      </c>
      <c r="J42" s="11">
        <v>70069861.03</v>
      </c>
      <c r="K42" s="11">
        <v>18934047.64</v>
      </c>
      <c r="L42" s="11">
        <v>3534230.36</v>
      </c>
      <c r="M42" s="60">
        <v>56505558.09</v>
      </c>
      <c r="N42" s="11">
        <v>12130180.38</v>
      </c>
      <c r="O42" s="11">
        <v>10830374.09</v>
      </c>
      <c r="P42" s="11">
        <v>37712.29</v>
      </c>
      <c r="Q42" s="11">
        <v>0</v>
      </c>
      <c r="R42" s="66">
        <v>92.47</v>
      </c>
      <c r="S42" s="66">
        <v>43.47</v>
      </c>
      <c r="T42" s="66">
        <v>11.74</v>
      </c>
      <c r="U42" s="66">
        <v>2.19</v>
      </c>
      <c r="V42" s="66">
        <v>35.05</v>
      </c>
      <c r="W42" s="67">
        <v>7.52</v>
      </c>
    </row>
    <row r="43" spans="1:23" ht="12.75">
      <c r="A43" s="223">
        <v>2</v>
      </c>
      <c r="B43" s="224">
        <v>62</v>
      </c>
      <c r="C43" s="224">
        <v>0</v>
      </c>
      <c r="D43" s="16">
        <v>0</v>
      </c>
      <c r="E43" s="16">
        <v>2</v>
      </c>
      <c r="F43" s="19"/>
      <c r="G43" s="54" t="s">
        <v>315</v>
      </c>
      <c r="H43" s="83">
        <v>192886501.15</v>
      </c>
      <c r="I43" s="11">
        <v>181831689.21</v>
      </c>
      <c r="J43" s="11">
        <v>94016479.99</v>
      </c>
      <c r="K43" s="11">
        <v>22452989.28</v>
      </c>
      <c r="L43" s="11">
        <v>3998014.62</v>
      </c>
      <c r="M43" s="60">
        <v>61364205.32</v>
      </c>
      <c r="N43" s="11">
        <v>11054811.94</v>
      </c>
      <c r="O43" s="11">
        <v>10141033.34</v>
      </c>
      <c r="P43" s="11">
        <v>11286.6</v>
      </c>
      <c r="Q43" s="11">
        <v>0</v>
      </c>
      <c r="R43" s="66">
        <v>94.26</v>
      </c>
      <c r="S43" s="66">
        <v>48.74</v>
      </c>
      <c r="T43" s="66">
        <v>11.64</v>
      </c>
      <c r="U43" s="66">
        <v>2.07</v>
      </c>
      <c r="V43" s="66">
        <v>31.81</v>
      </c>
      <c r="W43" s="67">
        <v>5.73</v>
      </c>
    </row>
    <row r="44" spans="1:23" ht="12.75">
      <c r="A44" s="223">
        <v>2</v>
      </c>
      <c r="B44" s="224">
        <v>65</v>
      </c>
      <c r="C44" s="224">
        <v>0</v>
      </c>
      <c r="D44" s="16">
        <v>0</v>
      </c>
      <c r="E44" s="16">
        <v>2</v>
      </c>
      <c r="F44" s="19"/>
      <c r="G44" s="54" t="s">
        <v>316</v>
      </c>
      <c r="H44" s="83">
        <v>221471011.98</v>
      </c>
      <c r="I44" s="11">
        <v>200405648.59</v>
      </c>
      <c r="J44" s="11">
        <v>67939041.36</v>
      </c>
      <c r="K44" s="11">
        <v>17421018.18</v>
      </c>
      <c r="L44" s="11">
        <v>7451859.35</v>
      </c>
      <c r="M44" s="60">
        <v>107593729.7</v>
      </c>
      <c r="N44" s="11">
        <v>21065363.39</v>
      </c>
      <c r="O44" s="11">
        <v>20119952.8</v>
      </c>
      <c r="P44" s="11">
        <v>4091.41</v>
      </c>
      <c r="Q44" s="11">
        <v>0</v>
      </c>
      <c r="R44" s="66">
        <v>90.48</v>
      </c>
      <c r="S44" s="66">
        <v>30.67</v>
      </c>
      <c r="T44" s="66">
        <v>7.86</v>
      </c>
      <c r="U44" s="66">
        <v>3.36</v>
      </c>
      <c r="V44" s="66">
        <v>48.58</v>
      </c>
      <c r="W44" s="67">
        <v>9.51</v>
      </c>
    </row>
    <row r="45" spans="1:23" s="282" customFormat="1" ht="12.75">
      <c r="A45" s="274">
        <v>2</v>
      </c>
      <c r="B45" s="275">
        <v>64</v>
      </c>
      <c r="C45" s="275">
        <v>0</v>
      </c>
      <c r="D45" s="276">
        <v>0</v>
      </c>
      <c r="E45" s="276">
        <v>2</v>
      </c>
      <c r="F45" s="277"/>
      <c r="G45" s="288" t="s">
        <v>317</v>
      </c>
      <c r="H45" s="307">
        <v>1684534420.9</v>
      </c>
      <c r="I45" s="307">
        <v>1422535592.33</v>
      </c>
      <c r="J45" s="307">
        <v>527876181.99</v>
      </c>
      <c r="K45" s="307">
        <v>149728732.33</v>
      </c>
      <c r="L45" s="307">
        <v>36376964.08</v>
      </c>
      <c r="M45" s="307">
        <v>708553713.93</v>
      </c>
      <c r="N45" s="307">
        <v>261998828.57</v>
      </c>
      <c r="O45" s="307">
        <v>154781258.12</v>
      </c>
      <c r="P45" s="307">
        <v>0</v>
      </c>
      <c r="Q45" s="307">
        <v>0</v>
      </c>
      <c r="R45" s="298">
        <v>84.44</v>
      </c>
      <c r="S45" s="298">
        <v>31.33</v>
      </c>
      <c r="T45" s="298">
        <v>8.88</v>
      </c>
      <c r="U45" s="298">
        <v>2.15</v>
      </c>
      <c r="V45" s="298">
        <v>42.06</v>
      </c>
      <c r="W45" s="299">
        <v>15.55</v>
      </c>
    </row>
    <row r="46" spans="1:23" s="95" customFormat="1" ht="15">
      <c r="A46" s="227"/>
      <c r="B46" s="228"/>
      <c r="C46" s="228"/>
      <c r="D46" s="101"/>
      <c r="E46" s="101"/>
      <c r="F46" s="102" t="s">
        <v>318</v>
      </c>
      <c r="G46" s="287"/>
      <c r="H46" s="152">
        <v>2874227935.2100005</v>
      </c>
      <c r="I46" s="152">
        <v>2606047874.0299997</v>
      </c>
      <c r="J46" s="152">
        <v>1173559145.6000001</v>
      </c>
      <c r="K46" s="152">
        <v>224777169.31</v>
      </c>
      <c r="L46" s="152">
        <v>59009816.26000001</v>
      </c>
      <c r="M46" s="152">
        <v>1148701742.8600001</v>
      </c>
      <c r="N46" s="152">
        <v>268180061.17999995</v>
      </c>
      <c r="O46" s="152">
        <v>220814635.18999994</v>
      </c>
      <c r="P46" s="152">
        <v>11214998.61</v>
      </c>
      <c r="Q46" s="152">
        <v>0</v>
      </c>
      <c r="R46" s="128">
        <v>90.66949221755418</v>
      </c>
      <c r="S46" s="128">
        <v>40.830413316341804</v>
      </c>
      <c r="T46" s="128">
        <v>7.820436457262985</v>
      </c>
      <c r="U46" s="128">
        <v>2.0530666874785823</v>
      </c>
      <c r="V46" s="128">
        <v>39.965575756470834</v>
      </c>
      <c r="W46" s="129">
        <v>9.330507782445787</v>
      </c>
    </row>
    <row r="47" spans="1:23" s="95" customFormat="1" ht="15">
      <c r="A47" s="227"/>
      <c r="B47" s="228"/>
      <c r="C47" s="228"/>
      <c r="D47" s="101"/>
      <c r="E47" s="101"/>
      <c r="F47" s="102" t="s">
        <v>319</v>
      </c>
      <c r="G47" s="287"/>
      <c r="H47" s="152">
        <v>939319143.1700002</v>
      </c>
      <c r="I47" s="103">
        <v>865097769.4100001</v>
      </c>
      <c r="J47" s="103">
        <v>394622052.15000004</v>
      </c>
      <c r="K47" s="103">
        <v>84310888.27</v>
      </c>
      <c r="L47" s="103">
        <v>21146328.360000003</v>
      </c>
      <c r="M47" s="104">
        <v>365018500.63000005</v>
      </c>
      <c r="N47" s="103">
        <v>74221373.75999999</v>
      </c>
      <c r="O47" s="103">
        <v>57336322.599999994</v>
      </c>
      <c r="P47" s="103">
        <v>1244485.1400000001</v>
      </c>
      <c r="Q47" s="103">
        <v>0</v>
      </c>
      <c r="R47" s="128">
        <v>92.09838591072264</v>
      </c>
      <c r="S47" s="128">
        <v>42.01149896916137</v>
      </c>
      <c r="T47" s="128">
        <v>8.975744706476316</v>
      </c>
      <c r="U47" s="128">
        <v>2.2512400086551723</v>
      </c>
      <c r="V47" s="128">
        <v>38.85990222642978</v>
      </c>
      <c r="W47" s="129">
        <v>7.901614089277347</v>
      </c>
    </row>
    <row r="48" spans="1:23" ht="12.75">
      <c r="A48" s="223">
        <v>2</v>
      </c>
      <c r="B48" s="224">
        <v>2</v>
      </c>
      <c r="C48" s="224">
        <v>1</v>
      </c>
      <c r="D48" s="16">
        <v>1</v>
      </c>
      <c r="E48" s="16">
        <v>0</v>
      </c>
      <c r="F48" s="19"/>
      <c r="G48" s="54" t="s">
        <v>320</v>
      </c>
      <c r="H48" s="83">
        <v>40962316.71</v>
      </c>
      <c r="I48" s="11">
        <v>38120416.47</v>
      </c>
      <c r="J48" s="11">
        <v>11360269.44</v>
      </c>
      <c r="K48" s="11">
        <v>5226924.4</v>
      </c>
      <c r="L48" s="11">
        <v>1217556.03</v>
      </c>
      <c r="M48" s="60">
        <v>20315666.6</v>
      </c>
      <c r="N48" s="11">
        <v>2841900.24</v>
      </c>
      <c r="O48" s="11">
        <v>2330791.11</v>
      </c>
      <c r="P48" s="11">
        <v>0</v>
      </c>
      <c r="Q48" s="11">
        <v>0</v>
      </c>
      <c r="R48" s="66">
        <v>93.06</v>
      </c>
      <c r="S48" s="66">
        <v>27.73</v>
      </c>
      <c r="T48" s="66">
        <v>12.76</v>
      </c>
      <c r="U48" s="66">
        <v>2.97</v>
      </c>
      <c r="V48" s="66">
        <v>49.59</v>
      </c>
      <c r="W48" s="67">
        <v>6.93</v>
      </c>
    </row>
    <row r="49" spans="1:23" ht="12.75">
      <c r="A49" s="223">
        <v>2</v>
      </c>
      <c r="B49" s="224">
        <v>21</v>
      </c>
      <c r="C49" s="224">
        <v>1</v>
      </c>
      <c r="D49" s="16">
        <v>1</v>
      </c>
      <c r="E49" s="16">
        <v>0</v>
      </c>
      <c r="F49" s="19"/>
      <c r="G49" s="54" t="s">
        <v>321</v>
      </c>
      <c r="H49" s="83">
        <v>23570028.46</v>
      </c>
      <c r="I49" s="11">
        <v>20393340.04</v>
      </c>
      <c r="J49" s="11">
        <v>6652870.69</v>
      </c>
      <c r="K49" s="11">
        <v>1016241.85</v>
      </c>
      <c r="L49" s="11">
        <v>252207.44</v>
      </c>
      <c r="M49" s="60">
        <v>12472020.06</v>
      </c>
      <c r="N49" s="11">
        <v>3176688.42</v>
      </c>
      <c r="O49" s="11">
        <v>3176688.42</v>
      </c>
      <c r="P49" s="11">
        <v>0</v>
      </c>
      <c r="Q49" s="11">
        <v>0</v>
      </c>
      <c r="R49" s="66">
        <v>86.52</v>
      </c>
      <c r="S49" s="66">
        <v>28.22</v>
      </c>
      <c r="T49" s="66">
        <v>4.31</v>
      </c>
      <c r="U49" s="66">
        <v>1.07</v>
      </c>
      <c r="V49" s="66">
        <v>52.91</v>
      </c>
      <c r="W49" s="67">
        <v>13.47</v>
      </c>
    </row>
    <row r="50" spans="1:23" ht="12.75">
      <c r="A50" s="223">
        <v>2</v>
      </c>
      <c r="B50" s="224">
        <v>1</v>
      </c>
      <c r="C50" s="224">
        <v>1</v>
      </c>
      <c r="D50" s="16">
        <v>1</v>
      </c>
      <c r="E50" s="16">
        <v>0</v>
      </c>
      <c r="F50" s="19"/>
      <c r="G50" s="54" t="s">
        <v>322</v>
      </c>
      <c r="H50" s="83">
        <v>51524962.85</v>
      </c>
      <c r="I50" s="11">
        <v>49380639.69</v>
      </c>
      <c r="J50" s="11">
        <v>20972385.55</v>
      </c>
      <c r="K50" s="11">
        <v>4837719.49</v>
      </c>
      <c r="L50" s="11">
        <v>1531893.26</v>
      </c>
      <c r="M50" s="60">
        <v>22038641.39</v>
      </c>
      <c r="N50" s="11">
        <v>2144323.16</v>
      </c>
      <c r="O50" s="11">
        <v>2034134.99</v>
      </c>
      <c r="P50" s="11">
        <v>55000</v>
      </c>
      <c r="Q50" s="11">
        <v>0</v>
      </c>
      <c r="R50" s="66">
        <v>95.83</v>
      </c>
      <c r="S50" s="66">
        <v>40.7</v>
      </c>
      <c r="T50" s="66">
        <v>9.38</v>
      </c>
      <c r="U50" s="66">
        <v>2.97</v>
      </c>
      <c r="V50" s="66">
        <v>42.77</v>
      </c>
      <c r="W50" s="67">
        <v>4.16</v>
      </c>
    </row>
    <row r="51" spans="1:23" ht="12.75">
      <c r="A51" s="223">
        <v>2</v>
      </c>
      <c r="B51" s="224">
        <v>9</v>
      </c>
      <c r="C51" s="224">
        <v>1</v>
      </c>
      <c r="D51" s="16">
        <v>1</v>
      </c>
      <c r="E51" s="16">
        <v>0</v>
      </c>
      <c r="F51" s="19"/>
      <c r="G51" s="54" t="s">
        <v>323</v>
      </c>
      <c r="H51" s="83">
        <v>17212585.66</v>
      </c>
      <c r="I51" s="11">
        <v>16724401.31</v>
      </c>
      <c r="J51" s="11">
        <v>9542517.31</v>
      </c>
      <c r="K51" s="11">
        <v>896921.21</v>
      </c>
      <c r="L51" s="11">
        <v>131593.93</v>
      </c>
      <c r="M51" s="60">
        <v>6153368.86</v>
      </c>
      <c r="N51" s="11">
        <v>488184.35</v>
      </c>
      <c r="O51" s="11">
        <v>444684.81</v>
      </c>
      <c r="P51" s="11">
        <v>0</v>
      </c>
      <c r="Q51" s="11">
        <v>0</v>
      </c>
      <c r="R51" s="66">
        <v>97.16</v>
      </c>
      <c r="S51" s="66">
        <v>55.43</v>
      </c>
      <c r="T51" s="66">
        <v>5.21</v>
      </c>
      <c r="U51" s="66">
        <v>0.76</v>
      </c>
      <c r="V51" s="66">
        <v>35.74</v>
      </c>
      <c r="W51" s="67">
        <v>2.83</v>
      </c>
    </row>
    <row r="52" spans="1:23" ht="12.75">
      <c r="A52" s="223">
        <v>2</v>
      </c>
      <c r="B52" s="224">
        <v>8</v>
      </c>
      <c r="C52" s="224">
        <v>1</v>
      </c>
      <c r="D52" s="16">
        <v>1</v>
      </c>
      <c r="E52" s="16">
        <v>0</v>
      </c>
      <c r="F52" s="19"/>
      <c r="G52" s="54" t="s">
        <v>324</v>
      </c>
      <c r="H52" s="83">
        <v>8992873.17</v>
      </c>
      <c r="I52" s="11">
        <v>8101936.61</v>
      </c>
      <c r="J52" s="11">
        <v>3546444.31</v>
      </c>
      <c r="K52" s="11">
        <v>759050</v>
      </c>
      <c r="L52" s="11">
        <v>240714.29</v>
      </c>
      <c r="M52" s="60">
        <v>3555728.01</v>
      </c>
      <c r="N52" s="11">
        <v>890936.56</v>
      </c>
      <c r="O52" s="11">
        <v>668116.68</v>
      </c>
      <c r="P52" s="11">
        <v>0</v>
      </c>
      <c r="Q52" s="11">
        <v>0</v>
      </c>
      <c r="R52" s="66">
        <v>90.09</v>
      </c>
      <c r="S52" s="66">
        <v>39.43</v>
      </c>
      <c r="T52" s="66">
        <v>8.44</v>
      </c>
      <c r="U52" s="66">
        <v>2.67</v>
      </c>
      <c r="V52" s="66">
        <v>39.53</v>
      </c>
      <c r="W52" s="67">
        <v>9.9</v>
      </c>
    </row>
    <row r="53" spans="1:23" ht="12.75">
      <c r="A53" s="223">
        <v>2</v>
      </c>
      <c r="B53" s="224">
        <v>2</v>
      </c>
      <c r="C53" s="224">
        <v>2</v>
      </c>
      <c r="D53" s="16">
        <v>1</v>
      </c>
      <c r="E53" s="16">
        <v>0</v>
      </c>
      <c r="F53" s="19"/>
      <c r="G53" s="54" t="s">
        <v>325</v>
      </c>
      <c r="H53" s="83">
        <v>40846126.16</v>
      </c>
      <c r="I53" s="11">
        <v>37951471.96</v>
      </c>
      <c r="J53" s="11">
        <v>15165963.77</v>
      </c>
      <c r="K53" s="11">
        <v>6881426.7</v>
      </c>
      <c r="L53" s="11">
        <v>1040459.79</v>
      </c>
      <c r="M53" s="60">
        <v>14863621.7</v>
      </c>
      <c r="N53" s="11">
        <v>2894654.2</v>
      </c>
      <c r="O53" s="11">
        <v>1288981.2</v>
      </c>
      <c r="P53" s="11">
        <v>414173</v>
      </c>
      <c r="Q53" s="11">
        <v>0</v>
      </c>
      <c r="R53" s="66">
        <v>92.91</v>
      </c>
      <c r="S53" s="66">
        <v>37.12</v>
      </c>
      <c r="T53" s="66">
        <v>16.84</v>
      </c>
      <c r="U53" s="66">
        <v>2.54</v>
      </c>
      <c r="V53" s="66">
        <v>36.38</v>
      </c>
      <c r="W53" s="67">
        <v>7.08</v>
      </c>
    </row>
    <row r="54" spans="1:23" ht="12.75">
      <c r="A54" s="223">
        <v>2</v>
      </c>
      <c r="B54" s="224">
        <v>3</v>
      </c>
      <c r="C54" s="224">
        <v>1</v>
      </c>
      <c r="D54" s="16">
        <v>1</v>
      </c>
      <c r="E54" s="16">
        <v>0</v>
      </c>
      <c r="F54" s="19"/>
      <c r="G54" s="54" t="s">
        <v>326</v>
      </c>
      <c r="H54" s="83">
        <v>94498891.97</v>
      </c>
      <c r="I54" s="11">
        <v>86926285.25</v>
      </c>
      <c r="J54" s="11">
        <v>40294257.87</v>
      </c>
      <c r="K54" s="11">
        <v>10214806.23</v>
      </c>
      <c r="L54" s="11">
        <v>2340233.09</v>
      </c>
      <c r="M54" s="60">
        <v>34076988.06</v>
      </c>
      <c r="N54" s="11">
        <v>7572606.72</v>
      </c>
      <c r="O54" s="11">
        <v>6971625.72</v>
      </c>
      <c r="P54" s="11">
        <v>0</v>
      </c>
      <c r="Q54" s="11">
        <v>0</v>
      </c>
      <c r="R54" s="66">
        <v>91.98</v>
      </c>
      <c r="S54" s="66">
        <v>42.63</v>
      </c>
      <c r="T54" s="66">
        <v>10.8</v>
      </c>
      <c r="U54" s="66">
        <v>2.47</v>
      </c>
      <c r="V54" s="66">
        <v>36.06</v>
      </c>
      <c r="W54" s="67">
        <v>8.01</v>
      </c>
    </row>
    <row r="55" spans="1:23" ht="12.75">
      <c r="A55" s="223">
        <v>2</v>
      </c>
      <c r="B55" s="224">
        <v>5</v>
      </c>
      <c r="C55" s="224">
        <v>1</v>
      </c>
      <c r="D55" s="16">
        <v>1</v>
      </c>
      <c r="E55" s="16">
        <v>0</v>
      </c>
      <c r="F55" s="19"/>
      <c r="G55" s="54" t="s">
        <v>327</v>
      </c>
      <c r="H55" s="83">
        <v>29589280.16</v>
      </c>
      <c r="I55" s="11">
        <v>27492070.66</v>
      </c>
      <c r="J55" s="11">
        <v>14190397.42</v>
      </c>
      <c r="K55" s="11">
        <v>3066781.24</v>
      </c>
      <c r="L55" s="11">
        <v>625827.55</v>
      </c>
      <c r="M55" s="60">
        <v>9609064.45</v>
      </c>
      <c r="N55" s="11">
        <v>2097209.5</v>
      </c>
      <c r="O55" s="11">
        <v>2089538.51</v>
      </c>
      <c r="P55" s="11">
        <v>170.99</v>
      </c>
      <c r="Q55" s="11">
        <v>0</v>
      </c>
      <c r="R55" s="66">
        <v>92.91</v>
      </c>
      <c r="S55" s="66">
        <v>47.95</v>
      </c>
      <c r="T55" s="66">
        <v>10.36</v>
      </c>
      <c r="U55" s="66">
        <v>2.11</v>
      </c>
      <c r="V55" s="66">
        <v>32.47</v>
      </c>
      <c r="W55" s="67">
        <v>7.08</v>
      </c>
    </row>
    <row r="56" spans="1:23" ht="12.75">
      <c r="A56" s="223">
        <v>2</v>
      </c>
      <c r="B56" s="224">
        <v>21</v>
      </c>
      <c r="C56" s="224">
        <v>2</v>
      </c>
      <c r="D56" s="16">
        <v>1</v>
      </c>
      <c r="E56" s="16">
        <v>0</v>
      </c>
      <c r="F56" s="19"/>
      <c r="G56" s="54" t="s">
        <v>328</v>
      </c>
      <c r="H56" s="83">
        <v>7033810.4</v>
      </c>
      <c r="I56" s="11">
        <v>6822337.59</v>
      </c>
      <c r="J56" s="11">
        <v>2832522.73</v>
      </c>
      <c r="K56" s="11">
        <v>570500</v>
      </c>
      <c r="L56" s="11">
        <v>266091.1</v>
      </c>
      <c r="M56" s="60">
        <v>3153223.76</v>
      </c>
      <c r="N56" s="11">
        <v>211472.81</v>
      </c>
      <c r="O56" s="11">
        <v>211472.81</v>
      </c>
      <c r="P56" s="11">
        <v>0</v>
      </c>
      <c r="Q56" s="11">
        <v>0</v>
      </c>
      <c r="R56" s="66">
        <v>96.99</v>
      </c>
      <c r="S56" s="66">
        <v>40.27</v>
      </c>
      <c r="T56" s="66">
        <v>8.11</v>
      </c>
      <c r="U56" s="66">
        <v>3.78</v>
      </c>
      <c r="V56" s="66">
        <v>44.82</v>
      </c>
      <c r="W56" s="67">
        <v>3</v>
      </c>
    </row>
    <row r="57" spans="1:23" ht="12.75">
      <c r="A57" s="223">
        <v>2</v>
      </c>
      <c r="B57" s="224">
        <v>7</v>
      </c>
      <c r="C57" s="224">
        <v>1</v>
      </c>
      <c r="D57" s="16">
        <v>1</v>
      </c>
      <c r="E57" s="16">
        <v>0</v>
      </c>
      <c r="F57" s="19"/>
      <c r="G57" s="54" t="s">
        <v>329</v>
      </c>
      <c r="H57" s="83">
        <v>26874047.91</v>
      </c>
      <c r="I57" s="11">
        <v>26311630.3</v>
      </c>
      <c r="J57" s="11">
        <v>11952948.95</v>
      </c>
      <c r="K57" s="11">
        <v>1379529.95</v>
      </c>
      <c r="L57" s="11">
        <v>877527.37</v>
      </c>
      <c r="M57" s="60">
        <v>12101624.03</v>
      </c>
      <c r="N57" s="11">
        <v>562417.61</v>
      </c>
      <c r="O57" s="11">
        <v>262417.61</v>
      </c>
      <c r="P57" s="11">
        <v>0</v>
      </c>
      <c r="Q57" s="11">
        <v>0</v>
      </c>
      <c r="R57" s="66">
        <v>97.9</v>
      </c>
      <c r="S57" s="66">
        <v>44.47</v>
      </c>
      <c r="T57" s="66">
        <v>5.13</v>
      </c>
      <c r="U57" s="66">
        <v>3.26</v>
      </c>
      <c r="V57" s="66">
        <v>45.03</v>
      </c>
      <c r="W57" s="67">
        <v>2.09</v>
      </c>
    </row>
    <row r="58" spans="1:23" ht="12.75">
      <c r="A58" s="223">
        <v>2</v>
      </c>
      <c r="B58" s="224">
        <v>6</v>
      </c>
      <c r="C58" s="224">
        <v>1</v>
      </c>
      <c r="D58" s="16">
        <v>1</v>
      </c>
      <c r="E58" s="16">
        <v>0</v>
      </c>
      <c r="F58" s="19"/>
      <c r="G58" s="54" t="s">
        <v>330</v>
      </c>
      <c r="H58" s="83">
        <v>15976532.76</v>
      </c>
      <c r="I58" s="11">
        <v>11186878.47</v>
      </c>
      <c r="J58" s="11">
        <v>4638199.22</v>
      </c>
      <c r="K58" s="11">
        <v>867992.52</v>
      </c>
      <c r="L58" s="11">
        <v>369467.32</v>
      </c>
      <c r="M58" s="60">
        <v>5311219.41</v>
      </c>
      <c r="N58" s="11">
        <v>4789654.29</v>
      </c>
      <c r="O58" s="11">
        <v>4789654.29</v>
      </c>
      <c r="P58" s="11">
        <v>0</v>
      </c>
      <c r="Q58" s="11">
        <v>0</v>
      </c>
      <c r="R58" s="66">
        <v>70.02</v>
      </c>
      <c r="S58" s="66">
        <v>29.03</v>
      </c>
      <c r="T58" s="66">
        <v>5.43</v>
      </c>
      <c r="U58" s="66">
        <v>2.31</v>
      </c>
      <c r="V58" s="66">
        <v>33.24</v>
      </c>
      <c r="W58" s="67">
        <v>29.97</v>
      </c>
    </row>
    <row r="59" spans="1:23" ht="12.75">
      <c r="A59" s="223">
        <v>2</v>
      </c>
      <c r="B59" s="224">
        <v>8</v>
      </c>
      <c r="C59" s="224">
        <v>2</v>
      </c>
      <c r="D59" s="16">
        <v>1</v>
      </c>
      <c r="E59" s="16">
        <v>0</v>
      </c>
      <c r="F59" s="19"/>
      <c r="G59" s="54" t="s">
        <v>331</v>
      </c>
      <c r="H59" s="83">
        <v>41023648.1</v>
      </c>
      <c r="I59" s="11">
        <v>37534290.48</v>
      </c>
      <c r="J59" s="11">
        <v>16107491.9</v>
      </c>
      <c r="K59" s="11">
        <v>4756193.19</v>
      </c>
      <c r="L59" s="11">
        <v>1016571.22</v>
      </c>
      <c r="M59" s="60">
        <v>15654034.17</v>
      </c>
      <c r="N59" s="11">
        <v>3489357.62</v>
      </c>
      <c r="O59" s="11">
        <v>689357.62</v>
      </c>
      <c r="P59" s="11">
        <v>0</v>
      </c>
      <c r="Q59" s="11">
        <v>0</v>
      </c>
      <c r="R59" s="66">
        <v>91.49</v>
      </c>
      <c r="S59" s="66">
        <v>39.26</v>
      </c>
      <c r="T59" s="66">
        <v>11.59</v>
      </c>
      <c r="U59" s="66">
        <v>2.47</v>
      </c>
      <c r="V59" s="66">
        <v>38.15</v>
      </c>
      <c r="W59" s="67">
        <v>8.5</v>
      </c>
    </row>
    <row r="60" spans="1:23" ht="12.75">
      <c r="A60" s="223">
        <v>2</v>
      </c>
      <c r="B60" s="224">
        <v>6</v>
      </c>
      <c r="C60" s="224">
        <v>2</v>
      </c>
      <c r="D60" s="16">
        <v>1</v>
      </c>
      <c r="E60" s="16">
        <v>0</v>
      </c>
      <c r="F60" s="19"/>
      <c r="G60" s="54" t="s">
        <v>332</v>
      </c>
      <c r="H60" s="83">
        <v>13776872.14</v>
      </c>
      <c r="I60" s="11">
        <v>13336401.9</v>
      </c>
      <c r="J60" s="11">
        <v>4548478.02</v>
      </c>
      <c r="K60" s="11">
        <v>1935459.78</v>
      </c>
      <c r="L60" s="11">
        <v>243236.58</v>
      </c>
      <c r="M60" s="60">
        <v>6609227.52</v>
      </c>
      <c r="N60" s="11">
        <v>440470.24</v>
      </c>
      <c r="O60" s="11">
        <v>133922.74</v>
      </c>
      <c r="P60" s="11">
        <v>0</v>
      </c>
      <c r="Q60" s="11">
        <v>0</v>
      </c>
      <c r="R60" s="66">
        <v>96.8</v>
      </c>
      <c r="S60" s="66">
        <v>33.01</v>
      </c>
      <c r="T60" s="66">
        <v>14.04</v>
      </c>
      <c r="U60" s="66">
        <v>1.76</v>
      </c>
      <c r="V60" s="66">
        <v>47.97</v>
      </c>
      <c r="W60" s="67">
        <v>3.19</v>
      </c>
    </row>
    <row r="61" spans="1:23" ht="12.75">
      <c r="A61" s="223">
        <v>2</v>
      </c>
      <c r="B61" s="224">
        <v>8</v>
      </c>
      <c r="C61" s="224">
        <v>3</v>
      </c>
      <c r="D61" s="16">
        <v>1</v>
      </c>
      <c r="E61" s="16">
        <v>0</v>
      </c>
      <c r="F61" s="19"/>
      <c r="G61" s="54" t="s">
        <v>333</v>
      </c>
      <c r="H61" s="83">
        <v>15954981.75</v>
      </c>
      <c r="I61" s="11">
        <v>14302734.84</v>
      </c>
      <c r="J61" s="11">
        <v>5816979.83</v>
      </c>
      <c r="K61" s="11">
        <v>991838.42</v>
      </c>
      <c r="L61" s="11">
        <v>403729.5</v>
      </c>
      <c r="M61" s="60">
        <v>7090187.09</v>
      </c>
      <c r="N61" s="11">
        <v>1652246.91</v>
      </c>
      <c r="O61" s="11">
        <v>1594245.91</v>
      </c>
      <c r="P61" s="11">
        <v>58001</v>
      </c>
      <c r="Q61" s="11">
        <v>0</v>
      </c>
      <c r="R61" s="66">
        <v>89.64</v>
      </c>
      <c r="S61" s="66">
        <v>36.45</v>
      </c>
      <c r="T61" s="66">
        <v>6.21</v>
      </c>
      <c r="U61" s="66">
        <v>2.53</v>
      </c>
      <c r="V61" s="66">
        <v>44.43</v>
      </c>
      <c r="W61" s="67">
        <v>10.35</v>
      </c>
    </row>
    <row r="62" spans="1:23" ht="12.75">
      <c r="A62" s="223">
        <v>2</v>
      </c>
      <c r="B62" s="224">
        <v>10</v>
      </c>
      <c r="C62" s="224">
        <v>1</v>
      </c>
      <c r="D62" s="16">
        <v>1</v>
      </c>
      <c r="E62" s="16">
        <v>0</v>
      </c>
      <c r="F62" s="19"/>
      <c r="G62" s="54" t="s">
        <v>334</v>
      </c>
      <c r="H62" s="83">
        <v>29558546.46</v>
      </c>
      <c r="I62" s="11">
        <v>26344008.98</v>
      </c>
      <c r="J62" s="11">
        <v>12716360.77</v>
      </c>
      <c r="K62" s="11">
        <v>1877987.94</v>
      </c>
      <c r="L62" s="11">
        <v>601262.38</v>
      </c>
      <c r="M62" s="60">
        <v>11148397.89</v>
      </c>
      <c r="N62" s="11">
        <v>3214537.48</v>
      </c>
      <c r="O62" s="11">
        <v>1664537.48</v>
      </c>
      <c r="P62" s="11">
        <v>0</v>
      </c>
      <c r="Q62" s="11">
        <v>0</v>
      </c>
      <c r="R62" s="66">
        <v>89.12</v>
      </c>
      <c r="S62" s="66">
        <v>43.02</v>
      </c>
      <c r="T62" s="66">
        <v>6.35</v>
      </c>
      <c r="U62" s="66">
        <v>2.03</v>
      </c>
      <c r="V62" s="66">
        <v>37.71</v>
      </c>
      <c r="W62" s="67">
        <v>10.87</v>
      </c>
    </row>
    <row r="63" spans="1:23" ht="12.75">
      <c r="A63" s="223">
        <v>2</v>
      </c>
      <c r="B63" s="224">
        <v>11</v>
      </c>
      <c r="C63" s="224">
        <v>1</v>
      </c>
      <c r="D63" s="16">
        <v>1</v>
      </c>
      <c r="E63" s="16">
        <v>0</v>
      </c>
      <c r="F63" s="19"/>
      <c r="G63" s="54" t="s">
        <v>335</v>
      </c>
      <c r="H63" s="83">
        <v>120222602.2</v>
      </c>
      <c r="I63" s="11">
        <v>114154368.87</v>
      </c>
      <c r="J63" s="11">
        <v>66745162.53</v>
      </c>
      <c r="K63" s="11">
        <v>8338992.4</v>
      </c>
      <c r="L63" s="11">
        <v>2354968.53</v>
      </c>
      <c r="M63" s="60">
        <v>36715245.41</v>
      </c>
      <c r="N63" s="11">
        <v>6068233.33</v>
      </c>
      <c r="O63" s="11">
        <v>3127767.28</v>
      </c>
      <c r="P63" s="11">
        <v>5757.15</v>
      </c>
      <c r="Q63" s="11">
        <v>0</v>
      </c>
      <c r="R63" s="66">
        <v>94.95</v>
      </c>
      <c r="S63" s="66">
        <v>55.51</v>
      </c>
      <c r="T63" s="66">
        <v>6.93</v>
      </c>
      <c r="U63" s="66">
        <v>1.95</v>
      </c>
      <c r="V63" s="66">
        <v>30.53</v>
      </c>
      <c r="W63" s="67">
        <v>5.04</v>
      </c>
    </row>
    <row r="64" spans="1:23" ht="12.75">
      <c r="A64" s="223">
        <v>2</v>
      </c>
      <c r="B64" s="224">
        <v>8</v>
      </c>
      <c r="C64" s="224">
        <v>4</v>
      </c>
      <c r="D64" s="16">
        <v>1</v>
      </c>
      <c r="E64" s="16">
        <v>0</v>
      </c>
      <c r="F64" s="19"/>
      <c r="G64" s="54" t="s">
        <v>336</v>
      </c>
      <c r="H64" s="83">
        <v>22776257.29</v>
      </c>
      <c r="I64" s="11">
        <v>22621341.06</v>
      </c>
      <c r="J64" s="11">
        <v>10048390.52</v>
      </c>
      <c r="K64" s="11">
        <v>2039454.27</v>
      </c>
      <c r="L64" s="11">
        <v>433047.61</v>
      </c>
      <c r="M64" s="60">
        <v>10100448.66</v>
      </c>
      <c r="N64" s="11">
        <v>154916.23</v>
      </c>
      <c r="O64" s="11">
        <v>153133.14</v>
      </c>
      <c r="P64" s="11">
        <v>0</v>
      </c>
      <c r="Q64" s="11">
        <v>0</v>
      </c>
      <c r="R64" s="66">
        <v>99.31</v>
      </c>
      <c r="S64" s="66">
        <v>44.11</v>
      </c>
      <c r="T64" s="66">
        <v>8.95</v>
      </c>
      <c r="U64" s="66">
        <v>1.9</v>
      </c>
      <c r="V64" s="66">
        <v>44.34</v>
      </c>
      <c r="W64" s="67">
        <v>0.68</v>
      </c>
    </row>
    <row r="65" spans="1:23" ht="12.75">
      <c r="A65" s="223">
        <v>2</v>
      </c>
      <c r="B65" s="224">
        <v>14</v>
      </c>
      <c r="C65" s="224">
        <v>1</v>
      </c>
      <c r="D65" s="16">
        <v>1</v>
      </c>
      <c r="E65" s="16">
        <v>0</v>
      </c>
      <c r="F65" s="19"/>
      <c r="G65" s="54" t="s">
        <v>337</v>
      </c>
      <c r="H65" s="83">
        <v>42739371.7</v>
      </c>
      <c r="I65" s="11">
        <v>40315153.55</v>
      </c>
      <c r="J65" s="11">
        <v>18073015.15</v>
      </c>
      <c r="K65" s="11">
        <v>3748408.85</v>
      </c>
      <c r="L65" s="11">
        <v>668134.17</v>
      </c>
      <c r="M65" s="60">
        <v>17825595.38</v>
      </c>
      <c r="N65" s="11">
        <v>2424218.15</v>
      </c>
      <c r="O65" s="11">
        <v>1186842.14</v>
      </c>
      <c r="P65" s="11">
        <v>0</v>
      </c>
      <c r="Q65" s="11">
        <v>0</v>
      </c>
      <c r="R65" s="66">
        <v>94.32</v>
      </c>
      <c r="S65" s="66">
        <v>42.28</v>
      </c>
      <c r="T65" s="66">
        <v>8.77</v>
      </c>
      <c r="U65" s="66">
        <v>1.56</v>
      </c>
      <c r="V65" s="66">
        <v>41.7</v>
      </c>
      <c r="W65" s="67">
        <v>5.67</v>
      </c>
    </row>
    <row r="66" spans="1:23" ht="12.75">
      <c r="A66" s="223">
        <v>2</v>
      </c>
      <c r="B66" s="224">
        <v>15</v>
      </c>
      <c r="C66" s="224">
        <v>1</v>
      </c>
      <c r="D66" s="16">
        <v>1</v>
      </c>
      <c r="E66" s="16">
        <v>0</v>
      </c>
      <c r="F66" s="19"/>
      <c r="G66" s="54" t="s">
        <v>338</v>
      </c>
      <c r="H66" s="83">
        <v>43988066.62</v>
      </c>
      <c r="I66" s="11">
        <v>38598016.26</v>
      </c>
      <c r="J66" s="11">
        <v>19144266.09</v>
      </c>
      <c r="K66" s="11">
        <v>2029472.54</v>
      </c>
      <c r="L66" s="11">
        <v>758971.66</v>
      </c>
      <c r="M66" s="60">
        <v>16665305.97</v>
      </c>
      <c r="N66" s="11">
        <v>5390050.36</v>
      </c>
      <c r="O66" s="11">
        <v>3679050.36</v>
      </c>
      <c r="P66" s="11">
        <v>0</v>
      </c>
      <c r="Q66" s="11">
        <v>0</v>
      </c>
      <c r="R66" s="66">
        <v>87.74</v>
      </c>
      <c r="S66" s="66">
        <v>43.52</v>
      </c>
      <c r="T66" s="66">
        <v>4.61</v>
      </c>
      <c r="U66" s="66">
        <v>1.72</v>
      </c>
      <c r="V66" s="66">
        <v>37.88</v>
      </c>
      <c r="W66" s="67">
        <v>12.25</v>
      </c>
    </row>
    <row r="67" spans="1:23" ht="12.75">
      <c r="A67" s="223">
        <v>2</v>
      </c>
      <c r="B67" s="224">
        <v>6</v>
      </c>
      <c r="C67" s="224">
        <v>3</v>
      </c>
      <c r="D67" s="16">
        <v>1</v>
      </c>
      <c r="E67" s="16">
        <v>0</v>
      </c>
      <c r="F67" s="19"/>
      <c r="G67" s="54" t="s">
        <v>339</v>
      </c>
      <c r="H67" s="83">
        <v>7905097.9</v>
      </c>
      <c r="I67" s="11">
        <v>7852525.06</v>
      </c>
      <c r="J67" s="11">
        <v>3591731.14</v>
      </c>
      <c r="K67" s="11">
        <v>415682.8</v>
      </c>
      <c r="L67" s="11">
        <v>149874.24</v>
      </c>
      <c r="M67" s="60">
        <v>3695236.88</v>
      </c>
      <c r="N67" s="11">
        <v>52572.84</v>
      </c>
      <c r="O67" s="11">
        <v>52572.84</v>
      </c>
      <c r="P67" s="11">
        <v>0</v>
      </c>
      <c r="Q67" s="11">
        <v>0</v>
      </c>
      <c r="R67" s="66">
        <v>99.33</v>
      </c>
      <c r="S67" s="66">
        <v>45.43</v>
      </c>
      <c r="T67" s="66">
        <v>5.25</v>
      </c>
      <c r="U67" s="66">
        <v>1.89</v>
      </c>
      <c r="V67" s="66">
        <v>46.74</v>
      </c>
      <c r="W67" s="67">
        <v>0.66</v>
      </c>
    </row>
    <row r="68" spans="1:23" ht="12.75">
      <c r="A68" s="223">
        <v>2</v>
      </c>
      <c r="B68" s="224">
        <v>2</v>
      </c>
      <c r="C68" s="224">
        <v>3</v>
      </c>
      <c r="D68" s="16">
        <v>1</v>
      </c>
      <c r="E68" s="16">
        <v>0</v>
      </c>
      <c r="F68" s="19"/>
      <c r="G68" s="54" t="s">
        <v>340</v>
      </c>
      <c r="H68" s="83">
        <v>11321161.77</v>
      </c>
      <c r="I68" s="11">
        <v>9610183.38</v>
      </c>
      <c r="J68" s="11">
        <v>3690227.13</v>
      </c>
      <c r="K68" s="11">
        <v>1462642.72</v>
      </c>
      <c r="L68" s="11">
        <v>246288.56</v>
      </c>
      <c r="M68" s="60">
        <v>4211024.97</v>
      </c>
      <c r="N68" s="11">
        <v>1710978.39</v>
      </c>
      <c r="O68" s="11">
        <v>1272097.39</v>
      </c>
      <c r="P68" s="11">
        <v>66881</v>
      </c>
      <c r="Q68" s="11">
        <v>0</v>
      </c>
      <c r="R68" s="66">
        <v>84.88</v>
      </c>
      <c r="S68" s="66">
        <v>32.59</v>
      </c>
      <c r="T68" s="66">
        <v>12.91</v>
      </c>
      <c r="U68" s="66">
        <v>2.17</v>
      </c>
      <c r="V68" s="66">
        <v>37.19</v>
      </c>
      <c r="W68" s="67">
        <v>15.11</v>
      </c>
    </row>
    <row r="69" spans="1:23" ht="12.75">
      <c r="A69" s="223">
        <v>2</v>
      </c>
      <c r="B69" s="224">
        <v>2</v>
      </c>
      <c r="C69" s="224">
        <v>4</v>
      </c>
      <c r="D69" s="16">
        <v>1</v>
      </c>
      <c r="E69" s="16">
        <v>0</v>
      </c>
      <c r="F69" s="19"/>
      <c r="G69" s="54" t="s">
        <v>341</v>
      </c>
      <c r="H69" s="83">
        <v>7330068.51</v>
      </c>
      <c r="I69" s="11">
        <v>6795935.1</v>
      </c>
      <c r="J69" s="11">
        <v>3133843.23</v>
      </c>
      <c r="K69" s="11">
        <v>425449.72</v>
      </c>
      <c r="L69" s="11">
        <v>98217.02</v>
      </c>
      <c r="M69" s="60">
        <v>3138425.13</v>
      </c>
      <c r="N69" s="11">
        <v>534133.41</v>
      </c>
      <c r="O69" s="11">
        <v>534133.41</v>
      </c>
      <c r="P69" s="11">
        <v>0</v>
      </c>
      <c r="Q69" s="11">
        <v>0</v>
      </c>
      <c r="R69" s="66">
        <v>92.71</v>
      </c>
      <c r="S69" s="66">
        <v>42.75</v>
      </c>
      <c r="T69" s="66">
        <v>5.8</v>
      </c>
      <c r="U69" s="66">
        <v>1.33</v>
      </c>
      <c r="V69" s="66">
        <v>42.81</v>
      </c>
      <c r="W69" s="67">
        <v>7.28</v>
      </c>
    </row>
    <row r="70" spans="1:23" ht="12.75">
      <c r="A70" s="223">
        <v>2</v>
      </c>
      <c r="B70" s="224">
        <v>8</v>
      </c>
      <c r="C70" s="224">
        <v>5</v>
      </c>
      <c r="D70" s="16">
        <v>1</v>
      </c>
      <c r="E70" s="16">
        <v>0</v>
      </c>
      <c r="F70" s="19"/>
      <c r="G70" s="54" t="s">
        <v>342</v>
      </c>
      <c r="H70" s="83">
        <v>10800815.37</v>
      </c>
      <c r="I70" s="11">
        <v>9339875.22</v>
      </c>
      <c r="J70" s="11">
        <v>3576980.18</v>
      </c>
      <c r="K70" s="11">
        <v>1268003.69</v>
      </c>
      <c r="L70" s="11">
        <v>279050.28</v>
      </c>
      <c r="M70" s="60">
        <v>4215841.07</v>
      </c>
      <c r="N70" s="11">
        <v>1460940.15</v>
      </c>
      <c r="O70" s="11">
        <v>1419050.15</v>
      </c>
      <c r="P70" s="11">
        <v>0</v>
      </c>
      <c r="Q70" s="11">
        <v>0</v>
      </c>
      <c r="R70" s="66">
        <v>86.47</v>
      </c>
      <c r="S70" s="66">
        <v>33.11</v>
      </c>
      <c r="T70" s="66">
        <v>11.73</v>
      </c>
      <c r="U70" s="66">
        <v>2.58</v>
      </c>
      <c r="V70" s="66">
        <v>39.03</v>
      </c>
      <c r="W70" s="67">
        <v>13.52</v>
      </c>
    </row>
    <row r="71" spans="1:23" ht="12.75">
      <c r="A71" s="223">
        <v>2</v>
      </c>
      <c r="B71" s="224">
        <v>21</v>
      </c>
      <c r="C71" s="224">
        <v>3</v>
      </c>
      <c r="D71" s="16">
        <v>1</v>
      </c>
      <c r="E71" s="16">
        <v>0</v>
      </c>
      <c r="F71" s="19"/>
      <c r="G71" s="54" t="s">
        <v>343</v>
      </c>
      <c r="H71" s="83">
        <v>10123482.32</v>
      </c>
      <c r="I71" s="11">
        <v>9950145.6</v>
      </c>
      <c r="J71" s="11">
        <v>4424731.79</v>
      </c>
      <c r="K71" s="11">
        <v>646370.84</v>
      </c>
      <c r="L71" s="11">
        <v>0</v>
      </c>
      <c r="M71" s="60">
        <v>4879042.97</v>
      </c>
      <c r="N71" s="11">
        <v>173336.72</v>
      </c>
      <c r="O71" s="11">
        <v>173336.72</v>
      </c>
      <c r="P71" s="11">
        <v>0</v>
      </c>
      <c r="Q71" s="11">
        <v>0</v>
      </c>
      <c r="R71" s="66">
        <v>98.28</v>
      </c>
      <c r="S71" s="66">
        <v>43.7</v>
      </c>
      <c r="T71" s="66">
        <v>6.38</v>
      </c>
      <c r="U71" s="66">
        <v>0</v>
      </c>
      <c r="V71" s="66">
        <v>48.19</v>
      </c>
      <c r="W71" s="67">
        <v>1.71</v>
      </c>
    </row>
    <row r="72" spans="1:23" ht="12.75">
      <c r="A72" s="223">
        <v>2</v>
      </c>
      <c r="B72" s="224">
        <v>6</v>
      </c>
      <c r="C72" s="224">
        <v>4</v>
      </c>
      <c r="D72" s="16">
        <v>1</v>
      </c>
      <c r="E72" s="16">
        <v>0</v>
      </c>
      <c r="F72" s="19"/>
      <c r="G72" s="54" t="s">
        <v>344</v>
      </c>
      <c r="H72" s="83">
        <v>14615403.09</v>
      </c>
      <c r="I72" s="11">
        <v>12844779.22</v>
      </c>
      <c r="J72" s="11">
        <v>4252935.11</v>
      </c>
      <c r="K72" s="11">
        <v>2072368</v>
      </c>
      <c r="L72" s="11">
        <v>262068.48</v>
      </c>
      <c r="M72" s="60">
        <v>6257407.63</v>
      </c>
      <c r="N72" s="11">
        <v>1770623.87</v>
      </c>
      <c r="O72" s="11">
        <v>1223072.87</v>
      </c>
      <c r="P72" s="11">
        <v>0</v>
      </c>
      <c r="Q72" s="11">
        <v>0</v>
      </c>
      <c r="R72" s="66">
        <v>87.88</v>
      </c>
      <c r="S72" s="66">
        <v>29.09</v>
      </c>
      <c r="T72" s="66">
        <v>14.17</v>
      </c>
      <c r="U72" s="66">
        <v>1.79</v>
      </c>
      <c r="V72" s="66">
        <v>42.81</v>
      </c>
      <c r="W72" s="67">
        <v>12.11</v>
      </c>
    </row>
    <row r="73" spans="1:23" ht="12.75">
      <c r="A73" s="223">
        <v>2</v>
      </c>
      <c r="B73" s="224">
        <v>19</v>
      </c>
      <c r="C73" s="224">
        <v>1</v>
      </c>
      <c r="D73" s="16">
        <v>1</v>
      </c>
      <c r="E73" s="16">
        <v>0</v>
      </c>
      <c r="F73" s="19"/>
      <c r="G73" s="54" t="s">
        <v>345</v>
      </c>
      <c r="H73" s="83">
        <v>69181420.5</v>
      </c>
      <c r="I73" s="11">
        <v>67415364.29</v>
      </c>
      <c r="J73" s="11">
        <v>29659004.94</v>
      </c>
      <c r="K73" s="11">
        <v>7852555.55</v>
      </c>
      <c r="L73" s="11">
        <v>1771932.93</v>
      </c>
      <c r="M73" s="60">
        <v>28131870.87</v>
      </c>
      <c r="N73" s="11">
        <v>1766056.21</v>
      </c>
      <c r="O73" s="11">
        <v>1664555.21</v>
      </c>
      <c r="P73" s="11">
        <v>86501</v>
      </c>
      <c r="Q73" s="11">
        <v>0</v>
      </c>
      <c r="R73" s="66">
        <v>97.44</v>
      </c>
      <c r="S73" s="66">
        <v>42.87</v>
      </c>
      <c r="T73" s="66">
        <v>11.35</v>
      </c>
      <c r="U73" s="66">
        <v>2.56</v>
      </c>
      <c r="V73" s="66">
        <v>40.66</v>
      </c>
      <c r="W73" s="67">
        <v>2.55</v>
      </c>
    </row>
    <row r="74" spans="1:23" ht="12.75">
      <c r="A74" s="223">
        <v>2</v>
      </c>
      <c r="B74" s="224">
        <v>19</v>
      </c>
      <c r="C74" s="224">
        <v>2</v>
      </c>
      <c r="D74" s="16">
        <v>1</v>
      </c>
      <c r="E74" s="16">
        <v>0</v>
      </c>
      <c r="F74" s="19"/>
      <c r="G74" s="54" t="s">
        <v>346</v>
      </c>
      <c r="H74" s="83">
        <v>30150294.57</v>
      </c>
      <c r="I74" s="11">
        <v>27469372.96</v>
      </c>
      <c r="J74" s="11">
        <v>12560075.54</v>
      </c>
      <c r="K74" s="11">
        <v>2480486.99</v>
      </c>
      <c r="L74" s="11">
        <v>389203.21</v>
      </c>
      <c r="M74" s="60">
        <v>12039607.22</v>
      </c>
      <c r="N74" s="11">
        <v>2680921.61</v>
      </c>
      <c r="O74" s="11">
        <v>2611289.12</v>
      </c>
      <c r="P74" s="11">
        <v>0</v>
      </c>
      <c r="Q74" s="11">
        <v>0</v>
      </c>
      <c r="R74" s="66">
        <v>91.1</v>
      </c>
      <c r="S74" s="66">
        <v>41.65</v>
      </c>
      <c r="T74" s="66">
        <v>8.22</v>
      </c>
      <c r="U74" s="66">
        <v>1.29</v>
      </c>
      <c r="V74" s="66">
        <v>39.93</v>
      </c>
      <c r="W74" s="67">
        <v>8.89</v>
      </c>
    </row>
    <row r="75" spans="1:23" ht="12.75">
      <c r="A75" s="223">
        <v>2</v>
      </c>
      <c r="B75" s="224">
        <v>10</v>
      </c>
      <c r="C75" s="224">
        <v>2</v>
      </c>
      <c r="D75" s="16">
        <v>1</v>
      </c>
      <c r="E75" s="16">
        <v>0</v>
      </c>
      <c r="F75" s="19"/>
      <c r="G75" s="54" t="s">
        <v>347</v>
      </c>
      <c r="H75" s="83">
        <v>10648523.14</v>
      </c>
      <c r="I75" s="11">
        <v>9822815.21</v>
      </c>
      <c r="J75" s="11">
        <v>3899442.71</v>
      </c>
      <c r="K75" s="11">
        <v>234050</v>
      </c>
      <c r="L75" s="11">
        <v>470974.74</v>
      </c>
      <c r="M75" s="60">
        <v>5218347.76</v>
      </c>
      <c r="N75" s="11">
        <v>825707.93</v>
      </c>
      <c r="O75" s="11">
        <v>825707.93</v>
      </c>
      <c r="P75" s="11">
        <v>0</v>
      </c>
      <c r="Q75" s="11">
        <v>0</v>
      </c>
      <c r="R75" s="66">
        <v>92.24</v>
      </c>
      <c r="S75" s="66">
        <v>36.61</v>
      </c>
      <c r="T75" s="66">
        <v>2.19</v>
      </c>
      <c r="U75" s="66">
        <v>4.42</v>
      </c>
      <c r="V75" s="66">
        <v>49</v>
      </c>
      <c r="W75" s="67">
        <v>7.75</v>
      </c>
    </row>
    <row r="76" spans="1:23" ht="12.75">
      <c r="A76" s="223">
        <v>2</v>
      </c>
      <c r="B76" s="224">
        <v>26</v>
      </c>
      <c r="C76" s="224">
        <v>1</v>
      </c>
      <c r="D76" s="16">
        <v>1</v>
      </c>
      <c r="E76" s="16">
        <v>0</v>
      </c>
      <c r="F76" s="19"/>
      <c r="G76" s="54" t="s">
        <v>348</v>
      </c>
      <c r="H76" s="83">
        <v>7002087.36</v>
      </c>
      <c r="I76" s="11">
        <v>5799301.19</v>
      </c>
      <c r="J76" s="11">
        <v>2478249.92</v>
      </c>
      <c r="K76" s="11">
        <v>110040</v>
      </c>
      <c r="L76" s="11">
        <v>99890.88</v>
      </c>
      <c r="M76" s="60">
        <v>3111120.39</v>
      </c>
      <c r="N76" s="11">
        <v>1202786.17</v>
      </c>
      <c r="O76" s="11">
        <v>1144785.17</v>
      </c>
      <c r="P76" s="11">
        <v>58001</v>
      </c>
      <c r="Q76" s="11">
        <v>0</v>
      </c>
      <c r="R76" s="66">
        <v>82.82</v>
      </c>
      <c r="S76" s="66">
        <v>35.39</v>
      </c>
      <c r="T76" s="66">
        <v>1.57</v>
      </c>
      <c r="U76" s="66">
        <v>1.42</v>
      </c>
      <c r="V76" s="66">
        <v>44.43</v>
      </c>
      <c r="W76" s="67">
        <v>17.17</v>
      </c>
    </row>
    <row r="77" spans="1:23" ht="12.75">
      <c r="A77" s="223">
        <v>2</v>
      </c>
      <c r="B77" s="224">
        <v>25</v>
      </c>
      <c r="C77" s="224">
        <v>1</v>
      </c>
      <c r="D77" s="16">
        <v>1</v>
      </c>
      <c r="E77" s="16">
        <v>0</v>
      </c>
      <c r="F77" s="19"/>
      <c r="G77" s="54" t="s">
        <v>349</v>
      </c>
      <c r="H77" s="83">
        <v>5114053.59</v>
      </c>
      <c r="I77" s="11">
        <v>5094044.28</v>
      </c>
      <c r="J77" s="11">
        <v>2926506.3</v>
      </c>
      <c r="K77" s="11">
        <v>232180</v>
      </c>
      <c r="L77" s="11">
        <v>119586.69</v>
      </c>
      <c r="M77" s="60">
        <v>1815771.29</v>
      </c>
      <c r="N77" s="11">
        <v>20009.31</v>
      </c>
      <c r="O77" s="11">
        <v>17330</v>
      </c>
      <c r="P77" s="11">
        <v>0</v>
      </c>
      <c r="Q77" s="11">
        <v>0</v>
      </c>
      <c r="R77" s="66">
        <v>99.6</v>
      </c>
      <c r="S77" s="66">
        <v>57.22</v>
      </c>
      <c r="T77" s="66">
        <v>4.54</v>
      </c>
      <c r="U77" s="66">
        <v>2.33</v>
      </c>
      <c r="V77" s="66">
        <v>35.5</v>
      </c>
      <c r="W77" s="67">
        <v>0.39</v>
      </c>
    </row>
    <row r="78" spans="1:23" ht="12.75">
      <c r="A78" s="223">
        <v>2</v>
      </c>
      <c r="B78" s="224">
        <v>25</v>
      </c>
      <c r="C78" s="224">
        <v>2</v>
      </c>
      <c r="D78" s="16">
        <v>1</v>
      </c>
      <c r="E78" s="16">
        <v>0</v>
      </c>
      <c r="F78" s="19"/>
      <c r="G78" s="54" t="s">
        <v>350</v>
      </c>
      <c r="H78" s="83">
        <v>46848313.57</v>
      </c>
      <c r="I78" s="11">
        <v>35738155.14</v>
      </c>
      <c r="J78" s="11">
        <v>16751263.69</v>
      </c>
      <c r="K78" s="11">
        <v>4177982.19</v>
      </c>
      <c r="L78" s="11">
        <v>1197665.76</v>
      </c>
      <c r="M78" s="60">
        <v>13611243.5</v>
      </c>
      <c r="N78" s="11">
        <v>11110158.43</v>
      </c>
      <c r="O78" s="11">
        <v>9492358.43</v>
      </c>
      <c r="P78" s="11">
        <v>500000</v>
      </c>
      <c r="Q78" s="11">
        <v>0</v>
      </c>
      <c r="R78" s="66">
        <v>76.28</v>
      </c>
      <c r="S78" s="66">
        <v>35.75</v>
      </c>
      <c r="T78" s="66">
        <v>8.91</v>
      </c>
      <c r="U78" s="66">
        <v>2.55</v>
      </c>
      <c r="V78" s="66">
        <v>29.05</v>
      </c>
      <c r="W78" s="67">
        <v>23.71</v>
      </c>
    </row>
    <row r="79" spans="1:23" ht="12.75">
      <c r="A79" s="223">
        <v>2</v>
      </c>
      <c r="B79" s="224">
        <v>26</v>
      </c>
      <c r="C79" s="224">
        <v>2</v>
      </c>
      <c r="D79" s="16">
        <v>1</v>
      </c>
      <c r="E79" s="16">
        <v>0</v>
      </c>
      <c r="F79" s="19"/>
      <c r="G79" s="54" t="s">
        <v>351</v>
      </c>
      <c r="H79" s="83">
        <v>21156619.01</v>
      </c>
      <c r="I79" s="11">
        <v>20747548.47</v>
      </c>
      <c r="J79" s="11">
        <v>9328138.4</v>
      </c>
      <c r="K79" s="11">
        <v>1497374.79</v>
      </c>
      <c r="L79" s="11">
        <v>688082.75</v>
      </c>
      <c r="M79" s="60">
        <v>9233952.53</v>
      </c>
      <c r="N79" s="11">
        <v>409070.54</v>
      </c>
      <c r="O79" s="11">
        <v>409070.54</v>
      </c>
      <c r="P79" s="11">
        <v>0</v>
      </c>
      <c r="Q79" s="11">
        <v>0</v>
      </c>
      <c r="R79" s="66">
        <v>98.06</v>
      </c>
      <c r="S79" s="66">
        <v>44.09</v>
      </c>
      <c r="T79" s="66">
        <v>7.07</v>
      </c>
      <c r="U79" s="66">
        <v>3.25</v>
      </c>
      <c r="V79" s="66">
        <v>43.64</v>
      </c>
      <c r="W79" s="67">
        <v>1.93</v>
      </c>
    </row>
    <row r="80" spans="1:23" s="95" customFormat="1" ht="15">
      <c r="A80" s="227"/>
      <c r="B80" s="228"/>
      <c r="C80" s="228"/>
      <c r="D80" s="101"/>
      <c r="E80" s="101"/>
      <c r="F80" s="102" t="s">
        <v>352</v>
      </c>
      <c r="G80" s="287"/>
      <c r="H80" s="152">
        <v>830464187.2500002</v>
      </c>
      <c r="I80" s="152">
        <v>743734825.7899998</v>
      </c>
      <c r="J80" s="152">
        <v>334691840.62000006</v>
      </c>
      <c r="K80" s="152">
        <v>59171022.309999995</v>
      </c>
      <c r="L80" s="152">
        <v>14240930.480000006</v>
      </c>
      <c r="M80" s="152">
        <v>335631032.38000005</v>
      </c>
      <c r="N80" s="152">
        <v>86729361.46</v>
      </c>
      <c r="O80" s="152">
        <v>73320167.11999997</v>
      </c>
      <c r="P80" s="152">
        <v>2603945.92</v>
      </c>
      <c r="Q80" s="152">
        <v>0</v>
      </c>
      <c r="R80" s="128">
        <v>89.55651998104867</v>
      </c>
      <c r="S80" s="128">
        <v>40.301778903711536</v>
      </c>
      <c r="T80" s="128">
        <v>7.125054062347826</v>
      </c>
      <c r="U80" s="128">
        <v>1.7148157257879395</v>
      </c>
      <c r="V80" s="128">
        <v>40.41487128920139</v>
      </c>
      <c r="W80" s="129">
        <v>10.443480018951288</v>
      </c>
    </row>
    <row r="81" spans="1:23" ht="12.75">
      <c r="A81" s="223">
        <v>2</v>
      </c>
      <c r="B81" s="224">
        <v>1</v>
      </c>
      <c r="C81" s="224">
        <v>2</v>
      </c>
      <c r="D81" s="16">
        <v>2</v>
      </c>
      <c r="E81" s="16">
        <v>0</v>
      </c>
      <c r="F81" s="19"/>
      <c r="G81" s="54" t="s">
        <v>322</v>
      </c>
      <c r="H81" s="83">
        <v>14010986.49</v>
      </c>
      <c r="I81" s="11">
        <v>13237190.32</v>
      </c>
      <c r="J81" s="11">
        <v>4923120.12</v>
      </c>
      <c r="K81" s="11">
        <v>2458664.83</v>
      </c>
      <c r="L81" s="11">
        <v>0</v>
      </c>
      <c r="M81" s="60">
        <v>5855405.37</v>
      </c>
      <c r="N81" s="11">
        <v>773796.17</v>
      </c>
      <c r="O81" s="11">
        <v>715795.17</v>
      </c>
      <c r="P81" s="11">
        <v>58001</v>
      </c>
      <c r="Q81" s="11">
        <v>0</v>
      </c>
      <c r="R81" s="66">
        <v>94.47</v>
      </c>
      <c r="S81" s="66">
        <v>35.13</v>
      </c>
      <c r="T81" s="66">
        <v>17.54</v>
      </c>
      <c r="U81" s="66">
        <v>0</v>
      </c>
      <c r="V81" s="66">
        <v>41.79</v>
      </c>
      <c r="W81" s="67">
        <v>5.52</v>
      </c>
    </row>
    <row r="82" spans="1:23" ht="12.75">
      <c r="A82" s="223">
        <v>2</v>
      </c>
      <c r="B82" s="224">
        <v>17</v>
      </c>
      <c r="C82" s="224">
        <v>1</v>
      </c>
      <c r="D82" s="16">
        <v>2</v>
      </c>
      <c r="E82" s="16">
        <v>0</v>
      </c>
      <c r="F82" s="19"/>
      <c r="G82" s="54" t="s">
        <v>353</v>
      </c>
      <c r="H82" s="83">
        <v>7135022.31</v>
      </c>
      <c r="I82" s="11">
        <v>6952381.95</v>
      </c>
      <c r="J82" s="11">
        <v>3460896.49</v>
      </c>
      <c r="K82" s="11">
        <v>402697.81</v>
      </c>
      <c r="L82" s="11">
        <v>101705.55</v>
      </c>
      <c r="M82" s="60">
        <v>2987082.1</v>
      </c>
      <c r="N82" s="11">
        <v>182640.36</v>
      </c>
      <c r="O82" s="11">
        <v>101634.7</v>
      </c>
      <c r="P82" s="11">
        <v>46866.67</v>
      </c>
      <c r="Q82" s="11">
        <v>0</v>
      </c>
      <c r="R82" s="66">
        <v>97.44</v>
      </c>
      <c r="S82" s="66">
        <v>48.5</v>
      </c>
      <c r="T82" s="66">
        <v>5.64</v>
      </c>
      <c r="U82" s="66">
        <v>1.42</v>
      </c>
      <c r="V82" s="66">
        <v>41.86</v>
      </c>
      <c r="W82" s="67">
        <v>2.55</v>
      </c>
    </row>
    <row r="83" spans="1:23" ht="12.75">
      <c r="A83" s="223">
        <v>2</v>
      </c>
      <c r="B83" s="224">
        <v>9</v>
      </c>
      <c r="C83" s="224">
        <v>2</v>
      </c>
      <c r="D83" s="16">
        <v>2</v>
      </c>
      <c r="E83" s="16">
        <v>0</v>
      </c>
      <c r="F83" s="19"/>
      <c r="G83" s="54" t="s">
        <v>323</v>
      </c>
      <c r="H83" s="83">
        <v>12040613.97</v>
      </c>
      <c r="I83" s="11">
        <v>11383130.36</v>
      </c>
      <c r="J83" s="11">
        <v>4665261.19</v>
      </c>
      <c r="K83" s="11">
        <v>1146276.63</v>
      </c>
      <c r="L83" s="11">
        <v>287984.63</v>
      </c>
      <c r="M83" s="60">
        <v>5283607.91</v>
      </c>
      <c r="N83" s="11">
        <v>657483.61</v>
      </c>
      <c r="O83" s="11">
        <v>516290.61</v>
      </c>
      <c r="P83" s="11">
        <v>58001</v>
      </c>
      <c r="Q83" s="11">
        <v>0</v>
      </c>
      <c r="R83" s="66">
        <v>94.53</v>
      </c>
      <c r="S83" s="66">
        <v>38.74</v>
      </c>
      <c r="T83" s="66">
        <v>9.52</v>
      </c>
      <c r="U83" s="66">
        <v>2.39</v>
      </c>
      <c r="V83" s="66">
        <v>43.88</v>
      </c>
      <c r="W83" s="67">
        <v>5.46</v>
      </c>
    </row>
    <row r="84" spans="1:23" ht="12.75">
      <c r="A84" s="223">
        <v>2</v>
      </c>
      <c r="B84" s="224">
        <v>24</v>
      </c>
      <c r="C84" s="224">
        <v>2</v>
      </c>
      <c r="D84" s="16">
        <v>2</v>
      </c>
      <c r="E84" s="16">
        <v>0</v>
      </c>
      <c r="F84" s="19"/>
      <c r="G84" s="54" t="s">
        <v>354</v>
      </c>
      <c r="H84" s="83">
        <v>7014426.42</v>
      </c>
      <c r="I84" s="11">
        <v>3904511.37</v>
      </c>
      <c r="J84" s="11">
        <v>1873996.11</v>
      </c>
      <c r="K84" s="11">
        <v>149684.68</v>
      </c>
      <c r="L84" s="11">
        <v>98696.99</v>
      </c>
      <c r="M84" s="60">
        <v>1782133.59</v>
      </c>
      <c r="N84" s="11">
        <v>3109915.05</v>
      </c>
      <c r="O84" s="11">
        <v>3081448.38</v>
      </c>
      <c r="P84" s="11">
        <v>28466.67</v>
      </c>
      <c r="Q84" s="11">
        <v>0</v>
      </c>
      <c r="R84" s="66">
        <v>55.66</v>
      </c>
      <c r="S84" s="66">
        <v>26.71</v>
      </c>
      <c r="T84" s="66">
        <v>2.13</v>
      </c>
      <c r="U84" s="66">
        <v>1.4</v>
      </c>
      <c r="V84" s="66">
        <v>25.4</v>
      </c>
      <c r="W84" s="67">
        <v>44.33</v>
      </c>
    </row>
    <row r="85" spans="1:23" ht="12.75">
      <c r="A85" s="223">
        <v>2</v>
      </c>
      <c r="B85" s="224">
        <v>13</v>
      </c>
      <c r="C85" s="224">
        <v>1</v>
      </c>
      <c r="D85" s="16">
        <v>2</v>
      </c>
      <c r="E85" s="16">
        <v>0</v>
      </c>
      <c r="F85" s="19"/>
      <c r="G85" s="54" t="s">
        <v>355</v>
      </c>
      <c r="H85" s="83">
        <v>6689643.77</v>
      </c>
      <c r="I85" s="11">
        <v>6657080.84</v>
      </c>
      <c r="J85" s="11">
        <v>3290422.75</v>
      </c>
      <c r="K85" s="11">
        <v>236891.82</v>
      </c>
      <c r="L85" s="11">
        <v>111270.09</v>
      </c>
      <c r="M85" s="60">
        <v>3018496.18</v>
      </c>
      <c r="N85" s="11">
        <v>32562.93</v>
      </c>
      <c r="O85" s="11">
        <v>25281.76</v>
      </c>
      <c r="P85" s="11">
        <v>0</v>
      </c>
      <c r="Q85" s="11">
        <v>0</v>
      </c>
      <c r="R85" s="66">
        <v>99.51</v>
      </c>
      <c r="S85" s="66">
        <v>49.18</v>
      </c>
      <c r="T85" s="66">
        <v>3.54</v>
      </c>
      <c r="U85" s="66">
        <v>1.66</v>
      </c>
      <c r="V85" s="66">
        <v>45.12</v>
      </c>
      <c r="W85" s="67">
        <v>0.48</v>
      </c>
    </row>
    <row r="86" spans="1:23" ht="12.75">
      <c r="A86" s="223">
        <v>2</v>
      </c>
      <c r="B86" s="224">
        <v>21</v>
      </c>
      <c r="C86" s="224">
        <v>4</v>
      </c>
      <c r="D86" s="16">
        <v>2</v>
      </c>
      <c r="E86" s="16">
        <v>0</v>
      </c>
      <c r="F86" s="19"/>
      <c r="G86" s="54" t="s">
        <v>356</v>
      </c>
      <c r="H86" s="83">
        <v>8083030.89</v>
      </c>
      <c r="I86" s="11">
        <v>7190944.17</v>
      </c>
      <c r="J86" s="11">
        <v>3368440.78</v>
      </c>
      <c r="K86" s="11">
        <v>406700</v>
      </c>
      <c r="L86" s="11">
        <v>440.08</v>
      </c>
      <c r="M86" s="60">
        <v>3415363.31</v>
      </c>
      <c r="N86" s="11">
        <v>892086.72</v>
      </c>
      <c r="O86" s="11">
        <v>892086.72</v>
      </c>
      <c r="P86" s="11">
        <v>0</v>
      </c>
      <c r="Q86" s="11">
        <v>0</v>
      </c>
      <c r="R86" s="66">
        <v>88.96</v>
      </c>
      <c r="S86" s="66">
        <v>41.67</v>
      </c>
      <c r="T86" s="66">
        <v>5.03</v>
      </c>
      <c r="U86" s="66">
        <v>0</v>
      </c>
      <c r="V86" s="66">
        <v>42.25</v>
      </c>
      <c r="W86" s="67">
        <v>11.03</v>
      </c>
    </row>
    <row r="87" spans="1:23" ht="12.75">
      <c r="A87" s="223">
        <v>2</v>
      </c>
      <c r="B87" s="224">
        <v>23</v>
      </c>
      <c r="C87" s="224">
        <v>1</v>
      </c>
      <c r="D87" s="16">
        <v>2</v>
      </c>
      <c r="E87" s="16">
        <v>0</v>
      </c>
      <c r="F87" s="19"/>
      <c r="G87" s="54" t="s">
        <v>357</v>
      </c>
      <c r="H87" s="83">
        <v>18672366.45</v>
      </c>
      <c r="I87" s="11">
        <v>17104471.17</v>
      </c>
      <c r="J87" s="11">
        <v>8687234.81</v>
      </c>
      <c r="K87" s="11">
        <v>1780143.05</v>
      </c>
      <c r="L87" s="11">
        <v>285313.99</v>
      </c>
      <c r="M87" s="60">
        <v>6351779.32</v>
      </c>
      <c r="N87" s="11">
        <v>1567895.28</v>
      </c>
      <c r="O87" s="11">
        <v>1202817.89</v>
      </c>
      <c r="P87" s="11">
        <v>0</v>
      </c>
      <c r="Q87" s="11">
        <v>0</v>
      </c>
      <c r="R87" s="66">
        <v>91.6</v>
      </c>
      <c r="S87" s="66">
        <v>46.52</v>
      </c>
      <c r="T87" s="66">
        <v>9.53</v>
      </c>
      <c r="U87" s="66">
        <v>1.52</v>
      </c>
      <c r="V87" s="66">
        <v>34.01</v>
      </c>
      <c r="W87" s="67">
        <v>8.39</v>
      </c>
    </row>
    <row r="88" spans="1:23" ht="12.75">
      <c r="A88" s="223">
        <v>2</v>
      </c>
      <c r="B88" s="224">
        <v>23</v>
      </c>
      <c r="C88" s="224">
        <v>2</v>
      </c>
      <c r="D88" s="16">
        <v>2</v>
      </c>
      <c r="E88" s="16">
        <v>0</v>
      </c>
      <c r="F88" s="19"/>
      <c r="G88" s="54" t="s">
        <v>358</v>
      </c>
      <c r="H88" s="83">
        <v>35835916.65</v>
      </c>
      <c r="I88" s="11">
        <v>30054374.72</v>
      </c>
      <c r="J88" s="11">
        <v>14045536.78</v>
      </c>
      <c r="K88" s="11">
        <v>4064341.35</v>
      </c>
      <c r="L88" s="11">
        <v>928542.81</v>
      </c>
      <c r="M88" s="60">
        <v>11015953.78</v>
      </c>
      <c r="N88" s="11">
        <v>5781541.93</v>
      </c>
      <c r="O88" s="11">
        <v>5665124.93</v>
      </c>
      <c r="P88" s="11">
        <v>98417</v>
      </c>
      <c r="Q88" s="11">
        <v>0</v>
      </c>
      <c r="R88" s="66">
        <v>83.86</v>
      </c>
      <c r="S88" s="66">
        <v>39.19</v>
      </c>
      <c r="T88" s="66">
        <v>11.34</v>
      </c>
      <c r="U88" s="66">
        <v>2.59</v>
      </c>
      <c r="V88" s="66">
        <v>30.73</v>
      </c>
      <c r="W88" s="67">
        <v>16.13</v>
      </c>
    </row>
    <row r="89" spans="1:23" ht="12.75">
      <c r="A89" s="223">
        <v>2</v>
      </c>
      <c r="B89" s="224">
        <v>19</v>
      </c>
      <c r="C89" s="224">
        <v>3</v>
      </c>
      <c r="D89" s="16">
        <v>2</v>
      </c>
      <c r="E89" s="16">
        <v>0</v>
      </c>
      <c r="F89" s="19"/>
      <c r="G89" s="54" t="s">
        <v>359</v>
      </c>
      <c r="H89" s="83">
        <v>9135657.07</v>
      </c>
      <c r="I89" s="11">
        <v>7615033.99</v>
      </c>
      <c r="J89" s="11">
        <v>3605685.67</v>
      </c>
      <c r="K89" s="11">
        <v>343852</v>
      </c>
      <c r="L89" s="11">
        <v>163588.65</v>
      </c>
      <c r="M89" s="60">
        <v>3501907.67</v>
      </c>
      <c r="N89" s="11">
        <v>1520623.08</v>
      </c>
      <c r="O89" s="11">
        <v>1520623.08</v>
      </c>
      <c r="P89" s="11">
        <v>0</v>
      </c>
      <c r="Q89" s="11">
        <v>0</v>
      </c>
      <c r="R89" s="66">
        <v>83.35</v>
      </c>
      <c r="S89" s="66">
        <v>39.46</v>
      </c>
      <c r="T89" s="66">
        <v>3.76</v>
      </c>
      <c r="U89" s="66">
        <v>1.79</v>
      </c>
      <c r="V89" s="66">
        <v>38.33</v>
      </c>
      <c r="W89" s="67">
        <v>16.64</v>
      </c>
    </row>
    <row r="90" spans="1:23" ht="12.75">
      <c r="A90" s="223">
        <v>2</v>
      </c>
      <c r="B90" s="224">
        <v>14</v>
      </c>
      <c r="C90" s="224">
        <v>3</v>
      </c>
      <c r="D90" s="16">
        <v>2</v>
      </c>
      <c r="E90" s="16">
        <v>0</v>
      </c>
      <c r="F90" s="19"/>
      <c r="G90" s="54" t="s">
        <v>360</v>
      </c>
      <c r="H90" s="83">
        <v>11752515.82</v>
      </c>
      <c r="I90" s="11">
        <v>7712132.27</v>
      </c>
      <c r="J90" s="11">
        <v>3753240.6</v>
      </c>
      <c r="K90" s="11">
        <v>398820</v>
      </c>
      <c r="L90" s="11">
        <v>196609.26</v>
      </c>
      <c r="M90" s="60">
        <v>3363462.41</v>
      </c>
      <c r="N90" s="11">
        <v>4040383.55</v>
      </c>
      <c r="O90" s="11">
        <v>3341513</v>
      </c>
      <c r="P90" s="11">
        <v>58001</v>
      </c>
      <c r="Q90" s="11">
        <v>0</v>
      </c>
      <c r="R90" s="66">
        <v>65.62</v>
      </c>
      <c r="S90" s="66">
        <v>31.93</v>
      </c>
      <c r="T90" s="66">
        <v>3.39</v>
      </c>
      <c r="U90" s="66">
        <v>1.67</v>
      </c>
      <c r="V90" s="66">
        <v>28.61</v>
      </c>
      <c r="W90" s="67">
        <v>34.37</v>
      </c>
    </row>
    <row r="91" spans="1:23" ht="12.75">
      <c r="A91" s="223">
        <v>2</v>
      </c>
      <c r="B91" s="224">
        <v>15</v>
      </c>
      <c r="C91" s="224">
        <v>2</v>
      </c>
      <c r="D91" s="16">
        <v>2</v>
      </c>
      <c r="E91" s="16">
        <v>0</v>
      </c>
      <c r="F91" s="19"/>
      <c r="G91" s="54" t="s">
        <v>361</v>
      </c>
      <c r="H91" s="83">
        <v>7650441.88</v>
      </c>
      <c r="I91" s="11">
        <v>7286552.47</v>
      </c>
      <c r="J91" s="11">
        <v>4016503.31</v>
      </c>
      <c r="K91" s="11">
        <v>252043.03</v>
      </c>
      <c r="L91" s="11">
        <v>198830.42</v>
      </c>
      <c r="M91" s="60">
        <v>2819175.71</v>
      </c>
      <c r="N91" s="11">
        <v>363889.41</v>
      </c>
      <c r="O91" s="11">
        <v>139876.26</v>
      </c>
      <c r="P91" s="11">
        <v>212975.4</v>
      </c>
      <c r="Q91" s="11">
        <v>0</v>
      </c>
      <c r="R91" s="66">
        <v>95.24</v>
      </c>
      <c r="S91" s="66">
        <v>52.5</v>
      </c>
      <c r="T91" s="66">
        <v>3.29</v>
      </c>
      <c r="U91" s="66">
        <v>2.59</v>
      </c>
      <c r="V91" s="66">
        <v>36.84</v>
      </c>
      <c r="W91" s="67">
        <v>4.75</v>
      </c>
    </row>
    <row r="92" spans="1:23" ht="12.75">
      <c r="A92" s="223">
        <v>2</v>
      </c>
      <c r="B92" s="224">
        <v>14</v>
      </c>
      <c r="C92" s="224">
        <v>4</v>
      </c>
      <c r="D92" s="16">
        <v>2</v>
      </c>
      <c r="E92" s="16">
        <v>0</v>
      </c>
      <c r="F92" s="19"/>
      <c r="G92" s="54" t="s">
        <v>362</v>
      </c>
      <c r="H92" s="83">
        <v>6556027.96</v>
      </c>
      <c r="I92" s="11">
        <v>6504636.96</v>
      </c>
      <c r="J92" s="11">
        <v>3406182.45</v>
      </c>
      <c r="K92" s="11">
        <v>182700</v>
      </c>
      <c r="L92" s="11">
        <v>189256.32</v>
      </c>
      <c r="M92" s="60">
        <v>2726498.19</v>
      </c>
      <c r="N92" s="11">
        <v>51391</v>
      </c>
      <c r="O92" s="11">
        <v>41391</v>
      </c>
      <c r="P92" s="11">
        <v>10000</v>
      </c>
      <c r="Q92" s="11">
        <v>0</v>
      </c>
      <c r="R92" s="66">
        <v>99.21</v>
      </c>
      <c r="S92" s="66">
        <v>51.95</v>
      </c>
      <c r="T92" s="66">
        <v>2.78</v>
      </c>
      <c r="U92" s="66">
        <v>2.88</v>
      </c>
      <c r="V92" s="66">
        <v>41.58</v>
      </c>
      <c r="W92" s="67">
        <v>0.78</v>
      </c>
    </row>
    <row r="93" spans="1:23" ht="12.75">
      <c r="A93" s="223">
        <v>2</v>
      </c>
      <c r="B93" s="224">
        <v>2</v>
      </c>
      <c r="C93" s="224">
        <v>5</v>
      </c>
      <c r="D93" s="16">
        <v>2</v>
      </c>
      <c r="E93" s="16">
        <v>0</v>
      </c>
      <c r="F93" s="19"/>
      <c r="G93" s="54" t="s">
        <v>325</v>
      </c>
      <c r="H93" s="83">
        <v>12825966.06</v>
      </c>
      <c r="I93" s="11">
        <v>11064943.52</v>
      </c>
      <c r="J93" s="11">
        <v>4935667.58</v>
      </c>
      <c r="K93" s="11">
        <v>891565.26</v>
      </c>
      <c r="L93" s="11">
        <v>220308.95</v>
      </c>
      <c r="M93" s="60">
        <v>5017401.73</v>
      </c>
      <c r="N93" s="11">
        <v>1761022.54</v>
      </c>
      <c r="O93" s="11">
        <v>594611.54</v>
      </c>
      <c r="P93" s="11">
        <v>108948</v>
      </c>
      <c r="Q93" s="11">
        <v>0</v>
      </c>
      <c r="R93" s="66">
        <v>86.26</v>
      </c>
      <c r="S93" s="66">
        <v>38.48</v>
      </c>
      <c r="T93" s="66">
        <v>6.95</v>
      </c>
      <c r="U93" s="66">
        <v>1.71</v>
      </c>
      <c r="V93" s="66">
        <v>39.11</v>
      </c>
      <c r="W93" s="67">
        <v>13.73</v>
      </c>
    </row>
    <row r="94" spans="1:23" ht="12.75">
      <c r="A94" s="223">
        <v>2</v>
      </c>
      <c r="B94" s="224">
        <v>16</v>
      </c>
      <c r="C94" s="224">
        <v>2</v>
      </c>
      <c r="D94" s="16">
        <v>2</v>
      </c>
      <c r="E94" s="16">
        <v>0</v>
      </c>
      <c r="F94" s="19"/>
      <c r="G94" s="54" t="s">
        <v>363</v>
      </c>
      <c r="H94" s="83">
        <v>6404540.31</v>
      </c>
      <c r="I94" s="11">
        <v>5346387.45</v>
      </c>
      <c r="J94" s="11">
        <v>2532910.59</v>
      </c>
      <c r="K94" s="11">
        <v>263458.66</v>
      </c>
      <c r="L94" s="11">
        <v>39580.53</v>
      </c>
      <c r="M94" s="60">
        <v>2510437.67</v>
      </c>
      <c r="N94" s="11">
        <v>1058152.86</v>
      </c>
      <c r="O94" s="11">
        <v>931402.86</v>
      </c>
      <c r="P94" s="11">
        <v>126750</v>
      </c>
      <c r="Q94" s="11">
        <v>0</v>
      </c>
      <c r="R94" s="66">
        <v>83.47</v>
      </c>
      <c r="S94" s="66">
        <v>39.54</v>
      </c>
      <c r="T94" s="66">
        <v>4.11</v>
      </c>
      <c r="U94" s="66">
        <v>0.61</v>
      </c>
      <c r="V94" s="66">
        <v>39.19</v>
      </c>
      <c r="W94" s="67">
        <v>16.52</v>
      </c>
    </row>
    <row r="95" spans="1:23" ht="12.75">
      <c r="A95" s="223">
        <v>2</v>
      </c>
      <c r="B95" s="224">
        <v>3</v>
      </c>
      <c r="C95" s="224">
        <v>2</v>
      </c>
      <c r="D95" s="16">
        <v>2</v>
      </c>
      <c r="E95" s="16">
        <v>0</v>
      </c>
      <c r="F95" s="19"/>
      <c r="G95" s="54" t="s">
        <v>326</v>
      </c>
      <c r="H95" s="83">
        <v>9052368.62</v>
      </c>
      <c r="I95" s="11">
        <v>8948850.67</v>
      </c>
      <c r="J95" s="11">
        <v>3853477.55</v>
      </c>
      <c r="K95" s="11">
        <v>721383.11</v>
      </c>
      <c r="L95" s="11">
        <v>121353.65</v>
      </c>
      <c r="M95" s="60">
        <v>4252636.36</v>
      </c>
      <c r="N95" s="11">
        <v>103517.95</v>
      </c>
      <c r="O95" s="11">
        <v>88711.41</v>
      </c>
      <c r="P95" s="11">
        <v>11070</v>
      </c>
      <c r="Q95" s="11">
        <v>0</v>
      </c>
      <c r="R95" s="66">
        <v>98.85</v>
      </c>
      <c r="S95" s="66">
        <v>42.56</v>
      </c>
      <c r="T95" s="66">
        <v>7.96</v>
      </c>
      <c r="U95" s="66">
        <v>1.34</v>
      </c>
      <c r="V95" s="66">
        <v>46.97</v>
      </c>
      <c r="W95" s="67">
        <v>1.14</v>
      </c>
    </row>
    <row r="96" spans="1:23" ht="12.75">
      <c r="A96" s="223">
        <v>2</v>
      </c>
      <c r="B96" s="224">
        <v>16</v>
      </c>
      <c r="C96" s="224">
        <v>3</v>
      </c>
      <c r="D96" s="16">
        <v>2</v>
      </c>
      <c r="E96" s="16">
        <v>0</v>
      </c>
      <c r="F96" s="19"/>
      <c r="G96" s="54" t="s">
        <v>364</v>
      </c>
      <c r="H96" s="83">
        <v>12852596.59</v>
      </c>
      <c r="I96" s="11">
        <v>11085577.82</v>
      </c>
      <c r="J96" s="11">
        <v>4747712.66</v>
      </c>
      <c r="K96" s="11">
        <v>924991.47</v>
      </c>
      <c r="L96" s="11">
        <v>9169.62</v>
      </c>
      <c r="M96" s="60">
        <v>5403704.07</v>
      </c>
      <c r="N96" s="11">
        <v>1767018.77</v>
      </c>
      <c r="O96" s="11">
        <v>1384847.77</v>
      </c>
      <c r="P96" s="11">
        <v>287501</v>
      </c>
      <c r="Q96" s="11">
        <v>0</v>
      </c>
      <c r="R96" s="66">
        <v>86.25</v>
      </c>
      <c r="S96" s="66">
        <v>36.93</v>
      </c>
      <c r="T96" s="66">
        <v>7.19</v>
      </c>
      <c r="U96" s="66">
        <v>0.07</v>
      </c>
      <c r="V96" s="66">
        <v>42.04</v>
      </c>
      <c r="W96" s="67">
        <v>13.74</v>
      </c>
    </row>
    <row r="97" spans="1:23" ht="12.75">
      <c r="A97" s="223">
        <v>2</v>
      </c>
      <c r="B97" s="224">
        <v>1</v>
      </c>
      <c r="C97" s="224">
        <v>3</v>
      </c>
      <c r="D97" s="16">
        <v>2</v>
      </c>
      <c r="E97" s="16">
        <v>0</v>
      </c>
      <c r="F97" s="19"/>
      <c r="G97" s="54" t="s">
        <v>365</v>
      </c>
      <c r="H97" s="83">
        <v>10127486.8</v>
      </c>
      <c r="I97" s="11">
        <v>7953223.51</v>
      </c>
      <c r="J97" s="11">
        <v>3608289.03</v>
      </c>
      <c r="K97" s="11">
        <v>467430.76</v>
      </c>
      <c r="L97" s="11">
        <v>161984.02</v>
      </c>
      <c r="M97" s="60">
        <v>3715519.7</v>
      </c>
      <c r="N97" s="11">
        <v>2174263.29</v>
      </c>
      <c r="O97" s="11">
        <v>68854.83</v>
      </c>
      <c r="P97" s="11">
        <v>0</v>
      </c>
      <c r="Q97" s="11">
        <v>0</v>
      </c>
      <c r="R97" s="66">
        <v>78.53</v>
      </c>
      <c r="S97" s="66">
        <v>35.62</v>
      </c>
      <c r="T97" s="66">
        <v>4.61</v>
      </c>
      <c r="U97" s="66">
        <v>1.59</v>
      </c>
      <c r="V97" s="66">
        <v>36.68</v>
      </c>
      <c r="W97" s="67">
        <v>21.46</v>
      </c>
    </row>
    <row r="98" spans="1:23" ht="12.75">
      <c r="A98" s="223">
        <v>2</v>
      </c>
      <c r="B98" s="224">
        <v>6</v>
      </c>
      <c r="C98" s="224">
        <v>5</v>
      </c>
      <c r="D98" s="16">
        <v>2</v>
      </c>
      <c r="E98" s="16">
        <v>0</v>
      </c>
      <c r="F98" s="19"/>
      <c r="G98" s="54" t="s">
        <v>366</v>
      </c>
      <c r="H98" s="83">
        <v>5115742.32</v>
      </c>
      <c r="I98" s="11">
        <v>5015107.94</v>
      </c>
      <c r="J98" s="11">
        <v>2055641.62</v>
      </c>
      <c r="K98" s="11">
        <v>215520.45</v>
      </c>
      <c r="L98" s="11">
        <v>219720.42</v>
      </c>
      <c r="M98" s="60">
        <v>2524225.45</v>
      </c>
      <c r="N98" s="11">
        <v>100634.38</v>
      </c>
      <c r="O98" s="11">
        <v>100634.38</v>
      </c>
      <c r="P98" s="11">
        <v>0</v>
      </c>
      <c r="Q98" s="11">
        <v>0</v>
      </c>
      <c r="R98" s="66">
        <v>98.03</v>
      </c>
      <c r="S98" s="66">
        <v>40.18</v>
      </c>
      <c r="T98" s="66">
        <v>4.21</v>
      </c>
      <c r="U98" s="66">
        <v>4.29</v>
      </c>
      <c r="V98" s="66">
        <v>49.34</v>
      </c>
      <c r="W98" s="67">
        <v>1.96</v>
      </c>
    </row>
    <row r="99" spans="1:23" ht="12.75">
      <c r="A99" s="223">
        <v>2</v>
      </c>
      <c r="B99" s="224">
        <v>4</v>
      </c>
      <c r="C99" s="224">
        <v>2</v>
      </c>
      <c r="D99" s="16">
        <v>2</v>
      </c>
      <c r="E99" s="16">
        <v>0</v>
      </c>
      <c r="F99" s="19"/>
      <c r="G99" s="54" t="s">
        <v>367</v>
      </c>
      <c r="H99" s="83">
        <v>5222416.13</v>
      </c>
      <c r="I99" s="11">
        <v>5159641.14</v>
      </c>
      <c r="J99" s="11">
        <v>2283584.98</v>
      </c>
      <c r="K99" s="11">
        <v>168500</v>
      </c>
      <c r="L99" s="11">
        <v>148582.43</v>
      </c>
      <c r="M99" s="60">
        <v>2558973.73</v>
      </c>
      <c r="N99" s="11">
        <v>62774.99</v>
      </c>
      <c r="O99" s="11">
        <v>61774.99</v>
      </c>
      <c r="P99" s="11">
        <v>0</v>
      </c>
      <c r="Q99" s="11">
        <v>0</v>
      </c>
      <c r="R99" s="66">
        <v>98.79</v>
      </c>
      <c r="S99" s="66">
        <v>43.72</v>
      </c>
      <c r="T99" s="66">
        <v>3.22</v>
      </c>
      <c r="U99" s="66">
        <v>2.84</v>
      </c>
      <c r="V99" s="66">
        <v>48.99</v>
      </c>
      <c r="W99" s="67">
        <v>1.2</v>
      </c>
    </row>
    <row r="100" spans="1:23" ht="12.75">
      <c r="A100" s="223">
        <v>2</v>
      </c>
      <c r="B100" s="224">
        <v>3</v>
      </c>
      <c r="C100" s="224">
        <v>3</v>
      </c>
      <c r="D100" s="16">
        <v>2</v>
      </c>
      <c r="E100" s="16">
        <v>0</v>
      </c>
      <c r="F100" s="19"/>
      <c r="G100" s="54" t="s">
        <v>368</v>
      </c>
      <c r="H100" s="83">
        <v>12019974.49</v>
      </c>
      <c r="I100" s="11">
        <v>11019382.81</v>
      </c>
      <c r="J100" s="11">
        <v>4323359.2</v>
      </c>
      <c r="K100" s="11">
        <v>704177</v>
      </c>
      <c r="L100" s="11">
        <v>107994.77</v>
      </c>
      <c r="M100" s="60">
        <v>5883851.84</v>
      </c>
      <c r="N100" s="11">
        <v>1000591.68</v>
      </c>
      <c r="O100" s="11">
        <v>773341.68</v>
      </c>
      <c r="P100" s="11">
        <v>227250</v>
      </c>
      <c r="Q100" s="11">
        <v>0</v>
      </c>
      <c r="R100" s="66">
        <v>91.67</v>
      </c>
      <c r="S100" s="66">
        <v>35.96</v>
      </c>
      <c r="T100" s="66">
        <v>5.85</v>
      </c>
      <c r="U100" s="66">
        <v>0.89</v>
      </c>
      <c r="V100" s="66">
        <v>48.95</v>
      </c>
      <c r="W100" s="67">
        <v>8.32</v>
      </c>
    </row>
    <row r="101" spans="1:23" ht="12.75">
      <c r="A101" s="223">
        <v>2</v>
      </c>
      <c r="B101" s="224">
        <v>6</v>
      </c>
      <c r="C101" s="224">
        <v>6</v>
      </c>
      <c r="D101" s="16">
        <v>2</v>
      </c>
      <c r="E101" s="16">
        <v>0</v>
      </c>
      <c r="F101" s="19"/>
      <c r="G101" s="54" t="s">
        <v>369</v>
      </c>
      <c r="H101" s="83">
        <v>10446173.4</v>
      </c>
      <c r="I101" s="11">
        <v>7821526.72</v>
      </c>
      <c r="J101" s="11">
        <v>3010026.27</v>
      </c>
      <c r="K101" s="11">
        <v>451478.4</v>
      </c>
      <c r="L101" s="11">
        <v>220930.42</v>
      </c>
      <c r="M101" s="60">
        <v>4139091.63</v>
      </c>
      <c r="N101" s="11">
        <v>2624646.68</v>
      </c>
      <c r="O101" s="11">
        <v>2624646.68</v>
      </c>
      <c r="P101" s="11">
        <v>0</v>
      </c>
      <c r="Q101" s="11">
        <v>0</v>
      </c>
      <c r="R101" s="66">
        <v>74.87</v>
      </c>
      <c r="S101" s="66">
        <v>28.81</v>
      </c>
      <c r="T101" s="66">
        <v>4.32</v>
      </c>
      <c r="U101" s="66">
        <v>2.11</v>
      </c>
      <c r="V101" s="66">
        <v>39.62</v>
      </c>
      <c r="W101" s="67">
        <v>25.12</v>
      </c>
    </row>
    <row r="102" spans="1:23" ht="12.75">
      <c r="A102" s="223">
        <v>2</v>
      </c>
      <c r="B102" s="224">
        <v>23</v>
      </c>
      <c r="C102" s="224">
        <v>3</v>
      </c>
      <c r="D102" s="16">
        <v>2</v>
      </c>
      <c r="E102" s="16">
        <v>0</v>
      </c>
      <c r="F102" s="19"/>
      <c r="G102" s="54" t="s">
        <v>370</v>
      </c>
      <c r="H102" s="83">
        <v>3778871.45</v>
      </c>
      <c r="I102" s="11">
        <v>3749310.05</v>
      </c>
      <c r="J102" s="11">
        <v>2078282.09</v>
      </c>
      <c r="K102" s="11">
        <v>80610.48</v>
      </c>
      <c r="L102" s="11">
        <v>55638.01</v>
      </c>
      <c r="M102" s="60">
        <v>1534779.47</v>
      </c>
      <c r="N102" s="11">
        <v>29561.4</v>
      </c>
      <c r="O102" s="11">
        <v>29561.4</v>
      </c>
      <c r="P102" s="11">
        <v>0</v>
      </c>
      <c r="Q102" s="11">
        <v>0</v>
      </c>
      <c r="R102" s="66">
        <v>99.21</v>
      </c>
      <c r="S102" s="66">
        <v>54.99</v>
      </c>
      <c r="T102" s="66">
        <v>2.13</v>
      </c>
      <c r="U102" s="66">
        <v>1.47</v>
      </c>
      <c r="V102" s="66">
        <v>40.61</v>
      </c>
      <c r="W102" s="67">
        <v>0.78</v>
      </c>
    </row>
    <row r="103" spans="1:23" ht="12.75">
      <c r="A103" s="223">
        <v>2</v>
      </c>
      <c r="B103" s="224">
        <v>24</v>
      </c>
      <c r="C103" s="224">
        <v>3</v>
      </c>
      <c r="D103" s="16">
        <v>2</v>
      </c>
      <c r="E103" s="16">
        <v>0</v>
      </c>
      <c r="F103" s="19"/>
      <c r="G103" s="54" t="s">
        <v>371</v>
      </c>
      <c r="H103" s="83">
        <v>10987165.56</v>
      </c>
      <c r="I103" s="11">
        <v>9812738</v>
      </c>
      <c r="J103" s="11">
        <v>4471069.77</v>
      </c>
      <c r="K103" s="11">
        <v>474277.14</v>
      </c>
      <c r="L103" s="11">
        <v>0</v>
      </c>
      <c r="M103" s="60">
        <v>4867391.09</v>
      </c>
      <c r="N103" s="11">
        <v>1174427.56</v>
      </c>
      <c r="O103" s="11">
        <v>1174427.56</v>
      </c>
      <c r="P103" s="11">
        <v>0</v>
      </c>
      <c r="Q103" s="11">
        <v>0</v>
      </c>
      <c r="R103" s="66">
        <v>89.31</v>
      </c>
      <c r="S103" s="66">
        <v>40.69</v>
      </c>
      <c r="T103" s="66">
        <v>4.31</v>
      </c>
      <c r="U103" s="66">
        <v>0</v>
      </c>
      <c r="V103" s="66">
        <v>44.3</v>
      </c>
      <c r="W103" s="67">
        <v>10.68</v>
      </c>
    </row>
    <row r="104" spans="1:23" ht="12.75">
      <c r="A104" s="223">
        <v>2</v>
      </c>
      <c r="B104" s="224">
        <v>7</v>
      </c>
      <c r="C104" s="224">
        <v>2</v>
      </c>
      <c r="D104" s="16">
        <v>2</v>
      </c>
      <c r="E104" s="16">
        <v>0</v>
      </c>
      <c r="F104" s="19"/>
      <c r="G104" s="54" t="s">
        <v>329</v>
      </c>
      <c r="H104" s="83">
        <v>11474587.58</v>
      </c>
      <c r="I104" s="11">
        <v>11306740.14</v>
      </c>
      <c r="J104" s="11">
        <v>5520947.59</v>
      </c>
      <c r="K104" s="11">
        <v>559683.54</v>
      </c>
      <c r="L104" s="11">
        <v>116125.73</v>
      </c>
      <c r="M104" s="60">
        <v>5109983.28</v>
      </c>
      <c r="N104" s="11">
        <v>167847.44</v>
      </c>
      <c r="O104" s="11">
        <v>167847.44</v>
      </c>
      <c r="P104" s="11">
        <v>0</v>
      </c>
      <c r="Q104" s="11">
        <v>0</v>
      </c>
      <c r="R104" s="66">
        <v>98.53</v>
      </c>
      <c r="S104" s="66">
        <v>48.11</v>
      </c>
      <c r="T104" s="66">
        <v>4.87</v>
      </c>
      <c r="U104" s="66">
        <v>1.01</v>
      </c>
      <c r="V104" s="66">
        <v>44.53</v>
      </c>
      <c r="W104" s="67">
        <v>1.46</v>
      </c>
    </row>
    <row r="105" spans="1:23" ht="12.75">
      <c r="A105" s="223">
        <v>2</v>
      </c>
      <c r="B105" s="224">
        <v>8</v>
      </c>
      <c r="C105" s="224">
        <v>7</v>
      </c>
      <c r="D105" s="16">
        <v>2</v>
      </c>
      <c r="E105" s="16">
        <v>0</v>
      </c>
      <c r="F105" s="19"/>
      <c r="G105" s="54" t="s">
        <v>331</v>
      </c>
      <c r="H105" s="83">
        <v>22847564.39</v>
      </c>
      <c r="I105" s="11">
        <v>21843771.23</v>
      </c>
      <c r="J105" s="11">
        <v>9474125.41</v>
      </c>
      <c r="K105" s="11">
        <v>1508219.1</v>
      </c>
      <c r="L105" s="11">
        <v>843562.76</v>
      </c>
      <c r="M105" s="60">
        <v>10017863.96</v>
      </c>
      <c r="N105" s="11">
        <v>1003793.16</v>
      </c>
      <c r="O105" s="11">
        <v>924392.16</v>
      </c>
      <c r="P105" s="11">
        <v>58001</v>
      </c>
      <c r="Q105" s="11">
        <v>0</v>
      </c>
      <c r="R105" s="66">
        <v>95.6</v>
      </c>
      <c r="S105" s="66">
        <v>41.46</v>
      </c>
      <c r="T105" s="66">
        <v>6.6</v>
      </c>
      <c r="U105" s="66">
        <v>3.69</v>
      </c>
      <c r="V105" s="66">
        <v>43.84</v>
      </c>
      <c r="W105" s="67">
        <v>4.39</v>
      </c>
    </row>
    <row r="106" spans="1:23" ht="12.75">
      <c r="A106" s="223">
        <v>2</v>
      </c>
      <c r="B106" s="224">
        <v>23</v>
      </c>
      <c r="C106" s="224">
        <v>5</v>
      </c>
      <c r="D106" s="16">
        <v>2</v>
      </c>
      <c r="E106" s="16">
        <v>0</v>
      </c>
      <c r="F106" s="19"/>
      <c r="G106" s="54" t="s">
        <v>372</v>
      </c>
      <c r="H106" s="83">
        <v>41093516.79</v>
      </c>
      <c r="I106" s="11">
        <v>34318090.76</v>
      </c>
      <c r="J106" s="11">
        <v>12366927.95</v>
      </c>
      <c r="K106" s="11">
        <v>4028218.62</v>
      </c>
      <c r="L106" s="11">
        <v>38230.27</v>
      </c>
      <c r="M106" s="60">
        <v>17884713.92</v>
      </c>
      <c r="N106" s="11">
        <v>6775426.03</v>
      </c>
      <c r="O106" s="11">
        <v>6637550.5</v>
      </c>
      <c r="P106" s="11">
        <v>39000</v>
      </c>
      <c r="Q106" s="11">
        <v>0</v>
      </c>
      <c r="R106" s="66">
        <v>83.51</v>
      </c>
      <c r="S106" s="66">
        <v>30.09</v>
      </c>
      <c r="T106" s="66">
        <v>9.8</v>
      </c>
      <c r="U106" s="66">
        <v>0.09</v>
      </c>
      <c r="V106" s="66">
        <v>43.52</v>
      </c>
      <c r="W106" s="67">
        <v>16.48</v>
      </c>
    </row>
    <row r="107" spans="1:23" ht="12.75">
      <c r="A107" s="223">
        <v>2</v>
      </c>
      <c r="B107" s="224">
        <v>17</v>
      </c>
      <c r="C107" s="224">
        <v>2</v>
      </c>
      <c r="D107" s="16">
        <v>2</v>
      </c>
      <c r="E107" s="16">
        <v>0</v>
      </c>
      <c r="F107" s="19"/>
      <c r="G107" s="54" t="s">
        <v>373</v>
      </c>
      <c r="H107" s="83">
        <v>6351163.57</v>
      </c>
      <c r="I107" s="11">
        <v>6207881.65</v>
      </c>
      <c r="J107" s="11">
        <v>2661148.42</v>
      </c>
      <c r="K107" s="11">
        <v>556962.1</v>
      </c>
      <c r="L107" s="11">
        <v>93078.6</v>
      </c>
      <c r="M107" s="60">
        <v>2896692.53</v>
      </c>
      <c r="N107" s="11">
        <v>143281.92</v>
      </c>
      <c r="O107" s="11">
        <v>143281.92</v>
      </c>
      <c r="P107" s="11">
        <v>0</v>
      </c>
      <c r="Q107" s="11">
        <v>0</v>
      </c>
      <c r="R107" s="66">
        <v>97.74</v>
      </c>
      <c r="S107" s="66">
        <v>41.9</v>
      </c>
      <c r="T107" s="66">
        <v>8.76</v>
      </c>
      <c r="U107" s="66">
        <v>1.46</v>
      </c>
      <c r="V107" s="66">
        <v>45.6</v>
      </c>
      <c r="W107" s="67">
        <v>2.25</v>
      </c>
    </row>
    <row r="108" spans="1:23" ht="12.75">
      <c r="A108" s="223">
        <v>2</v>
      </c>
      <c r="B108" s="224">
        <v>18</v>
      </c>
      <c r="C108" s="224">
        <v>1</v>
      </c>
      <c r="D108" s="16">
        <v>2</v>
      </c>
      <c r="E108" s="16">
        <v>0</v>
      </c>
      <c r="F108" s="19"/>
      <c r="G108" s="54" t="s">
        <v>374</v>
      </c>
      <c r="H108" s="83">
        <v>8915283.61</v>
      </c>
      <c r="I108" s="11">
        <v>8757280.16</v>
      </c>
      <c r="J108" s="11">
        <v>4197093.17</v>
      </c>
      <c r="K108" s="11">
        <v>626291.7</v>
      </c>
      <c r="L108" s="11">
        <v>192422.72</v>
      </c>
      <c r="M108" s="60">
        <v>3741472.57</v>
      </c>
      <c r="N108" s="11">
        <v>158003.45</v>
      </c>
      <c r="O108" s="11">
        <v>158003.45</v>
      </c>
      <c r="P108" s="11">
        <v>0</v>
      </c>
      <c r="Q108" s="11">
        <v>0</v>
      </c>
      <c r="R108" s="66">
        <v>98.22</v>
      </c>
      <c r="S108" s="66">
        <v>47.07</v>
      </c>
      <c r="T108" s="66">
        <v>7.02</v>
      </c>
      <c r="U108" s="66">
        <v>2.15</v>
      </c>
      <c r="V108" s="66">
        <v>41.96</v>
      </c>
      <c r="W108" s="67">
        <v>1.77</v>
      </c>
    </row>
    <row r="109" spans="1:23" ht="12.75">
      <c r="A109" s="223">
        <v>2</v>
      </c>
      <c r="B109" s="224">
        <v>3</v>
      </c>
      <c r="C109" s="224">
        <v>4</v>
      </c>
      <c r="D109" s="16">
        <v>2</v>
      </c>
      <c r="E109" s="16">
        <v>0</v>
      </c>
      <c r="F109" s="19"/>
      <c r="G109" s="54" t="s">
        <v>375</v>
      </c>
      <c r="H109" s="83">
        <v>7235030.16</v>
      </c>
      <c r="I109" s="11">
        <v>6298801.4</v>
      </c>
      <c r="J109" s="11">
        <v>3169928.27</v>
      </c>
      <c r="K109" s="11">
        <v>246925.33</v>
      </c>
      <c r="L109" s="11">
        <v>100023.05</v>
      </c>
      <c r="M109" s="60">
        <v>2781924.75</v>
      </c>
      <c r="N109" s="11">
        <v>936228.76</v>
      </c>
      <c r="O109" s="11">
        <v>933228.76</v>
      </c>
      <c r="P109" s="11">
        <v>0</v>
      </c>
      <c r="Q109" s="11">
        <v>0</v>
      </c>
      <c r="R109" s="66">
        <v>87.05</v>
      </c>
      <c r="S109" s="66">
        <v>43.81</v>
      </c>
      <c r="T109" s="66">
        <v>3.41</v>
      </c>
      <c r="U109" s="66">
        <v>1.38</v>
      </c>
      <c r="V109" s="66">
        <v>38.45</v>
      </c>
      <c r="W109" s="67">
        <v>12.94</v>
      </c>
    </row>
    <row r="110" spans="1:23" ht="12.75">
      <c r="A110" s="223">
        <v>2</v>
      </c>
      <c r="B110" s="224">
        <v>13</v>
      </c>
      <c r="C110" s="224">
        <v>2</v>
      </c>
      <c r="D110" s="16">
        <v>2</v>
      </c>
      <c r="E110" s="16">
        <v>0</v>
      </c>
      <c r="F110" s="19"/>
      <c r="G110" s="54" t="s">
        <v>376</v>
      </c>
      <c r="H110" s="83">
        <v>14339910.67</v>
      </c>
      <c r="I110" s="11">
        <v>12476198.36</v>
      </c>
      <c r="J110" s="11">
        <v>5398467.23</v>
      </c>
      <c r="K110" s="11">
        <v>625917.07</v>
      </c>
      <c r="L110" s="11">
        <v>577927.22</v>
      </c>
      <c r="M110" s="60">
        <v>5873886.84</v>
      </c>
      <c r="N110" s="11">
        <v>1863712.31</v>
      </c>
      <c r="O110" s="11">
        <v>1856775.11</v>
      </c>
      <c r="P110" s="11">
        <v>6937.2</v>
      </c>
      <c r="Q110" s="11">
        <v>0</v>
      </c>
      <c r="R110" s="66">
        <v>87</v>
      </c>
      <c r="S110" s="66">
        <v>37.64</v>
      </c>
      <c r="T110" s="66">
        <v>4.36</v>
      </c>
      <c r="U110" s="66">
        <v>4.03</v>
      </c>
      <c r="V110" s="66">
        <v>40.96</v>
      </c>
      <c r="W110" s="67">
        <v>12.99</v>
      </c>
    </row>
    <row r="111" spans="1:23" ht="12.75">
      <c r="A111" s="223">
        <v>2</v>
      </c>
      <c r="B111" s="224">
        <v>9</v>
      </c>
      <c r="C111" s="224">
        <v>3</v>
      </c>
      <c r="D111" s="16">
        <v>2</v>
      </c>
      <c r="E111" s="16">
        <v>0</v>
      </c>
      <c r="F111" s="19"/>
      <c r="G111" s="54" t="s">
        <v>377</v>
      </c>
      <c r="H111" s="83">
        <v>5107178.88</v>
      </c>
      <c r="I111" s="11">
        <v>4930398.01</v>
      </c>
      <c r="J111" s="11">
        <v>2230175.69</v>
      </c>
      <c r="K111" s="11">
        <v>152724.36</v>
      </c>
      <c r="L111" s="11">
        <v>59264.91</v>
      </c>
      <c r="M111" s="60">
        <v>2488233.05</v>
      </c>
      <c r="N111" s="11">
        <v>176780.87</v>
      </c>
      <c r="O111" s="11">
        <v>176780.87</v>
      </c>
      <c r="P111" s="11">
        <v>0</v>
      </c>
      <c r="Q111" s="11">
        <v>0</v>
      </c>
      <c r="R111" s="66">
        <v>96.53</v>
      </c>
      <c r="S111" s="66">
        <v>43.66</v>
      </c>
      <c r="T111" s="66">
        <v>2.99</v>
      </c>
      <c r="U111" s="66">
        <v>1.16</v>
      </c>
      <c r="V111" s="66">
        <v>48.72</v>
      </c>
      <c r="W111" s="67">
        <v>3.46</v>
      </c>
    </row>
    <row r="112" spans="1:23" ht="12.75">
      <c r="A112" s="223">
        <v>2</v>
      </c>
      <c r="B112" s="224">
        <v>9</v>
      </c>
      <c r="C112" s="224">
        <v>4</v>
      </c>
      <c r="D112" s="16">
        <v>2</v>
      </c>
      <c r="E112" s="16">
        <v>0</v>
      </c>
      <c r="F112" s="19"/>
      <c r="G112" s="54" t="s">
        <v>378</v>
      </c>
      <c r="H112" s="83">
        <v>9450398.46</v>
      </c>
      <c r="I112" s="11">
        <v>8715102.27</v>
      </c>
      <c r="J112" s="11">
        <v>3387233.51</v>
      </c>
      <c r="K112" s="11">
        <v>769650</v>
      </c>
      <c r="L112" s="11">
        <v>244082.5</v>
      </c>
      <c r="M112" s="60">
        <v>4314136.26</v>
      </c>
      <c r="N112" s="11">
        <v>735296.19</v>
      </c>
      <c r="O112" s="11">
        <v>735296.19</v>
      </c>
      <c r="P112" s="11">
        <v>0</v>
      </c>
      <c r="Q112" s="11">
        <v>0</v>
      </c>
      <c r="R112" s="66">
        <v>92.21</v>
      </c>
      <c r="S112" s="66">
        <v>35.84</v>
      </c>
      <c r="T112" s="66">
        <v>8.14</v>
      </c>
      <c r="U112" s="66">
        <v>2.58</v>
      </c>
      <c r="V112" s="66">
        <v>45.65</v>
      </c>
      <c r="W112" s="67">
        <v>7.78</v>
      </c>
    </row>
    <row r="113" spans="1:23" ht="12.75">
      <c r="A113" s="223">
        <v>2</v>
      </c>
      <c r="B113" s="224">
        <v>9</v>
      </c>
      <c r="C113" s="224">
        <v>5</v>
      </c>
      <c r="D113" s="16">
        <v>2</v>
      </c>
      <c r="E113" s="16">
        <v>0</v>
      </c>
      <c r="F113" s="19"/>
      <c r="G113" s="54" t="s">
        <v>379</v>
      </c>
      <c r="H113" s="83">
        <v>8998878.68</v>
      </c>
      <c r="I113" s="11">
        <v>8385752.18</v>
      </c>
      <c r="J113" s="11">
        <v>3143354.76</v>
      </c>
      <c r="K113" s="11">
        <v>883300</v>
      </c>
      <c r="L113" s="11">
        <v>111533.8</v>
      </c>
      <c r="M113" s="60">
        <v>4247563.62</v>
      </c>
      <c r="N113" s="11">
        <v>613126.5</v>
      </c>
      <c r="O113" s="11">
        <v>565126.5</v>
      </c>
      <c r="P113" s="11">
        <v>0</v>
      </c>
      <c r="Q113" s="11">
        <v>0</v>
      </c>
      <c r="R113" s="66">
        <v>93.18</v>
      </c>
      <c r="S113" s="66">
        <v>34.93</v>
      </c>
      <c r="T113" s="66">
        <v>9.81</v>
      </c>
      <c r="U113" s="66">
        <v>1.23</v>
      </c>
      <c r="V113" s="66">
        <v>47.2</v>
      </c>
      <c r="W113" s="67">
        <v>6.81</v>
      </c>
    </row>
    <row r="114" spans="1:23" ht="12.75">
      <c r="A114" s="223">
        <v>2</v>
      </c>
      <c r="B114" s="224">
        <v>8</v>
      </c>
      <c r="C114" s="224">
        <v>9</v>
      </c>
      <c r="D114" s="16">
        <v>2</v>
      </c>
      <c r="E114" s="16">
        <v>0</v>
      </c>
      <c r="F114" s="19"/>
      <c r="G114" s="54" t="s">
        <v>380</v>
      </c>
      <c r="H114" s="83">
        <v>4032319.53</v>
      </c>
      <c r="I114" s="11">
        <v>3121744.98</v>
      </c>
      <c r="J114" s="11">
        <v>1724334.79</v>
      </c>
      <c r="K114" s="11">
        <v>139700</v>
      </c>
      <c r="L114" s="11">
        <v>95609.4</v>
      </c>
      <c r="M114" s="60">
        <v>1162100.79</v>
      </c>
      <c r="N114" s="11">
        <v>910574.55</v>
      </c>
      <c r="O114" s="11">
        <v>910574.55</v>
      </c>
      <c r="P114" s="11">
        <v>0</v>
      </c>
      <c r="Q114" s="11">
        <v>0</v>
      </c>
      <c r="R114" s="66">
        <v>77.41</v>
      </c>
      <c r="S114" s="66">
        <v>42.76</v>
      </c>
      <c r="T114" s="66">
        <v>3.46</v>
      </c>
      <c r="U114" s="66">
        <v>2.37</v>
      </c>
      <c r="V114" s="66">
        <v>28.81</v>
      </c>
      <c r="W114" s="67">
        <v>22.58</v>
      </c>
    </row>
    <row r="115" spans="1:23" ht="12.75">
      <c r="A115" s="223">
        <v>2</v>
      </c>
      <c r="B115" s="224">
        <v>10</v>
      </c>
      <c r="C115" s="224">
        <v>4</v>
      </c>
      <c r="D115" s="16">
        <v>2</v>
      </c>
      <c r="E115" s="16">
        <v>0</v>
      </c>
      <c r="F115" s="19"/>
      <c r="G115" s="54" t="s">
        <v>334</v>
      </c>
      <c r="H115" s="83">
        <v>8241619.03</v>
      </c>
      <c r="I115" s="11">
        <v>7793311.95</v>
      </c>
      <c r="J115" s="11">
        <v>4140215.52</v>
      </c>
      <c r="K115" s="11">
        <v>315257.64</v>
      </c>
      <c r="L115" s="11">
        <v>73101.42</v>
      </c>
      <c r="M115" s="60">
        <v>3264737.37</v>
      </c>
      <c r="N115" s="11">
        <v>448307.08</v>
      </c>
      <c r="O115" s="11">
        <v>418807.08</v>
      </c>
      <c r="P115" s="11">
        <v>27500</v>
      </c>
      <c r="Q115" s="11">
        <v>0</v>
      </c>
      <c r="R115" s="66">
        <v>94.56</v>
      </c>
      <c r="S115" s="66">
        <v>50.23</v>
      </c>
      <c r="T115" s="66">
        <v>3.82</v>
      </c>
      <c r="U115" s="66">
        <v>0.88</v>
      </c>
      <c r="V115" s="66">
        <v>39.61</v>
      </c>
      <c r="W115" s="67">
        <v>5.43</v>
      </c>
    </row>
    <row r="116" spans="1:23" ht="12.75">
      <c r="A116" s="223">
        <v>2</v>
      </c>
      <c r="B116" s="224">
        <v>11</v>
      </c>
      <c r="C116" s="224">
        <v>2</v>
      </c>
      <c r="D116" s="16">
        <v>2</v>
      </c>
      <c r="E116" s="16">
        <v>0</v>
      </c>
      <c r="F116" s="19"/>
      <c r="G116" s="54" t="s">
        <v>335</v>
      </c>
      <c r="H116" s="83">
        <v>23197542.33</v>
      </c>
      <c r="I116" s="11">
        <v>20953737.54</v>
      </c>
      <c r="J116" s="11">
        <v>8299483.5</v>
      </c>
      <c r="K116" s="11">
        <v>3446883.4</v>
      </c>
      <c r="L116" s="11">
        <v>208181.15</v>
      </c>
      <c r="M116" s="60">
        <v>8999189.49</v>
      </c>
      <c r="N116" s="11">
        <v>2243804.79</v>
      </c>
      <c r="O116" s="11">
        <v>1741658.81</v>
      </c>
      <c r="P116" s="11">
        <v>2145.98</v>
      </c>
      <c r="Q116" s="11">
        <v>0</v>
      </c>
      <c r="R116" s="66">
        <v>90.32</v>
      </c>
      <c r="S116" s="66">
        <v>35.77</v>
      </c>
      <c r="T116" s="66">
        <v>14.85</v>
      </c>
      <c r="U116" s="66">
        <v>0.89</v>
      </c>
      <c r="V116" s="66">
        <v>38.79</v>
      </c>
      <c r="W116" s="67">
        <v>9.67</v>
      </c>
    </row>
    <row r="117" spans="1:23" ht="12.75">
      <c r="A117" s="223">
        <v>2</v>
      </c>
      <c r="B117" s="224">
        <v>2</v>
      </c>
      <c r="C117" s="224">
        <v>6</v>
      </c>
      <c r="D117" s="16">
        <v>2</v>
      </c>
      <c r="E117" s="16">
        <v>0</v>
      </c>
      <c r="F117" s="19"/>
      <c r="G117" s="54" t="s">
        <v>381</v>
      </c>
      <c r="H117" s="83">
        <v>11121392.25</v>
      </c>
      <c r="I117" s="11">
        <v>9216317.44</v>
      </c>
      <c r="J117" s="11">
        <v>4755657.77</v>
      </c>
      <c r="K117" s="11">
        <v>681244.39</v>
      </c>
      <c r="L117" s="11">
        <v>120977.85</v>
      </c>
      <c r="M117" s="60">
        <v>3658437.43</v>
      </c>
      <c r="N117" s="11">
        <v>1905074.81</v>
      </c>
      <c r="O117" s="11">
        <v>1745397.81</v>
      </c>
      <c r="P117" s="11">
        <v>89677</v>
      </c>
      <c r="Q117" s="11">
        <v>0</v>
      </c>
      <c r="R117" s="66">
        <v>82.87</v>
      </c>
      <c r="S117" s="66">
        <v>42.76</v>
      </c>
      <c r="T117" s="66">
        <v>6.12</v>
      </c>
      <c r="U117" s="66">
        <v>1.08</v>
      </c>
      <c r="V117" s="66">
        <v>32.89</v>
      </c>
      <c r="W117" s="67">
        <v>17.12</v>
      </c>
    </row>
    <row r="118" spans="1:23" ht="12.75">
      <c r="A118" s="223">
        <v>2</v>
      </c>
      <c r="B118" s="224">
        <v>18</v>
      </c>
      <c r="C118" s="224">
        <v>2</v>
      </c>
      <c r="D118" s="16">
        <v>2</v>
      </c>
      <c r="E118" s="16">
        <v>0</v>
      </c>
      <c r="F118" s="19"/>
      <c r="G118" s="54" t="s">
        <v>382</v>
      </c>
      <c r="H118" s="83">
        <v>6555539.33</v>
      </c>
      <c r="I118" s="11">
        <v>6424517.94</v>
      </c>
      <c r="J118" s="11">
        <v>3114719.46</v>
      </c>
      <c r="K118" s="11">
        <v>398287.57</v>
      </c>
      <c r="L118" s="11">
        <v>135588.54</v>
      </c>
      <c r="M118" s="60">
        <v>2775922.37</v>
      </c>
      <c r="N118" s="11">
        <v>131021.39</v>
      </c>
      <c r="O118" s="11">
        <v>131021.39</v>
      </c>
      <c r="P118" s="11">
        <v>0</v>
      </c>
      <c r="Q118" s="11">
        <v>0</v>
      </c>
      <c r="R118" s="66">
        <v>98</v>
      </c>
      <c r="S118" s="66">
        <v>47.51</v>
      </c>
      <c r="T118" s="66">
        <v>6.07</v>
      </c>
      <c r="U118" s="66">
        <v>2.06</v>
      </c>
      <c r="V118" s="66">
        <v>42.34</v>
      </c>
      <c r="W118" s="67">
        <v>1.99</v>
      </c>
    </row>
    <row r="119" spans="1:23" ht="12.75">
      <c r="A119" s="223">
        <v>2</v>
      </c>
      <c r="B119" s="224">
        <v>19</v>
      </c>
      <c r="C119" s="224">
        <v>5</v>
      </c>
      <c r="D119" s="16">
        <v>2</v>
      </c>
      <c r="E119" s="16">
        <v>0</v>
      </c>
      <c r="F119" s="19"/>
      <c r="G119" s="54" t="s">
        <v>383</v>
      </c>
      <c r="H119" s="83">
        <v>9911838.1</v>
      </c>
      <c r="I119" s="11">
        <v>7736666.75</v>
      </c>
      <c r="J119" s="11">
        <v>3694703.99</v>
      </c>
      <c r="K119" s="11">
        <v>603832.64</v>
      </c>
      <c r="L119" s="11">
        <v>221975.28</v>
      </c>
      <c r="M119" s="60">
        <v>3216154.84</v>
      </c>
      <c r="N119" s="11">
        <v>2175171.35</v>
      </c>
      <c r="O119" s="11">
        <v>33171.35</v>
      </c>
      <c r="P119" s="11">
        <v>10000</v>
      </c>
      <c r="Q119" s="11">
        <v>0</v>
      </c>
      <c r="R119" s="66">
        <v>78.05</v>
      </c>
      <c r="S119" s="66">
        <v>37.27</v>
      </c>
      <c r="T119" s="66">
        <v>6.09</v>
      </c>
      <c r="U119" s="66">
        <v>2.23</v>
      </c>
      <c r="V119" s="66">
        <v>32.44</v>
      </c>
      <c r="W119" s="67">
        <v>21.94</v>
      </c>
    </row>
    <row r="120" spans="1:23" ht="12.75">
      <c r="A120" s="223">
        <v>2</v>
      </c>
      <c r="B120" s="224">
        <v>7</v>
      </c>
      <c r="C120" s="224">
        <v>4</v>
      </c>
      <c r="D120" s="16">
        <v>2</v>
      </c>
      <c r="E120" s="16">
        <v>0</v>
      </c>
      <c r="F120" s="19"/>
      <c r="G120" s="54" t="s">
        <v>384</v>
      </c>
      <c r="H120" s="83">
        <v>5723279.22</v>
      </c>
      <c r="I120" s="11">
        <v>5706228.6</v>
      </c>
      <c r="J120" s="11">
        <v>2797126.22</v>
      </c>
      <c r="K120" s="11">
        <v>33482.52</v>
      </c>
      <c r="L120" s="11">
        <v>137299.55</v>
      </c>
      <c r="M120" s="60">
        <v>2738320.31</v>
      </c>
      <c r="N120" s="11">
        <v>17050.62</v>
      </c>
      <c r="O120" s="11">
        <v>16550.62</v>
      </c>
      <c r="P120" s="11">
        <v>0</v>
      </c>
      <c r="Q120" s="11">
        <v>0</v>
      </c>
      <c r="R120" s="66">
        <v>99.7</v>
      </c>
      <c r="S120" s="66">
        <v>48.87</v>
      </c>
      <c r="T120" s="66">
        <v>0.58</v>
      </c>
      <c r="U120" s="66">
        <v>2.39</v>
      </c>
      <c r="V120" s="66">
        <v>47.84</v>
      </c>
      <c r="W120" s="67">
        <v>0.29</v>
      </c>
    </row>
    <row r="121" spans="1:23" ht="12.75">
      <c r="A121" s="223">
        <v>2</v>
      </c>
      <c r="B121" s="224">
        <v>5</v>
      </c>
      <c r="C121" s="224">
        <v>3</v>
      </c>
      <c r="D121" s="16">
        <v>2</v>
      </c>
      <c r="E121" s="16">
        <v>0</v>
      </c>
      <c r="F121" s="19"/>
      <c r="G121" s="54" t="s">
        <v>385</v>
      </c>
      <c r="H121" s="83">
        <v>7039129.03</v>
      </c>
      <c r="I121" s="11">
        <v>6495749.54</v>
      </c>
      <c r="J121" s="11">
        <v>2811878.58</v>
      </c>
      <c r="K121" s="11">
        <v>201448.9</v>
      </c>
      <c r="L121" s="11">
        <v>179979.95</v>
      </c>
      <c r="M121" s="60">
        <v>3302442.11</v>
      </c>
      <c r="N121" s="11">
        <v>543379.49</v>
      </c>
      <c r="O121" s="11">
        <v>543379.49</v>
      </c>
      <c r="P121" s="11">
        <v>0</v>
      </c>
      <c r="Q121" s="11">
        <v>0</v>
      </c>
      <c r="R121" s="66">
        <v>92.28</v>
      </c>
      <c r="S121" s="66">
        <v>39.94</v>
      </c>
      <c r="T121" s="66">
        <v>2.86</v>
      </c>
      <c r="U121" s="66">
        <v>2.55</v>
      </c>
      <c r="V121" s="66">
        <v>46.91</v>
      </c>
      <c r="W121" s="67">
        <v>7.71</v>
      </c>
    </row>
    <row r="122" spans="1:23" ht="12.75">
      <c r="A122" s="223">
        <v>2</v>
      </c>
      <c r="B122" s="224">
        <v>23</v>
      </c>
      <c r="C122" s="224">
        <v>6</v>
      </c>
      <c r="D122" s="16">
        <v>2</v>
      </c>
      <c r="E122" s="16">
        <v>0</v>
      </c>
      <c r="F122" s="19"/>
      <c r="G122" s="54" t="s">
        <v>386</v>
      </c>
      <c r="H122" s="83">
        <v>6602906.54</v>
      </c>
      <c r="I122" s="11">
        <v>5510906.3</v>
      </c>
      <c r="J122" s="11">
        <v>2703167.62</v>
      </c>
      <c r="K122" s="11">
        <v>534955.83</v>
      </c>
      <c r="L122" s="11">
        <v>54855.88</v>
      </c>
      <c r="M122" s="60">
        <v>2217926.97</v>
      </c>
      <c r="N122" s="11">
        <v>1092000.24</v>
      </c>
      <c r="O122" s="11">
        <v>967040.14</v>
      </c>
      <c r="P122" s="11">
        <v>0</v>
      </c>
      <c r="Q122" s="11">
        <v>0</v>
      </c>
      <c r="R122" s="66">
        <v>83.46</v>
      </c>
      <c r="S122" s="66">
        <v>40.93</v>
      </c>
      <c r="T122" s="66">
        <v>8.1</v>
      </c>
      <c r="U122" s="66">
        <v>0.83</v>
      </c>
      <c r="V122" s="66">
        <v>33.59</v>
      </c>
      <c r="W122" s="67">
        <v>16.53</v>
      </c>
    </row>
    <row r="123" spans="1:23" ht="12.75">
      <c r="A123" s="223">
        <v>2</v>
      </c>
      <c r="B123" s="224">
        <v>18</v>
      </c>
      <c r="C123" s="224">
        <v>3</v>
      </c>
      <c r="D123" s="16">
        <v>2</v>
      </c>
      <c r="E123" s="16">
        <v>0</v>
      </c>
      <c r="F123" s="19"/>
      <c r="G123" s="54" t="s">
        <v>387</v>
      </c>
      <c r="H123" s="83">
        <v>16586068</v>
      </c>
      <c r="I123" s="11">
        <v>15377801.16</v>
      </c>
      <c r="J123" s="11">
        <v>7411180.46</v>
      </c>
      <c r="K123" s="11">
        <v>1633971.65</v>
      </c>
      <c r="L123" s="11">
        <v>466029.95</v>
      </c>
      <c r="M123" s="60">
        <v>5866619.1</v>
      </c>
      <c r="N123" s="11">
        <v>1208266.84</v>
      </c>
      <c r="O123" s="11">
        <v>786346.78</v>
      </c>
      <c r="P123" s="11">
        <v>58001</v>
      </c>
      <c r="Q123" s="11">
        <v>0</v>
      </c>
      <c r="R123" s="66">
        <v>92.71</v>
      </c>
      <c r="S123" s="66">
        <v>44.68</v>
      </c>
      <c r="T123" s="66">
        <v>9.85</v>
      </c>
      <c r="U123" s="66">
        <v>2.8</v>
      </c>
      <c r="V123" s="66">
        <v>35.37</v>
      </c>
      <c r="W123" s="67">
        <v>7.28</v>
      </c>
    </row>
    <row r="124" spans="1:23" ht="12.75">
      <c r="A124" s="223">
        <v>2</v>
      </c>
      <c r="B124" s="224">
        <v>9</v>
      </c>
      <c r="C124" s="224">
        <v>6</v>
      </c>
      <c r="D124" s="16">
        <v>2</v>
      </c>
      <c r="E124" s="16">
        <v>0</v>
      </c>
      <c r="F124" s="19"/>
      <c r="G124" s="54" t="s">
        <v>388</v>
      </c>
      <c r="H124" s="83">
        <v>10183181.44</v>
      </c>
      <c r="I124" s="11">
        <v>7800292.07</v>
      </c>
      <c r="J124" s="11">
        <v>3126330.18</v>
      </c>
      <c r="K124" s="11">
        <v>1079369.3</v>
      </c>
      <c r="L124" s="11">
        <v>186917.25</v>
      </c>
      <c r="M124" s="60">
        <v>3407675.34</v>
      </c>
      <c r="N124" s="11">
        <v>2382889.37</v>
      </c>
      <c r="O124" s="11">
        <v>2350513.15</v>
      </c>
      <c r="P124" s="11">
        <v>0</v>
      </c>
      <c r="Q124" s="11">
        <v>0</v>
      </c>
      <c r="R124" s="66">
        <v>76.59</v>
      </c>
      <c r="S124" s="66">
        <v>30.7</v>
      </c>
      <c r="T124" s="66">
        <v>10.59</v>
      </c>
      <c r="U124" s="66">
        <v>1.83</v>
      </c>
      <c r="V124" s="66">
        <v>33.46</v>
      </c>
      <c r="W124" s="67">
        <v>23.4</v>
      </c>
    </row>
    <row r="125" spans="1:23" ht="12.75">
      <c r="A125" s="223">
        <v>2</v>
      </c>
      <c r="B125" s="224">
        <v>5</v>
      </c>
      <c r="C125" s="224">
        <v>4</v>
      </c>
      <c r="D125" s="16">
        <v>2</v>
      </c>
      <c r="E125" s="16">
        <v>0</v>
      </c>
      <c r="F125" s="19"/>
      <c r="G125" s="54" t="s">
        <v>389</v>
      </c>
      <c r="H125" s="83">
        <v>5027814.93</v>
      </c>
      <c r="I125" s="11">
        <v>4981478.93</v>
      </c>
      <c r="J125" s="11">
        <v>2467338.99</v>
      </c>
      <c r="K125" s="11">
        <v>173938</v>
      </c>
      <c r="L125" s="11">
        <v>175118.31</v>
      </c>
      <c r="M125" s="60">
        <v>2165083.63</v>
      </c>
      <c r="N125" s="11">
        <v>46336</v>
      </c>
      <c r="O125" s="11">
        <v>39336</v>
      </c>
      <c r="P125" s="11">
        <v>0</v>
      </c>
      <c r="Q125" s="11">
        <v>0</v>
      </c>
      <c r="R125" s="66">
        <v>99.07</v>
      </c>
      <c r="S125" s="66">
        <v>49.07</v>
      </c>
      <c r="T125" s="66">
        <v>3.45</v>
      </c>
      <c r="U125" s="66">
        <v>3.48</v>
      </c>
      <c r="V125" s="66">
        <v>43.06</v>
      </c>
      <c r="W125" s="67">
        <v>0.92</v>
      </c>
    </row>
    <row r="126" spans="1:23" ht="12.75">
      <c r="A126" s="223">
        <v>2</v>
      </c>
      <c r="B126" s="224">
        <v>6</v>
      </c>
      <c r="C126" s="224">
        <v>7</v>
      </c>
      <c r="D126" s="16">
        <v>2</v>
      </c>
      <c r="E126" s="16">
        <v>0</v>
      </c>
      <c r="F126" s="19"/>
      <c r="G126" s="54" t="s">
        <v>390</v>
      </c>
      <c r="H126" s="83">
        <v>14555832.67</v>
      </c>
      <c r="I126" s="11">
        <v>14281682.14</v>
      </c>
      <c r="J126" s="11">
        <v>6235118.61</v>
      </c>
      <c r="K126" s="11">
        <v>444463.68</v>
      </c>
      <c r="L126" s="11">
        <v>160965.09</v>
      </c>
      <c r="M126" s="60">
        <v>7441134.76</v>
      </c>
      <c r="N126" s="11">
        <v>274150.53</v>
      </c>
      <c r="O126" s="11">
        <v>274150.53</v>
      </c>
      <c r="P126" s="11">
        <v>0</v>
      </c>
      <c r="Q126" s="11">
        <v>0</v>
      </c>
      <c r="R126" s="66">
        <v>98.11</v>
      </c>
      <c r="S126" s="66">
        <v>42.83</v>
      </c>
      <c r="T126" s="66">
        <v>3.05</v>
      </c>
      <c r="U126" s="66">
        <v>1.1</v>
      </c>
      <c r="V126" s="66">
        <v>51.12</v>
      </c>
      <c r="W126" s="67">
        <v>1.88</v>
      </c>
    </row>
    <row r="127" spans="1:23" ht="12.75">
      <c r="A127" s="223">
        <v>2</v>
      </c>
      <c r="B127" s="224">
        <v>4</v>
      </c>
      <c r="C127" s="224">
        <v>3</v>
      </c>
      <c r="D127" s="16">
        <v>2</v>
      </c>
      <c r="E127" s="16">
        <v>0</v>
      </c>
      <c r="F127" s="19"/>
      <c r="G127" s="54" t="s">
        <v>391</v>
      </c>
      <c r="H127" s="83">
        <v>7342630.42</v>
      </c>
      <c r="I127" s="11">
        <v>7274277.22</v>
      </c>
      <c r="J127" s="11">
        <v>3502441.25</v>
      </c>
      <c r="K127" s="11">
        <v>280835.69</v>
      </c>
      <c r="L127" s="11">
        <v>107772.31</v>
      </c>
      <c r="M127" s="60">
        <v>3383227.97</v>
      </c>
      <c r="N127" s="11">
        <v>68353.2</v>
      </c>
      <c r="O127" s="11">
        <v>68353.2</v>
      </c>
      <c r="P127" s="11">
        <v>0</v>
      </c>
      <c r="Q127" s="11">
        <v>0</v>
      </c>
      <c r="R127" s="66">
        <v>99.06</v>
      </c>
      <c r="S127" s="66">
        <v>47.7</v>
      </c>
      <c r="T127" s="66">
        <v>3.82</v>
      </c>
      <c r="U127" s="66">
        <v>1.46</v>
      </c>
      <c r="V127" s="66">
        <v>46.07</v>
      </c>
      <c r="W127" s="67">
        <v>0.93</v>
      </c>
    </row>
    <row r="128" spans="1:23" ht="12.75">
      <c r="A128" s="223">
        <v>2</v>
      </c>
      <c r="B128" s="224">
        <v>8</v>
      </c>
      <c r="C128" s="224">
        <v>11</v>
      </c>
      <c r="D128" s="16">
        <v>2</v>
      </c>
      <c r="E128" s="16">
        <v>0</v>
      </c>
      <c r="F128" s="19"/>
      <c r="G128" s="54" t="s">
        <v>336</v>
      </c>
      <c r="H128" s="83">
        <v>14595184.01</v>
      </c>
      <c r="I128" s="11">
        <v>14082322.4</v>
      </c>
      <c r="J128" s="11">
        <v>6471802.43</v>
      </c>
      <c r="K128" s="11">
        <v>1075061.43</v>
      </c>
      <c r="L128" s="11">
        <v>526748.85</v>
      </c>
      <c r="M128" s="60">
        <v>6008709.69</v>
      </c>
      <c r="N128" s="11">
        <v>512861.61</v>
      </c>
      <c r="O128" s="11">
        <v>380261.61</v>
      </c>
      <c r="P128" s="11">
        <v>0</v>
      </c>
      <c r="Q128" s="11">
        <v>0</v>
      </c>
      <c r="R128" s="66">
        <v>96.48</v>
      </c>
      <c r="S128" s="66">
        <v>44.34</v>
      </c>
      <c r="T128" s="66">
        <v>7.36</v>
      </c>
      <c r="U128" s="66">
        <v>3.6</v>
      </c>
      <c r="V128" s="66">
        <v>41.16</v>
      </c>
      <c r="W128" s="67">
        <v>3.51</v>
      </c>
    </row>
    <row r="129" spans="1:23" ht="12.75">
      <c r="A129" s="223">
        <v>2</v>
      </c>
      <c r="B129" s="224">
        <v>14</v>
      </c>
      <c r="C129" s="224">
        <v>6</v>
      </c>
      <c r="D129" s="16">
        <v>2</v>
      </c>
      <c r="E129" s="16">
        <v>0</v>
      </c>
      <c r="F129" s="19"/>
      <c r="G129" s="54" t="s">
        <v>337</v>
      </c>
      <c r="H129" s="83">
        <v>15743003.4</v>
      </c>
      <c r="I129" s="11">
        <v>14903631.2</v>
      </c>
      <c r="J129" s="11">
        <v>6644805.44</v>
      </c>
      <c r="K129" s="11">
        <v>1399012.18</v>
      </c>
      <c r="L129" s="11">
        <v>479294.57</v>
      </c>
      <c r="M129" s="60">
        <v>6380519.01</v>
      </c>
      <c r="N129" s="11">
        <v>839372.2</v>
      </c>
      <c r="O129" s="11">
        <v>537451.61</v>
      </c>
      <c r="P129" s="11">
        <v>0</v>
      </c>
      <c r="Q129" s="11">
        <v>0</v>
      </c>
      <c r="R129" s="66">
        <v>94.66</v>
      </c>
      <c r="S129" s="66">
        <v>42.2</v>
      </c>
      <c r="T129" s="66">
        <v>8.88</v>
      </c>
      <c r="U129" s="66">
        <v>3.04</v>
      </c>
      <c r="V129" s="66">
        <v>40.52</v>
      </c>
      <c r="W129" s="67">
        <v>5.33</v>
      </c>
    </row>
    <row r="130" spans="1:23" ht="12.75">
      <c r="A130" s="223">
        <v>2</v>
      </c>
      <c r="B130" s="224">
        <v>15</v>
      </c>
      <c r="C130" s="224">
        <v>4</v>
      </c>
      <c r="D130" s="16">
        <v>2</v>
      </c>
      <c r="E130" s="16">
        <v>0</v>
      </c>
      <c r="F130" s="19"/>
      <c r="G130" s="54" t="s">
        <v>338</v>
      </c>
      <c r="H130" s="83">
        <v>25657100.01</v>
      </c>
      <c r="I130" s="11">
        <v>20374201.2</v>
      </c>
      <c r="J130" s="11">
        <v>8907032.17</v>
      </c>
      <c r="K130" s="11">
        <v>2096901</v>
      </c>
      <c r="L130" s="11">
        <v>457830.88</v>
      </c>
      <c r="M130" s="60">
        <v>8912437.15</v>
      </c>
      <c r="N130" s="11">
        <v>5282898.81</v>
      </c>
      <c r="O130" s="11">
        <v>5252426.81</v>
      </c>
      <c r="P130" s="11">
        <v>0</v>
      </c>
      <c r="Q130" s="11">
        <v>0</v>
      </c>
      <c r="R130" s="66">
        <v>79.4</v>
      </c>
      <c r="S130" s="66">
        <v>34.71</v>
      </c>
      <c r="T130" s="66">
        <v>8.17</v>
      </c>
      <c r="U130" s="66">
        <v>1.78</v>
      </c>
      <c r="V130" s="66">
        <v>34.73</v>
      </c>
      <c r="W130" s="67">
        <v>20.59</v>
      </c>
    </row>
    <row r="131" spans="1:23" ht="12.75">
      <c r="A131" s="223">
        <v>2</v>
      </c>
      <c r="B131" s="224">
        <v>1</v>
      </c>
      <c r="C131" s="224">
        <v>5</v>
      </c>
      <c r="D131" s="16">
        <v>2</v>
      </c>
      <c r="E131" s="16">
        <v>0</v>
      </c>
      <c r="F131" s="19"/>
      <c r="G131" s="54" t="s">
        <v>392</v>
      </c>
      <c r="H131" s="83">
        <v>10918933.14</v>
      </c>
      <c r="I131" s="11">
        <v>10685115.03</v>
      </c>
      <c r="J131" s="11">
        <v>4912430.53</v>
      </c>
      <c r="K131" s="11">
        <v>645089.38</v>
      </c>
      <c r="L131" s="11">
        <v>112174.98</v>
      </c>
      <c r="M131" s="60">
        <v>5015420.14</v>
      </c>
      <c r="N131" s="11">
        <v>233818.11</v>
      </c>
      <c r="O131" s="11">
        <v>233818.11</v>
      </c>
      <c r="P131" s="11">
        <v>0</v>
      </c>
      <c r="Q131" s="11">
        <v>0</v>
      </c>
      <c r="R131" s="66">
        <v>97.85</v>
      </c>
      <c r="S131" s="66">
        <v>44.99</v>
      </c>
      <c r="T131" s="66">
        <v>5.9</v>
      </c>
      <c r="U131" s="66">
        <v>1.02</v>
      </c>
      <c r="V131" s="66">
        <v>45.93</v>
      </c>
      <c r="W131" s="67">
        <v>2.14</v>
      </c>
    </row>
    <row r="132" spans="1:23" ht="12.75">
      <c r="A132" s="223">
        <v>2</v>
      </c>
      <c r="B132" s="224">
        <v>5</v>
      </c>
      <c r="C132" s="224">
        <v>5</v>
      </c>
      <c r="D132" s="16">
        <v>2</v>
      </c>
      <c r="E132" s="16">
        <v>0</v>
      </c>
      <c r="F132" s="19"/>
      <c r="G132" s="54" t="s">
        <v>393</v>
      </c>
      <c r="H132" s="83">
        <v>6144880.87</v>
      </c>
      <c r="I132" s="11">
        <v>5389910.12</v>
      </c>
      <c r="J132" s="11">
        <v>2806386.17</v>
      </c>
      <c r="K132" s="11">
        <v>218802.92</v>
      </c>
      <c r="L132" s="11">
        <v>90467.45</v>
      </c>
      <c r="M132" s="60">
        <v>2274253.58</v>
      </c>
      <c r="N132" s="11">
        <v>754970.75</v>
      </c>
      <c r="O132" s="11">
        <v>754970.75</v>
      </c>
      <c r="P132" s="11">
        <v>0</v>
      </c>
      <c r="Q132" s="11">
        <v>0</v>
      </c>
      <c r="R132" s="66">
        <v>87.71</v>
      </c>
      <c r="S132" s="66">
        <v>45.67</v>
      </c>
      <c r="T132" s="66">
        <v>3.56</v>
      </c>
      <c r="U132" s="66">
        <v>1.47</v>
      </c>
      <c r="V132" s="66">
        <v>37.01</v>
      </c>
      <c r="W132" s="67">
        <v>12.28</v>
      </c>
    </row>
    <row r="133" spans="1:23" ht="12.75">
      <c r="A133" s="223">
        <v>2</v>
      </c>
      <c r="B133" s="224">
        <v>3</v>
      </c>
      <c r="C133" s="224">
        <v>5</v>
      </c>
      <c r="D133" s="16">
        <v>2</v>
      </c>
      <c r="E133" s="16">
        <v>0</v>
      </c>
      <c r="F133" s="19"/>
      <c r="G133" s="54" t="s">
        <v>394</v>
      </c>
      <c r="H133" s="83">
        <v>4674318.14</v>
      </c>
      <c r="I133" s="11">
        <v>4163692.01</v>
      </c>
      <c r="J133" s="11">
        <v>1764084.24</v>
      </c>
      <c r="K133" s="11">
        <v>183737.3</v>
      </c>
      <c r="L133" s="11">
        <v>151771.91</v>
      </c>
      <c r="M133" s="60">
        <v>2064098.56</v>
      </c>
      <c r="N133" s="11">
        <v>510626.13</v>
      </c>
      <c r="O133" s="11">
        <v>404876.13</v>
      </c>
      <c r="P133" s="11">
        <v>105750</v>
      </c>
      <c r="Q133" s="11">
        <v>0</v>
      </c>
      <c r="R133" s="66">
        <v>89.07</v>
      </c>
      <c r="S133" s="66">
        <v>37.73</v>
      </c>
      <c r="T133" s="66">
        <v>3.93</v>
      </c>
      <c r="U133" s="66">
        <v>3.24</v>
      </c>
      <c r="V133" s="66">
        <v>44.15</v>
      </c>
      <c r="W133" s="67">
        <v>10.92</v>
      </c>
    </row>
    <row r="134" spans="1:23" ht="12.75">
      <c r="A134" s="223">
        <v>2</v>
      </c>
      <c r="B134" s="224">
        <v>26</v>
      </c>
      <c r="C134" s="224">
        <v>3</v>
      </c>
      <c r="D134" s="16">
        <v>2</v>
      </c>
      <c r="E134" s="16">
        <v>0</v>
      </c>
      <c r="F134" s="19"/>
      <c r="G134" s="54" t="s">
        <v>395</v>
      </c>
      <c r="H134" s="83">
        <v>9452824.85</v>
      </c>
      <c r="I134" s="11">
        <v>8069605.54</v>
      </c>
      <c r="J134" s="11">
        <v>3485000.1</v>
      </c>
      <c r="K134" s="11">
        <v>459938.34</v>
      </c>
      <c r="L134" s="11">
        <v>149066.71</v>
      </c>
      <c r="M134" s="60">
        <v>3975600.39</v>
      </c>
      <c r="N134" s="11">
        <v>1383219.31</v>
      </c>
      <c r="O134" s="11">
        <v>1383219.31</v>
      </c>
      <c r="P134" s="11">
        <v>0</v>
      </c>
      <c r="Q134" s="11">
        <v>0</v>
      </c>
      <c r="R134" s="66">
        <v>85.36</v>
      </c>
      <c r="S134" s="66">
        <v>36.86</v>
      </c>
      <c r="T134" s="66">
        <v>4.86</v>
      </c>
      <c r="U134" s="66">
        <v>1.57</v>
      </c>
      <c r="V134" s="66">
        <v>42.05</v>
      </c>
      <c r="W134" s="67">
        <v>14.63</v>
      </c>
    </row>
    <row r="135" spans="1:23" ht="12.75">
      <c r="A135" s="223">
        <v>2</v>
      </c>
      <c r="B135" s="224">
        <v>10</v>
      </c>
      <c r="C135" s="224">
        <v>6</v>
      </c>
      <c r="D135" s="16">
        <v>2</v>
      </c>
      <c r="E135" s="16">
        <v>0</v>
      </c>
      <c r="F135" s="19"/>
      <c r="G135" s="54" t="s">
        <v>396</v>
      </c>
      <c r="H135" s="83">
        <v>2347905.94</v>
      </c>
      <c r="I135" s="11">
        <v>2190435.49</v>
      </c>
      <c r="J135" s="11">
        <v>1146015.83</v>
      </c>
      <c r="K135" s="11">
        <v>68896</v>
      </c>
      <c r="L135" s="11">
        <v>6798.3</v>
      </c>
      <c r="M135" s="60">
        <v>968725.36</v>
      </c>
      <c r="N135" s="11">
        <v>157470.45</v>
      </c>
      <c r="O135" s="11">
        <v>37470.45</v>
      </c>
      <c r="P135" s="11">
        <v>120000</v>
      </c>
      <c r="Q135" s="11">
        <v>0</v>
      </c>
      <c r="R135" s="66">
        <v>93.29</v>
      </c>
      <c r="S135" s="66">
        <v>48.81</v>
      </c>
      <c r="T135" s="66">
        <v>2.93</v>
      </c>
      <c r="U135" s="66">
        <v>0.28</v>
      </c>
      <c r="V135" s="66">
        <v>41.25</v>
      </c>
      <c r="W135" s="67">
        <v>6.7</v>
      </c>
    </row>
    <row r="136" spans="1:23" ht="12.75">
      <c r="A136" s="223">
        <v>2</v>
      </c>
      <c r="B136" s="224">
        <v>6</v>
      </c>
      <c r="C136" s="224">
        <v>8</v>
      </c>
      <c r="D136" s="16">
        <v>2</v>
      </c>
      <c r="E136" s="16">
        <v>0</v>
      </c>
      <c r="F136" s="19"/>
      <c r="G136" s="54" t="s">
        <v>397</v>
      </c>
      <c r="H136" s="83">
        <v>10546213.26</v>
      </c>
      <c r="I136" s="11">
        <v>10416805.43</v>
      </c>
      <c r="J136" s="11">
        <v>4326745.32</v>
      </c>
      <c r="K136" s="11">
        <v>747009</v>
      </c>
      <c r="L136" s="11">
        <v>327167.35</v>
      </c>
      <c r="M136" s="60">
        <v>5015883.76</v>
      </c>
      <c r="N136" s="11">
        <v>129407.83</v>
      </c>
      <c r="O136" s="11">
        <v>129407.83</v>
      </c>
      <c r="P136" s="11">
        <v>0</v>
      </c>
      <c r="Q136" s="11">
        <v>0</v>
      </c>
      <c r="R136" s="66">
        <v>98.77</v>
      </c>
      <c r="S136" s="66">
        <v>41.02</v>
      </c>
      <c r="T136" s="66">
        <v>7.08</v>
      </c>
      <c r="U136" s="66">
        <v>3.1</v>
      </c>
      <c r="V136" s="66">
        <v>47.56</v>
      </c>
      <c r="W136" s="67">
        <v>1.22</v>
      </c>
    </row>
    <row r="137" spans="1:23" ht="12.75">
      <c r="A137" s="223">
        <v>2</v>
      </c>
      <c r="B137" s="224">
        <v>17</v>
      </c>
      <c r="C137" s="224">
        <v>3</v>
      </c>
      <c r="D137" s="16">
        <v>2</v>
      </c>
      <c r="E137" s="16">
        <v>0</v>
      </c>
      <c r="F137" s="19"/>
      <c r="G137" s="54" t="s">
        <v>398</v>
      </c>
      <c r="H137" s="83">
        <v>6417619.07</v>
      </c>
      <c r="I137" s="11">
        <v>6225047.5</v>
      </c>
      <c r="J137" s="11">
        <v>3202762.51</v>
      </c>
      <c r="K137" s="11">
        <v>283565.39</v>
      </c>
      <c r="L137" s="11">
        <v>46314.26</v>
      </c>
      <c r="M137" s="60">
        <v>2692405.34</v>
      </c>
      <c r="N137" s="11">
        <v>192571.57</v>
      </c>
      <c r="O137" s="11">
        <v>87636.57</v>
      </c>
      <c r="P137" s="11">
        <v>104935</v>
      </c>
      <c r="Q137" s="11">
        <v>0</v>
      </c>
      <c r="R137" s="66">
        <v>96.99</v>
      </c>
      <c r="S137" s="66">
        <v>49.9</v>
      </c>
      <c r="T137" s="66">
        <v>4.41</v>
      </c>
      <c r="U137" s="66">
        <v>0.72</v>
      </c>
      <c r="V137" s="66">
        <v>41.95</v>
      </c>
      <c r="W137" s="67">
        <v>3</v>
      </c>
    </row>
    <row r="138" spans="1:23" ht="12.75">
      <c r="A138" s="223">
        <v>2</v>
      </c>
      <c r="B138" s="224">
        <v>16</v>
      </c>
      <c r="C138" s="224">
        <v>6</v>
      </c>
      <c r="D138" s="16">
        <v>2</v>
      </c>
      <c r="E138" s="16">
        <v>0</v>
      </c>
      <c r="F138" s="19"/>
      <c r="G138" s="54" t="s">
        <v>399</v>
      </c>
      <c r="H138" s="83">
        <v>8644213.33</v>
      </c>
      <c r="I138" s="11">
        <v>7128885.15</v>
      </c>
      <c r="J138" s="11">
        <v>3546916.35</v>
      </c>
      <c r="K138" s="11">
        <v>321092.12</v>
      </c>
      <c r="L138" s="11">
        <v>102462.24</v>
      </c>
      <c r="M138" s="60">
        <v>3158414.44</v>
      </c>
      <c r="N138" s="11">
        <v>1515328.18</v>
      </c>
      <c r="O138" s="11">
        <v>1343578.18</v>
      </c>
      <c r="P138" s="11">
        <v>171750</v>
      </c>
      <c r="Q138" s="11">
        <v>0</v>
      </c>
      <c r="R138" s="66">
        <v>82.47</v>
      </c>
      <c r="S138" s="66">
        <v>41.03</v>
      </c>
      <c r="T138" s="66">
        <v>3.71</v>
      </c>
      <c r="U138" s="66">
        <v>1.18</v>
      </c>
      <c r="V138" s="66">
        <v>36.53</v>
      </c>
      <c r="W138" s="67">
        <v>17.52</v>
      </c>
    </row>
    <row r="139" spans="1:23" ht="12.75">
      <c r="A139" s="223">
        <v>2</v>
      </c>
      <c r="B139" s="224">
        <v>11</v>
      </c>
      <c r="C139" s="224">
        <v>3</v>
      </c>
      <c r="D139" s="16">
        <v>2</v>
      </c>
      <c r="E139" s="16">
        <v>0</v>
      </c>
      <c r="F139" s="19"/>
      <c r="G139" s="54" t="s">
        <v>400</v>
      </c>
      <c r="H139" s="83">
        <v>17647945.39</v>
      </c>
      <c r="I139" s="11">
        <v>16236071.06</v>
      </c>
      <c r="J139" s="11">
        <v>5912393.4</v>
      </c>
      <c r="K139" s="11">
        <v>2897336.12</v>
      </c>
      <c r="L139" s="11">
        <v>0</v>
      </c>
      <c r="M139" s="60">
        <v>7426341.54</v>
      </c>
      <c r="N139" s="11">
        <v>1411874.33</v>
      </c>
      <c r="O139" s="11">
        <v>1238459.33</v>
      </c>
      <c r="P139" s="11">
        <v>0</v>
      </c>
      <c r="Q139" s="11">
        <v>0</v>
      </c>
      <c r="R139" s="66">
        <v>91.99</v>
      </c>
      <c r="S139" s="66">
        <v>33.5</v>
      </c>
      <c r="T139" s="66">
        <v>16.41</v>
      </c>
      <c r="U139" s="66">
        <v>0</v>
      </c>
      <c r="V139" s="66">
        <v>42.08</v>
      </c>
      <c r="W139" s="67">
        <v>8</v>
      </c>
    </row>
    <row r="140" spans="1:23" ht="12.75">
      <c r="A140" s="223">
        <v>2</v>
      </c>
      <c r="B140" s="224">
        <v>9</v>
      </c>
      <c r="C140" s="224">
        <v>8</v>
      </c>
      <c r="D140" s="16">
        <v>2</v>
      </c>
      <c r="E140" s="16">
        <v>0</v>
      </c>
      <c r="F140" s="19"/>
      <c r="G140" s="54" t="s">
        <v>401</v>
      </c>
      <c r="H140" s="83">
        <v>4944306.09</v>
      </c>
      <c r="I140" s="11">
        <v>4151810.88</v>
      </c>
      <c r="J140" s="11">
        <v>1961233.11</v>
      </c>
      <c r="K140" s="11">
        <v>22200</v>
      </c>
      <c r="L140" s="11">
        <v>90314.82</v>
      </c>
      <c r="M140" s="60">
        <v>2078062.95</v>
      </c>
      <c r="N140" s="11">
        <v>792495.21</v>
      </c>
      <c r="O140" s="11">
        <v>792495.21</v>
      </c>
      <c r="P140" s="11">
        <v>0</v>
      </c>
      <c r="Q140" s="11">
        <v>0</v>
      </c>
      <c r="R140" s="66">
        <v>83.97</v>
      </c>
      <c r="S140" s="66">
        <v>39.66</v>
      </c>
      <c r="T140" s="66">
        <v>0.44</v>
      </c>
      <c r="U140" s="66">
        <v>1.82</v>
      </c>
      <c r="V140" s="66">
        <v>42.02</v>
      </c>
      <c r="W140" s="67">
        <v>16.02</v>
      </c>
    </row>
    <row r="141" spans="1:23" ht="12.75">
      <c r="A141" s="223">
        <v>2</v>
      </c>
      <c r="B141" s="224">
        <v>10</v>
      </c>
      <c r="C141" s="224">
        <v>7</v>
      </c>
      <c r="D141" s="16">
        <v>2</v>
      </c>
      <c r="E141" s="16">
        <v>0</v>
      </c>
      <c r="F141" s="19"/>
      <c r="G141" s="54" t="s">
        <v>402</v>
      </c>
      <c r="H141" s="83">
        <v>7660799.59</v>
      </c>
      <c r="I141" s="11">
        <v>6433211.06</v>
      </c>
      <c r="J141" s="11">
        <v>3258629.14</v>
      </c>
      <c r="K141" s="11">
        <v>276544</v>
      </c>
      <c r="L141" s="11">
        <v>67189.97</v>
      </c>
      <c r="M141" s="60">
        <v>2830847.95</v>
      </c>
      <c r="N141" s="11">
        <v>1227588.53</v>
      </c>
      <c r="O141" s="11">
        <v>1227588.53</v>
      </c>
      <c r="P141" s="11">
        <v>0</v>
      </c>
      <c r="Q141" s="11">
        <v>0</v>
      </c>
      <c r="R141" s="66">
        <v>83.97</v>
      </c>
      <c r="S141" s="66">
        <v>42.53</v>
      </c>
      <c r="T141" s="66">
        <v>3.6</v>
      </c>
      <c r="U141" s="66">
        <v>0.87</v>
      </c>
      <c r="V141" s="66">
        <v>36.95</v>
      </c>
      <c r="W141" s="67">
        <v>16.02</v>
      </c>
    </row>
    <row r="142" spans="1:23" ht="12.75">
      <c r="A142" s="223">
        <v>2</v>
      </c>
      <c r="B142" s="224">
        <v>6</v>
      </c>
      <c r="C142" s="224">
        <v>9</v>
      </c>
      <c r="D142" s="16">
        <v>2</v>
      </c>
      <c r="E142" s="16">
        <v>0</v>
      </c>
      <c r="F142" s="19"/>
      <c r="G142" s="54" t="s">
        <v>403</v>
      </c>
      <c r="H142" s="83">
        <v>9013366</v>
      </c>
      <c r="I142" s="11">
        <v>7429537.13</v>
      </c>
      <c r="J142" s="11">
        <v>3612140.37</v>
      </c>
      <c r="K142" s="11">
        <v>214130.4</v>
      </c>
      <c r="L142" s="11">
        <v>383701.16</v>
      </c>
      <c r="M142" s="60">
        <v>3219565.2</v>
      </c>
      <c r="N142" s="11">
        <v>1583828.87</v>
      </c>
      <c r="O142" s="11">
        <v>1383828.87</v>
      </c>
      <c r="P142" s="11">
        <v>0</v>
      </c>
      <c r="Q142" s="11">
        <v>0</v>
      </c>
      <c r="R142" s="66">
        <v>82.42</v>
      </c>
      <c r="S142" s="66">
        <v>40.07</v>
      </c>
      <c r="T142" s="66">
        <v>2.37</v>
      </c>
      <c r="U142" s="66">
        <v>4.25</v>
      </c>
      <c r="V142" s="66">
        <v>35.71</v>
      </c>
      <c r="W142" s="67">
        <v>17.57</v>
      </c>
    </row>
    <row r="143" spans="1:23" ht="12.75">
      <c r="A143" s="223">
        <v>2</v>
      </c>
      <c r="B143" s="224">
        <v>21</v>
      </c>
      <c r="C143" s="224">
        <v>7</v>
      </c>
      <c r="D143" s="16">
        <v>2</v>
      </c>
      <c r="E143" s="16">
        <v>0</v>
      </c>
      <c r="F143" s="19"/>
      <c r="G143" s="54" t="s">
        <v>404</v>
      </c>
      <c r="H143" s="83">
        <v>5064361.96</v>
      </c>
      <c r="I143" s="11">
        <v>5058211.96</v>
      </c>
      <c r="J143" s="11">
        <v>2436873.69</v>
      </c>
      <c r="K143" s="11">
        <v>265278.77</v>
      </c>
      <c r="L143" s="11">
        <v>16316.49</v>
      </c>
      <c r="M143" s="60">
        <v>2339743.01</v>
      </c>
      <c r="N143" s="11">
        <v>6150</v>
      </c>
      <c r="O143" s="11">
        <v>6150</v>
      </c>
      <c r="P143" s="11">
        <v>0</v>
      </c>
      <c r="Q143" s="11">
        <v>0</v>
      </c>
      <c r="R143" s="66">
        <v>99.87</v>
      </c>
      <c r="S143" s="66">
        <v>48.11</v>
      </c>
      <c r="T143" s="66">
        <v>5.23</v>
      </c>
      <c r="U143" s="66">
        <v>0.32</v>
      </c>
      <c r="V143" s="66">
        <v>46.2</v>
      </c>
      <c r="W143" s="67">
        <v>0.12</v>
      </c>
    </row>
    <row r="144" spans="1:23" ht="12.75">
      <c r="A144" s="223">
        <v>2</v>
      </c>
      <c r="B144" s="224">
        <v>24</v>
      </c>
      <c r="C144" s="224">
        <v>4</v>
      </c>
      <c r="D144" s="16">
        <v>2</v>
      </c>
      <c r="E144" s="16">
        <v>0</v>
      </c>
      <c r="F144" s="19"/>
      <c r="G144" s="54" t="s">
        <v>405</v>
      </c>
      <c r="H144" s="83">
        <v>7689883.23</v>
      </c>
      <c r="I144" s="11">
        <v>6289151.66</v>
      </c>
      <c r="J144" s="11">
        <v>2451736.23</v>
      </c>
      <c r="K144" s="11">
        <v>1033791.93</v>
      </c>
      <c r="L144" s="11">
        <v>175904.64</v>
      </c>
      <c r="M144" s="60">
        <v>2627718.86</v>
      </c>
      <c r="N144" s="11">
        <v>1400731.57</v>
      </c>
      <c r="O144" s="11">
        <v>810731.57</v>
      </c>
      <c r="P144" s="11">
        <v>0</v>
      </c>
      <c r="Q144" s="11">
        <v>0</v>
      </c>
      <c r="R144" s="66">
        <v>81.78</v>
      </c>
      <c r="S144" s="66">
        <v>31.88</v>
      </c>
      <c r="T144" s="66">
        <v>13.44</v>
      </c>
      <c r="U144" s="66">
        <v>2.28</v>
      </c>
      <c r="V144" s="66">
        <v>34.17</v>
      </c>
      <c r="W144" s="67">
        <v>18.21</v>
      </c>
    </row>
    <row r="145" spans="1:23" ht="12.75">
      <c r="A145" s="223">
        <v>2</v>
      </c>
      <c r="B145" s="224">
        <v>25</v>
      </c>
      <c r="C145" s="224">
        <v>5</v>
      </c>
      <c r="D145" s="16">
        <v>2</v>
      </c>
      <c r="E145" s="16">
        <v>0</v>
      </c>
      <c r="F145" s="19"/>
      <c r="G145" s="54" t="s">
        <v>406</v>
      </c>
      <c r="H145" s="83">
        <v>10598740.54</v>
      </c>
      <c r="I145" s="11">
        <v>9909350.49</v>
      </c>
      <c r="J145" s="11">
        <v>4188010.85</v>
      </c>
      <c r="K145" s="11">
        <v>394217.42</v>
      </c>
      <c r="L145" s="11">
        <v>159683.7</v>
      </c>
      <c r="M145" s="60">
        <v>5167438.52</v>
      </c>
      <c r="N145" s="11">
        <v>689390.05</v>
      </c>
      <c r="O145" s="11">
        <v>271590.05</v>
      </c>
      <c r="P145" s="11">
        <v>400000</v>
      </c>
      <c r="Q145" s="11">
        <v>0</v>
      </c>
      <c r="R145" s="66">
        <v>93.49</v>
      </c>
      <c r="S145" s="66">
        <v>39.51</v>
      </c>
      <c r="T145" s="66">
        <v>3.71</v>
      </c>
      <c r="U145" s="66">
        <v>1.5</v>
      </c>
      <c r="V145" s="66">
        <v>48.75</v>
      </c>
      <c r="W145" s="67">
        <v>6.5</v>
      </c>
    </row>
    <row r="146" spans="1:23" ht="12.75">
      <c r="A146" s="223">
        <v>2</v>
      </c>
      <c r="B146" s="224">
        <v>19</v>
      </c>
      <c r="C146" s="224">
        <v>7</v>
      </c>
      <c r="D146" s="16">
        <v>2</v>
      </c>
      <c r="E146" s="16">
        <v>0</v>
      </c>
      <c r="F146" s="19"/>
      <c r="G146" s="54" t="s">
        <v>345</v>
      </c>
      <c r="H146" s="83">
        <v>22585978.9</v>
      </c>
      <c r="I146" s="11">
        <v>21040741.3</v>
      </c>
      <c r="J146" s="11">
        <v>9782684.87</v>
      </c>
      <c r="K146" s="11">
        <v>1399324.19</v>
      </c>
      <c r="L146" s="11">
        <v>508935.06</v>
      </c>
      <c r="M146" s="60">
        <v>9349797.18</v>
      </c>
      <c r="N146" s="11">
        <v>1545237.6</v>
      </c>
      <c r="O146" s="11">
        <v>1513237.6</v>
      </c>
      <c r="P146" s="11">
        <v>20000</v>
      </c>
      <c r="Q146" s="11">
        <v>0</v>
      </c>
      <c r="R146" s="66">
        <v>93.15</v>
      </c>
      <c r="S146" s="66">
        <v>43.31</v>
      </c>
      <c r="T146" s="66">
        <v>6.19</v>
      </c>
      <c r="U146" s="66">
        <v>2.25</v>
      </c>
      <c r="V146" s="66">
        <v>41.39</v>
      </c>
      <c r="W146" s="67">
        <v>6.84</v>
      </c>
    </row>
    <row r="147" spans="1:23" ht="12.75">
      <c r="A147" s="223">
        <v>2</v>
      </c>
      <c r="B147" s="224">
        <v>18</v>
      </c>
      <c r="C147" s="224">
        <v>5</v>
      </c>
      <c r="D147" s="16">
        <v>2</v>
      </c>
      <c r="E147" s="16">
        <v>0</v>
      </c>
      <c r="F147" s="19"/>
      <c r="G147" s="54" t="s">
        <v>407</v>
      </c>
      <c r="H147" s="83">
        <v>8144070.41</v>
      </c>
      <c r="I147" s="11">
        <v>7648633.3</v>
      </c>
      <c r="J147" s="11">
        <v>3609303.37</v>
      </c>
      <c r="K147" s="11">
        <v>187392.26</v>
      </c>
      <c r="L147" s="11">
        <v>138668.31</v>
      </c>
      <c r="M147" s="60">
        <v>3713269.36</v>
      </c>
      <c r="N147" s="11">
        <v>495437.11</v>
      </c>
      <c r="O147" s="11">
        <v>495437.11</v>
      </c>
      <c r="P147" s="11">
        <v>0</v>
      </c>
      <c r="Q147" s="11">
        <v>0</v>
      </c>
      <c r="R147" s="66">
        <v>93.91</v>
      </c>
      <c r="S147" s="66">
        <v>44.31</v>
      </c>
      <c r="T147" s="66">
        <v>2.3</v>
      </c>
      <c r="U147" s="66">
        <v>1.7</v>
      </c>
      <c r="V147" s="66">
        <v>45.59</v>
      </c>
      <c r="W147" s="67">
        <v>6.08</v>
      </c>
    </row>
    <row r="148" spans="1:23" ht="12.75">
      <c r="A148" s="223">
        <v>2</v>
      </c>
      <c r="B148" s="224">
        <v>21</v>
      </c>
      <c r="C148" s="224">
        <v>8</v>
      </c>
      <c r="D148" s="16">
        <v>2</v>
      </c>
      <c r="E148" s="16">
        <v>0</v>
      </c>
      <c r="F148" s="19"/>
      <c r="G148" s="54" t="s">
        <v>408</v>
      </c>
      <c r="H148" s="83">
        <v>8089754.45</v>
      </c>
      <c r="I148" s="11">
        <v>7538190.37</v>
      </c>
      <c r="J148" s="11">
        <v>3032173.53</v>
      </c>
      <c r="K148" s="11">
        <v>282000</v>
      </c>
      <c r="L148" s="11">
        <v>116465.03</v>
      </c>
      <c r="M148" s="60">
        <v>4107551.81</v>
      </c>
      <c r="N148" s="11">
        <v>551564.08</v>
      </c>
      <c r="O148" s="11">
        <v>551564.08</v>
      </c>
      <c r="P148" s="11">
        <v>0</v>
      </c>
      <c r="Q148" s="11">
        <v>0</v>
      </c>
      <c r="R148" s="66">
        <v>93.18</v>
      </c>
      <c r="S148" s="66">
        <v>37.48</v>
      </c>
      <c r="T148" s="66">
        <v>3.48</v>
      </c>
      <c r="U148" s="66">
        <v>1.43</v>
      </c>
      <c r="V148" s="66">
        <v>50.77</v>
      </c>
      <c r="W148" s="67">
        <v>6.81</v>
      </c>
    </row>
    <row r="149" spans="1:23" ht="12.75">
      <c r="A149" s="223">
        <v>2</v>
      </c>
      <c r="B149" s="224">
        <v>1</v>
      </c>
      <c r="C149" s="224">
        <v>6</v>
      </c>
      <c r="D149" s="16">
        <v>2</v>
      </c>
      <c r="E149" s="16">
        <v>0</v>
      </c>
      <c r="F149" s="19"/>
      <c r="G149" s="54" t="s">
        <v>409</v>
      </c>
      <c r="H149" s="83">
        <v>11271059.35</v>
      </c>
      <c r="I149" s="11">
        <v>9994397.85</v>
      </c>
      <c r="J149" s="11">
        <v>4318181.63</v>
      </c>
      <c r="K149" s="11">
        <v>1147872.49</v>
      </c>
      <c r="L149" s="11">
        <v>0</v>
      </c>
      <c r="M149" s="60">
        <v>4528343.73</v>
      </c>
      <c r="N149" s="11">
        <v>1276661.5</v>
      </c>
      <c r="O149" s="11">
        <v>96131.43</v>
      </c>
      <c r="P149" s="11">
        <v>0</v>
      </c>
      <c r="Q149" s="11">
        <v>0</v>
      </c>
      <c r="R149" s="66">
        <v>88.67</v>
      </c>
      <c r="S149" s="66">
        <v>38.31</v>
      </c>
      <c r="T149" s="66">
        <v>10.18</v>
      </c>
      <c r="U149" s="66">
        <v>0</v>
      </c>
      <c r="V149" s="66">
        <v>40.17</v>
      </c>
      <c r="W149" s="67">
        <v>11.32</v>
      </c>
    </row>
    <row r="150" spans="1:23" ht="12.75">
      <c r="A150" s="223">
        <v>2</v>
      </c>
      <c r="B150" s="224">
        <v>5</v>
      </c>
      <c r="C150" s="224">
        <v>6</v>
      </c>
      <c r="D150" s="16">
        <v>2</v>
      </c>
      <c r="E150" s="16">
        <v>0</v>
      </c>
      <c r="F150" s="19"/>
      <c r="G150" s="54" t="s">
        <v>410</v>
      </c>
      <c r="H150" s="83">
        <v>5604108.14</v>
      </c>
      <c r="I150" s="11">
        <v>5326268.13</v>
      </c>
      <c r="J150" s="11">
        <v>2765069.74</v>
      </c>
      <c r="K150" s="11">
        <v>324507.79</v>
      </c>
      <c r="L150" s="11">
        <v>138504.35</v>
      </c>
      <c r="M150" s="60">
        <v>2098186.25</v>
      </c>
      <c r="N150" s="11">
        <v>277840.01</v>
      </c>
      <c r="O150" s="11">
        <v>187840.01</v>
      </c>
      <c r="P150" s="11">
        <v>0</v>
      </c>
      <c r="Q150" s="11">
        <v>0</v>
      </c>
      <c r="R150" s="66">
        <v>95.04</v>
      </c>
      <c r="S150" s="66">
        <v>49.34</v>
      </c>
      <c r="T150" s="66">
        <v>5.79</v>
      </c>
      <c r="U150" s="66">
        <v>2.47</v>
      </c>
      <c r="V150" s="66">
        <v>37.44</v>
      </c>
      <c r="W150" s="67">
        <v>4.95</v>
      </c>
    </row>
    <row r="151" spans="1:23" ht="12.75">
      <c r="A151" s="223">
        <v>2</v>
      </c>
      <c r="B151" s="224">
        <v>22</v>
      </c>
      <c r="C151" s="224">
        <v>2</v>
      </c>
      <c r="D151" s="16">
        <v>2</v>
      </c>
      <c r="E151" s="16">
        <v>0</v>
      </c>
      <c r="F151" s="19"/>
      <c r="G151" s="54" t="s">
        <v>411</v>
      </c>
      <c r="H151" s="83">
        <v>10680298.85</v>
      </c>
      <c r="I151" s="11">
        <v>10183863.26</v>
      </c>
      <c r="J151" s="11">
        <v>4787718.47</v>
      </c>
      <c r="K151" s="11">
        <v>691085.95</v>
      </c>
      <c r="L151" s="11">
        <v>214746.64</v>
      </c>
      <c r="M151" s="60">
        <v>4490312.2</v>
      </c>
      <c r="N151" s="11">
        <v>496435.59</v>
      </c>
      <c r="O151" s="11">
        <v>496435.59</v>
      </c>
      <c r="P151" s="11">
        <v>0</v>
      </c>
      <c r="Q151" s="11">
        <v>0</v>
      </c>
      <c r="R151" s="66">
        <v>95.35</v>
      </c>
      <c r="S151" s="66">
        <v>44.82</v>
      </c>
      <c r="T151" s="66">
        <v>6.47</v>
      </c>
      <c r="U151" s="66">
        <v>2.01</v>
      </c>
      <c r="V151" s="66">
        <v>42.04</v>
      </c>
      <c r="W151" s="67">
        <v>4.64</v>
      </c>
    </row>
    <row r="152" spans="1:23" ht="12.75">
      <c r="A152" s="223">
        <v>2</v>
      </c>
      <c r="B152" s="224">
        <v>20</v>
      </c>
      <c r="C152" s="224">
        <v>4</v>
      </c>
      <c r="D152" s="16">
        <v>2</v>
      </c>
      <c r="E152" s="16">
        <v>0</v>
      </c>
      <c r="F152" s="19"/>
      <c r="G152" s="54" t="s">
        <v>412</v>
      </c>
      <c r="H152" s="83">
        <v>11837835.17</v>
      </c>
      <c r="I152" s="11">
        <v>10853638.58</v>
      </c>
      <c r="J152" s="11">
        <v>5216623.77</v>
      </c>
      <c r="K152" s="11">
        <v>924160.64</v>
      </c>
      <c r="L152" s="11">
        <v>316216</v>
      </c>
      <c r="M152" s="60">
        <v>4396638.17</v>
      </c>
      <c r="N152" s="11">
        <v>984196.59</v>
      </c>
      <c r="O152" s="11">
        <v>945691.59</v>
      </c>
      <c r="P152" s="11">
        <v>0</v>
      </c>
      <c r="Q152" s="11">
        <v>0</v>
      </c>
      <c r="R152" s="66">
        <v>91.68</v>
      </c>
      <c r="S152" s="66">
        <v>44.06</v>
      </c>
      <c r="T152" s="66">
        <v>7.8</v>
      </c>
      <c r="U152" s="66">
        <v>2.67</v>
      </c>
      <c r="V152" s="66">
        <v>37.14</v>
      </c>
      <c r="W152" s="67">
        <v>8.31</v>
      </c>
    </row>
    <row r="153" spans="1:23" ht="12.75">
      <c r="A153" s="223">
        <v>2</v>
      </c>
      <c r="B153" s="224">
        <v>26</v>
      </c>
      <c r="C153" s="224">
        <v>5</v>
      </c>
      <c r="D153" s="16">
        <v>2</v>
      </c>
      <c r="E153" s="16">
        <v>0</v>
      </c>
      <c r="F153" s="19"/>
      <c r="G153" s="54" t="s">
        <v>413</v>
      </c>
      <c r="H153" s="83">
        <v>7587017.33</v>
      </c>
      <c r="I153" s="11">
        <v>7340746.12</v>
      </c>
      <c r="J153" s="11">
        <v>3320607.71</v>
      </c>
      <c r="K153" s="11">
        <v>413967.52</v>
      </c>
      <c r="L153" s="11">
        <v>71211.64</v>
      </c>
      <c r="M153" s="60">
        <v>3534959.25</v>
      </c>
      <c r="N153" s="11">
        <v>246271.21</v>
      </c>
      <c r="O153" s="11">
        <v>208371.21</v>
      </c>
      <c r="P153" s="11">
        <v>0</v>
      </c>
      <c r="Q153" s="11">
        <v>0</v>
      </c>
      <c r="R153" s="66">
        <v>96.75</v>
      </c>
      <c r="S153" s="66">
        <v>43.76</v>
      </c>
      <c r="T153" s="66">
        <v>5.45</v>
      </c>
      <c r="U153" s="66">
        <v>0.93</v>
      </c>
      <c r="V153" s="66">
        <v>46.59</v>
      </c>
      <c r="W153" s="67">
        <v>3.24</v>
      </c>
    </row>
    <row r="154" spans="1:23" ht="12.75">
      <c r="A154" s="223">
        <v>2</v>
      </c>
      <c r="B154" s="224">
        <v>20</v>
      </c>
      <c r="C154" s="224">
        <v>5</v>
      </c>
      <c r="D154" s="16">
        <v>2</v>
      </c>
      <c r="E154" s="16">
        <v>0</v>
      </c>
      <c r="F154" s="19"/>
      <c r="G154" s="54" t="s">
        <v>414</v>
      </c>
      <c r="H154" s="83">
        <v>7431247.76</v>
      </c>
      <c r="I154" s="11">
        <v>6887885.88</v>
      </c>
      <c r="J154" s="11">
        <v>3287182.88</v>
      </c>
      <c r="K154" s="11">
        <v>367730.12</v>
      </c>
      <c r="L154" s="11">
        <v>102913.96</v>
      </c>
      <c r="M154" s="60">
        <v>3130058.92</v>
      </c>
      <c r="N154" s="11">
        <v>543361.88</v>
      </c>
      <c r="O154" s="11">
        <v>465360.88</v>
      </c>
      <c r="P154" s="11">
        <v>58001</v>
      </c>
      <c r="Q154" s="11">
        <v>0</v>
      </c>
      <c r="R154" s="66">
        <v>92.68</v>
      </c>
      <c r="S154" s="66">
        <v>44.23</v>
      </c>
      <c r="T154" s="66">
        <v>4.94</v>
      </c>
      <c r="U154" s="66">
        <v>1.38</v>
      </c>
      <c r="V154" s="66">
        <v>42.12</v>
      </c>
      <c r="W154" s="67">
        <v>7.31</v>
      </c>
    </row>
    <row r="155" spans="1:23" ht="12.75">
      <c r="A155" s="223">
        <v>2</v>
      </c>
      <c r="B155" s="224">
        <v>25</v>
      </c>
      <c r="C155" s="224">
        <v>7</v>
      </c>
      <c r="D155" s="16">
        <v>2</v>
      </c>
      <c r="E155" s="16">
        <v>0</v>
      </c>
      <c r="F155" s="19"/>
      <c r="G155" s="54" t="s">
        <v>350</v>
      </c>
      <c r="H155" s="83">
        <v>16231667.91</v>
      </c>
      <c r="I155" s="11">
        <v>12737971.87</v>
      </c>
      <c r="J155" s="11">
        <v>5358710.06</v>
      </c>
      <c r="K155" s="11">
        <v>1540750.66</v>
      </c>
      <c r="L155" s="11">
        <v>324925.38</v>
      </c>
      <c r="M155" s="60">
        <v>5513585.77</v>
      </c>
      <c r="N155" s="11">
        <v>3493696.04</v>
      </c>
      <c r="O155" s="11">
        <v>3394696.04</v>
      </c>
      <c r="P155" s="11">
        <v>0</v>
      </c>
      <c r="Q155" s="11">
        <v>0</v>
      </c>
      <c r="R155" s="66">
        <v>78.47</v>
      </c>
      <c r="S155" s="66">
        <v>33.01</v>
      </c>
      <c r="T155" s="66">
        <v>9.49</v>
      </c>
      <c r="U155" s="66">
        <v>2</v>
      </c>
      <c r="V155" s="66">
        <v>33.96</v>
      </c>
      <c r="W155" s="67">
        <v>21.52</v>
      </c>
    </row>
    <row r="156" spans="1:23" ht="12.75">
      <c r="A156" s="223">
        <v>2</v>
      </c>
      <c r="B156" s="224">
        <v>26</v>
      </c>
      <c r="C156" s="224">
        <v>6</v>
      </c>
      <c r="D156" s="16">
        <v>2</v>
      </c>
      <c r="E156" s="16">
        <v>0</v>
      </c>
      <c r="F156" s="19"/>
      <c r="G156" s="54" t="s">
        <v>351</v>
      </c>
      <c r="H156" s="83">
        <v>10659556.74</v>
      </c>
      <c r="I156" s="11">
        <v>10122590.94</v>
      </c>
      <c r="J156" s="11">
        <v>4411092.3</v>
      </c>
      <c r="K156" s="11">
        <v>1160748.64</v>
      </c>
      <c r="L156" s="11">
        <v>138838.99</v>
      </c>
      <c r="M156" s="60">
        <v>4411911.01</v>
      </c>
      <c r="N156" s="11">
        <v>536965.8</v>
      </c>
      <c r="O156" s="11">
        <v>534465.8</v>
      </c>
      <c r="P156" s="11">
        <v>0</v>
      </c>
      <c r="Q156" s="11">
        <v>0</v>
      </c>
      <c r="R156" s="66">
        <v>94.96</v>
      </c>
      <c r="S156" s="66">
        <v>41.38</v>
      </c>
      <c r="T156" s="66">
        <v>10.88</v>
      </c>
      <c r="U156" s="66">
        <v>1.3</v>
      </c>
      <c r="V156" s="66">
        <v>41.38</v>
      </c>
      <c r="W156" s="67">
        <v>5.03</v>
      </c>
    </row>
    <row r="157" spans="1:23" ht="12.75">
      <c r="A157" s="223">
        <v>2</v>
      </c>
      <c r="B157" s="224">
        <v>23</v>
      </c>
      <c r="C157" s="224">
        <v>9</v>
      </c>
      <c r="D157" s="16">
        <v>2</v>
      </c>
      <c r="E157" s="16">
        <v>0</v>
      </c>
      <c r="F157" s="19"/>
      <c r="G157" s="54" t="s">
        <v>415</v>
      </c>
      <c r="H157" s="83">
        <v>11881775.76</v>
      </c>
      <c r="I157" s="11">
        <v>11188597.94</v>
      </c>
      <c r="J157" s="11">
        <v>5795371.46</v>
      </c>
      <c r="K157" s="11">
        <v>870882.83</v>
      </c>
      <c r="L157" s="11">
        <v>204331.13</v>
      </c>
      <c r="M157" s="60">
        <v>4318012.52</v>
      </c>
      <c r="N157" s="11">
        <v>693177.82</v>
      </c>
      <c r="O157" s="11">
        <v>648477.82</v>
      </c>
      <c r="P157" s="11">
        <v>0</v>
      </c>
      <c r="Q157" s="11">
        <v>0</v>
      </c>
      <c r="R157" s="66">
        <v>94.16</v>
      </c>
      <c r="S157" s="66">
        <v>48.77</v>
      </c>
      <c r="T157" s="66">
        <v>7.32</v>
      </c>
      <c r="U157" s="66">
        <v>1.71</v>
      </c>
      <c r="V157" s="66">
        <v>36.34</v>
      </c>
      <c r="W157" s="67">
        <v>5.83</v>
      </c>
    </row>
    <row r="158" spans="1:23" ht="12.75">
      <c r="A158" s="223">
        <v>2</v>
      </c>
      <c r="B158" s="224">
        <v>3</v>
      </c>
      <c r="C158" s="224">
        <v>6</v>
      </c>
      <c r="D158" s="16">
        <v>2</v>
      </c>
      <c r="E158" s="16">
        <v>0</v>
      </c>
      <c r="F158" s="19"/>
      <c r="G158" s="54" t="s">
        <v>416</v>
      </c>
      <c r="H158" s="83">
        <v>5353660.64</v>
      </c>
      <c r="I158" s="11">
        <v>5240446</v>
      </c>
      <c r="J158" s="11">
        <v>2642481.61</v>
      </c>
      <c r="K158" s="11">
        <v>146224.56</v>
      </c>
      <c r="L158" s="11">
        <v>53840.61</v>
      </c>
      <c r="M158" s="60">
        <v>2397899.22</v>
      </c>
      <c r="N158" s="11">
        <v>113214.64</v>
      </c>
      <c r="O158" s="11">
        <v>105214.64</v>
      </c>
      <c r="P158" s="11">
        <v>0</v>
      </c>
      <c r="Q158" s="11">
        <v>0</v>
      </c>
      <c r="R158" s="66">
        <v>97.88</v>
      </c>
      <c r="S158" s="66">
        <v>49.35</v>
      </c>
      <c r="T158" s="66">
        <v>2.73</v>
      </c>
      <c r="U158" s="66">
        <v>1</v>
      </c>
      <c r="V158" s="66">
        <v>44.78</v>
      </c>
      <c r="W158" s="67">
        <v>2.11</v>
      </c>
    </row>
    <row r="159" spans="1:23" s="95" customFormat="1" ht="15">
      <c r="A159" s="227"/>
      <c r="B159" s="228"/>
      <c r="C159" s="228"/>
      <c r="D159" s="101"/>
      <c r="E159" s="101"/>
      <c r="F159" s="102" t="s">
        <v>417</v>
      </c>
      <c r="G159" s="287"/>
      <c r="H159" s="152">
        <v>1104444604.79</v>
      </c>
      <c r="I159" s="152">
        <v>997215278.8299999</v>
      </c>
      <c r="J159" s="152">
        <v>444245252.83000004</v>
      </c>
      <c r="K159" s="152">
        <v>81295258.73</v>
      </c>
      <c r="L159" s="152">
        <v>23622557.42</v>
      </c>
      <c r="M159" s="152">
        <v>448052209.8499999</v>
      </c>
      <c r="N159" s="152">
        <v>107229325.96</v>
      </c>
      <c r="O159" s="152">
        <v>90158145.46999998</v>
      </c>
      <c r="P159" s="152">
        <v>7366567.55</v>
      </c>
      <c r="Q159" s="152">
        <v>0</v>
      </c>
      <c r="R159" s="128">
        <v>90.29110871700182</v>
      </c>
      <c r="S159" s="128">
        <v>40.22340739438618</v>
      </c>
      <c r="T159" s="128">
        <v>7.3607366433246835</v>
      </c>
      <c r="U159" s="128">
        <v>2.1388630373627127</v>
      </c>
      <c r="V159" s="128">
        <v>40.568101641928244</v>
      </c>
      <c r="W159" s="129">
        <v>9.708891282998179</v>
      </c>
    </row>
    <row r="160" spans="1:23" ht="12.75">
      <c r="A160" s="223">
        <v>2</v>
      </c>
      <c r="B160" s="224">
        <v>24</v>
      </c>
      <c r="C160" s="224">
        <v>1</v>
      </c>
      <c r="D160" s="16">
        <v>3</v>
      </c>
      <c r="E160" s="16">
        <v>0</v>
      </c>
      <c r="F160" s="19"/>
      <c r="G160" s="54" t="s">
        <v>418</v>
      </c>
      <c r="H160" s="83">
        <v>6847070.27</v>
      </c>
      <c r="I160" s="11">
        <v>6523830.89</v>
      </c>
      <c r="J160" s="11">
        <v>2791451.42</v>
      </c>
      <c r="K160" s="11">
        <v>648367.99</v>
      </c>
      <c r="L160" s="11">
        <v>179970.05</v>
      </c>
      <c r="M160" s="60">
        <v>2904041.43</v>
      </c>
      <c r="N160" s="11">
        <v>323239.38</v>
      </c>
      <c r="O160" s="11">
        <v>323239.38</v>
      </c>
      <c r="P160" s="11">
        <v>0</v>
      </c>
      <c r="Q160" s="11">
        <v>0</v>
      </c>
      <c r="R160" s="66">
        <v>95.27</v>
      </c>
      <c r="S160" s="66">
        <v>40.76</v>
      </c>
      <c r="T160" s="66">
        <v>9.46</v>
      </c>
      <c r="U160" s="66">
        <v>2.62</v>
      </c>
      <c r="V160" s="66">
        <v>42.41</v>
      </c>
      <c r="W160" s="67">
        <v>4.72</v>
      </c>
    </row>
    <row r="161" spans="1:23" ht="12.75">
      <c r="A161" s="223">
        <v>2</v>
      </c>
      <c r="B161" s="224">
        <v>14</v>
      </c>
      <c r="C161" s="224">
        <v>2</v>
      </c>
      <c r="D161" s="16">
        <v>3</v>
      </c>
      <c r="E161" s="16">
        <v>0</v>
      </c>
      <c r="F161" s="19"/>
      <c r="G161" s="54" t="s">
        <v>419</v>
      </c>
      <c r="H161" s="83">
        <v>14243348.65</v>
      </c>
      <c r="I161" s="11">
        <v>12997146.68</v>
      </c>
      <c r="J161" s="11">
        <v>6325368.59</v>
      </c>
      <c r="K161" s="11">
        <v>624699</v>
      </c>
      <c r="L161" s="11">
        <v>563885.15</v>
      </c>
      <c r="M161" s="60">
        <v>5483193.94</v>
      </c>
      <c r="N161" s="11">
        <v>1246201.97</v>
      </c>
      <c r="O161" s="11">
        <v>318200.97</v>
      </c>
      <c r="P161" s="11">
        <v>908001</v>
      </c>
      <c r="Q161" s="11">
        <v>0</v>
      </c>
      <c r="R161" s="66">
        <v>91.25</v>
      </c>
      <c r="S161" s="66">
        <v>44.4</v>
      </c>
      <c r="T161" s="66">
        <v>4.38</v>
      </c>
      <c r="U161" s="66">
        <v>3.95</v>
      </c>
      <c r="V161" s="66">
        <v>38.49</v>
      </c>
      <c r="W161" s="67">
        <v>8.74</v>
      </c>
    </row>
    <row r="162" spans="1:23" ht="12.75">
      <c r="A162" s="223">
        <v>2</v>
      </c>
      <c r="B162" s="224">
        <v>25</v>
      </c>
      <c r="C162" s="224">
        <v>3</v>
      </c>
      <c r="D162" s="16">
        <v>3</v>
      </c>
      <c r="E162" s="16">
        <v>0</v>
      </c>
      <c r="F162" s="19"/>
      <c r="G162" s="54" t="s">
        <v>420</v>
      </c>
      <c r="H162" s="83">
        <v>73279933.95</v>
      </c>
      <c r="I162" s="11">
        <v>63602049.37</v>
      </c>
      <c r="J162" s="11">
        <v>25639102.88</v>
      </c>
      <c r="K162" s="11">
        <v>5657813.33</v>
      </c>
      <c r="L162" s="11">
        <v>1181714.49</v>
      </c>
      <c r="M162" s="60">
        <v>31123418.67</v>
      </c>
      <c r="N162" s="11">
        <v>9677884.58</v>
      </c>
      <c r="O162" s="11">
        <v>7865432.58</v>
      </c>
      <c r="P162" s="11">
        <v>0</v>
      </c>
      <c r="Q162" s="11">
        <v>0</v>
      </c>
      <c r="R162" s="66">
        <v>86.79</v>
      </c>
      <c r="S162" s="66">
        <v>34.98</v>
      </c>
      <c r="T162" s="66">
        <v>7.72</v>
      </c>
      <c r="U162" s="66">
        <v>1.61</v>
      </c>
      <c r="V162" s="66">
        <v>42.47</v>
      </c>
      <c r="W162" s="67">
        <v>13.2</v>
      </c>
    </row>
    <row r="163" spans="1:23" ht="12.75">
      <c r="A163" s="223">
        <v>2</v>
      </c>
      <c r="B163" s="224">
        <v>5</v>
      </c>
      <c r="C163" s="224">
        <v>2</v>
      </c>
      <c r="D163" s="16">
        <v>3</v>
      </c>
      <c r="E163" s="16">
        <v>0</v>
      </c>
      <c r="F163" s="19"/>
      <c r="G163" s="54" t="s">
        <v>421</v>
      </c>
      <c r="H163" s="83">
        <v>14546011.52</v>
      </c>
      <c r="I163" s="11">
        <v>13085657.39</v>
      </c>
      <c r="J163" s="11">
        <v>6008614.77</v>
      </c>
      <c r="K163" s="11">
        <v>720320.35</v>
      </c>
      <c r="L163" s="11">
        <v>264481.6</v>
      </c>
      <c r="M163" s="60">
        <v>6092240.67</v>
      </c>
      <c r="N163" s="11">
        <v>1460354.13</v>
      </c>
      <c r="O163" s="11">
        <v>1410354.13</v>
      </c>
      <c r="P163" s="11">
        <v>0</v>
      </c>
      <c r="Q163" s="11">
        <v>0</v>
      </c>
      <c r="R163" s="66">
        <v>89.96</v>
      </c>
      <c r="S163" s="66">
        <v>41.3</v>
      </c>
      <c r="T163" s="66">
        <v>4.95</v>
      </c>
      <c r="U163" s="66">
        <v>1.81</v>
      </c>
      <c r="V163" s="66">
        <v>41.88</v>
      </c>
      <c r="W163" s="67">
        <v>10.03</v>
      </c>
    </row>
    <row r="164" spans="1:23" ht="12.75">
      <c r="A164" s="223">
        <v>2</v>
      </c>
      <c r="B164" s="224">
        <v>22</v>
      </c>
      <c r="C164" s="224">
        <v>1</v>
      </c>
      <c r="D164" s="16">
        <v>3</v>
      </c>
      <c r="E164" s="16">
        <v>0</v>
      </c>
      <c r="F164" s="19"/>
      <c r="G164" s="54" t="s">
        <v>422</v>
      </c>
      <c r="H164" s="83">
        <v>22424662.29</v>
      </c>
      <c r="I164" s="11">
        <v>22004611.09</v>
      </c>
      <c r="J164" s="11">
        <v>9226151.24</v>
      </c>
      <c r="K164" s="11">
        <v>2494108.52</v>
      </c>
      <c r="L164" s="11">
        <v>454209.06</v>
      </c>
      <c r="M164" s="60">
        <v>9830142.27</v>
      </c>
      <c r="N164" s="11">
        <v>420051.2</v>
      </c>
      <c r="O164" s="11">
        <v>375708.64</v>
      </c>
      <c r="P164" s="11">
        <v>0</v>
      </c>
      <c r="Q164" s="11">
        <v>0</v>
      </c>
      <c r="R164" s="66">
        <v>98.12</v>
      </c>
      <c r="S164" s="66">
        <v>41.14</v>
      </c>
      <c r="T164" s="66">
        <v>11.12</v>
      </c>
      <c r="U164" s="66">
        <v>2.02</v>
      </c>
      <c r="V164" s="66">
        <v>43.83</v>
      </c>
      <c r="W164" s="67">
        <v>1.87</v>
      </c>
    </row>
    <row r="165" spans="1:23" ht="12.75">
      <c r="A165" s="223">
        <v>2</v>
      </c>
      <c r="B165" s="224">
        <v>8</v>
      </c>
      <c r="C165" s="224">
        <v>6</v>
      </c>
      <c r="D165" s="16">
        <v>3</v>
      </c>
      <c r="E165" s="16">
        <v>0</v>
      </c>
      <c r="F165" s="19"/>
      <c r="G165" s="54" t="s">
        <v>423</v>
      </c>
      <c r="H165" s="83">
        <v>32674186.65</v>
      </c>
      <c r="I165" s="11">
        <v>32404560.07</v>
      </c>
      <c r="J165" s="11">
        <v>7146947.39</v>
      </c>
      <c r="K165" s="11">
        <v>2559902.11</v>
      </c>
      <c r="L165" s="11">
        <v>672264.79</v>
      </c>
      <c r="M165" s="60">
        <v>22025445.78</v>
      </c>
      <c r="N165" s="11">
        <v>269626.58</v>
      </c>
      <c r="O165" s="11">
        <v>249626.58</v>
      </c>
      <c r="P165" s="11">
        <v>0</v>
      </c>
      <c r="Q165" s="11">
        <v>0</v>
      </c>
      <c r="R165" s="66">
        <v>99.17</v>
      </c>
      <c r="S165" s="66">
        <v>21.87</v>
      </c>
      <c r="T165" s="66">
        <v>7.83</v>
      </c>
      <c r="U165" s="66">
        <v>2.05</v>
      </c>
      <c r="V165" s="66">
        <v>67.4</v>
      </c>
      <c r="W165" s="67">
        <v>0.82</v>
      </c>
    </row>
    <row r="166" spans="1:23" ht="12.75">
      <c r="A166" s="223">
        <v>2</v>
      </c>
      <c r="B166" s="224">
        <v>16</v>
      </c>
      <c r="C166" s="224">
        <v>1</v>
      </c>
      <c r="D166" s="16">
        <v>3</v>
      </c>
      <c r="E166" s="16">
        <v>0</v>
      </c>
      <c r="F166" s="19"/>
      <c r="G166" s="54" t="s">
        <v>424</v>
      </c>
      <c r="H166" s="83">
        <v>18164638.63</v>
      </c>
      <c r="I166" s="11">
        <v>15911316.13</v>
      </c>
      <c r="J166" s="11">
        <v>8169681.14</v>
      </c>
      <c r="K166" s="11">
        <v>1055302.97</v>
      </c>
      <c r="L166" s="11">
        <v>200897.67</v>
      </c>
      <c r="M166" s="60">
        <v>6485434.35</v>
      </c>
      <c r="N166" s="11">
        <v>2253322.5</v>
      </c>
      <c r="O166" s="11">
        <v>1840072.5</v>
      </c>
      <c r="P166" s="11">
        <v>386250</v>
      </c>
      <c r="Q166" s="11">
        <v>0</v>
      </c>
      <c r="R166" s="66">
        <v>87.59</v>
      </c>
      <c r="S166" s="66">
        <v>44.97</v>
      </c>
      <c r="T166" s="66">
        <v>5.8</v>
      </c>
      <c r="U166" s="66">
        <v>1.1</v>
      </c>
      <c r="V166" s="66">
        <v>35.7</v>
      </c>
      <c r="W166" s="67">
        <v>12.4</v>
      </c>
    </row>
    <row r="167" spans="1:23" ht="12.75">
      <c r="A167" s="223">
        <v>2</v>
      </c>
      <c r="B167" s="224">
        <v>21</v>
      </c>
      <c r="C167" s="224">
        <v>5</v>
      </c>
      <c r="D167" s="16">
        <v>3</v>
      </c>
      <c r="E167" s="16">
        <v>0</v>
      </c>
      <c r="F167" s="19"/>
      <c r="G167" s="54" t="s">
        <v>425</v>
      </c>
      <c r="H167" s="83">
        <v>10184906.34</v>
      </c>
      <c r="I167" s="11">
        <v>10113357.54</v>
      </c>
      <c r="J167" s="11">
        <v>5242949.76</v>
      </c>
      <c r="K167" s="11">
        <v>439510.06</v>
      </c>
      <c r="L167" s="11">
        <v>305190.92</v>
      </c>
      <c r="M167" s="60">
        <v>4125706.8</v>
      </c>
      <c r="N167" s="11">
        <v>71548.8</v>
      </c>
      <c r="O167" s="11">
        <v>71548.8</v>
      </c>
      <c r="P167" s="11">
        <v>0</v>
      </c>
      <c r="Q167" s="11">
        <v>0</v>
      </c>
      <c r="R167" s="66">
        <v>99.29</v>
      </c>
      <c r="S167" s="66">
        <v>51.47</v>
      </c>
      <c r="T167" s="66">
        <v>4.31</v>
      </c>
      <c r="U167" s="66">
        <v>2.99</v>
      </c>
      <c r="V167" s="66">
        <v>40.5</v>
      </c>
      <c r="W167" s="67">
        <v>0.7</v>
      </c>
    </row>
    <row r="168" spans="1:23" ht="12.75">
      <c r="A168" s="223">
        <v>2</v>
      </c>
      <c r="B168" s="224">
        <v>4</v>
      </c>
      <c r="C168" s="224">
        <v>1</v>
      </c>
      <c r="D168" s="16">
        <v>3</v>
      </c>
      <c r="E168" s="16">
        <v>0</v>
      </c>
      <c r="F168" s="19"/>
      <c r="G168" s="54" t="s">
        <v>426</v>
      </c>
      <c r="H168" s="83">
        <v>30506849.09</v>
      </c>
      <c r="I168" s="11">
        <v>29202957.25</v>
      </c>
      <c r="J168" s="11">
        <v>13892500.71</v>
      </c>
      <c r="K168" s="11">
        <v>950204.21</v>
      </c>
      <c r="L168" s="11">
        <v>354963.81</v>
      </c>
      <c r="M168" s="60">
        <v>14005288.52</v>
      </c>
      <c r="N168" s="11">
        <v>1303891.84</v>
      </c>
      <c r="O168" s="11">
        <v>1144021.35</v>
      </c>
      <c r="P168" s="11">
        <v>58001</v>
      </c>
      <c r="Q168" s="11">
        <v>0</v>
      </c>
      <c r="R168" s="66">
        <v>95.72</v>
      </c>
      <c r="S168" s="66">
        <v>45.53</v>
      </c>
      <c r="T168" s="66">
        <v>3.11</v>
      </c>
      <c r="U168" s="66">
        <v>1.16</v>
      </c>
      <c r="V168" s="66">
        <v>45.9</v>
      </c>
      <c r="W168" s="67">
        <v>4.27</v>
      </c>
    </row>
    <row r="169" spans="1:23" ht="12.75">
      <c r="A169" s="223">
        <v>2</v>
      </c>
      <c r="B169" s="224">
        <v>12</v>
      </c>
      <c r="C169" s="224">
        <v>1</v>
      </c>
      <c r="D169" s="16">
        <v>3</v>
      </c>
      <c r="E169" s="16">
        <v>0</v>
      </c>
      <c r="F169" s="19"/>
      <c r="G169" s="54" t="s">
        <v>427</v>
      </c>
      <c r="H169" s="83">
        <v>10550078.16</v>
      </c>
      <c r="I169" s="11">
        <v>10233936.15</v>
      </c>
      <c r="J169" s="11">
        <v>4723309.19</v>
      </c>
      <c r="K169" s="11">
        <v>638634.26</v>
      </c>
      <c r="L169" s="11">
        <v>214689.12</v>
      </c>
      <c r="M169" s="60">
        <v>4657303.58</v>
      </c>
      <c r="N169" s="11">
        <v>316142.01</v>
      </c>
      <c r="O169" s="11">
        <v>316142.01</v>
      </c>
      <c r="P169" s="11">
        <v>0</v>
      </c>
      <c r="Q169" s="11">
        <v>0</v>
      </c>
      <c r="R169" s="66">
        <v>97</v>
      </c>
      <c r="S169" s="66">
        <v>44.77</v>
      </c>
      <c r="T169" s="66">
        <v>6.05</v>
      </c>
      <c r="U169" s="66">
        <v>2.03</v>
      </c>
      <c r="V169" s="66">
        <v>44.14</v>
      </c>
      <c r="W169" s="67">
        <v>2.99</v>
      </c>
    </row>
    <row r="170" spans="1:23" ht="12.75">
      <c r="A170" s="223">
        <v>2</v>
      </c>
      <c r="B170" s="224">
        <v>19</v>
      </c>
      <c r="C170" s="224">
        <v>4</v>
      </c>
      <c r="D170" s="16">
        <v>3</v>
      </c>
      <c r="E170" s="16">
        <v>0</v>
      </c>
      <c r="F170" s="19"/>
      <c r="G170" s="54" t="s">
        <v>428</v>
      </c>
      <c r="H170" s="83">
        <v>12611790.1</v>
      </c>
      <c r="I170" s="11">
        <v>11297478.57</v>
      </c>
      <c r="J170" s="11">
        <v>5540225.96</v>
      </c>
      <c r="K170" s="11">
        <v>860367</v>
      </c>
      <c r="L170" s="11">
        <v>458198.9</v>
      </c>
      <c r="M170" s="60">
        <v>4438686.71</v>
      </c>
      <c r="N170" s="11">
        <v>1314311.53</v>
      </c>
      <c r="O170" s="11">
        <v>1266823.81</v>
      </c>
      <c r="P170" s="11">
        <v>0</v>
      </c>
      <c r="Q170" s="11">
        <v>0</v>
      </c>
      <c r="R170" s="66">
        <v>89.57</v>
      </c>
      <c r="S170" s="66">
        <v>43.92</v>
      </c>
      <c r="T170" s="66">
        <v>6.82</v>
      </c>
      <c r="U170" s="66">
        <v>3.63</v>
      </c>
      <c r="V170" s="66">
        <v>35.19</v>
      </c>
      <c r="W170" s="67">
        <v>10.42</v>
      </c>
    </row>
    <row r="171" spans="1:23" ht="12.75">
      <c r="A171" s="223">
        <v>2</v>
      </c>
      <c r="B171" s="224">
        <v>15</v>
      </c>
      <c r="C171" s="224">
        <v>3</v>
      </c>
      <c r="D171" s="16">
        <v>3</v>
      </c>
      <c r="E171" s="16">
        <v>0</v>
      </c>
      <c r="F171" s="19"/>
      <c r="G171" s="54" t="s">
        <v>429</v>
      </c>
      <c r="H171" s="83">
        <v>26753369.47</v>
      </c>
      <c r="I171" s="11">
        <v>24284850.73</v>
      </c>
      <c r="J171" s="11">
        <v>10190058.91</v>
      </c>
      <c r="K171" s="11">
        <v>3337959.5</v>
      </c>
      <c r="L171" s="11">
        <v>170980.56</v>
      </c>
      <c r="M171" s="60">
        <v>10585851.76</v>
      </c>
      <c r="N171" s="11">
        <v>2468518.74</v>
      </c>
      <c r="O171" s="11">
        <v>1579217.48</v>
      </c>
      <c r="P171" s="11">
        <v>0</v>
      </c>
      <c r="Q171" s="11">
        <v>0</v>
      </c>
      <c r="R171" s="66">
        <v>90.77</v>
      </c>
      <c r="S171" s="66">
        <v>38.08</v>
      </c>
      <c r="T171" s="66">
        <v>12.47</v>
      </c>
      <c r="U171" s="66">
        <v>0.63</v>
      </c>
      <c r="V171" s="66">
        <v>39.56</v>
      </c>
      <c r="W171" s="67">
        <v>9.22</v>
      </c>
    </row>
    <row r="172" spans="1:23" ht="12.75">
      <c r="A172" s="223">
        <v>2</v>
      </c>
      <c r="B172" s="224">
        <v>23</v>
      </c>
      <c r="C172" s="224">
        <v>4</v>
      </c>
      <c r="D172" s="16">
        <v>3</v>
      </c>
      <c r="E172" s="16">
        <v>0</v>
      </c>
      <c r="F172" s="19"/>
      <c r="G172" s="54" t="s">
        <v>430</v>
      </c>
      <c r="H172" s="83">
        <v>35740689.3</v>
      </c>
      <c r="I172" s="11">
        <v>31682797.13</v>
      </c>
      <c r="J172" s="11">
        <v>12497715.64</v>
      </c>
      <c r="K172" s="11">
        <v>3490996.04</v>
      </c>
      <c r="L172" s="11">
        <v>548729.22</v>
      </c>
      <c r="M172" s="60">
        <v>15145356.23</v>
      </c>
      <c r="N172" s="11">
        <v>4057892.17</v>
      </c>
      <c r="O172" s="11">
        <v>3678864.97</v>
      </c>
      <c r="P172" s="11">
        <v>0</v>
      </c>
      <c r="Q172" s="11">
        <v>0</v>
      </c>
      <c r="R172" s="66">
        <v>88.64</v>
      </c>
      <c r="S172" s="66">
        <v>34.96</v>
      </c>
      <c r="T172" s="66">
        <v>9.76</v>
      </c>
      <c r="U172" s="66">
        <v>1.53</v>
      </c>
      <c r="V172" s="66">
        <v>42.37</v>
      </c>
      <c r="W172" s="67">
        <v>11.35</v>
      </c>
    </row>
    <row r="173" spans="1:23" ht="12.75">
      <c r="A173" s="223">
        <v>2</v>
      </c>
      <c r="B173" s="224">
        <v>8</v>
      </c>
      <c r="C173" s="224">
        <v>8</v>
      </c>
      <c r="D173" s="16">
        <v>3</v>
      </c>
      <c r="E173" s="16">
        <v>0</v>
      </c>
      <c r="F173" s="19"/>
      <c r="G173" s="54" t="s">
        <v>431</v>
      </c>
      <c r="H173" s="83">
        <v>10378890.62</v>
      </c>
      <c r="I173" s="11">
        <v>10321517.7</v>
      </c>
      <c r="J173" s="11">
        <v>4967586.16</v>
      </c>
      <c r="K173" s="11">
        <v>434600</v>
      </c>
      <c r="L173" s="11">
        <v>331967.91</v>
      </c>
      <c r="M173" s="60">
        <v>4587363.63</v>
      </c>
      <c r="N173" s="11">
        <v>57372.92</v>
      </c>
      <c r="O173" s="11">
        <v>57372.92</v>
      </c>
      <c r="P173" s="11">
        <v>0</v>
      </c>
      <c r="Q173" s="11">
        <v>0</v>
      </c>
      <c r="R173" s="66">
        <v>99.44</v>
      </c>
      <c r="S173" s="66">
        <v>47.86</v>
      </c>
      <c r="T173" s="66">
        <v>4.18</v>
      </c>
      <c r="U173" s="66">
        <v>3.19</v>
      </c>
      <c r="V173" s="66">
        <v>44.19</v>
      </c>
      <c r="W173" s="67">
        <v>0.55</v>
      </c>
    </row>
    <row r="174" spans="1:23" ht="12.75">
      <c r="A174" s="223">
        <v>2</v>
      </c>
      <c r="B174" s="224">
        <v>10</v>
      </c>
      <c r="C174" s="224">
        <v>3</v>
      </c>
      <c r="D174" s="16">
        <v>3</v>
      </c>
      <c r="E174" s="16">
        <v>0</v>
      </c>
      <c r="F174" s="19"/>
      <c r="G174" s="54" t="s">
        <v>432</v>
      </c>
      <c r="H174" s="83">
        <v>16664450.67</v>
      </c>
      <c r="I174" s="11">
        <v>13199311.17</v>
      </c>
      <c r="J174" s="11">
        <v>5591953.26</v>
      </c>
      <c r="K174" s="11">
        <v>598839.92</v>
      </c>
      <c r="L174" s="11">
        <v>141464.32</v>
      </c>
      <c r="M174" s="60">
        <v>6867053.67</v>
      </c>
      <c r="N174" s="11">
        <v>3465139.5</v>
      </c>
      <c r="O174" s="11">
        <v>3169139.5</v>
      </c>
      <c r="P174" s="11">
        <v>277500</v>
      </c>
      <c r="Q174" s="11">
        <v>0</v>
      </c>
      <c r="R174" s="66">
        <v>79.2</v>
      </c>
      <c r="S174" s="66">
        <v>33.55</v>
      </c>
      <c r="T174" s="66">
        <v>3.59</v>
      </c>
      <c r="U174" s="66">
        <v>0.84</v>
      </c>
      <c r="V174" s="66">
        <v>41.2</v>
      </c>
      <c r="W174" s="67">
        <v>20.79</v>
      </c>
    </row>
    <row r="175" spans="1:23" ht="12.75">
      <c r="A175" s="223">
        <v>2</v>
      </c>
      <c r="B175" s="224">
        <v>7</v>
      </c>
      <c r="C175" s="224">
        <v>3</v>
      </c>
      <c r="D175" s="16">
        <v>3</v>
      </c>
      <c r="E175" s="16">
        <v>0</v>
      </c>
      <c r="F175" s="19"/>
      <c r="G175" s="54" t="s">
        <v>433</v>
      </c>
      <c r="H175" s="83">
        <v>12451022.28</v>
      </c>
      <c r="I175" s="11">
        <v>12261097.17</v>
      </c>
      <c r="J175" s="11">
        <v>6242153.31</v>
      </c>
      <c r="K175" s="11">
        <v>877149</v>
      </c>
      <c r="L175" s="11">
        <v>256778.8</v>
      </c>
      <c r="M175" s="60">
        <v>4885016.06</v>
      </c>
      <c r="N175" s="11">
        <v>189925.11</v>
      </c>
      <c r="O175" s="11">
        <v>167568.47</v>
      </c>
      <c r="P175" s="11">
        <v>0</v>
      </c>
      <c r="Q175" s="11">
        <v>0</v>
      </c>
      <c r="R175" s="66">
        <v>98.47</v>
      </c>
      <c r="S175" s="66">
        <v>50.13</v>
      </c>
      <c r="T175" s="66">
        <v>7.04</v>
      </c>
      <c r="U175" s="66">
        <v>2.06</v>
      </c>
      <c r="V175" s="66">
        <v>39.23</v>
      </c>
      <c r="W175" s="67">
        <v>1.52</v>
      </c>
    </row>
    <row r="176" spans="1:23" ht="12.75">
      <c r="A176" s="223">
        <v>2</v>
      </c>
      <c r="B176" s="224">
        <v>12</v>
      </c>
      <c r="C176" s="224">
        <v>2</v>
      </c>
      <c r="D176" s="16">
        <v>3</v>
      </c>
      <c r="E176" s="16">
        <v>0</v>
      </c>
      <c r="F176" s="19"/>
      <c r="G176" s="54" t="s">
        <v>434</v>
      </c>
      <c r="H176" s="83">
        <v>9552110.58</v>
      </c>
      <c r="I176" s="11">
        <v>9483405.41</v>
      </c>
      <c r="J176" s="11">
        <v>4880264.07</v>
      </c>
      <c r="K176" s="11">
        <v>486430</v>
      </c>
      <c r="L176" s="11">
        <v>141522.32</v>
      </c>
      <c r="M176" s="60">
        <v>3975189.02</v>
      </c>
      <c r="N176" s="11">
        <v>68705.17</v>
      </c>
      <c r="O176" s="11">
        <v>65705.17</v>
      </c>
      <c r="P176" s="11">
        <v>0</v>
      </c>
      <c r="Q176" s="11">
        <v>0</v>
      </c>
      <c r="R176" s="66">
        <v>99.28</v>
      </c>
      <c r="S176" s="66">
        <v>51.09</v>
      </c>
      <c r="T176" s="66">
        <v>5.09</v>
      </c>
      <c r="U176" s="66">
        <v>1.48</v>
      </c>
      <c r="V176" s="66">
        <v>41.61</v>
      </c>
      <c r="W176" s="67">
        <v>0.71</v>
      </c>
    </row>
    <row r="177" spans="1:23" ht="12.75">
      <c r="A177" s="223">
        <v>2</v>
      </c>
      <c r="B177" s="224">
        <v>12</v>
      </c>
      <c r="C177" s="224">
        <v>3</v>
      </c>
      <c r="D177" s="16">
        <v>3</v>
      </c>
      <c r="E177" s="16">
        <v>0</v>
      </c>
      <c r="F177" s="19"/>
      <c r="G177" s="54" t="s">
        <v>435</v>
      </c>
      <c r="H177" s="83">
        <v>21418047.95</v>
      </c>
      <c r="I177" s="11">
        <v>19582190.82</v>
      </c>
      <c r="J177" s="11">
        <v>8687733.33</v>
      </c>
      <c r="K177" s="11">
        <v>1288665.92</v>
      </c>
      <c r="L177" s="11">
        <v>501008.5</v>
      </c>
      <c r="M177" s="60">
        <v>9104783.07</v>
      </c>
      <c r="N177" s="11">
        <v>1835857.13</v>
      </c>
      <c r="O177" s="11">
        <v>1775857.13</v>
      </c>
      <c r="P177" s="11">
        <v>0</v>
      </c>
      <c r="Q177" s="11">
        <v>0</v>
      </c>
      <c r="R177" s="66">
        <v>91.42</v>
      </c>
      <c r="S177" s="66">
        <v>40.56</v>
      </c>
      <c r="T177" s="66">
        <v>6.01</v>
      </c>
      <c r="U177" s="66">
        <v>2.33</v>
      </c>
      <c r="V177" s="66">
        <v>42.5</v>
      </c>
      <c r="W177" s="67">
        <v>8.57</v>
      </c>
    </row>
    <row r="178" spans="1:23" ht="12.75">
      <c r="A178" s="223">
        <v>2</v>
      </c>
      <c r="B178" s="224">
        <v>21</v>
      </c>
      <c r="C178" s="224">
        <v>6</v>
      </c>
      <c r="D178" s="16">
        <v>3</v>
      </c>
      <c r="E178" s="16">
        <v>0</v>
      </c>
      <c r="F178" s="19"/>
      <c r="G178" s="54" t="s">
        <v>436</v>
      </c>
      <c r="H178" s="83">
        <v>10395953.48</v>
      </c>
      <c r="I178" s="11">
        <v>10365477.17</v>
      </c>
      <c r="J178" s="11">
        <v>5030153.65</v>
      </c>
      <c r="K178" s="11">
        <v>716294.98</v>
      </c>
      <c r="L178" s="11">
        <v>126391.94</v>
      </c>
      <c r="M178" s="60">
        <v>4492636.6</v>
      </c>
      <c r="N178" s="11">
        <v>30476.31</v>
      </c>
      <c r="O178" s="11">
        <v>30476.31</v>
      </c>
      <c r="P178" s="11">
        <v>0</v>
      </c>
      <c r="Q178" s="11">
        <v>0</v>
      </c>
      <c r="R178" s="66">
        <v>99.7</v>
      </c>
      <c r="S178" s="66">
        <v>48.38</v>
      </c>
      <c r="T178" s="66">
        <v>6.89</v>
      </c>
      <c r="U178" s="66">
        <v>1.21</v>
      </c>
      <c r="V178" s="66">
        <v>43.21</v>
      </c>
      <c r="W178" s="67">
        <v>0.29</v>
      </c>
    </row>
    <row r="179" spans="1:23" ht="12.75">
      <c r="A179" s="223">
        <v>2</v>
      </c>
      <c r="B179" s="224">
        <v>14</v>
      </c>
      <c r="C179" s="224">
        <v>5</v>
      </c>
      <c r="D179" s="16">
        <v>3</v>
      </c>
      <c r="E179" s="16">
        <v>0</v>
      </c>
      <c r="F179" s="19"/>
      <c r="G179" s="54" t="s">
        <v>437</v>
      </c>
      <c r="H179" s="83">
        <v>8306772.08</v>
      </c>
      <c r="I179" s="11">
        <v>8049670.52</v>
      </c>
      <c r="J179" s="11">
        <v>4118478.96</v>
      </c>
      <c r="K179" s="11">
        <v>507074</v>
      </c>
      <c r="L179" s="11">
        <v>129255.03</v>
      </c>
      <c r="M179" s="60">
        <v>3294862.53</v>
      </c>
      <c r="N179" s="11">
        <v>257101.56</v>
      </c>
      <c r="O179" s="11">
        <v>159699.92</v>
      </c>
      <c r="P179" s="11">
        <v>0</v>
      </c>
      <c r="Q179" s="11">
        <v>0</v>
      </c>
      <c r="R179" s="66">
        <v>96.9</v>
      </c>
      <c r="S179" s="66">
        <v>49.57</v>
      </c>
      <c r="T179" s="66">
        <v>6.1</v>
      </c>
      <c r="U179" s="66">
        <v>1.55</v>
      </c>
      <c r="V179" s="66">
        <v>39.66</v>
      </c>
      <c r="W179" s="67">
        <v>3.09</v>
      </c>
    </row>
    <row r="180" spans="1:23" ht="12.75">
      <c r="A180" s="223">
        <v>2</v>
      </c>
      <c r="B180" s="224">
        <v>8</v>
      </c>
      <c r="C180" s="224">
        <v>10</v>
      </c>
      <c r="D180" s="16">
        <v>3</v>
      </c>
      <c r="E180" s="16">
        <v>0</v>
      </c>
      <c r="F180" s="19"/>
      <c r="G180" s="54" t="s">
        <v>438</v>
      </c>
      <c r="H180" s="83">
        <v>10700312.95</v>
      </c>
      <c r="I180" s="11">
        <v>9330150.93</v>
      </c>
      <c r="J180" s="11">
        <v>4231555.97</v>
      </c>
      <c r="K180" s="11">
        <v>677167</v>
      </c>
      <c r="L180" s="11">
        <v>330385.66</v>
      </c>
      <c r="M180" s="60">
        <v>4091042.3</v>
      </c>
      <c r="N180" s="11">
        <v>1370162.02</v>
      </c>
      <c r="O180" s="11">
        <v>1316162.02</v>
      </c>
      <c r="P180" s="11">
        <v>0</v>
      </c>
      <c r="Q180" s="11">
        <v>0</v>
      </c>
      <c r="R180" s="66">
        <v>87.19</v>
      </c>
      <c r="S180" s="66">
        <v>39.54</v>
      </c>
      <c r="T180" s="66">
        <v>6.32</v>
      </c>
      <c r="U180" s="66">
        <v>3.08</v>
      </c>
      <c r="V180" s="66">
        <v>38.23</v>
      </c>
      <c r="W180" s="67">
        <v>12.8</v>
      </c>
    </row>
    <row r="181" spans="1:23" ht="12.75">
      <c r="A181" s="223">
        <v>2</v>
      </c>
      <c r="B181" s="224">
        <v>13</v>
      </c>
      <c r="C181" s="224">
        <v>3</v>
      </c>
      <c r="D181" s="16">
        <v>3</v>
      </c>
      <c r="E181" s="16">
        <v>0</v>
      </c>
      <c r="F181" s="19"/>
      <c r="G181" s="54" t="s">
        <v>439</v>
      </c>
      <c r="H181" s="83">
        <v>35759217.36</v>
      </c>
      <c r="I181" s="11">
        <v>30600304.82</v>
      </c>
      <c r="J181" s="11">
        <v>12024974.83</v>
      </c>
      <c r="K181" s="11">
        <v>3731459.76</v>
      </c>
      <c r="L181" s="11">
        <v>1096329.55</v>
      </c>
      <c r="M181" s="60">
        <v>13747540.68</v>
      </c>
      <c r="N181" s="11">
        <v>5158912.54</v>
      </c>
      <c r="O181" s="11">
        <v>5158912.54</v>
      </c>
      <c r="P181" s="11">
        <v>0</v>
      </c>
      <c r="Q181" s="11">
        <v>0</v>
      </c>
      <c r="R181" s="66">
        <v>85.57</v>
      </c>
      <c r="S181" s="66">
        <v>33.62</v>
      </c>
      <c r="T181" s="66">
        <v>10.43</v>
      </c>
      <c r="U181" s="66">
        <v>3.06</v>
      </c>
      <c r="V181" s="66">
        <v>38.44</v>
      </c>
      <c r="W181" s="67">
        <v>14.42</v>
      </c>
    </row>
    <row r="182" spans="1:23" ht="12.75">
      <c r="A182" s="223">
        <v>2</v>
      </c>
      <c r="B182" s="224">
        <v>12</v>
      </c>
      <c r="C182" s="224">
        <v>4</v>
      </c>
      <c r="D182" s="16">
        <v>3</v>
      </c>
      <c r="E182" s="16">
        <v>0</v>
      </c>
      <c r="F182" s="19"/>
      <c r="G182" s="54" t="s">
        <v>440</v>
      </c>
      <c r="H182" s="83">
        <v>12446308.42</v>
      </c>
      <c r="I182" s="11">
        <v>11997380.34</v>
      </c>
      <c r="J182" s="11">
        <v>5869136.31</v>
      </c>
      <c r="K182" s="11">
        <v>336081.76</v>
      </c>
      <c r="L182" s="11">
        <v>146118.97</v>
      </c>
      <c r="M182" s="60">
        <v>5646043.3</v>
      </c>
      <c r="N182" s="11">
        <v>448928.08</v>
      </c>
      <c r="O182" s="11">
        <v>390927.08</v>
      </c>
      <c r="P182" s="11">
        <v>58001</v>
      </c>
      <c r="Q182" s="11">
        <v>0</v>
      </c>
      <c r="R182" s="66">
        <v>96.39</v>
      </c>
      <c r="S182" s="66">
        <v>47.15</v>
      </c>
      <c r="T182" s="66">
        <v>2.7</v>
      </c>
      <c r="U182" s="66">
        <v>1.17</v>
      </c>
      <c r="V182" s="66">
        <v>45.36</v>
      </c>
      <c r="W182" s="67">
        <v>3.6</v>
      </c>
    </row>
    <row r="183" spans="1:23" ht="12.75">
      <c r="A183" s="223">
        <v>2</v>
      </c>
      <c r="B183" s="224">
        <v>2</v>
      </c>
      <c r="C183" s="224">
        <v>7</v>
      </c>
      <c r="D183" s="16">
        <v>3</v>
      </c>
      <c r="E183" s="16">
        <v>0</v>
      </c>
      <c r="F183" s="19"/>
      <c r="G183" s="54" t="s">
        <v>441</v>
      </c>
      <c r="H183" s="83">
        <v>7358504.97</v>
      </c>
      <c r="I183" s="11">
        <v>7112830.52</v>
      </c>
      <c r="J183" s="11">
        <v>3326787.07</v>
      </c>
      <c r="K183" s="11">
        <v>350521.97</v>
      </c>
      <c r="L183" s="11">
        <v>141832.04</v>
      </c>
      <c r="M183" s="60">
        <v>3293689.44</v>
      </c>
      <c r="N183" s="11">
        <v>245674.45</v>
      </c>
      <c r="O183" s="11">
        <v>76074.45</v>
      </c>
      <c r="P183" s="11">
        <v>0</v>
      </c>
      <c r="Q183" s="11">
        <v>0</v>
      </c>
      <c r="R183" s="66">
        <v>96.66</v>
      </c>
      <c r="S183" s="66">
        <v>45.21</v>
      </c>
      <c r="T183" s="66">
        <v>4.76</v>
      </c>
      <c r="U183" s="66">
        <v>1.92</v>
      </c>
      <c r="V183" s="66">
        <v>44.76</v>
      </c>
      <c r="W183" s="67">
        <v>3.33</v>
      </c>
    </row>
    <row r="184" spans="1:23" ht="12.75">
      <c r="A184" s="223">
        <v>2</v>
      </c>
      <c r="B184" s="224">
        <v>1</v>
      </c>
      <c r="C184" s="224">
        <v>4</v>
      </c>
      <c r="D184" s="16">
        <v>3</v>
      </c>
      <c r="E184" s="16">
        <v>0</v>
      </c>
      <c r="F184" s="19"/>
      <c r="G184" s="54" t="s">
        <v>442</v>
      </c>
      <c r="H184" s="83">
        <v>16975433.92</v>
      </c>
      <c r="I184" s="11">
        <v>16056038.9</v>
      </c>
      <c r="J184" s="11">
        <v>8622583.78</v>
      </c>
      <c r="K184" s="11">
        <v>808790.32</v>
      </c>
      <c r="L184" s="11">
        <v>195523.61</v>
      </c>
      <c r="M184" s="60">
        <v>6429141.19</v>
      </c>
      <c r="N184" s="11">
        <v>919395.02</v>
      </c>
      <c r="O184" s="11">
        <v>438394.02</v>
      </c>
      <c r="P184" s="11">
        <v>458001</v>
      </c>
      <c r="Q184" s="11">
        <v>0</v>
      </c>
      <c r="R184" s="66">
        <v>94.58</v>
      </c>
      <c r="S184" s="66">
        <v>50.79</v>
      </c>
      <c r="T184" s="66">
        <v>4.76</v>
      </c>
      <c r="U184" s="66">
        <v>1.15</v>
      </c>
      <c r="V184" s="66">
        <v>37.87</v>
      </c>
      <c r="W184" s="67">
        <v>5.41</v>
      </c>
    </row>
    <row r="185" spans="1:23" ht="12.75">
      <c r="A185" s="223">
        <v>2</v>
      </c>
      <c r="B185" s="224">
        <v>20</v>
      </c>
      <c r="C185" s="224">
        <v>1</v>
      </c>
      <c r="D185" s="16">
        <v>3</v>
      </c>
      <c r="E185" s="16">
        <v>0</v>
      </c>
      <c r="F185" s="19"/>
      <c r="G185" s="54" t="s">
        <v>443</v>
      </c>
      <c r="H185" s="83">
        <v>23008327.33</v>
      </c>
      <c r="I185" s="11">
        <v>22760200.45</v>
      </c>
      <c r="J185" s="11">
        <v>10981125.39</v>
      </c>
      <c r="K185" s="11">
        <v>1835829.46</v>
      </c>
      <c r="L185" s="11">
        <v>666073.27</v>
      </c>
      <c r="M185" s="60">
        <v>9277172.33</v>
      </c>
      <c r="N185" s="11">
        <v>248126.88</v>
      </c>
      <c r="O185" s="11">
        <v>218126.88</v>
      </c>
      <c r="P185" s="11">
        <v>0</v>
      </c>
      <c r="Q185" s="11">
        <v>0</v>
      </c>
      <c r="R185" s="66">
        <v>98.92</v>
      </c>
      <c r="S185" s="66">
        <v>47.72</v>
      </c>
      <c r="T185" s="66">
        <v>7.97</v>
      </c>
      <c r="U185" s="66">
        <v>2.89</v>
      </c>
      <c r="V185" s="66">
        <v>40.32</v>
      </c>
      <c r="W185" s="67">
        <v>1.07</v>
      </c>
    </row>
    <row r="186" spans="1:23" ht="12.75">
      <c r="A186" s="223">
        <v>2</v>
      </c>
      <c r="B186" s="224">
        <v>10</v>
      </c>
      <c r="C186" s="224">
        <v>5</v>
      </c>
      <c r="D186" s="16">
        <v>3</v>
      </c>
      <c r="E186" s="16">
        <v>0</v>
      </c>
      <c r="F186" s="19"/>
      <c r="G186" s="54" t="s">
        <v>444</v>
      </c>
      <c r="H186" s="83">
        <v>10260004.77</v>
      </c>
      <c r="I186" s="11">
        <v>9610091.6</v>
      </c>
      <c r="J186" s="11">
        <v>3784790.41</v>
      </c>
      <c r="K186" s="11">
        <v>222897.1</v>
      </c>
      <c r="L186" s="11">
        <v>130028.05</v>
      </c>
      <c r="M186" s="60">
        <v>5472376.04</v>
      </c>
      <c r="N186" s="11">
        <v>649913.17</v>
      </c>
      <c r="O186" s="11">
        <v>649913.17</v>
      </c>
      <c r="P186" s="11">
        <v>0</v>
      </c>
      <c r="Q186" s="11">
        <v>0</v>
      </c>
      <c r="R186" s="66">
        <v>93.66</v>
      </c>
      <c r="S186" s="66">
        <v>36.88</v>
      </c>
      <c r="T186" s="66">
        <v>2.17</v>
      </c>
      <c r="U186" s="66">
        <v>1.26</v>
      </c>
      <c r="V186" s="66">
        <v>53.33</v>
      </c>
      <c r="W186" s="67">
        <v>6.33</v>
      </c>
    </row>
    <row r="187" spans="1:23" ht="12.75">
      <c r="A187" s="223">
        <v>2</v>
      </c>
      <c r="B187" s="224">
        <v>25</v>
      </c>
      <c r="C187" s="224">
        <v>4</v>
      </c>
      <c r="D187" s="16">
        <v>3</v>
      </c>
      <c r="E187" s="16">
        <v>0</v>
      </c>
      <c r="F187" s="19"/>
      <c r="G187" s="54" t="s">
        <v>445</v>
      </c>
      <c r="H187" s="83">
        <v>13512760.78</v>
      </c>
      <c r="I187" s="11">
        <v>10910207.6</v>
      </c>
      <c r="J187" s="11">
        <v>5033065.84</v>
      </c>
      <c r="K187" s="11">
        <v>570201.1</v>
      </c>
      <c r="L187" s="11">
        <v>225593.33</v>
      </c>
      <c r="M187" s="60">
        <v>5081347.33</v>
      </c>
      <c r="N187" s="11">
        <v>2602553.18</v>
      </c>
      <c r="O187" s="11">
        <v>2142553.18</v>
      </c>
      <c r="P187" s="11">
        <v>400000</v>
      </c>
      <c r="Q187" s="11">
        <v>0</v>
      </c>
      <c r="R187" s="66">
        <v>80.74</v>
      </c>
      <c r="S187" s="66">
        <v>37.24</v>
      </c>
      <c r="T187" s="66">
        <v>4.21</v>
      </c>
      <c r="U187" s="66">
        <v>1.66</v>
      </c>
      <c r="V187" s="66">
        <v>37.6</v>
      </c>
      <c r="W187" s="67">
        <v>19.25</v>
      </c>
    </row>
    <row r="188" spans="1:23" ht="12.75">
      <c r="A188" s="223">
        <v>2</v>
      </c>
      <c r="B188" s="224">
        <v>16</v>
      </c>
      <c r="C188" s="224">
        <v>4</v>
      </c>
      <c r="D188" s="16">
        <v>3</v>
      </c>
      <c r="E188" s="16">
        <v>0</v>
      </c>
      <c r="F188" s="19"/>
      <c r="G188" s="54" t="s">
        <v>446</v>
      </c>
      <c r="H188" s="83">
        <v>95823919.98</v>
      </c>
      <c r="I188" s="11">
        <v>88606311.96</v>
      </c>
      <c r="J188" s="11">
        <v>31722673.57</v>
      </c>
      <c r="K188" s="11">
        <v>12076566.46</v>
      </c>
      <c r="L188" s="11">
        <v>915940.97</v>
      </c>
      <c r="M188" s="60">
        <v>43891130.96</v>
      </c>
      <c r="N188" s="11">
        <v>7217608.02</v>
      </c>
      <c r="O188" s="11">
        <v>4346408.1</v>
      </c>
      <c r="P188" s="11">
        <v>2638500</v>
      </c>
      <c r="Q188" s="11">
        <v>0</v>
      </c>
      <c r="R188" s="66">
        <v>92.46</v>
      </c>
      <c r="S188" s="66">
        <v>33.1</v>
      </c>
      <c r="T188" s="66">
        <v>12.6</v>
      </c>
      <c r="U188" s="66">
        <v>0.95</v>
      </c>
      <c r="V188" s="66">
        <v>45.8</v>
      </c>
      <c r="W188" s="67">
        <v>7.53</v>
      </c>
    </row>
    <row r="189" spans="1:23" ht="12.75">
      <c r="A189" s="223">
        <v>2</v>
      </c>
      <c r="B189" s="224">
        <v>9</v>
      </c>
      <c r="C189" s="224">
        <v>7</v>
      </c>
      <c r="D189" s="16">
        <v>3</v>
      </c>
      <c r="E189" s="16">
        <v>0</v>
      </c>
      <c r="F189" s="19"/>
      <c r="G189" s="54" t="s">
        <v>447</v>
      </c>
      <c r="H189" s="83">
        <v>10792673.72</v>
      </c>
      <c r="I189" s="11">
        <v>9911998.08</v>
      </c>
      <c r="J189" s="11">
        <v>4980514.86</v>
      </c>
      <c r="K189" s="11">
        <v>649193</v>
      </c>
      <c r="L189" s="11">
        <v>178482.07</v>
      </c>
      <c r="M189" s="60">
        <v>4103808.15</v>
      </c>
      <c r="N189" s="11">
        <v>880675.64</v>
      </c>
      <c r="O189" s="11">
        <v>880675.64</v>
      </c>
      <c r="P189" s="11">
        <v>0</v>
      </c>
      <c r="Q189" s="11">
        <v>0</v>
      </c>
      <c r="R189" s="66">
        <v>91.84</v>
      </c>
      <c r="S189" s="66">
        <v>46.14</v>
      </c>
      <c r="T189" s="66">
        <v>6.01</v>
      </c>
      <c r="U189" s="66">
        <v>1.65</v>
      </c>
      <c r="V189" s="66">
        <v>38.02</v>
      </c>
      <c r="W189" s="67">
        <v>8.15</v>
      </c>
    </row>
    <row r="190" spans="1:23" ht="12.75">
      <c r="A190" s="223">
        <v>2</v>
      </c>
      <c r="B190" s="224">
        <v>20</v>
      </c>
      <c r="C190" s="224">
        <v>2</v>
      </c>
      <c r="D190" s="16">
        <v>3</v>
      </c>
      <c r="E190" s="16">
        <v>0</v>
      </c>
      <c r="F190" s="19"/>
      <c r="G190" s="54" t="s">
        <v>448</v>
      </c>
      <c r="H190" s="83">
        <v>14757436.44</v>
      </c>
      <c r="I190" s="11">
        <v>12399471.33</v>
      </c>
      <c r="J190" s="11">
        <v>5360891.52</v>
      </c>
      <c r="K190" s="11">
        <v>1264538.95</v>
      </c>
      <c r="L190" s="11">
        <v>232340.13</v>
      </c>
      <c r="M190" s="60">
        <v>5541700.73</v>
      </c>
      <c r="N190" s="11">
        <v>2357965.11</v>
      </c>
      <c r="O190" s="11">
        <v>1318048.11</v>
      </c>
      <c r="P190" s="11">
        <v>98417</v>
      </c>
      <c r="Q190" s="11">
        <v>0</v>
      </c>
      <c r="R190" s="66">
        <v>84.02</v>
      </c>
      <c r="S190" s="66">
        <v>36.32</v>
      </c>
      <c r="T190" s="66">
        <v>8.56</v>
      </c>
      <c r="U190" s="66">
        <v>1.57</v>
      </c>
      <c r="V190" s="66">
        <v>37.55</v>
      </c>
      <c r="W190" s="67">
        <v>15.97</v>
      </c>
    </row>
    <row r="191" spans="1:23" ht="12.75">
      <c r="A191" s="223">
        <v>2</v>
      </c>
      <c r="B191" s="224">
        <v>16</v>
      </c>
      <c r="C191" s="224">
        <v>5</v>
      </c>
      <c r="D191" s="16">
        <v>3</v>
      </c>
      <c r="E191" s="16">
        <v>0</v>
      </c>
      <c r="F191" s="19"/>
      <c r="G191" s="54" t="s">
        <v>449</v>
      </c>
      <c r="H191" s="83">
        <v>13311168.95</v>
      </c>
      <c r="I191" s="11">
        <v>12797516.79</v>
      </c>
      <c r="J191" s="11">
        <v>6438393.71</v>
      </c>
      <c r="K191" s="11">
        <v>364844.83</v>
      </c>
      <c r="L191" s="11">
        <v>1114555.68</v>
      </c>
      <c r="M191" s="60">
        <v>4879722.57</v>
      </c>
      <c r="N191" s="11">
        <v>513652.16</v>
      </c>
      <c r="O191" s="11">
        <v>98202.16</v>
      </c>
      <c r="P191" s="11">
        <v>397650</v>
      </c>
      <c r="Q191" s="11">
        <v>0</v>
      </c>
      <c r="R191" s="66">
        <v>96.14</v>
      </c>
      <c r="S191" s="66">
        <v>48.36</v>
      </c>
      <c r="T191" s="66">
        <v>2.74</v>
      </c>
      <c r="U191" s="66">
        <v>8.37</v>
      </c>
      <c r="V191" s="66">
        <v>36.65</v>
      </c>
      <c r="W191" s="67">
        <v>3.85</v>
      </c>
    </row>
    <row r="192" spans="1:23" ht="12.75">
      <c r="A192" s="223">
        <v>2</v>
      </c>
      <c r="B192" s="224">
        <v>8</v>
      </c>
      <c r="C192" s="224">
        <v>12</v>
      </c>
      <c r="D192" s="16">
        <v>3</v>
      </c>
      <c r="E192" s="16">
        <v>0</v>
      </c>
      <c r="F192" s="19"/>
      <c r="G192" s="54" t="s">
        <v>450</v>
      </c>
      <c r="H192" s="83">
        <v>16856418.31</v>
      </c>
      <c r="I192" s="11">
        <v>12849998.4</v>
      </c>
      <c r="J192" s="11">
        <v>6156983.15</v>
      </c>
      <c r="K192" s="11">
        <v>704123</v>
      </c>
      <c r="L192" s="11">
        <v>403336.97</v>
      </c>
      <c r="M192" s="60">
        <v>5585555.28</v>
      </c>
      <c r="N192" s="11">
        <v>4006419.91</v>
      </c>
      <c r="O192" s="11">
        <v>3948418.91</v>
      </c>
      <c r="P192" s="11">
        <v>58001</v>
      </c>
      <c r="Q192" s="11">
        <v>0</v>
      </c>
      <c r="R192" s="66">
        <v>76.23</v>
      </c>
      <c r="S192" s="66">
        <v>36.52</v>
      </c>
      <c r="T192" s="66">
        <v>4.17</v>
      </c>
      <c r="U192" s="66">
        <v>2.39</v>
      </c>
      <c r="V192" s="66">
        <v>33.13</v>
      </c>
      <c r="W192" s="67">
        <v>23.76</v>
      </c>
    </row>
    <row r="193" spans="1:23" ht="12.75">
      <c r="A193" s="223">
        <v>2</v>
      </c>
      <c r="B193" s="224">
        <v>23</v>
      </c>
      <c r="C193" s="224">
        <v>8</v>
      </c>
      <c r="D193" s="16">
        <v>3</v>
      </c>
      <c r="E193" s="16">
        <v>0</v>
      </c>
      <c r="F193" s="19"/>
      <c r="G193" s="54" t="s">
        <v>451</v>
      </c>
      <c r="H193" s="83">
        <v>34904015.92</v>
      </c>
      <c r="I193" s="11">
        <v>28692621.85</v>
      </c>
      <c r="J193" s="11">
        <v>13101276.6</v>
      </c>
      <c r="K193" s="11">
        <v>3682797.19</v>
      </c>
      <c r="L193" s="11">
        <v>883659.61</v>
      </c>
      <c r="M193" s="60">
        <v>11024888.45</v>
      </c>
      <c r="N193" s="11">
        <v>6211394.07</v>
      </c>
      <c r="O193" s="11">
        <v>5320927.41</v>
      </c>
      <c r="P193" s="11">
        <v>262666.66</v>
      </c>
      <c r="Q193" s="11">
        <v>0</v>
      </c>
      <c r="R193" s="66">
        <v>82.2</v>
      </c>
      <c r="S193" s="66">
        <v>37.53</v>
      </c>
      <c r="T193" s="66">
        <v>10.55</v>
      </c>
      <c r="U193" s="66">
        <v>2.53</v>
      </c>
      <c r="V193" s="66">
        <v>31.58</v>
      </c>
      <c r="W193" s="67">
        <v>17.79</v>
      </c>
    </row>
    <row r="194" spans="1:23" ht="12.75">
      <c r="A194" s="223">
        <v>2</v>
      </c>
      <c r="B194" s="224">
        <v>23</v>
      </c>
      <c r="C194" s="224">
        <v>7</v>
      </c>
      <c r="D194" s="16">
        <v>3</v>
      </c>
      <c r="E194" s="16">
        <v>0</v>
      </c>
      <c r="F194" s="19"/>
      <c r="G194" s="54" t="s">
        <v>452</v>
      </c>
      <c r="H194" s="83">
        <v>15966890.34</v>
      </c>
      <c r="I194" s="11">
        <v>14539373.3</v>
      </c>
      <c r="J194" s="11">
        <v>7161292.09</v>
      </c>
      <c r="K194" s="11">
        <v>1344872.78</v>
      </c>
      <c r="L194" s="11">
        <v>9214.9</v>
      </c>
      <c r="M194" s="60">
        <v>6023993.53</v>
      </c>
      <c r="N194" s="11">
        <v>1427517.04</v>
      </c>
      <c r="O194" s="11">
        <v>1415281.37</v>
      </c>
      <c r="P194" s="11">
        <v>0</v>
      </c>
      <c r="Q194" s="11">
        <v>0</v>
      </c>
      <c r="R194" s="66">
        <v>91.05</v>
      </c>
      <c r="S194" s="66">
        <v>44.85</v>
      </c>
      <c r="T194" s="66">
        <v>8.42</v>
      </c>
      <c r="U194" s="66">
        <v>0.05</v>
      </c>
      <c r="V194" s="66">
        <v>37.72</v>
      </c>
      <c r="W194" s="67">
        <v>8.94</v>
      </c>
    </row>
    <row r="195" spans="1:23" ht="12.75">
      <c r="A195" s="223">
        <v>2</v>
      </c>
      <c r="B195" s="224">
        <v>8</v>
      </c>
      <c r="C195" s="224">
        <v>13</v>
      </c>
      <c r="D195" s="16">
        <v>3</v>
      </c>
      <c r="E195" s="16">
        <v>0</v>
      </c>
      <c r="F195" s="19"/>
      <c r="G195" s="54" t="s">
        <v>453</v>
      </c>
      <c r="H195" s="83">
        <v>9667597.02</v>
      </c>
      <c r="I195" s="11">
        <v>8373678.89</v>
      </c>
      <c r="J195" s="11">
        <v>4002583.64</v>
      </c>
      <c r="K195" s="11">
        <v>505738.97</v>
      </c>
      <c r="L195" s="11">
        <v>297847.95</v>
      </c>
      <c r="M195" s="60">
        <v>3567508.33</v>
      </c>
      <c r="N195" s="11">
        <v>1293918.13</v>
      </c>
      <c r="O195" s="11">
        <v>1293918.13</v>
      </c>
      <c r="P195" s="11">
        <v>0</v>
      </c>
      <c r="Q195" s="11">
        <v>0</v>
      </c>
      <c r="R195" s="66">
        <v>86.61</v>
      </c>
      <c r="S195" s="66">
        <v>41.4</v>
      </c>
      <c r="T195" s="66">
        <v>5.23</v>
      </c>
      <c r="U195" s="66">
        <v>3.08</v>
      </c>
      <c r="V195" s="66">
        <v>36.9</v>
      </c>
      <c r="W195" s="67">
        <v>13.38</v>
      </c>
    </row>
    <row r="196" spans="1:23" ht="12.75">
      <c r="A196" s="223">
        <v>2</v>
      </c>
      <c r="B196" s="224">
        <v>19</v>
      </c>
      <c r="C196" s="224">
        <v>6</v>
      </c>
      <c r="D196" s="16">
        <v>3</v>
      </c>
      <c r="E196" s="16">
        <v>0</v>
      </c>
      <c r="F196" s="19"/>
      <c r="G196" s="54" t="s">
        <v>454</v>
      </c>
      <c r="H196" s="83">
        <v>37140119.71</v>
      </c>
      <c r="I196" s="11">
        <v>32716824.67</v>
      </c>
      <c r="J196" s="11">
        <v>15302279.5</v>
      </c>
      <c r="K196" s="11">
        <v>2619701.54</v>
      </c>
      <c r="L196" s="11">
        <v>919829.83</v>
      </c>
      <c r="M196" s="60">
        <v>13875013.8</v>
      </c>
      <c r="N196" s="11">
        <v>4423295.04</v>
      </c>
      <c r="O196" s="11">
        <v>4164610.35</v>
      </c>
      <c r="P196" s="11">
        <v>34000</v>
      </c>
      <c r="Q196" s="11">
        <v>0</v>
      </c>
      <c r="R196" s="66">
        <v>88.09</v>
      </c>
      <c r="S196" s="66">
        <v>41.2</v>
      </c>
      <c r="T196" s="66">
        <v>7.05</v>
      </c>
      <c r="U196" s="66">
        <v>2.47</v>
      </c>
      <c r="V196" s="66">
        <v>37.35</v>
      </c>
      <c r="W196" s="67">
        <v>11.9</v>
      </c>
    </row>
    <row r="197" spans="1:23" ht="12.75">
      <c r="A197" s="223">
        <v>2</v>
      </c>
      <c r="B197" s="224">
        <v>17</v>
      </c>
      <c r="C197" s="224">
        <v>4</v>
      </c>
      <c r="D197" s="16">
        <v>3</v>
      </c>
      <c r="E197" s="16">
        <v>0</v>
      </c>
      <c r="F197" s="19"/>
      <c r="G197" s="54" t="s">
        <v>455</v>
      </c>
      <c r="H197" s="83">
        <v>32587407.46</v>
      </c>
      <c r="I197" s="11">
        <v>28318259.63</v>
      </c>
      <c r="J197" s="11">
        <v>13556970</v>
      </c>
      <c r="K197" s="11">
        <v>2594700.8</v>
      </c>
      <c r="L197" s="11">
        <v>968363.98</v>
      </c>
      <c r="M197" s="60">
        <v>11198224.85</v>
      </c>
      <c r="N197" s="11">
        <v>4269147.83</v>
      </c>
      <c r="O197" s="11">
        <v>3969147.83</v>
      </c>
      <c r="P197" s="11">
        <v>0</v>
      </c>
      <c r="Q197" s="11">
        <v>0</v>
      </c>
      <c r="R197" s="66">
        <v>86.89</v>
      </c>
      <c r="S197" s="66">
        <v>41.6</v>
      </c>
      <c r="T197" s="66">
        <v>7.96</v>
      </c>
      <c r="U197" s="66">
        <v>2.97</v>
      </c>
      <c r="V197" s="66">
        <v>34.36</v>
      </c>
      <c r="W197" s="67">
        <v>13.1</v>
      </c>
    </row>
    <row r="198" spans="1:23" ht="12.75">
      <c r="A198" s="223">
        <v>2</v>
      </c>
      <c r="B198" s="224">
        <v>14</v>
      </c>
      <c r="C198" s="224">
        <v>7</v>
      </c>
      <c r="D198" s="16">
        <v>3</v>
      </c>
      <c r="E198" s="16">
        <v>0</v>
      </c>
      <c r="F198" s="19"/>
      <c r="G198" s="54" t="s">
        <v>456</v>
      </c>
      <c r="H198" s="83">
        <v>19118859.13</v>
      </c>
      <c r="I198" s="11">
        <v>18375870.88</v>
      </c>
      <c r="J198" s="11">
        <v>9485021.49</v>
      </c>
      <c r="K198" s="11">
        <v>872337.3</v>
      </c>
      <c r="L198" s="11">
        <v>403946.09</v>
      </c>
      <c r="M198" s="60">
        <v>7614566</v>
      </c>
      <c r="N198" s="11">
        <v>742988.25</v>
      </c>
      <c r="O198" s="11">
        <v>532288.25</v>
      </c>
      <c r="P198" s="11">
        <v>210700</v>
      </c>
      <c r="Q198" s="11">
        <v>0</v>
      </c>
      <c r="R198" s="66">
        <v>96.11</v>
      </c>
      <c r="S198" s="66">
        <v>49.61</v>
      </c>
      <c r="T198" s="66">
        <v>4.56</v>
      </c>
      <c r="U198" s="66">
        <v>2.11</v>
      </c>
      <c r="V198" s="66">
        <v>39.82</v>
      </c>
      <c r="W198" s="67">
        <v>3.88</v>
      </c>
    </row>
    <row r="199" spans="1:23" ht="12.75">
      <c r="A199" s="223">
        <v>2</v>
      </c>
      <c r="B199" s="224">
        <v>8</v>
      </c>
      <c r="C199" s="224">
        <v>14</v>
      </c>
      <c r="D199" s="16">
        <v>3</v>
      </c>
      <c r="E199" s="16">
        <v>0</v>
      </c>
      <c r="F199" s="19"/>
      <c r="G199" s="54" t="s">
        <v>457</v>
      </c>
      <c r="H199" s="83">
        <v>8356510.68</v>
      </c>
      <c r="I199" s="11">
        <v>8261310.14</v>
      </c>
      <c r="J199" s="11">
        <v>3915323.4</v>
      </c>
      <c r="K199" s="11">
        <v>458117.52</v>
      </c>
      <c r="L199" s="11">
        <v>286300.36</v>
      </c>
      <c r="M199" s="60">
        <v>3601568.86</v>
      </c>
      <c r="N199" s="11">
        <v>95200.54</v>
      </c>
      <c r="O199" s="11">
        <v>95200.54</v>
      </c>
      <c r="P199" s="11">
        <v>0</v>
      </c>
      <c r="Q199" s="11">
        <v>0</v>
      </c>
      <c r="R199" s="66">
        <v>98.86</v>
      </c>
      <c r="S199" s="66">
        <v>46.85</v>
      </c>
      <c r="T199" s="66">
        <v>5.48</v>
      </c>
      <c r="U199" s="66">
        <v>3.42</v>
      </c>
      <c r="V199" s="66">
        <v>43.09</v>
      </c>
      <c r="W199" s="67">
        <v>1.13</v>
      </c>
    </row>
    <row r="200" spans="1:23" ht="12.75">
      <c r="A200" s="223">
        <v>2</v>
      </c>
      <c r="B200" s="224">
        <v>11</v>
      </c>
      <c r="C200" s="224">
        <v>4</v>
      </c>
      <c r="D200" s="16">
        <v>3</v>
      </c>
      <c r="E200" s="16">
        <v>0</v>
      </c>
      <c r="F200" s="19"/>
      <c r="G200" s="54" t="s">
        <v>458</v>
      </c>
      <c r="H200" s="83">
        <v>13438303.61</v>
      </c>
      <c r="I200" s="11">
        <v>12105098.63</v>
      </c>
      <c r="J200" s="11">
        <v>5582267.31</v>
      </c>
      <c r="K200" s="11">
        <v>805420</v>
      </c>
      <c r="L200" s="11">
        <v>291179.44</v>
      </c>
      <c r="M200" s="60">
        <v>5426231.88</v>
      </c>
      <c r="N200" s="11">
        <v>1333204.98</v>
      </c>
      <c r="O200" s="11">
        <v>1333204.98</v>
      </c>
      <c r="P200" s="11">
        <v>0</v>
      </c>
      <c r="Q200" s="11">
        <v>0</v>
      </c>
      <c r="R200" s="66">
        <v>90.07</v>
      </c>
      <c r="S200" s="66">
        <v>41.53</v>
      </c>
      <c r="T200" s="66">
        <v>5.99</v>
      </c>
      <c r="U200" s="66">
        <v>2.16</v>
      </c>
      <c r="V200" s="66">
        <v>40.37</v>
      </c>
      <c r="W200" s="67">
        <v>9.92</v>
      </c>
    </row>
    <row r="201" spans="1:23" ht="12.75">
      <c r="A201" s="223">
        <v>2</v>
      </c>
      <c r="B201" s="224">
        <v>18</v>
      </c>
      <c r="C201" s="224">
        <v>4</v>
      </c>
      <c r="D201" s="16">
        <v>3</v>
      </c>
      <c r="E201" s="16">
        <v>0</v>
      </c>
      <c r="F201" s="19"/>
      <c r="G201" s="54" t="s">
        <v>459</v>
      </c>
      <c r="H201" s="83">
        <v>26361711.25</v>
      </c>
      <c r="I201" s="11">
        <v>22802462.4</v>
      </c>
      <c r="J201" s="11">
        <v>11619865.85</v>
      </c>
      <c r="K201" s="11">
        <v>2079361.5</v>
      </c>
      <c r="L201" s="11">
        <v>463923.29</v>
      </c>
      <c r="M201" s="60">
        <v>8639311.76</v>
      </c>
      <c r="N201" s="11">
        <v>3559248.85</v>
      </c>
      <c r="O201" s="11">
        <v>1220020.43</v>
      </c>
      <c r="P201" s="11">
        <v>629228.42</v>
      </c>
      <c r="Q201" s="11">
        <v>0</v>
      </c>
      <c r="R201" s="66">
        <v>86.49</v>
      </c>
      <c r="S201" s="66">
        <v>44.07</v>
      </c>
      <c r="T201" s="66">
        <v>7.88</v>
      </c>
      <c r="U201" s="66">
        <v>1.75</v>
      </c>
      <c r="V201" s="66">
        <v>32.77</v>
      </c>
      <c r="W201" s="67">
        <v>13.5</v>
      </c>
    </row>
    <row r="202" spans="1:23" ht="12.75">
      <c r="A202" s="223">
        <v>2</v>
      </c>
      <c r="B202" s="224">
        <v>26</v>
      </c>
      <c r="C202" s="224">
        <v>4</v>
      </c>
      <c r="D202" s="16">
        <v>3</v>
      </c>
      <c r="E202" s="16">
        <v>0</v>
      </c>
      <c r="F202" s="19"/>
      <c r="G202" s="54" t="s">
        <v>460</v>
      </c>
      <c r="H202" s="83">
        <v>9271758.23</v>
      </c>
      <c r="I202" s="11">
        <v>9189909.54</v>
      </c>
      <c r="J202" s="11">
        <v>4220584.95</v>
      </c>
      <c r="K202" s="11">
        <v>553475.25</v>
      </c>
      <c r="L202" s="11">
        <v>164622.53</v>
      </c>
      <c r="M202" s="60">
        <v>4251226.81</v>
      </c>
      <c r="N202" s="11">
        <v>81848.69</v>
      </c>
      <c r="O202" s="11">
        <v>58473.49</v>
      </c>
      <c r="P202" s="11">
        <v>23375.2</v>
      </c>
      <c r="Q202" s="11">
        <v>0</v>
      </c>
      <c r="R202" s="66">
        <v>99.11</v>
      </c>
      <c r="S202" s="66">
        <v>45.52</v>
      </c>
      <c r="T202" s="66">
        <v>5.96</v>
      </c>
      <c r="U202" s="66">
        <v>1.77</v>
      </c>
      <c r="V202" s="66">
        <v>45.85</v>
      </c>
      <c r="W202" s="67">
        <v>0.88</v>
      </c>
    </row>
    <row r="203" spans="1:23" ht="12.75">
      <c r="A203" s="223">
        <v>2</v>
      </c>
      <c r="B203" s="224">
        <v>20</v>
      </c>
      <c r="C203" s="224">
        <v>3</v>
      </c>
      <c r="D203" s="16">
        <v>3</v>
      </c>
      <c r="E203" s="16">
        <v>0</v>
      </c>
      <c r="F203" s="19"/>
      <c r="G203" s="54" t="s">
        <v>461</v>
      </c>
      <c r="H203" s="83">
        <v>30348454.83</v>
      </c>
      <c r="I203" s="11">
        <v>27297290.96</v>
      </c>
      <c r="J203" s="11">
        <v>13352344.63</v>
      </c>
      <c r="K203" s="11">
        <v>2519426.63</v>
      </c>
      <c r="L203" s="11">
        <v>919519.37</v>
      </c>
      <c r="M203" s="60">
        <v>10506000.33</v>
      </c>
      <c r="N203" s="11">
        <v>3051163.87</v>
      </c>
      <c r="O203" s="11">
        <v>2800042.87</v>
      </c>
      <c r="P203" s="11">
        <v>58001</v>
      </c>
      <c r="Q203" s="11">
        <v>0</v>
      </c>
      <c r="R203" s="66">
        <v>89.94</v>
      </c>
      <c r="S203" s="66">
        <v>43.99</v>
      </c>
      <c r="T203" s="66">
        <v>8.3</v>
      </c>
      <c r="U203" s="66">
        <v>3.02</v>
      </c>
      <c r="V203" s="66">
        <v>34.61</v>
      </c>
      <c r="W203" s="67">
        <v>10.05</v>
      </c>
    </row>
    <row r="204" spans="1:23" ht="12.75">
      <c r="A204" s="223">
        <v>2</v>
      </c>
      <c r="B204" s="224">
        <v>14</v>
      </c>
      <c r="C204" s="224">
        <v>8</v>
      </c>
      <c r="D204" s="16">
        <v>3</v>
      </c>
      <c r="E204" s="16">
        <v>0</v>
      </c>
      <c r="F204" s="19"/>
      <c r="G204" s="54" t="s">
        <v>462</v>
      </c>
      <c r="H204" s="83">
        <v>13646906.1</v>
      </c>
      <c r="I204" s="11">
        <v>12925678.69</v>
      </c>
      <c r="J204" s="11">
        <v>6650590.81</v>
      </c>
      <c r="K204" s="11">
        <v>370176.4</v>
      </c>
      <c r="L204" s="11">
        <v>326219.29</v>
      </c>
      <c r="M204" s="60">
        <v>5578692.19</v>
      </c>
      <c r="N204" s="11">
        <v>721227.41</v>
      </c>
      <c r="O204" s="11">
        <v>423935.5</v>
      </c>
      <c r="P204" s="11">
        <v>0</v>
      </c>
      <c r="Q204" s="11">
        <v>0</v>
      </c>
      <c r="R204" s="66">
        <v>94.71</v>
      </c>
      <c r="S204" s="66">
        <v>48.73</v>
      </c>
      <c r="T204" s="66">
        <v>2.71</v>
      </c>
      <c r="U204" s="66">
        <v>2.39</v>
      </c>
      <c r="V204" s="66">
        <v>40.87</v>
      </c>
      <c r="W204" s="67">
        <v>5.28</v>
      </c>
    </row>
    <row r="205" spans="1:23" ht="12.75">
      <c r="A205" s="223">
        <v>2</v>
      </c>
      <c r="B205" s="224">
        <v>4</v>
      </c>
      <c r="C205" s="224">
        <v>4</v>
      </c>
      <c r="D205" s="16">
        <v>3</v>
      </c>
      <c r="E205" s="16">
        <v>0</v>
      </c>
      <c r="F205" s="19"/>
      <c r="G205" s="54" t="s">
        <v>463</v>
      </c>
      <c r="H205" s="83">
        <v>16309329.49</v>
      </c>
      <c r="I205" s="11">
        <v>10408203.42</v>
      </c>
      <c r="J205" s="11">
        <v>5161157.46</v>
      </c>
      <c r="K205" s="11">
        <v>495484.06</v>
      </c>
      <c r="L205" s="11">
        <v>171054.74</v>
      </c>
      <c r="M205" s="60">
        <v>4580507.16</v>
      </c>
      <c r="N205" s="11">
        <v>5901126.07</v>
      </c>
      <c r="O205" s="11">
        <v>5711126.07</v>
      </c>
      <c r="P205" s="11">
        <v>0</v>
      </c>
      <c r="Q205" s="11">
        <v>0</v>
      </c>
      <c r="R205" s="66">
        <v>63.81</v>
      </c>
      <c r="S205" s="66">
        <v>31.64</v>
      </c>
      <c r="T205" s="66">
        <v>3.03</v>
      </c>
      <c r="U205" s="66">
        <v>1.04</v>
      </c>
      <c r="V205" s="66">
        <v>28.08</v>
      </c>
      <c r="W205" s="67">
        <v>36.18</v>
      </c>
    </row>
    <row r="206" spans="1:23" ht="12.75">
      <c r="A206" s="223">
        <v>2</v>
      </c>
      <c r="B206" s="224">
        <v>25</v>
      </c>
      <c r="C206" s="224">
        <v>6</v>
      </c>
      <c r="D206" s="16">
        <v>3</v>
      </c>
      <c r="E206" s="16">
        <v>0</v>
      </c>
      <c r="F206" s="19"/>
      <c r="G206" s="54" t="s">
        <v>464</v>
      </c>
      <c r="H206" s="83">
        <v>12930122.58</v>
      </c>
      <c r="I206" s="11">
        <v>10599250.84</v>
      </c>
      <c r="J206" s="11">
        <v>5272455.96</v>
      </c>
      <c r="K206" s="11">
        <v>821473.89</v>
      </c>
      <c r="L206" s="11">
        <v>171842.9</v>
      </c>
      <c r="M206" s="60">
        <v>4333478.09</v>
      </c>
      <c r="N206" s="11">
        <v>2330871.74</v>
      </c>
      <c r="O206" s="11">
        <v>2330871.74</v>
      </c>
      <c r="P206" s="11">
        <v>0</v>
      </c>
      <c r="Q206" s="11">
        <v>0</v>
      </c>
      <c r="R206" s="66">
        <v>81.97</v>
      </c>
      <c r="S206" s="66">
        <v>40.77</v>
      </c>
      <c r="T206" s="66">
        <v>6.35</v>
      </c>
      <c r="U206" s="66">
        <v>1.32</v>
      </c>
      <c r="V206" s="66">
        <v>33.51</v>
      </c>
      <c r="W206" s="67">
        <v>18.02</v>
      </c>
    </row>
    <row r="207" spans="1:23" ht="12.75">
      <c r="A207" s="223">
        <v>2</v>
      </c>
      <c r="B207" s="224">
        <v>17</v>
      </c>
      <c r="C207" s="224">
        <v>5</v>
      </c>
      <c r="D207" s="16">
        <v>3</v>
      </c>
      <c r="E207" s="16">
        <v>0</v>
      </c>
      <c r="F207" s="19"/>
      <c r="G207" s="54" t="s">
        <v>465</v>
      </c>
      <c r="H207" s="83">
        <v>10328620.39</v>
      </c>
      <c r="I207" s="11">
        <v>10234266.31</v>
      </c>
      <c r="J207" s="11">
        <v>5181593.22</v>
      </c>
      <c r="K207" s="11">
        <v>264508.3</v>
      </c>
      <c r="L207" s="11">
        <v>250750.7</v>
      </c>
      <c r="M207" s="60">
        <v>4537414.09</v>
      </c>
      <c r="N207" s="11">
        <v>94354.08</v>
      </c>
      <c r="O207" s="11">
        <v>26754.08</v>
      </c>
      <c r="P207" s="11">
        <v>67600</v>
      </c>
      <c r="Q207" s="11">
        <v>0</v>
      </c>
      <c r="R207" s="66">
        <v>99.08</v>
      </c>
      <c r="S207" s="66">
        <v>50.16</v>
      </c>
      <c r="T207" s="66">
        <v>2.56</v>
      </c>
      <c r="U207" s="66">
        <v>2.42</v>
      </c>
      <c r="V207" s="66">
        <v>43.93</v>
      </c>
      <c r="W207" s="67">
        <v>0.91</v>
      </c>
    </row>
    <row r="208" spans="1:23" ht="12.75">
      <c r="A208" s="223">
        <v>2</v>
      </c>
      <c r="B208" s="224">
        <v>12</v>
      </c>
      <c r="C208" s="224">
        <v>5</v>
      </c>
      <c r="D208" s="16">
        <v>3</v>
      </c>
      <c r="E208" s="16">
        <v>0</v>
      </c>
      <c r="F208" s="19"/>
      <c r="G208" s="54" t="s">
        <v>466</v>
      </c>
      <c r="H208" s="83">
        <v>6134277.65</v>
      </c>
      <c r="I208" s="11">
        <v>5422488.37</v>
      </c>
      <c r="J208" s="11">
        <v>2621143.6</v>
      </c>
      <c r="K208" s="11">
        <v>320090.92</v>
      </c>
      <c r="L208" s="11">
        <v>107879.29</v>
      </c>
      <c r="M208" s="60">
        <v>2373374.56</v>
      </c>
      <c r="N208" s="11">
        <v>711789.28</v>
      </c>
      <c r="O208" s="11">
        <v>222985.23</v>
      </c>
      <c r="P208" s="11">
        <v>0</v>
      </c>
      <c r="Q208" s="11">
        <v>0</v>
      </c>
      <c r="R208" s="66">
        <v>88.39</v>
      </c>
      <c r="S208" s="66">
        <v>42.72</v>
      </c>
      <c r="T208" s="66">
        <v>5.21</v>
      </c>
      <c r="U208" s="66">
        <v>1.75</v>
      </c>
      <c r="V208" s="66">
        <v>38.69</v>
      </c>
      <c r="W208" s="67">
        <v>11.6</v>
      </c>
    </row>
    <row r="209" spans="1:23" ht="12.75">
      <c r="A209" s="223">
        <v>2</v>
      </c>
      <c r="B209" s="224">
        <v>22</v>
      </c>
      <c r="C209" s="224">
        <v>3</v>
      </c>
      <c r="D209" s="16">
        <v>3</v>
      </c>
      <c r="E209" s="16">
        <v>0</v>
      </c>
      <c r="F209" s="19"/>
      <c r="G209" s="54" t="s">
        <v>467</v>
      </c>
      <c r="H209" s="83">
        <v>29667008.68</v>
      </c>
      <c r="I209" s="11">
        <v>26351596.11</v>
      </c>
      <c r="J209" s="11">
        <v>11428243.82</v>
      </c>
      <c r="K209" s="11">
        <v>2322301.51</v>
      </c>
      <c r="L209" s="11">
        <v>1023917.95</v>
      </c>
      <c r="M209" s="60">
        <v>11577132.83</v>
      </c>
      <c r="N209" s="11">
        <v>3315412.57</v>
      </c>
      <c r="O209" s="11">
        <v>2943574.38</v>
      </c>
      <c r="P209" s="11">
        <v>0</v>
      </c>
      <c r="Q209" s="11">
        <v>0</v>
      </c>
      <c r="R209" s="66">
        <v>88.82</v>
      </c>
      <c r="S209" s="66">
        <v>38.52</v>
      </c>
      <c r="T209" s="66">
        <v>7.82</v>
      </c>
      <c r="U209" s="66">
        <v>3.45</v>
      </c>
      <c r="V209" s="66">
        <v>39.02</v>
      </c>
      <c r="W209" s="67">
        <v>11.17</v>
      </c>
    </row>
    <row r="210" spans="1:23" ht="12.75">
      <c r="A210" s="223">
        <v>2</v>
      </c>
      <c r="B210" s="224">
        <v>24</v>
      </c>
      <c r="C210" s="224">
        <v>5</v>
      </c>
      <c r="D210" s="16">
        <v>3</v>
      </c>
      <c r="E210" s="16">
        <v>0</v>
      </c>
      <c r="F210" s="19"/>
      <c r="G210" s="54" t="s">
        <v>468</v>
      </c>
      <c r="H210" s="83">
        <v>30116976.97</v>
      </c>
      <c r="I210" s="11">
        <v>27778742.83</v>
      </c>
      <c r="J210" s="11">
        <v>14909305.34</v>
      </c>
      <c r="K210" s="11">
        <v>1066699.06</v>
      </c>
      <c r="L210" s="11">
        <v>448545.6</v>
      </c>
      <c r="M210" s="60">
        <v>11354192.83</v>
      </c>
      <c r="N210" s="11">
        <v>2338234.14</v>
      </c>
      <c r="O210" s="11">
        <v>2338234.14</v>
      </c>
      <c r="P210" s="11">
        <v>0</v>
      </c>
      <c r="Q210" s="11">
        <v>0</v>
      </c>
      <c r="R210" s="66">
        <v>92.23</v>
      </c>
      <c r="S210" s="66">
        <v>49.5</v>
      </c>
      <c r="T210" s="66">
        <v>3.54</v>
      </c>
      <c r="U210" s="66">
        <v>1.48</v>
      </c>
      <c r="V210" s="66">
        <v>37.7</v>
      </c>
      <c r="W210" s="67">
        <v>7.76</v>
      </c>
    </row>
    <row r="211" spans="1:23" ht="12.75">
      <c r="A211" s="223">
        <v>2</v>
      </c>
      <c r="B211" s="224">
        <v>24</v>
      </c>
      <c r="C211" s="224">
        <v>6</v>
      </c>
      <c r="D211" s="16">
        <v>3</v>
      </c>
      <c r="E211" s="16">
        <v>0</v>
      </c>
      <c r="F211" s="19"/>
      <c r="G211" s="54" t="s">
        <v>469</v>
      </c>
      <c r="H211" s="83">
        <v>20390689.65</v>
      </c>
      <c r="I211" s="11">
        <v>19081477.99</v>
      </c>
      <c r="J211" s="11">
        <v>8771605.35</v>
      </c>
      <c r="K211" s="11">
        <v>1159843.96</v>
      </c>
      <c r="L211" s="11">
        <v>545495.46</v>
      </c>
      <c r="M211" s="60">
        <v>8604533.22</v>
      </c>
      <c r="N211" s="11">
        <v>1309211.66</v>
      </c>
      <c r="O211" s="11">
        <v>1122411.66</v>
      </c>
      <c r="P211" s="11">
        <v>164000</v>
      </c>
      <c r="Q211" s="11">
        <v>0</v>
      </c>
      <c r="R211" s="66">
        <v>93.57</v>
      </c>
      <c r="S211" s="66">
        <v>43.01</v>
      </c>
      <c r="T211" s="66">
        <v>5.68</v>
      </c>
      <c r="U211" s="66">
        <v>2.67</v>
      </c>
      <c r="V211" s="66">
        <v>42.19</v>
      </c>
      <c r="W211" s="67">
        <v>6.42</v>
      </c>
    </row>
    <row r="212" spans="1:23" ht="12.75">
      <c r="A212" s="223">
        <v>2</v>
      </c>
      <c r="B212" s="224">
        <v>24</v>
      </c>
      <c r="C212" s="224">
        <v>7</v>
      </c>
      <c r="D212" s="16">
        <v>3</v>
      </c>
      <c r="E212" s="16">
        <v>0</v>
      </c>
      <c r="F212" s="19"/>
      <c r="G212" s="54" t="s">
        <v>470</v>
      </c>
      <c r="H212" s="83">
        <v>7198974.75</v>
      </c>
      <c r="I212" s="11">
        <v>7116690.28</v>
      </c>
      <c r="J212" s="11">
        <v>2722840.65</v>
      </c>
      <c r="K212" s="11">
        <v>674425</v>
      </c>
      <c r="L212" s="11">
        <v>145816.8</v>
      </c>
      <c r="M212" s="60">
        <v>3573607.83</v>
      </c>
      <c r="N212" s="11">
        <v>82284.47</v>
      </c>
      <c r="O212" s="11">
        <v>80084.47</v>
      </c>
      <c r="P212" s="11">
        <v>0</v>
      </c>
      <c r="Q212" s="11">
        <v>0</v>
      </c>
      <c r="R212" s="66">
        <v>98.85</v>
      </c>
      <c r="S212" s="66">
        <v>37.82</v>
      </c>
      <c r="T212" s="66">
        <v>9.36</v>
      </c>
      <c r="U212" s="66">
        <v>2.02</v>
      </c>
      <c r="V212" s="66">
        <v>49.64</v>
      </c>
      <c r="W212" s="67">
        <v>1.14</v>
      </c>
    </row>
    <row r="213" spans="1:23" ht="12.75">
      <c r="A213" s="223">
        <v>2</v>
      </c>
      <c r="B213" s="224">
        <v>19</v>
      </c>
      <c r="C213" s="224">
        <v>8</v>
      </c>
      <c r="D213" s="16">
        <v>3</v>
      </c>
      <c r="E213" s="16">
        <v>0</v>
      </c>
      <c r="F213" s="19"/>
      <c r="G213" s="54" t="s">
        <v>471</v>
      </c>
      <c r="H213" s="83">
        <v>18503903.62</v>
      </c>
      <c r="I213" s="11">
        <v>15607543.38</v>
      </c>
      <c r="J213" s="11">
        <v>6655799.62</v>
      </c>
      <c r="K213" s="11">
        <v>1239347.91</v>
      </c>
      <c r="L213" s="11">
        <v>844705.71</v>
      </c>
      <c r="M213" s="60">
        <v>6867690.14</v>
      </c>
      <c r="N213" s="11">
        <v>2896360.24</v>
      </c>
      <c r="O213" s="11">
        <v>2875860.24</v>
      </c>
      <c r="P213" s="11">
        <v>20500</v>
      </c>
      <c r="Q213" s="11">
        <v>0</v>
      </c>
      <c r="R213" s="66">
        <v>84.34</v>
      </c>
      <c r="S213" s="66">
        <v>35.96</v>
      </c>
      <c r="T213" s="66">
        <v>6.69</v>
      </c>
      <c r="U213" s="66">
        <v>4.56</v>
      </c>
      <c r="V213" s="66">
        <v>37.11</v>
      </c>
      <c r="W213" s="67">
        <v>15.65</v>
      </c>
    </row>
    <row r="214" spans="1:23" ht="12.75">
      <c r="A214" s="223">
        <v>2</v>
      </c>
      <c r="B214" s="224">
        <v>20</v>
      </c>
      <c r="C214" s="224">
        <v>6</v>
      </c>
      <c r="D214" s="16">
        <v>3</v>
      </c>
      <c r="E214" s="16">
        <v>0</v>
      </c>
      <c r="F214" s="19"/>
      <c r="G214" s="54" t="s">
        <v>472</v>
      </c>
      <c r="H214" s="83">
        <v>22798896.75</v>
      </c>
      <c r="I214" s="11">
        <v>19466919.05</v>
      </c>
      <c r="J214" s="11">
        <v>8124830.79</v>
      </c>
      <c r="K214" s="11">
        <v>2545504.37</v>
      </c>
      <c r="L214" s="11">
        <v>1002817.17</v>
      </c>
      <c r="M214" s="60">
        <v>7793766.72</v>
      </c>
      <c r="N214" s="11">
        <v>3331977.7</v>
      </c>
      <c r="O214" s="11">
        <v>3031303.43</v>
      </c>
      <c r="P214" s="11">
        <v>158174.27</v>
      </c>
      <c r="Q214" s="11">
        <v>0</v>
      </c>
      <c r="R214" s="66">
        <v>85.38</v>
      </c>
      <c r="S214" s="66">
        <v>35.63</v>
      </c>
      <c r="T214" s="66">
        <v>11.16</v>
      </c>
      <c r="U214" s="66">
        <v>4.39</v>
      </c>
      <c r="V214" s="66">
        <v>34.18</v>
      </c>
      <c r="W214" s="67">
        <v>14.61</v>
      </c>
    </row>
    <row r="215" spans="1:23" s="95" customFormat="1" ht="15">
      <c r="A215" s="227"/>
      <c r="B215" s="228"/>
      <c r="C215" s="228"/>
      <c r="D215" s="101"/>
      <c r="E215" s="101"/>
      <c r="F215" s="102" t="s">
        <v>473</v>
      </c>
      <c r="G215" s="287"/>
      <c r="H215" s="152">
        <v>39736134.56</v>
      </c>
      <c r="I215" s="152">
        <v>38761670.39999999</v>
      </c>
      <c r="J215" s="152">
        <v>2299262.76</v>
      </c>
      <c r="K215" s="152">
        <v>248309.66</v>
      </c>
      <c r="L215" s="152">
        <v>2817963.68</v>
      </c>
      <c r="M215" s="152">
        <v>33396134.299999997</v>
      </c>
      <c r="N215" s="152">
        <v>974464.1600000001</v>
      </c>
      <c r="O215" s="152">
        <v>574064.1600000001</v>
      </c>
      <c r="P215" s="152">
        <v>0</v>
      </c>
      <c r="Q215" s="152">
        <v>0</v>
      </c>
      <c r="R215" s="128">
        <v>97.54766242164645</v>
      </c>
      <c r="S215" s="128">
        <v>5.786327194277549</v>
      </c>
      <c r="T215" s="128">
        <v>0.6248963638500422</v>
      </c>
      <c r="U215" s="128">
        <v>7.091690500858823</v>
      </c>
      <c r="V215" s="128">
        <v>84.04474836266004</v>
      </c>
      <c r="W215" s="129">
        <v>2.4523375783535197</v>
      </c>
    </row>
    <row r="216" spans="1:23" ht="25.5">
      <c r="A216" s="223">
        <v>2</v>
      </c>
      <c r="B216" s="224">
        <v>15</v>
      </c>
      <c r="C216" s="224">
        <v>1</v>
      </c>
      <c r="D216" s="16" t="s">
        <v>474</v>
      </c>
      <c r="E216" s="16">
        <v>8</v>
      </c>
      <c r="F216" s="19"/>
      <c r="G216" s="54" t="s">
        <v>475</v>
      </c>
      <c r="H216" s="83">
        <v>90016.4</v>
      </c>
      <c r="I216" s="11">
        <v>90016.4</v>
      </c>
      <c r="J216" s="11">
        <v>29032.44</v>
      </c>
      <c r="K216" s="11">
        <v>0</v>
      </c>
      <c r="L216" s="11">
        <v>0</v>
      </c>
      <c r="M216" s="60">
        <v>60983.96</v>
      </c>
      <c r="N216" s="11">
        <v>0</v>
      </c>
      <c r="O216" s="11">
        <v>0</v>
      </c>
      <c r="P216" s="11">
        <v>0</v>
      </c>
      <c r="Q216" s="11">
        <v>0</v>
      </c>
      <c r="R216" s="66">
        <v>100</v>
      </c>
      <c r="S216" s="66">
        <v>32.25</v>
      </c>
      <c r="T216" s="66">
        <v>0</v>
      </c>
      <c r="U216" s="66">
        <v>0</v>
      </c>
      <c r="V216" s="66">
        <v>67.74</v>
      </c>
      <c r="W216" s="67">
        <v>0</v>
      </c>
    </row>
    <row r="217" spans="1:23" ht="25.5">
      <c r="A217" s="223">
        <v>2</v>
      </c>
      <c r="B217" s="224">
        <v>63</v>
      </c>
      <c r="C217" s="224">
        <v>1</v>
      </c>
      <c r="D217" s="16" t="s">
        <v>474</v>
      </c>
      <c r="E217" s="16">
        <v>8</v>
      </c>
      <c r="F217" s="19"/>
      <c r="G217" s="54" t="s">
        <v>476</v>
      </c>
      <c r="H217" s="83">
        <v>34586524.02</v>
      </c>
      <c r="I217" s="11">
        <v>34365660.06</v>
      </c>
      <c r="J217" s="11">
        <v>588497.95</v>
      </c>
      <c r="K217" s="11">
        <v>0</v>
      </c>
      <c r="L217" s="11">
        <v>2817963.68</v>
      </c>
      <c r="M217" s="60">
        <v>30959198.43</v>
      </c>
      <c r="N217" s="11">
        <v>220863.96</v>
      </c>
      <c r="O217" s="11">
        <v>220863.96</v>
      </c>
      <c r="P217" s="11">
        <v>0</v>
      </c>
      <c r="Q217" s="11">
        <v>0</v>
      </c>
      <c r="R217" s="66">
        <v>99.36</v>
      </c>
      <c r="S217" s="66">
        <v>1.7</v>
      </c>
      <c r="T217" s="66">
        <v>0</v>
      </c>
      <c r="U217" s="66">
        <v>8.14</v>
      </c>
      <c r="V217" s="66">
        <v>89.51</v>
      </c>
      <c r="W217" s="67">
        <v>0.63</v>
      </c>
    </row>
    <row r="218" spans="1:23" ht="12.75">
      <c r="A218" s="223">
        <v>2</v>
      </c>
      <c r="B218" s="224">
        <v>9</v>
      </c>
      <c r="C218" s="224">
        <v>7</v>
      </c>
      <c r="D218" s="16" t="s">
        <v>474</v>
      </c>
      <c r="E218" s="16">
        <v>8</v>
      </c>
      <c r="F218" s="19"/>
      <c r="G218" s="54" t="s">
        <v>477</v>
      </c>
      <c r="H218" s="83">
        <v>511842.82</v>
      </c>
      <c r="I218" s="11">
        <v>511842.82</v>
      </c>
      <c r="J218" s="11">
        <v>175451.08</v>
      </c>
      <c r="K218" s="11">
        <v>0</v>
      </c>
      <c r="L218" s="11">
        <v>0</v>
      </c>
      <c r="M218" s="60">
        <v>336391.74</v>
      </c>
      <c r="N218" s="11">
        <v>0</v>
      </c>
      <c r="O218" s="11">
        <v>0</v>
      </c>
      <c r="P218" s="11">
        <v>0</v>
      </c>
      <c r="Q218" s="11">
        <v>0</v>
      </c>
      <c r="R218" s="66">
        <v>100</v>
      </c>
      <c r="S218" s="66">
        <v>34.27</v>
      </c>
      <c r="T218" s="66">
        <v>0</v>
      </c>
      <c r="U218" s="66">
        <v>0</v>
      </c>
      <c r="V218" s="66">
        <v>65.72</v>
      </c>
      <c r="W218" s="67">
        <v>0</v>
      </c>
    </row>
    <row r="219" spans="1:23" ht="12.75">
      <c r="A219" s="223">
        <v>2</v>
      </c>
      <c r="B219" s="224">
        <v>10</v>
      </c>
      <c r="C219" s="224">
        <v>1</v>
      </c>
      <c r="D219" s="16" t="s">
        <v>474</v>
      </c>
      <c r="E219" s="16">
        <v>8</v>
      </c>
      <c r="F219" s="19"/>
      <c r="G219" s="54" t="s">
        <v>478</v>
      </c>
      <c r="H219" s="83">
        <v>286286.97</v>
      </c>
      <c r="I219" s="11">
        <v>286286.97</v>
      </c>
      <c r="J219" s="11">
        <v>28769.74</v>
      </c>
      <c r="K219" s="11">
        <v>0</v>
      </c>
      <c r="L219" s="11">
        <v>0</v>
      </c>
      <c r="M219" s="60">
        <v>257517.23</v>
      </c>
      <c r="N219" s="11">
        <v>0</v>
      </c>
      <c r="O219" s="11">
        <v>0</v>
      </c>
      <c r="P219" s="11">
        <v>0</v>
      </c>
      <c r="Q219" s="11">
        <v>0</v>
      </c>
      <c r="R219" s="66">
        <v>100</v>
      </c>
      <c r="S219" s="66">
        <v>10.04</v>
      </c>
      <c r="T219" s="66">
        <v>0</v>
      </c>
      <c r="U219" s="66">
        <v>0</v>
      </c>
      <c r="V219" s="66">
        <v>89.95</v>
      </c>
      <c r="W219" s="67">
        <v>0</v>
      </c>
    </row>
    <row r="220" spans="1:23" ht="12.75">
      <c r="A220" s="223">
        <v>2</v>
      </c>
      <c r="B220" s="224">
        <v>20</v>
      </c>
      <c r="C220" s="224">
        <v>2</v>
      </c>
      <c r="D220" s="16" t="s">
        <v>474</v>
      </c>
      <c r="E220" s="16">
        <v>8</v>
      </c>
      <c r="F220" s="19"/>
      <c r="G220" s="54" t="s">
        <v>479</v>
      </c>
      <c r="H220" s="83">
        <v>347731.98</v>
      </c>
      <c r="I220" s="11">
        <v>347731.98</v>
      </c>
      <c r="J220" s="11">
        <v>36491.34</v>
      </c>
      <c r="K220" s="11">
        <v>0</v>
      </c>
      <c r="L220" s="11">
        <v>0</v>
      </c>
      <c r="M220" s="60">
        <v>311240.64</v>
      </c>
      <c r="N220" s="11">
        <v>0</v>
      </c>
      <c r="O220" s="11">
        <v>0</v>
      </c>
      <c r="P220" s="11">
        <v>0</v>
      </c>
      <c r="Q220" s="11">
        <v>0</v>
      </c>
      <c r="R220" s="66">
        <v>100</v>
      </c>
      <c r="S220" s="66">
        <v>10.49</v>
      </c>
      <c r="T220" s="66">
        <v>0</v>
      </c>
      <c r="U220" s="66">
        <v>0</v>
      </c>
      <c r="V220" s="66">
        <v>89.5</v>
      </c>
      <c r="W220" s="67">
        <v>0</v>
      </c>
    </row>
    <row r="221" spans="1:23" ht="12.75">
      <c r="A221" s="223">
        <v>2</v>
      </c>
      <c r="B221" s="224">
        <v>61</v>
      </c>
      <c r="C221" s="224">
        <v>1</v>
      </c>
      <c r="D221" s="16" t="s">
        <v>474</v>
      </c>
      <c r="E221" s="16">
        <v>8</v>
      </c>
      <c r="F221" s="19"/>
      <c r="G221" s="54" t="s">
        <v>480</v>
      </c>
      <c r="H221" s="83">
        <v>725662.59</v>
      </c>
      <c r="I221" s="11">
        <v>583004.15</v>
      </c>
      <c r="J221" s="11">
        <v>368253.24</v>
      </c>
      <c r="K221" s="11">
        <v>0</v>
      </c>
      <c r="L221" s="11">
        <v>0</v>
      </c>
      <c r="M221" s="60">
        <v>214750.91</v>
      </c>
      <c r="N221" s="11">
        <v>142658.44</v>
      </c>
      <c r="O221" s="11">
        <v>142658.44</v>
      </c>
      <c r="P221" s="11">
        <v>0</v>
      </c>
      <c r="Q221" s="11">
        <v>0</v>
      </c>
      <c r="R221" s="66">
        <v>80.34</v>
      </c>
      <c r="S221" s="66">
        <v>50.74</v>
      </c>
      <c r="T221" s="66">
        <v>0</v>
      </c>
      <c r="U221" s="66">
        <v>0</v>
      </c>
      <c r="V221" s="66">
        <v>29.59</v>
      </c>
      <c r="W221" s="67">
        <v>19.65</v>
      </c>
    </row>
    <row r="222" spans="1:23" ht="38.25">
      <c r="A222" s="223">
        <v>2</v>
      </c>
      <c r="B222" s="224">
        <v>2</v>
      </c>
      <c r="C222" s="224">
        <v>5</v>
      </c>
      <c r="D222" s="16" t="s">
        <v>474</v>
      </c>
      <c r="E222" s="16">
        <v>8</v>
      </c>
      <c r="F222" s="19"/>
      <c r="G222" s="54" t="s">
        <v>481</v>
      </c>
      <c r="H222" s="83">
        <v>132309.05</v>
      </c>
      <c r="I222" s="11">
        <v>124260.27</v>
      </c>
      <c r="J222" s="11">
        <v>84650.12</v>
      </c>
      <c r="K222" s="11">
        <v>0</v>
      </c>
      <c r="L222" s="11">
        <v>0</v>
      </c>
      <c r="M222" s="60">
        <v>39610.15</v>
      </c>
      <c r="N222" s="11">
        <v>8048.78</v>
      </c>
      <c r="O222" s="11">
        <v>8048.78</v>
      </c>
      <c r="P222" s="11">
        <v>0</v>
      </c>
      <c r="Q222" s="11">
        <v>0</v>
      </c>
      <c r="R222" s="66">
        <v>93.91</v>
      </c>
      <c r="S222" s="66">
        <v>63.97</v>
      </c>
      <c r="T222" s="66">
        <v>0</v>
      </c>
      <c r="U222" s="66">
        <v>0</v>
      </c>
      <c r="V222" s="66">
        <v>29.93</v>
      </c>
      <c r="W222" s="67">
        <v>6.08</v>
      </c>
    </row>
    <row r="223" spans="1:23" ht="12.75">
      <c r="A223" s="223">
        <v>2</v>
      </c>
      <c r="B223" s="224">
        <v>8</v>
      </c>
      <c r="C223" s="224">
        <v>6</v>
      </c>
      <c r="D223" s="16" t="s">
        <v>474</v>
      </c>
      <c r="E223" s="16">
        <v>8</v>
      </c>
      <c r="F223" s="19"/>
      <c r="G223" s="54" t="s">
        <v>482</v>
      </c>
      <c r="H223" s="83">
        <v>11256.36</v>
      </c>
      <c r="I223" s="11">
        <v>11256.36</v>
      </c>
      <c r="J223" s="11">
        <v>8227.74</v>
      </c>
      <c r="K223" s="11">
        <v>0</v>
      </c>
      <c r="L223" s="11">
        <v>0</v>
      </c>
      <c r="M223" s="60">
        <v>3028.62</v>
      </c>
      <c r="N223" s="11">
        <v>0</v>
      </c>
      <c r="O223" s="11">
        <v>0</v>
      </c>
      <c r="P223" s="11">
        <v>0</v>
      </c>
      <c r="Q223" s="11">
        <v>0</v>
      </c>
      <c r="R223" s="66">
        <v>100</v>
      </c>
      <c r="S223" s="66">
        <v>73.09</v>
      </c>
      <c r="T223" s="66">
        <v>0</v>
      </c>
      <c r="U223" s="66">
        <v>0</v>
      </c>
      <c r="V223" s="66">
        <v>26.9</v>
      </c>
      <c r="W223" s="67">
        <v>0</v>
      </c>
    </row>
    <row r="224" spans="1:23" ht="12.75">
      <c r="A224" s="223">
        <v>2</v>
      </c>
      <c r="B224" s="224">
        <v>16</v>
      </c>
      <c r="C224" s="224">
        <v>4</v>
      </c>
      <c r="D224" s="16" t="s">
        <v>474</v>
      </c>
      <c r="E224" s="16">
        <v>8</v>
      </c>
      <c r="F224" s="19"/>
      <c r="G224" s="54" t="s">
        <v>483</v>
      </c>
      <c r="H224" s="83">
        <v>1718886.59</v>
      </c>
      <c r="I224" s="11">
        <v>1570394.3</v>
      </c>
      <c r="J224" s="11">
        <v>645344.69</v>
      </c>
      <c r="K224" s="11">
        <v>0</v>
      </c>
      <c r="L224" s="11">
        <v>0</v>
      </c>
      <c r="M224" s="60">
        <v>925049.61</v>
      </c>
      <c r="N224" s="11">
        <v>148492.29</v>
      </c>
      <c r="O224" s="11">
        <v>148492.29</v>
      </c>
      <c r="P224" s="11">
        <v>0</v>
      </c>
      <c r="Q224" s="11">
        <v>0</v>
      </c>
      <c r="R224" s="66">
        <v>91.36</v>
      </c>
      <c r="S224" s="66">
        <v>37.54</v>
      </c>
      <c r="T224" s="66">
        <v>0</v>
      </c>
      <c r="U224" s="66">
        <v>0</v>
      </c>
      <c r="V224" s="66">
        <v>53.81</v>
      </c>
      <c r="W224" s="67">
        <v>8.63</v>
      </c>
    </row>
    <row r="225" spans="1:23" ht="12.75">
      <c r="A225" s="223">
        <v>2</v>
      </c>
      <c r="B225" s="224">
        <v>25</v>
      </c>
      <c r="C225" s="224">
        <v>2</v>
      </c>
      <c r="D225" s="16" t="s">
        <v>474</v>
      </c>
      <c r="E225" s="16">
        <v>8</v>
      </c>
      <c r="F225" s="19"/>
      <c r="G225" s="54" t="s">
        <v>484</v>
      </c>
      <c r="H225" s="83">
        <v>329371.6</v>
      </c>
      <c r="I225" s="11">
        <v>329371.6</v>
      </c>
      <c r="J225" s="11">
        <v>62104.55</v>
      </c>
      <c r="K225" s="11">
        <v>248309.66</v>
      </c>
      <c r="L225" s="11">
        <v>0</v>
      </c>
      <c r="M225" s="60">
        <v>18957.39</v>
      </c>
      <c r="N225" s="11">
        <v>0</v>
      </c>
      <c r="O225" s="11">
        <v>0</v>
      </c>
      <c r="P225" s="11">
        <v>0</v>
      </c>
      <c r="Q225" s="11">
        <v>0</v>
      </c>
      <c r="R225" s="66">
        <v>100</v>
      </c>
      <c r="S225" s="66">
        <v>18.85</v>
      </c>
      <c r="T225" s="66">
        <v>75.38</v>
      </c>
      <c r="U225" s="66">
        <v>0</v>
      </c>
      <c r="V225" s="66">
        <v>5.75</v>
      </c>
      <c r="W225" s="67">
        <v>0</v>
      </c>
    </row>
    <row r="226" spans="1:23" ht="12.75">
      <c r="A226" s="223">
        <v>2</v>
      </c>
      <c r="B226" s="224">
        <v>1</v>
      </c>
      <c r="C226" s="224">
        <v>1</v>
      </c>
      <c r="D226" s="16" t="s">
        <v>474</v>
      </c>
      <c r="E226" s="16">
        <v>8</v>
      </c>
      <c r="F226" s="19"/>
      <c r="G226" s="54" t="s">
        <v>485</v>
      </c>
      <c r="H226" s="83">
        <v>22271.69</v>
      </c>
      <c r="I226" s="11">
        <v>22271.69</v>
      </c>
      <c r="J226" s="11">
        <v>20031.47</v>
      </c>
      <c r="K226" s="11">
        <v>0</v>
      </c>
      <c r="L226" s="11">
        <v>0</v>
      </c>
      <c r="M226" s="60">
        <v>2240.22</v>
      </c>
      <c r="N226" s="11">
        <v>0</v>
      </c>
      <c r="O226" s="11">
        <v>0</v>
      </c>
      <c r="P226" s="11">
        <v>0</v>
      </c>
      <c r="Q226" s="11">
        <v>0</v>
      </c>
      <c r="R226" s="66">
        <v>100</v>
      </c>
      <c r="S226" s="66">
        <v>89.94</v>
      </c>
      <c r="T226" s="66">
        <v>0</v>
      </c>
      <c r="U226" s="66">
        <v>0</v>
      </c>
      <c r="V226" s="66">
        <v>10.05</v>
      </c>
      <c r="W226" s="67">
        <v>0</v>
      </c>
    </row>
    <row r="227" spans="1:23" ht="25.5">
      <c r="A227" s="223">
        <v>2</v>
      </c>
      <c r="B227" s="224">
        <v>17</v>
      </c>
      <c r="C227" s="224">
        <v>4</v>
      </c>
      <c r="D227" s="16" t="s">
        <v>474</v>
      </c>
      <c r="E227" s="16">
        <v>8</v>
      </c>
      <c r="F227" s="19"/>
      <c r="G227" s="54" t="s">
        <v>486</v>
      </c>
      <c r="H227" s="83">
        <v>973974.49</v>
      </c>
      <c r="I227" s="11">
        <v>519573.8</v>
      </c>
      <c r="J227" s="11">
        <v>252408.4</v>
      </c>
      <c r="K227" s="11">
        <v>0</v>
      </c>
      <c r="L227" s="11">
        <v>0</v>
      </c>
      <c r="M227" s="60">
        <v>267165.4</v>
      </c>
      <c r="N227" s="11">
        <v>454400.69</v>
      </c>
      <c r="O227" s="11">
        <v>54000.69</v>
      </c>
      <c r="P227" s="11">
        <v>0</v>
      </c>
      <c r="Q227" s="11">
        <v>0</v>
      </c>
      <c r="R227" s="66">
        <v>53.34</v>
      </c>
      <c r="S227" s="66">
        <v>25.91</v>
      </c>
      <c r="T227" s="66">
        <v>0</v>
      </c>
      <c r="U227" s="66">
        <v>0</v>
      </c>
      <c r="V227" s="66">
        <v>27.43</v>
      </c>
      <c r="W227" s="67">
        <v>46.65</v>
      </c>
    </row>
    <row r="228" spans="1:23" ht="12.75">
      <c r="A228" s="223"/>
      <c r="B228" s="224"/>
      <c r="C228" s="224"/>
      <c r="D228" s="16"/>
      <c r="E228" s="16"/>
      <c r="F228" s="19"/>
      <c r="G228" s="54"/>
      <c r="H228" s="83"/>
      <c r="I228" s="11"/>
      <c r="J228" s="11"/>
      <c r="K228" s="11"/>
      <c r="L228" s="11"/>
      <c r="M228" s="60"/>
      <c r="N228" s="11"/>
      <c r="O228" s="11"/>
      <c r="P228" s="11"/>
      <c r="Q228" s="11"/>
      <c r="R228" s="66"/>
      <c r="S228" s="66"/>
      <c r="T228" s="66"/>
      <c r="U228" s="66"/>
      <c r="V228" s="66"/>
      <c r="W228" s="67"/>
    </row>
    <row r="229" spans="1:23" ht="12.75">
      <c r="A229" s="223"/>
      <c r="B229" s="224"/>
      <c r="C229" s="224"/>
      <c r="D229" s="16"/>
      <c r="E229" s="16"/>
      <c r="F229" s="19"/>
      <c r="G229" s="54"/>
      <c r="H229" s="83"/>
      <c r="I229" s="11"/>
      <c r="J229" s="11"/>
      <c r="K229" s="11"/>
      <c r="L229" s="11"/>
      <c r="M229" s="60"/>
      <c r="N229" s="11"/>
      <c r="O229" s="11"/>
      <c r="P229" s="11"/>
      <c r="Q229" s="11"/>
      <c r="R229" s="66"/>
      <c r="S229" s="66"/>
      <c r="T229" s="66"/>
      <c r="U229" s="66"/>
      <c r="V229" s="66"/>
      <c r="W229" s="67"/>
    </row>
    <row r="230" spans="1:23" ht="12.75">
      <c r="A230" s="223"/>
      <c r="B230" s="224"/>
      <c r="C230" s="224"/>
      <c r="D230" s="16"/>
      <c r="E230" s="16"/>
      <c r="F230" s="19"/>
      <c r="G230" s="54"/>
      <c r="H230" s="83"/>
      <c r="I230" s="11"/>
      <c r="J230" s="11"/>
      <c r="K230" s="11"/>
      <c r="L230" s="11"/>
      <c r="M230" s="60"/>
      <c r="N230" s="11"/>
      <c r="O230" s="11"/>
      <c r="P230" s="11"/>
      <c r="Q230" s="11"/>
      <c r="R230" s="66"/>
      <c r="S230" s="66"/>
      <c r="T230" s="66"/>
      <c r="U230" s="66"/>
      <c r="V230" s="66"/>
      <c r="W230" s="67"/>
    </row>
    <row r="231" spans="1:23" ht="12.75">
      <c r="A231" s="223"/>
      <c r="B231" s="224"/>
      <c r="C231" s="224"/>
      <c r="D231" s="16"/>
      <c r="E231" s="16"/>
      <c r="F231" s="19"/>
      <c r="G231" s="54"/>
      <c r="H231" s="83"/>
      <c r="I231" s="11"/>
      <c r="J231" s="11"/>
      <c r="K231" s="11"/>
      <c r="L231" s="11"/>
      <c r="M231" s="60"/>
      <c r="N231" s="11"/>
      <c r="O231" s="11"/>
      <c r="P231" s="11"/>
      <c r="Q231" s="11"/>
      <c r="R231" s="66"/>
      <c r="S231" s="66"/>
      <c r="T231" s="66"/>
      <c r="U231" s="66"/>
      <c r="V231" s="66"/>
      <c r="W231" s="67"/>
    </row>
    <row r="232" spans="1:23" ht="12.75">
      <c r="A232" s="223"/>
      <c r="B232" s="224"/>
      <c r="C232" s="224"/>
      <c r="D232" s="16"/>
      <c r="E232" s="16"/>
      <c r="F232" s="19"/>
      <c r="G232" s="54"/>
      <c r="H232" s="83"/>
      <c r="I232" s="11"/>
      <c r="J232" s="11"/>
      <c r="K232" s="11"/>
      <c r="L232" s="11"/>
      <c r="M232" s="60"/>
      <c r="N232" s="11"/>
      <c r="O232" s="11"/>
      <c r="P232" s="11"/>
      <c r="Q232" s="11"/>
      <c r="R232" s="66"/>
      <c r="S232" s="66"/>
      <c r="T232" s="66"/>
      <c r="U232" s="66"/>
      <c r="V232" s="66"/>
      <c r="W232" s="67"/>
    </row>
    <row r="233" spans="1:23" ht="12.75">
      <c r="A233" s="223"/>
      <c r="B233" s="224"/>
      <c r="C233" s="224"/>
      <c r="D233" s="16"/>
      <c r="E233" s="16"/>
      <c r="F233" s="19"/>
      <c r="G233" s="54"/>
      <c r="H233" s="83"/>
      <c r="I233" s="11"/>
      <c r="J233" s="11"/>
      <c r="K233" s="11"/>
      <c r="L233" s="11"/>
      <c r="M233" s="60"/>
      <c r="N233" s="11"/>
      <c r="O233" s="11"/>
      <c r="P233" s="11"/>
      <c r="Q233" s="11"/>
      <c r="R233" s="66"/>
      <c r="S233" s="66"/>
      <c r="T233" s="66"/>
      <c r="U233" s="66"/>
      <c r="V233" s="66"/>
      <c r="W233" s="67"/>
    </row>
    <row r="234" spans="1:23" ht="13.5" thickBot="1">
      <c r="A234" s="237"/>
      <c r="B234" s="238"/>
      <c r="C234" s="238"/>
      <c r="D234" s="17"/>
      <c r="E234" s="17"/>
      <c r="F234" s="20"/>
      <c r="G234" s="57"/>
      <c r="H234" s="84"/>
      <c r="I234" s="12"/>
      <c r="J234" s="12"/>
      <c r="K234" s="12"/>
      <c r="L234" s="12"/>
      <c r="M234" s="71"/>
      <c r="N234" s="12"/>
      <c r="O234" s="12"/>
      <c r="P234" s="12"/>
      <c r="Q234" s="12"/>
      <c r="R234" s="68"/>
      <c r="S234" s="68"/>
      <c r="T234" s="68"/>
      <c r="U234" s="68"/>
      <c r="V234" s="68"/>
      <c r="W234" s="69"/>
    </row>
    <row r="235" spans="1:23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</row>
    <row r="236" spans="1:23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</row>
    <row r="237" spans="1:23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</row>
    <row r="238" spans="1:23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</row>
    <row r="239" spans="1:23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</row>
    <row r="240" spans="1:23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</row>
    <row r="241" spans="1:23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</row>
    <row r="242" spans="1:23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</row>
    <row r="243" spans="1:23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</row>
    <row r="244" spans="1:23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</row>
    <row r="245" spans="1:23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</row>
    <row r="246" spans="1:23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</row>
    <row r="247" spans="1:23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</row>
    <row r="248" spans="1:23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</row>
    <row r="249" spans="1:23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</row>
    <row r="250" spans="1:23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</row>
    <row r="251" spans="1:23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</row>
    <row r="252" spans="1:23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</row>
    <row r="253" spans="1:23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</row>
    <row r="254" spans="1:23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</row>
    <row r="255" spans="1:23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</row>
    <row r="256" spans="1:23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</row>
    <row r="257" spans="1:23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</row>
    <row r="258" spans="1:23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</row>
    <row r="259" spans="1:23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</row>
    <row r="260" spans="1:23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</row>
    <row r="261" spans="1:23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</row>
    <row r="262" spans="1:23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</row>
    <row r="263" spans="1:23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</row>
    <row r="264" spans="1:23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</row>
    <row r="265" spans="1:23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</row>
  </sheetData>
  <sheetProtection/>
  <mergeCells count="29">
    <mergeCell ref="R7:W7"/>
    <mergeCell ref="O7:P7"/>
    <mergeCell ref="T8:T10"/>
    <mergeCell ref="K8:K10"/>
    <mergeCell ref="L8:L10"/>
    <mergeCell ref="M8:M10"/>
    <mergeCell ref="S8:S10"/>
    <mergeCell ref="O8:O10"/>
    <mergeCell ref="Q7:Q10"/>
    <mergeCell ref="F7:G10"/>
    <mergeCell ref="U8:U10"/>
    <mergeCell ref="V8:V10"/>
    <mergeCell ref="W8:W10"/>
    <mergeCell ref="I7:I10"/>
    <mergeCell ref="N7:N10"/>
    <mergeCell ref="P8:P10"/>
    <mergeCell ref="J7:M7"/>
    <mergeCell ref="J8:J10"/>
    <mergeCell ref="R8:R10"/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93"/>
  <sheetViews>
    <sheetView zoomScale="75" zoomScaleNormal="75" zoomScalePageLayoutView="0" workbookViewId="0" topLeftCell="A1">
      <selection activeCell="I29" sqref="I29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1" ht="21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51" t="s">
        <v>88</v>
      </c>
      <c r="O1" s="48"/>
      <c r="P1" s="50" t="str">
        <f>1!P1</f>
        <v>23.08.2013</v>
      </c>
      <c r="Q1" s="48"/>
      <c r="R1" s="48"/>
      <c r="S1" s="48"/>
      <c r="T1" s="48"/>
      <c r="U1" s="49"/>
    </row>
    <row r="2" spans="1:22" ht="21" customHeight="1">
      <c r="A2" s="327" t="s">
        <v>91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51" t="s">
        <v>89</v>
      </c>
      <c r="O2" s="48"/>
      <c r="P2" s="50">
        <f>1!P2</f>
        <v>1</v>
      </c>
      <c r="Q2" s="48"/>
      <c r="R2" s="48"/>
      <c r="S2" s="48"/>
      <c r="T2" s="48"/>
      <c r="U2" s="49"/>
      <c r="V2" s="29"/>
    </row>
    <row r="3" spans="1:21" ht="21" customHeight="1">
      <c r="A3" s="328" t="s">
        <v>84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51" t="s">
        <v>90</v>
      </c>
      <c r="O3" s="48"/>
      <c r="P3" s="50" t="str">
        <f>1!P3</f>
        <v>23.08.2013</v>
      </c>
      <c r="Q3" s="48"/>
      <c r="R3" s="48"/>
      <c r="S3" s="48"/>
      <c r="T3" s="48"/>
      <c r="U3" s="49"/>
    </row>
    <row r="4" spans="18:24" ht="12.75">
      <c r="R4" s="29"/>
      <c r="S4" s="29"/>
      <c r="T4" s="29"/>
      <c r="U4" s="29"/>
      <c r="V4" s="29"/>
      <c r="W4" s="29"/>
      <c r="X4" s="29"/>
    </row>
    <row r="5" spans="1:21" s="29" customFormat="1" ht="18">
      <c r="A5" s="28" t="str">
        <f>'Spis tabel'!B16</f>
        <v>Tabela 8. Struktura wydatków budżetów jst woj. dolnośląskiego wg art. 236 ust 3 i 4 ufp wg stanu na koniec II kwartału 2013 roku    (plan)</v>
      </c>
      <c r="N5" s="28"/>
      <c r="T5" s="30"/>
      <c r="U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/>
      <c r="S6" s="29"/>
      <c r="T6" s="29"/>
      <c r="U6" s="29"/>
      <c r="V6" s="29"/>
      <c r="W6" s="29"/>
      <c r="X6" s="29"/>
    </row>
    <row r="7" spans="1:23" ht="16.5" customHeight="1">
      <c r="A7" s="323" t="s">
        <v>0</v>
      </c>
      <c r="B7" s="343" t="s">
        <v>1</v>
      </c>
      <c r="C7" s="343" t="s">
        <v>2</v>
      </c>
      <c r="D7" s="343" t="s">
        <v>3</v>
      </c>
      <c r="E7" s="343" t="s">
        <v>4</v>
      </c>
      <c r="F7" s="369" t="s">
        <v>5</v>
      </c>
      <c r="G7" s="465"/>
      <c r="H7" s="470" t="s">
        <v>38</v>
      </c>
      <c r="I7" s="455" t="s">
        <v>19</v>
      </c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7"/>
      <c r="V7" s="29"/>
      <c r="W7" s="29"/>
    </row>
    <row r="8" spans="1:23" ht="16.5" customHeight="1">
      <c r="A8" s="324"/>
      <c r="B8" s="344"/>
      <c r="C8" s="344"/>
      <c r="D8" s="344"/>
      <c r="E8" s="344"/>
      <c r="F8" s="466"/>
      <c r="G8" s="467"/>
      <c r="H8" s="462"/>
      <c r="I8" s="450" t="s">
        <v>77</v>
      </c>
      <c r="J8" s="459" t="s">
        <v>19</v>
      </c>
      <c r="K8" s="460"/>
      <c r="L8" s="460"/>
      <c r="M8" s="460"/>
      <c r="N8" s="460"/>
      <c r="O8" s="460"/>
      <c r="P8" s="460"/>
      <c r="Q8" s="461"/>
      <c r="R8" s="462" t="s">
        <v>40</v>
      </c>
      <c r="S8" s="459" t="s">
        <v>19</v>
      </c>
      <c r="T8" s="460"/>
      <c r="U8" s="464"/>
      <c r="V8" s="29"/>
      <c r="W8" s="29"/>
    </row>
    <row r="9" spans="1:21" s="29" customFormat="1" ht="17.25" customHeight="1">
      <c r="A9" s="324"/>
      <c r="B9" s="344"/>
      <c r="C9" s="344"/>
      <c r="D9" s="344"/>
      <c r="E9" s="344"/>
      <c r="F9" s="466"/>
      <c r="G9" s="467"/>
      <c r="H9" s="462"/>
      <c r="I9" s="458"/>
      <c r="J9" s="450" t="s">
        <v>243</v>
      </c>
      <c r="K9" s="459" t="s">
        <v>19</v>
      </c>
      <c r="L9" s="461"/>
      <c r="M9" s="452" t="s">
        <v>244</v>
      </c>
      <c r="N9" s="450" t="s">
        <v>245</v>
      </c>
      <c r="O9" s="450" t="s">
        <v>246</v>
      </c>
      <c r="P9" s="450" t="s">
        <v>247</v>
      </c>
      <c r="Q9" s="450" t="s">
        <v>248</v>
      </c>
      <c r="R9" s="462"/>
      <c r="S9" s="452" t="s">
        <v>114</v>
      </c>
      <c r="T9" s="260" t="s">
        <v>12</v>
      </c>
      <c r="U9" s="453" t="s">
        <v>249</v>
      </c>
    </row>
    <row r="10" spans="1:21" s="29" customFormat="1" ht="100.5" customHeight="1" thickBot="1">
      <c r="A10" s="325"/>
      <c r="B10" s="345"/>
      <c r="C10" s="345"/>
      <c r="D10" s="345"/>
      <c r="E10" s="345"/>
      <c r="F10" s="468"/>
      <c r="G10" s="469"/>
      <c r="H10" s="463"/>
      <c r="I10" s="451"/>
      <c r="J10" s="451"/>
      <c r="K10" s="261" t="s">
        <v>250</v>
      </c>
      <c r="L10" s="261" t="s">
        <v>251</v>
      </c>
      <c r="M10" s="451"/>
      <c r="N10" s="451"/>
      <c r="O10" s="451"/>
      <c r="P10" s="451"/>
      <c r="Q10" s="451"/>
      <c r="R10" s="463"/>
      <c r="S10" s="451"/>
      <c r="T10" s="261" t="s">
        <v>252</v>
      </c>
      <c r="U10" s="454"/>
    </row>
    <row r="11" spans="1:21" s="153" customFormat="1" ht="13.5" customHeight="1" thickBot="1">
      <c r="A11" s="262">
        <v>1</v>
      </c>
      <c r="B11" s="35">
        <v>2</v>
      </c>
      <c r="C11" s="35">
        <v>3</v>
      </c>
      <c r="D11" s="35">
        <v>4</v>
      </c>
      <c r="E11" s="35">
        <v>5</v>
      </c>
      <c r="F11" s="441">
        <v>6</v>
      </c>
      <c r="G11" s="442"/>
      <c r="H11" s="35">
        <v>7</v>
      </c>
      <c r="I11" s="35">
        <v>8</v>
      </c>
      <c r="J11" s="35">
        <v>9</v>
      </c>
      <c r="K11" s="35">
        <v>10</v>
      </c>
      <c r="L11" s="35">
        <v>11</v>
      </c>
      <c r="M11" s="35">
        <v>12</v>
      </c>
      <c r="N11" s="35">
        <v>13</v>
      </c>
      <c r="O11" s="35">
        <v>14</v>
      </c>
      <c r="P11" s="35">
        <v>15</v>
      </c>
      <c r="Q11" s="35">
        <v>16</v>
      </c>
      <c r="R11" s="35">
        <v>17</v>
      </c>
      <c r="S11" s="35">
        <v>18</v>
      </c>
      <c r="T11" s="255">
        <v>19</v>
      </c>
      <c r="U11" s="36">
        <v>20</v>
      </c>
    </row>
    <row r="12" spans="1:21" s="82" customFormat="1" ht="13.5" customHeight="1">
      <c r="A12" s="308"/>
      <c r="B12" s="309"/>
      <c r="C12" s="309"/>
      <c r="D12" s="309"/>
      <c r="E12" s="309"/>
      <c r="F12" s="91" t="s">
        <v>284</v>
      </c>
      <c r="G12" s="310"/>
      <c r="H12" s="266">
        <v>15725141404.71</v>
      </c>
      <c r="I12" s="266">
        <v>12098193347.21</v>
      </c>
      <c r="J12" s="266">
        <v>9095572218.7</v>
      </c>
      <c r="K12" s="266">
        <v>4921270998.04</v>
      </c>
      <c r="L12" s="266">
        <v>4174301220.66</v>
      </c>
      <c r="M12" s="266">
        <v>1272553522.46</v>
      </c>
      <c r="N12" s="266">
        <v>1048399756.85</v>
      </c>
      <c r="O12" s="266">
        <v>289854710.42999995</v>
      </c>
      <c r="P12" s="266">
        <v>40061609.93</v>
      </c>
      <c r="Q12" s="266">
        <v>351751528.84000003</v>
      </c>
      <c r="R12" s="266">
        <v>3626948057.5</v>
      </c>
      <c r="S12" s="266">
        <v>3384128026.95</v>
      </c>
      <c r="T12" s="267">
        <v>1430429539.54</v>
      </c>
      <c r="U12" s="268">
        <v>242820030.55</v>
      </c>
    </row>
    <row r="13" spans="1:21" s="29" customFormat="1" ht="12.75">
      <c r="A13" s="223">
        <v>2</v>
      </c>
      <c r="B13" s="224">
        <v>0</v>
      </c>
      <c r="C13" s="224">
        <v>0</v>
      </c>
      <c r="D13" s="10">
        <v>0</v>
      </c>
      <c r="E13" s="10">
        <v>0</v>
      </c>
      <c r="F13" s="18"/>
      <c r="G13" s="286" t="s">
        <v>285</v>
      </c>
      <c r="H13" s="11">
        <v>1867000598</v>
      </c>
      <c r="I13" s="11">
        <v>999202126</v>
      </c>
      <c r="J13" s="11">
        <v>479326154</v>
      </c>
      <c r="K13" s="11">
        <v>165567629</v>
      </c>
      <c r="L13" s="11">
        <v>313758525</v>
      </c>
      <c r="M13" s="11">
        <v>306216287</v>
      </c>
      <c r="N13" s="11">
        <v>5174747</v>
      </c>
      <c r="O13" s="11">
        <v>158510065</v>
      </c>
      <c r="P13" s="11">
        <v>9155567</v>
      </c>
      <c r="Q13" s="11">
        <v>40819306</v>
      </c>
      <c r="R13" s="11">
        <v>867798472</v>
      </c>
      <c r="S13" s="11">
        <v>856094472</v>
      </c>
      <c r="T13" s="11">
        <v>615166282</v>
      </c>
      <c r="U13" s="63">
        <v>11704000</v>
      </c>
    </row>
    <row r="14" spans="1:21" s="82" customFormat="1" ht="15">
      <c r="A14" s="221"/>
      <c r="B14" s="222"/>
      <c r="C14" s="222"/>
      <c r="D14" s="96"/>
      <c r="E14" s="96"/>
      <c r="F14" s="97" t="s">
        <v>286</v>
      </c>
      <c r="G14" s="285"/>
      <c r="H14" s="98">
        <v>1937695557.28</v>
      </c>
      <c r="I14" s="98">
        <v>1681396687.77</v>
      </c>
      <c r="J14" s="98">
        <v>1388212086.15</v>
      </c>
      <c r="K14" s="98">
        <v>1009061535.97</v>
      </c>
      <c r="L14" s="98">
        <v>379150550.18</v>
      </c>
      <c r="M14" s="98">
        <v>133925524.24</v>
      </c>
      <c r="N14" s="98">
        <v>67744058.45</v>
      </c>
      <c r="O14" s="98">
        <v>49095719</v>
      </c>
      <c r="P14" s="98">
        <v>5809838.93</v>
      </c>
      <c r="Q14" s="98">
        <v>36609461</v>
      </c>
      <c r="R14" s="98">
        <v>256298869.51</v>
      </c>
      <c r="S14" s="98">
        <v>243728869.51</v>
      </c>
      <c r="T14" s="98">
        <v>44966549.92</v>
      </c>
      <c r="U14" s="100">
        <v>12570000</v>
      </c>
    </row>
    <row r="15" spans="1:21" ht="12.75">
      <c r="A15" s="219">
        <v>2</v>
      </c>
      <c r="B15" s="220">
        <v>1</v>
      </c>
      <c r="C15" s="220">
        <v>0</v>
      </c>
      <c r="D15" s="85">
        <v>0</v>
      </c>
      <c r="E15" s="85">
        <v>1</v>
      </c>
      <c r="F15" s="86"/>
      <c r="G15" s="284" t="s">
        <v>287</v>
      </c>
      <c r="H15" s="87">
        <v>70137354</v>
      </c>
      <c r="I15" s="87">
        <v>59284821</v>
      </c>
      <c r="J15" s="87">
        <v>50543245</v>
      </c>
      <c r="K15" s="87">
        <v>39591942</v>
      </c>
      <c r="L15" s="87">
        <v>10951303</v>
      </c>
      <c r="M15" s="87">
        <v>2824776</v>
      </c>
      <c r="N15" s="87">
        <v>2355830</v>
      </c>
      <c r="O15" s="87">
        <v>1935859</v>
      </c>
      <c r="P15" s="87">
        <v>665111</v>
      </c>
      <c r="Q15" s="87">
        <v>960000</v>
      </c>
      <c r="R15" s="87">
        <v>10852533</v>
      </c>
      <c r="S15" s="87">
        <v>10852533</v>
      </c>
      <c r="T15" s="87">
        <v>3355544</v>
      </c>
      <c r="U15" s="89">
        <v>0</v>
      </c>
    </row>
    <row r="16" spans="1:21" ht="12.75">
      <c r="A16" s="219">
        <v>2</v>
      </c>
      <c r="B16" s="220">
        <v>2</v>
      </c>
      <c r="C16" s="220">
        <v>0</v>
      </c>
      <c r="D16" s="85">
        <v>0</v>
      </c>
      <c r="E16" s="85">
        <v>1</v>
      </c>
      <c r="F16" s="86"/>
      <c r="G16" s="284" t="s">
        <v>288</v>
      </c>
      <c r="H16" s="87">
        <v>93331890</v>
      </c>
      <c r="I16" s="87">
        <v>78515521</v>
      </c>
      <c r="J16" s="87">
        <v>65323913</v>
      </c>
      <c r="K16" s="87">
        <v>49656457</v>
      </c>
      <c r="L16" s="87">
        <v>15667456</v>
      </c>
      <c r="M16" s="87">
        <v>5949748</v>
      </c>
      <c r="N16" s="87">
        <v>3627841</v>
      </c>
      <c r="O16" s="87">
        <v>3114019</v>
      </c>
      <c r="P16" s="87">
        <v>0</v>
      </c>
      <c r="Q16" s="87">
        <v>500000</v>
      </c>
      <c r="R16" s="87">
        <v>14816369</v>
      </c>
      <c r="S16" s="87">
        <v>14816369</v>
      </c>
      <c r="T16" s="87">
        <v>0</v>
      </c>
      <c r="U16" s="89">
        <v>0</v>
      </c>
    </row>
    <row r="17" spans="1:21" ht="12.75">
      <c r="A17" s="219">
        <v>2</v>
      </c>
      <c r="B17" s="220">
        <v>3</v>
      </c>
      <c r="C17" s="220">
        <v>0</v>
      </c>
      <c r="D17" s="85">
        <v>0</v>
      </c>
      <c r="E17" s="85">
        <v>1</v>
      </c>
      <c r="F17" s="86"/>
      <c r="G17" s="284" t="s">
        <v>289</v>
      </c>
      <c r="H17" s="87">
        <v>103656819</v>
      </c>
      <c r="I17" s="87">
        <v>93245855</v>
      </c>
      <c r="J17" s="87">
        <v>81219447</v>
      </c>
      <c r="K17" s="87">
        <v>62678865</v>
      </c>
      <c r="L17" s="87">
        <v>18540582</v>
      </c>
      <c r="M17" s="87">
        <v>5178663</v>
      </c>
      <c r="N17" s="87">
        <v>3577108</v>
      </c>
      <c r="O17" s="87">
        <v>940349</v>
      </c>
      <c r="P17" s="87">
        <v>1172737</v>
      </c>
      <c r="Q17" s="87">
        <v>1157551</v>
      </c>
      <c r="R17" s="87">
        <v>10410964</v>
      </c>
      <c r="S17" s="87">
        <v>10410964</v>
      </c>
      <c r="T17" s="87">
        <v>5617569</v>
      </c>
      <c r="U17" s="89">
        <v>0</v>
      </c>
    </row>
    <row r="18" spans="1:21" ht="12.75">
      <c r="A18" s="219">
        <v>2</v>
      </c>
      <c r="B18" s="220">
        <v>4</v>
      </c>
      <c r="C18" s="220">
        <v>0</v>
      </c>
      <c r="D18" s="85">
        <v>0</v>
      </c>
      <c r="E18" s="85">
        <v>1</v>
      </c>
      <c r="F18" s="86"/>
      <c r="G18" s="284" t="s">
        <v>290</v>
      </c>
      <c r="H18" s="87">
        <v>49738883</v>
      </c>
      <c r="I18" s="87">
        <v>49730883</v>
      </c>
      <c r="J18" s="87">
        <v>38252591</v>
      </c>
      <c r="K18" s="87">
        <v>25304037</v>
      </c>
      <c r="L18" s="87">
        <v>12948554</v>
      </c>
      <c r="M18" s="87">
        <v>347000</v>
      </c>
      <c r="N18" s="87">
        <v>1765310</v>
      </c>
      <c r="O18" s="87">
        <v>8915982</v>
      </c>
      <c r="P18" s="87">
        <v>0</v>
      </c>
      <c r="Q18" s="87">
        <v>450000</v>
      </c>
      <c r="R18" s="87">
        <v>8000</v>
      </c>
      <c r="S18" s="87">
        <v>8000</v>
      </c>
      <c r="T18" s="87">
        <v>0</v>
      </c>
      <c r="U18" s="89">
        <v>0</v>
      </c>
    </row>
    <row r="19" spans="1:21" ht="12.75">
      <c r="A19" s="219">
        <v>2</v>
      </c>
      <c r="B19" s="220">
        <v>5</v>
      </c>
      <c r="C19" s="220">
        <v>0</v>
      </c>
      <c r="D19" s="85">
        <v>0</v>
      </c>
      <c r="E19" s="85">
        <v>1</v>
      </c>
      <c r="F19" s="86"/>
      <c r="G19" s="284" t="s">
        <v>291</v>
      </c>
      <c r="H19" s="87">
        <v>54372913.48</v>
      </c>
      <c r="I19" s="87">
        <v>49431205.48</v>
      </c>
      <c r="J19" s="87">
        <v>41557492.48</v>
      </c>
      <c r="K19" s="87">
        <v>30306028.48</v>
      </c>
      <c r="L19" s="87">
        <v>11251464</v>
      </c>
      <c r="M19" s="87">
        <v>1156124</v>
      </c>
      <c r="N19" s="87">
        <v>1875696</v>
      </c>
      <c r="O19" s="87">
        <v>4141893</v>
      </c>
      <c r="P19" s="87">
        <v>0</v>
      </c>
      <c r="Q19" s="87">
        <v>700000</v>
      </c>
      <c r="R19" s="87">
        <v>4941708</v>
      </c>
      <c r="S19" s="87">
        <v>4941708</v>
      </c>
      <c r="T19" s="87">
        <v>230000</v>
      </c>
      <c r="U19" s="89">
        <v>0</v>
      </c>
    </row>
    <row r="20" spans="1:21" ht="12.75">
      <c r="A20" s="219">
        <v>2</v>
      </c>
      <c r="B20" s="220">
        <v>6</v>
      </c>
      <c r="C20" s="220">
        <v>0</v>
      </c>
      <c r="D20" s="85">
        <v>0</v>
      </c>
      <c r="E20" s="85">
        <v>1</v>
      </c>
      <c r="F20" s="86"/>
      <c r="G20" s="284" t="s">
        <v>292</v>
      </c>
      <c r="H20" s="87">
        <v>66873178</v>
      </c>
      <c r="I20" s="87">
        <v>59601880</v>
      </c>
      <c r="J20" s="87">
        <v>50789365</v>
      </c>
      <c r="K20" s="87">
        <v>38267653</v>
      </c>
      <c r="L20" s="87">
        <v>12521712</v>
      </c>
      <c r="M20" s="87">
        <v>4803948</v>
      </c>
      <c r="N20" s="87">
        <v>2199172</v>
      </c>
      <c r="O20" s="87">
        <v>703395</v>
      </c>
      <c r="P20" s="87">
        <v>0</v>
      </c>
      <c r="Q20" s="87">
        <v>1106000</v>
      </c>
      <c r="R20" s="87">
        <v>7271298</v>
      </c>
      <c r="S20" s="87">
        <v>7271298</v>
      </c>
      <c r="T20" s="87">
        <v>0</v>
      </c>
      <c r="U20" s="89">
        <v>0</v>
      </c>
    </row>
    <row r="21" spans="1:21" ht="12.75">
      <c r="A21" s="219">
        <v>2</v>
      </c>
      <c r="B21" s="220">
        <v>7</v>
      </c>
      <c r="C21" s="220">
        <v>0</v>
      </c>
      <c r="D21" s="85">
        <v>0</v>
      </c>
      <c r="E21" s="85">
        <v>1</v>
      </c>
      <c r="F21" s="86"/>
      <c r="G21" s="284" t="s">
        <v>293</v>
      </c>
      <c r="H21" s="87">
        <v>41681171</v>
      </c>
      <c r="I21" s="87">
        <v>35060899</v>
      </c>
      <c r="J21" s="87">
        <v>31543558</v>
      </c>
      <c r="K21" s="87">
        <v>23530809</v>
      </c>
      <c r="L21" s="87">
        <v>8012749</v>
      </c>
      <c r="M21" s="87">
        <v>211756</v>
      </c>
      <c r="N21" s="87">
        <v>1431810</v>
      </c>
      <c r="O21" s="87">
        <v>1425901</v>
      </c>
      <c r="P21" s="87">
        <v>0</v>
      </c>
      <c r="Q21" s="87">
        <v>447874</v>
      </c>
      <c r="R21" s="87">
        <v>6620272</v>
      </c>
      <c r="S21" s="87">
        <v>6620272</v>
      </c>
      <c r="T21" s="87">
        <v>753716</v>
      </c>
      <c r="U21" s="89">
        <v>0</v>
      </c>
    </row>
    <row r="22" spans="1:21" ht="12.75">
      <c r="A22" s="219">
        <v>2</v>
      </c>
      <c r="B22" s="220">
        <v>8</v>
      </c>
      <c r="C22" s="220">
        <v>0</v>
      </c>
      <c r="D22" s="85">
        <v>0</v>
      </c>
      <c r="E22" s="85">
        <v>1</v>
      </c>
      <c r="F22" s="86"/>
      <c r="G22" s="284" t="s">
        <v>294</v>
      </c>
      <c r="H22" s="87">
        <v>169873869.61</v>
      </c>
      <c r="I22" s="87">
        <v>155504427.61</v>
      </c>
      <c r="J22" s="87">
        <v>113953215.61</v>
      </c>
      <c r="K22" s="87">
        <v>84960755</v>
      </c>
      <c r="L22" s="87">
        <v>28992460.61</v>
      </c>
      <c r="M22" s="87">
        <v>27709258</v>
      </c>
      <c r="N22" s="87">
        <v>7762458</v>
      </c>
      <c r="O22" s="87">
        <v>2164496</v>
      </c>
      <c r="P22" s="87">
        <v>0</v>
      </c>
      <c r="Q22" s="87">
        <v>3915000</v>
      </c>
      <c r="R22" s="87">
        <v>14369442</v>
      </c>
      <c r="S22" s="87">
        <v>14369442</v>
      </c>
      <c r="T22" s="87">
        <v>930180</v>
      </c>
      <c r="U22" s="89">
        <v>0</v>
      </c>
    </row>
    <row r="23" spans="1:21" ht="12.75">
      <c r="A23" s="219">
        <v>2</v>
      </c>
      <c r="B23" s="220">
        <v>9</v>
      </c>
      <c r="C23" s="220">
        <v>0</v>
      </c>
      <c r="D23" s="85">
        <v>0</v>
      </c>
      <c r="E23" s="85">
        <v>1</v>
      </c>
      <c r="F23" s="86"/>
      <c r="G23" s="284" t="s">
        <v>295</v>
      </c>
      <c r="H23" s="87">
        <v>65219172.81</v>
      </c>
      <c r="I23" s="87">
        <v>53001125.81</v>
      </c>
      <c r="J23" s="87">
        <v>47817451</v>
      </c>
      <c r="K23" s="87">
        <v>33863144</v>
      </c>
      <c r="L23" s="87">
        <v>13954307</v>
      </c>
      <c r="M23" s="87">
        <v>1382907</v>
      </c>
      <c r="N23" s="87">
        <v>1430215</v>
      </c>
      <c r="O23" s="87">
        <v>1196152.81</v>
      </c>
      <c r="P23" s="87">
        <v>0</v>
      </c>
      <c r="Q23" s="87">
        <v>1174400</v>
      </c>
      <c r="R23" s="87">
        <v>12218047</v>
      </c>
      <c r="S23" s="87">
        <v>12218047</v>
      </c>
      <c r="T23" s="87">
        <v>0</v>
      </c>
      <c r="U23" s="89">
        <v>0</v>
      </c>
    </row>
    <row r="24" spans="1:21" ht="12.75">
      <c r="A24" s="219">
        <v>2</v>
      </c>
      <c r="B24" s="220">
        <v>10</v>
      </c>
      <c r="C24" s="220">
        <v>0</v>
      </c>
      <c r="D24" s="85">
        <v>0</v>
      </c>
      <c r="E24" s="85">
        <v>1</v>
      </c>
      <c r="F24" s="86"/>
      <c r="G24" s="284" t="s">
        <v>296</v>
      </c>
      <c r="H24" s="87">
        <v>57618627</v>
      </c>
      <c r="I24" s="87">
        <v>48925991</v>
      </c>
      <c r="J24" s="87">
        <v>40996630</v>
      </c>
      <c r="K24" s="87">
        <v>32108339</v>
      </c>
      <c r="L24" s="87">
        <v>8888291</v>
      </c>
      <c r="M24" s="87">
        <v>2910805</v>
      </c>
      <c r="N24" s="87">
        <v>1868753</v>
      </c>
      <c r="O24" s="87">
        <v>2069803</v>
      </c>
      <c r="P24" s="87">
        <v>0</v>
      </c>
      <c r="Q24" s="87">
        <v>1080000</v>
      </c>
      <c r="R24" s="87">
        <v>8692636</v>
      </c>
      <c r="S24" s="87">
        <v>8692636</v>
      </c>
      <c r="T24" s="87">
        <v>19925</v>
      </c>
      <c r="U24" s="89">
        <v>0</v>
      </c>
    </row>
    <row r="25" spans="1:21" ht="12.75">
      <c r="A25" s="219">
        <v>2</v>
      </c>
      <c r="B25" s="220">
        <v>11</v>
      </c>
      <c r="C25" s="220">
        <v>0</v>
      </c>
      <c r="D25" s="85">
        <v>0</v>
      </c>
      <c r="E25" s="85">
        <v>1</v>
      </c>
      <c r="F25" s="86"/>
      <c r="G25" s="284" t="s">
        <v>297</v>
      </c>
      <c r="H25" s="87">
        <v>93556676</v>
      </c>
      <c r="I25" s="87">
        <v>76636676</v>
      </c>
      <c r="J25" s="87">
        <v>59859800</v>
      </c>
      <c r="K25" s="87">
        <v>36878607</v>
      </c>
      <c r="L25" s="87">
        <v>22981193</v>
      </c>
      <c r="M25" s="87">
        <v>10043509</v>
      </c>
      <c r="N25" s="87">
        <v>3297231</v>
      </c>
      <c r="O25" s="87">
        <v>226914</v>
      </c>
      <c r="P25" s="87">
        <v>0</v>
      </c>
      <c r="Q25" s="87">
        <v>3209222</v>
      </c>
      <c r="R25" s="87">
        <v>16920000</v>
      </c>
      <c r="S25" s="87">
        <v>4550000</v>
      </c>
      <c r="T25" s="87">
        <v>0</v>
      </c>
      <c r="U25" s="89">
        <v>12370000</v>
      </c>
    </row>
    <row r="26" spans="1:21" ht="12.75">
      <c r="A26" s="219">
        <v>2</v>
      </c>
      <c r="B26" s="220">
        <v>12</v>
      </c>
      <c r="C26" s="220">
        <v>0</v>
      </c>
      <c r="D26" s="85">
        <v>0</v>
      </c>
      <c r="E26" s="85">
        <v>1</v>
      </c>
      <c r="F26" s="86"/>
      <c r="G26" s="284" t="s">
        <v>298</v>
      </c>
      <c r="H26" s="87">
        <v>66685480</v>
      </c>
      <c r="I26" s="87">
        <v>44511572</v>
      </c>
      <c r="J26" s="87">
        <v>39714146</v>
      </c>
      <c r="K26" s="87">
        <v>30315891</v>
      </c>
      <c r="L26" s="87">
        <v>9398255</v>
      </c>
      <c r="M26" s="87">
        <v>1330964</v>
      </c>
      <c r="N26" s="87">
        <v>2170535</v>
      </c>
      <c r="O26" s="87">
        <v>542154</v>
      </c>
      <c r="P26" s="87">
        <v>0</v>
      </c>
      <c r="Q26" s="87">
        <v>753773</v>
      </c>
      <c r="R26" s="87">
        <v>22173908</v>
      </c>
      <c r="S26" s="87">
        <v>22173908</v>
      </c>
      <c r="T26" s="87">
        <v>4093580</v>
      </c>
      <c r="U26" s="89">
        <v>0</v>
      </c>
    </row>
    <row r="27" spans="1:21" ht="12.75">
      <c r="A27" s="219">
        <v>2</v>
      </c>
      <c r="B27" s="220">
        <v>13</v>
      </c>
      <c r="C27" s="220">
        <v>0</v>
      </c>
      <c r="D27" s="85">
        <v>0</v>
      </c>
      <c r="E27" s="85">
        <v>1</v>
      </c>
      <c r="F27" s="86"/>
      <c r="G27" s="284" t="s">
        <v>299</v>
      </c>
      <c r="H27" s="87">
        <v>52179743.71</v>
      </c>
      <c r="I27" s="87">
        <v>44738779.51</v>
      </c>
      <c r="J27" s="87">
        <v>35357099.35</v>
      </c>
      <c r="K27" s="87">
        <v>25937884.27</v>
      </c>
      <c r="L27" s="87">
        <v>9419215.08</v>
      </c>
      <c r="M27" s="87">
        <v>4775179</v>
      </c>
      <c r="N27" s="87">
        <v>1386235</v>
      </c>
      <c r="O27" s="87">
        <v>675802.16</v>
      </c>
      <c r="P27" s="87">
        <v>1255137</v>
      </c>
      <c r="Q27" s="87">
        <v>1289327</v>
      </c>
      <c r="R27" s="87">
        <v>7440964.2</v>
      </c>
      <c r="S27" s="87">
        <v>7440964.2</v>
      </c>
      <c r="T27" s="87">
        <v>1285147.8</v>
      </c>
      <c r="U27" s="89">
        <v>0</v>
      </c>
    </row>
    <row r="28" spans="1:21" ht="12.75">
      <c r="A28" s="219">
        <v>2</v>
      </c>
      <c r="B28" s="220">
        <v>14</v>
      </c>
      <c r="C28" s="220">
        <v>0</v>
      </c>
      <c r="D28" s="85">
        <v>0</v>
      </c>
      <c r="E28" s="85">
        <v>1</v>
      </c>
      <c r="F28" s="86"/>
      <c r="G28" s="284" t="s">
        <v>300</v>
      </c>
      <c r="H28" s="87">
        <v>98773870</v>
      </c>
      <c r="I28" s="87">
        <v>89205030</v>
      </c>
      <c r="J28" s="87">
        <v>74772497</v>
      </c>
      <c r="K28" s="87">
        <v>54753904</v>
      </c>
      <c r="L28" s="87">
        <v>20018593</v>
      </c>
      <c r="M28" s="87">
        <v>7479519</v>
      </c>
      <c r="N28" s="87">
        <v>2762684</v>
      </c>
      <c r="O28" s="87">
        <v>1098330</v>
      </c>
      <c r="P28" s="87">
        <v>0</v>
      </c>
      <c r="Q28" s="87">
        <v>3092000</v>
      </c>
      <c r="R28" s="87">
        <v>9568840</v>
      </c>
      <c r="S28" s="87">
        <v>9368840</v>
      </c>
      <c r="T28" s="87">
        <v>3911654</v>
      </c>
      <c r="U28" s="89">
        <v>200000</v>
      </c>
    </row>
    <row r="29" spans="1:21" ht="12.75">
      <c r="A29" s="219">
        <v>2</v>
      </c>
      <c r="B29" s="220">
        <v>15</v>
      </c>
      <c r="C29" s="220">
        <v>0</v>
      </c>
      <c r="D29" s="85">
        <v>0</v>
      </c>
      <c r="E29" s="85">
        <v>1</v>
      </c>
      <c r="F29" s="86"/>
      <c r="G29" s="284" t="s">
        <v>301</v>
      </c>
      <c r="H29" s="87">
        <v>58201987</v>
      </c>
      <c r="I29" s="87">
        <v>51795725</v>
      </c>
      <c r="J29" s="87">
        <v>45807386</v>
      </c>
      <c r="K29" s="87">
        <v>35181638</v>
      </c>
      <c r="L29" s="87">
        <v>10625748</v>
      </c>
      <c r="M29" s="87">
        <v>1392312</v>
      </c>
      <c r="N29" s="87">
        <v>2664158</v>
      </c>
      <c r="O29" s="87">
        <v>554334</v>
      </c>
      <c r="P29" s="87">
        <v>767343</v>
      </c>
      <c r="Q29" s="87">
        <v>610192</v>
      </c>
      <c r="R29" s="87">
        <v>6406262</v>
      </c>
      <c r="S29" s="87">
        <v>6406262</v>
      </c>
      <c r="T29" s="87">
        <v>1084422</v>
      </c>
      <c r="U29" s="89">
        <v>0</v>
      </c>
    </row>
    <row r="30" spans="1:21" ht="12.75">
      <c r="A30" s="219">
        <v>2</v>
      </c>
      <c r="B30" s="220">
        <v>16</v>
      </c>
      <c r="C30" s="220">
        <v>0</v>
      </c>
      <c r="D30" s="85">
        <v>0</v>
      </c>
      <c r="E30" s="85">
        <v>1</v>
      </c>
      <c r="F30" s="86"/>
      <c r="G30" s="284" t="s">
        <v>302</v>
      </c>
      <c r="H30" s="87">
        <v>64365625</v>
      </c>
      <c r="I30" s="87">
        <v>54221629</v>
      </c>
      <c r="J30" s="87">
        <v>47733338</v>
      </c>
      <c r="K30" s="87">
        <v>26351526</v>
      </c>
      <c r="L30" s="87">
        <v>21381812</v>
      </c>
      <c r="M30" s="87">
        <v>941443</v>
      </c>
      <c r="N30" s="87">
        <v>2458071</v>
      </c>
      <c r="O30" s="87">
        <v>1888777</v>
      </c>
      <c r="P30" s="87">
        <v>0</v>
      </c>
      <c r="Q30" s="87">
        <v>1200000</v>
      </c>
      <c r="R30" s="87">
        <v>10143996</v>
      </c>
      <c r="S30" s="87">
        <v>10143996</v>
      </c>
      <c r="T30" s="87">
        <v>255228</v>
      </c>
      <c r="U30" s="89">
        <v>0</v>
      </c>
    </row>
    <row r="31" spans="1:21" ht="12.75">
      <c r="A31" s="219">
        <v>2</v>
      </c>
      <c r="B31" s="220">
        <v>17</v>
      </c>
      <c r="C31" s="220">
        <v>0</v>
      </c>
      <c r="D31" s="85">
        <v>0</v>
      </c>
      <c r="E31" s="85">
        <v>1</v>
      </c>
      <c r="F31" s="86"/>
      <c r="G31" s="284" t="s">
        <v>303</v>
      </c>
      <c r="H31" s="87">
        <v>49200802</v>
      </c>
      <c r="I31" s="87">
        <v>45355010</v>
      </c>
      <c r="J31" s="87">
        <v>37230103</v>
      </c>
      <c r="K31" s="87">
        <v>27485740</v>
      </c>
      <c r="L31" s="87">
        <v>9744363</v>
      </c>
      <c r="M31" s="87">
        <v>3763326</v>
      </c>
      <c r="N31" s="87">
        <v>2037925</v>
      </c>
      <c r="O31" s="87">
        <v>1253873</v>
      </c>
      <c r="P31" s="87">
        <v>0</v>
      </c>
      <c r="Q31" s="87">
        <v>1069783</v>
      </c>
      <c r="R31" s="87">
        <v>3845792</v>
      </c>
      <c r="S31" s="87">
        <v>3845792</v>
      </c>
      <c r="T31" s="87">
        <v>26200</v>
      </c>
      <c r="U31" s="89">
        <v>0</v>
      </c>
    </row>
    <row r="32" spans="1:21" ht="12.75">
      <c r="A32" s="219">
        <v>2</v>
      </c>
      <c r="B32" s="220">
        <v>18</v>
      </c>
      <c r="C32" s="220">
        <v>0</v>
      </c>
      <c r="D32" s="85">
        <v>0</v>
      </c>
      <c r="E32" s="85">
        <v>1</v>
      </c>
      <c r="F32" s="86"/>
      <c r="G32" s="284" t="s">
        <v>304</v>
      </c>
      <c r="H32" s="87">
        <v>37505793</v>
      </c>
      <c r="I32" s="87">
        <v>31449802</v>
      </c>
      <c r="J32" s="87">
        <v>27204503</v>
      </c>
      <c r="K32" s="87">
        <v>20932605</v>
      </c>
      <c r="L32" s="87">
        <v>6271898</v>
      </c>
      <c r="M32" s="87">
        <v>1105515</v>
      </c>
      <c r="N32" s="87">
        <v>1762212</v>
      </c>
      <c r="O32" s="87">
        <v>377572</v>
      </c>
      <c r="P32" s="87">
        <v>0</v>
      </c>
      <c r="Q32" s="87">
        <v>1000000</v>
      </c>
      <c r="R32" s="87">
        <v>6055991</v>
      </c>
      <c r="S32" s="87">
        <v>6055991</v>
      </c>
      <c r="T32" s="87">
        <v>0</v>
      </c>
      <c r="U32" s="89">
        <v>0</v>
      </c>
    </row>
    <row r="33" spans="1:21" ht="12.75">
      <c r="A33" s="219">
        <v>2</v>
      </c>
      <c r="B33" s="220">
        <v>19</v>
      </c>
      <c r="C33" s="220">
        <v>0</v>
      </c>
      <c r="D33" s="85">
        <v>0</v>
      </c>
      <c r="E33" s="85">
        <v>1</v>
      </c>
      <c r="F33" s="86"/>
      <c r="G33" s="284" t="s">
        <v>305</v>
      </c>
      <c r="H33" s="87">
        <v>130324388.25</v>
      </c>
      <c r="I33" s="87">
        <v>116987950.98</v>
      </c>
      <c r="J33" s="87">
        <v>100325862.98</v>
      </c>
      <c r="K33" s="87">
        <v>79077559.5</v>
      </c>
      <c r="L33" s="87">
        <v>21248303.48</v>
      </c>
      <c r="M33" s="87">
        <v>5845789</v>
      </c>
      <c r="N33" s="87">
        <v>4187742</v>
      </c>
      <c r="O33" s="87">
        <v>2431218</v>
      </c>
      <c r="P33" s="87">
        <v>0</v>
      </c>
      <c r="Q33" s="87">
        <v>4197339</v>
      </c>
      <c r="R33" s="87">
        <v>13336437.27</v>
      </c>
      <c r="S33" s="87">
        <v>13336437.27</v>
      </c>
      <c r="T33" s="87">
        <v>6626267</v>
      </c>
      <c r="U33" s="89">
        <v>0</v>
      </c>
    </row>
    <row r="34" spans="1:21" ht="12.75">
      <c r="A34" s="219">
        <v>2</v>
      </c>
      <c r="B34" s="220">
        <v>20</v>
      </c>
      <c r="C34" s="220">
        <v>0</v>
      </c>
      <c r="D34" s="85">
        <v>0</v>
      </c>
      <c r="E34" s="85">
        <v>1</v>
      </c>
      <c r="F34" s="86"/>
      <c r="G34" s="284" t="s">
        <v>306</v>
      </c>
      <c r="H34" s="87">
        <v>62023069</v>
      </c>
      <c r="I34" s="87">
        <v>60255749</v>
      </c>
      <c r="J34" s="87">
        <v>53084258</v>
      </c>
      <c r="K34" s="87">
        <v>39525094</v>
      </c>
      <c r="L34" s="87">
        <v>13559164</v>
      </c>
      <c r="M34" s="87">
        <v>1782184</v>
      </c>
      <c r="N34" s="87">
        <v>1942772</v>
      </c>
      <c r="O34" s="87">
        <v>852781</v>
      </c>
      <c r="P34" s="87">
        <v>1093754</v>
      </c>
      <c r="Q34" s="87">
        <v>1500000</v>
      </c>
      <c r="R34" s="87">
        <v>1767320</v>
      </c>
      <c r="S34" s="87">
        <v>1767320</v>
      </c>
      <c r="T34" s="87">
        <v>46300</v>
      </c>
      <c r="U34" s="89">
        <v>0</v>
      </c>
    </row>
    <row r="35" spans="1:21" ht="12.75">
      <c r="A35" s="219">
        <v>2</v>
      </c>
      <c r="B35" s="220">
        <v>21</v>
      </c>
      <c r="C35" s="220">
        <v>0</v>
      </c>
      <c r="D35" s="85">
        <v>0</v>
      </c>
      <c r="E35" s="85">
        <v>1</v>
      </c>
      <c r="F35" s="86"/>
      <c r="G35" s="284" t="s">
        <v>307</v>
      </c>
      <c r="H35" s="87">
        <v>50222353</v>
      </c>
      <c r="I35" s="87">
        <v>50197353</v>
      </c>
      <c r="J35" s="87">
        <v>42645819</v>
      </c>
      <c r="K35" s="87">
        <v>25454920</v>
      </c>
      <c r="L35" s="87">
        <v>17190899</v>
      </c>
      <c r="M35" s="87">
        <v>3154871</v>
      </c>
      <c r="N35" s="87">
        <v>2087305</v>
      </c>
      <c r="O35" s="87">
        <v>2209358</v>
      </c>
      <c r="P35" s="87">
        <v>0</v>
      </c>
      <c r="Q35" s="87">
        <v>100000</v>
      </c>
      <c r="R35" s="87">
        <v>25000</v>
      </c>
      <c r="S35" s="87">
        <v>25000</v>
      </c>
      <c r="T35" s="87">
        <v>0</v>
      </c>
      <c r="U35" s="89">
        <v>0</v>
      </c>
    </row>
    <row r="36" spans="1:21" ht="12.75">
      <c r="A36" s="219">
        <v>2</v>
      </c>
      <c r="B36" s="220">
        <v>22</v>
      </c>
      <c r="C36" s="220">
        <v>0</v>
      </c>
      <c r="D36" s="85">
        <v>0</v>
      </c>
      <c r="E36" s="85">
        <v>1</v>
      </c>
      <c r="F36" s="86"/>
      <c r="G36" s="284" t="s">
        <v>308</v>
      </c>
      <c r="H36" s="87">
        <v>62058361.31</v>
      </c>
      <c r="I36" s="87">
        <v>54709490.11</v>
      </c>
      <c r="J36" s="87">
        <v>43976807.94</v>
      </c>
      <c r="K36" s="87">
        <v>31903163.96</v>
      </c>
      <c r="L36" s="87">
        <v>12073643.98</v>
      </c>
      <c r="M36" s="87">
        <v>3173437</v>
      </c>
      <c r="N36" s="87">
        <v>1841635.14</v>
      </c>
      <c r="O36" s="87">
        <v>4117610.03</v>
      </c>
      <c r="P36" s="87">
        <v>0</v>
      </c>
      <c r="Q36" s="87">
        <v>1600000</v>
      </c>
      <c r="R36" s="87">
        <v>7348871.2</v>
      </c>
      <c r="S36" s="87">
        <v>7348871.2</v>
      </c>
      <c r="T36" s="87">
        <v>3132021.62</v>
      </c>
      <c r="U36" s="89">
        <v>0</v>
      </c>
    </row>
    <row r="37" spans="1:21" ht="12.75">
      <c r="A37" s="219">
        <v>2</v>
      </c>
      <c r="B37" s="220">
        <v>23</v>
      </c>
      <c r="C37" s="220">
        <v>0</v>
      </c>
      <c r="D37" s="85">
        <v>0</v>
      </c>
      <c r="E37" s="85">
        <v>1</v>
      </c>
      <c r="F37" s="86"/>
      <c r="G37" s="284" t="s">
        <v>309</v>
      </c>
      <c r="H37" s="87">
        <v>105001400</v>
      </c>
      <c r="I37" s="87">
        <v>85023445</v>
      </c>
      <c r="J37" s="87">
        <v>56871101</v>
      </c>
      <c r="K37" s="87">
        <v>30667703</v>
      </c>
      <c r="L37" s="87">
        <v>26203398</v>
      </c>
      <c r="M37" s="87">
        <v>21947202</v>
      </c>
      <c r="N37" s="87">
        <v>3515611</v>
      </c>
      <c r="O37" s="87">
        <v>792531</v>
      </c>
      <c r="P37" s="87">
        <v>0</v>
      </c>
      <c r="Q37" s="87">
        <v>1897000</v>
      </c>
      <c r="R37" s="87">
        <v>19977955</v>
      </c>
      <c r="S37" s="87">
        <v>19977955</v>
      </c>
      <c r="T37" s="87">
        <v>256273</v>
      </c>
      <c r="U37" s="89">
        <v>0</v>
      </c>
    </row>
    <row r="38" spans="1:21" ht="12.75">
      <c r="A38" s="219">
        <v>2</v>
      </c>
      <c r="B38" s="220">
        <v>24</v>
      </c>
      <c r="C38" s="220">
        <v>0</v>
      </c>
      <c r="D38" s="85">
        <v>0</v>
      </c>
      <c r="E38" s="85">
        <v>1</v>
      </c>
      <c r="F38" s="86"/>
      <c r="G38" s="284" t="s">
        <v>310</v>
      </c>
      <c r="H38" s="87">
        <v>89038714.34</v>
      </c>
      <c r="I38" s="87">
        <v>73166607.49</v>
      </c>
      <c r="J38" s="87">
        <v>60492339.97</v>
      </c>
      <c r="K38" s="87">
        <v>45839564.71</v>
      </c>
      <c r="L38" s="87">
        <v>14652775.26</v>
      </c>
      <c r="M38" s="87">
        <v>6619567.24</v>
      </c>
      <c r="N38" s="87">
        <v>2763917.31</v>
      </c>
      <c r="O38" s="87">
        <v>1490782.97</v>
      </c>
      <c r="P38" s="87">
        <v>0</v>
      </c>
      <c r="Q38" s="87">
        <v>1800000</v>
      </c>
      <c r="R38" s="87">
        <v>15872106.85</v>
      </c>
      <c r="S38" s="87">
        <v>15872106.85</v>
      </c>
      <c r="T38" s="87">
        <v>0</v>
      </c>
      <c r="U38" s="89">
        <v>0</v>
      </c>
    </row>
    <row r="39" spans="1:21" ht="12.75">
      <c r="A39" s="219">
        <v>2</v>
      </c>
      <c r="B39" s="220">
        <v>25</v>
      </c>
      <c r="C39" s="220">
        <v>0</v>
      </c>
      <c r="D39" s="85">
        <v>0</v>
      </c>
      <c r="E39" s="85">
        <v>1</v>
      </c>
      <c r="F39" s="86"/>
      <c r="G39" s="284" t="s">
        <v>311</v>
      </c>
      <c r="H39" s="87">
        <v>96332241.77</v>
      </c>
      <c r="I39" s="87">
        <v>79855801.78</v>
      </c>
      <c r="J39" s="87">
        <v>66660094.82</v>
      </c>
      <c r="K39" s="87">
        <v>51419516.05</v>
      </c>
      <c r="L39" s="87">
        <v>15240578.77</v>
      </c>
      <c r="M39" s="87">
        <v>6764282</v>
      </c>
      <c r="N39" s="87">
        <v>3576324</v>
      </c>
      <c r="O39" s="87">
        <v>1464764.03</v>
      </c>
      <c r="P39" s="87">
        <v>590336.93</v>
      </c>
      <c r="Q39" s="87">
        <v>800000</v>
      </c>
      <c r="R39" s="87">
        <v>16476439.99</v>
      </c>
      <c r="S39" s="87">
        <v>16476439.99</v>
      </c>
      <c r="T39" s="87">
        <v>7735625.5</v>
      </c>
      <c r="U39" s="89">
        <v>0</v>
      </c>
    </row>
    <row r="40" spans="1:21" ht="12.75">
      <c r="A40" s="219">
        <v>2</v>
      </c>
      <c r="B40" s="220">
        <v>26</v>
      </c>
      <c r="C40" s="220">
        <v>0</v>
      </c>
      <c r="D40" s="85">
        <v>0</v>
      </c>
      <c r="E40" s="85">
        <v>1</v>
      </c>
      <c r="F40" s="86"/>
      <c r="G40" s="284" t="s">
        <v>312</v>
      </c>
      <c r="H40" s="87">
        <v>49721175</v>
      </c>
      <c r="I40" s="87">
        <v>40983458</v>
      </c>
      <c r="J40" s="87">
        <v>34480022</v>
      </c>
      <c r="K40" s="87">
        <v>27068190</v>
      </c>
      <c r="L40" s="87">
        <v>7411832</v>
      </c>
      <c r="M40" s="87">
        <v>1331440</v>
      </c>
      <c r="N40" s="87">
        <v>1395508</v>
      </c>
      <c r="O40" s="87">
        <v>2511068</v>
      </c>
      <c r="P40" s="87">
        <v>265420</v>
      </c>
      <c r="Q40" s="87">
        <v>1000000</v>
      </c>
      <c r="R40" s="87">
        <v>8737717</v>
      </c>
      <c r="S40" s="87">
        <v>8737717</v>
      </c>
      <c r="T40" s="87">
        <v>5606897</v>
      </c>
      <c r="U40" s="89">
        <v>0</v>
      </c>
    </row>
    <row r="41" spans="1:21" s="95" customFormat="1" ht="15">
      <c r="A41" s="221"/>
      <c r="B41" s="222"/>
      <c r="C41" s="222"/>
      <c r="D41" s="96"/>
      <c r="E41" s="96"/>
      <c r="F41" s="102" t="s">
        <v>313</v>
      </c>
      <c r="G41" s="285"/>
      <c r="H41" s="98">
        <v>5028881727.1</v>
      </c>
      <c r="I41" s="98">
        <v>3969212174.6</v>
      </c>
      <c r="J41" s="98">
        <v>3162672421.8</v>
      </c>
      <c r="K41" s="98">
        <v>1467381035.1</v>
      </c>
      <c r="L41" s="98">
        <v>1695291386.7</v>
      </c>
      <c r="M41" s="98">
        <v>387511193.3</v>
      </c>
      <c r="N41" s="98">
        <v>244455734.3</v>
      </c>
      <c r="O41" s="98">
        <v>32102688.2</v>
      </c>
      <c r="P41" s="98">
        <v>3646643</v>
      </c>
      <c r="Q41" s="98">
        <v>138823494</v>
      </c>
      <c r="R41" s="98">
        <v>1059669552.5</v>
      </c>
      <c r="S41" s="98">
        <v>903718252.5</v>
      </c>
      <c r="T41" s="98">
        <v>353311043.18</v>
      </c>
      <c r="U41" s="100">
        <v>155951300</v>
      </c>
    </row>
    <row r="42" spans="1:21" ht="12.75">
      <c r="A42" s="219">
        <v>2</v>
      </c>
      <c r="B42" s="220">
        <v>61</v>
      </c>
      <c r="C42" s="220">
        <v>0</v>
      </c>
      <c r="D42" s="85">
        <v>0</v>
      </c>
      <c r="E42" s="85">
        <v>2</v>
      </c>
      <c r="F42" s="86"/>
      <c r="G42" s="284" t="s">
        <v>314</v>
      </c>
      <c r="H42" s="87">
        <v>396029874.32</v>
      </c>
      <c r="I42" s="87">
        <v>300368070.32</v>
      </c>
      <c r="J42" s="87">
        <v>215312129.32</v>
      </c>
      <c r="K42" s="87">
        <v>134986219</v>
      </c>
      <c r="L42" s="87">
        <v>80325910.32</v>
      </c>
      <c r="M42" s="87">
        <v>40747349</v>
      </c>
      <c r="N42" s="87">
        <v>30915979</v>
      </c>
      <c r="O42" s="87">
        <v>4192613</v>
      </c>
      <c r="P42" s="87">
        <v>0</v>
      </c>
      <c r="Q42" s="87">
        <v>9200000</v>
      </c>
      <c r="R42" s="87">
        <v>95661804</v>
      </c>
      <c r="S42" s="87">
        <v>94436504</v>
      </c>
      <c r="T42" s="87">
        <v>76897679</v>
      </c>
      <c r="U42" s="89">
        <v>1225300</v>
      </c>
    </row>
    <row r="43" spans="1:21" ht="12.75">
      <c r="A43" s="219">
        <v>2</v>
      </c>
      <c r="B43" s="220">
        <v>62</v>
      </c>
      <c r="C43" s="220">
        <v>0</v>
      </c>
      <c r="D43" s="85">
        <v>0</v>
      </c>
      <c r="E43" s="85">
        <v>2</v>
      </c>
      <c r="F43" s="86"/>
      <c r="G43" s="284" t="s">
        <v>315</v>
      </c>
      <c r="H43" s="87">
        <v>409899497.24</v>
      </c>
      <c r="I43" s="87">
        <v>372446426.74</v>
      </c>
      <c r="J43" s="87">
        <v>278313886.94</v>
      </c>
      <c r="K43" s="87">
        <v>185639292.59</v>
      </c>
      <c r="L43" s="87">
        <v>92674594.35</v>
      </c>
      <c r="M43" s="87">
        <v>40929013.3</v>
      </c>
      <c r="N43" s="87">
        <v>41662231.3</v>
      </c>
      <c r="O43" s="87">
        <v>1711700.2</v>
      </c>
      <c r="P43" s="87">
        <v>0</v>
      </c>
      <c r="Q43" s="87">
        <v>9829595</v>
      </c>
      <c r="R43" s="87">
        <v>37453070.5</v>
      </c>
      <c r="S43" s="87">
        <v>36653070.5</v>
      </c>
      <c r="T43" s="87">
        <v>9277821.18</v>
      </c>
      <c r="U43" s="89">
        <v>800000</v>
      </c>
    </row>
    <row r="44" spans="1:21" ht="12.75">
      <c r="A44" s="219">
        <v>2</v>
      </c>
      <c r="B44" s="220">
        <v>65</v>
      </c>
      <c r="C44" s="220">
        <v>0</v>
      </c>
      <c r="D44" s="85">
        <v>0</v>
      </c>
      <c r="E44" s="85">
        <v>2</v>
      </c>
      <c r="F44" s="86"/>
      <c r="G44" s="284" t="s">
        <v>316</v>
      </c>
      <c r="H44" s="87">
        <v>546890524.6</v>
      </c>
      <c r="I44" s="87">
        <v>408242933.6</v>
      </c>
      <c r="J44" s="87">
        <v>301820271.6</v>
      </c>
      <c r="K44" s="87">
        <v>130032002.33</v>
      </c>
      <c r="L44" s="87">
        <v>171788269.27</v>
      </c>
      <c r="M44" s="87">
        <v>31550376</v>
      </c>
      <c r="N44" s="87">
        <v>52586639</v>
      </c>
      <c r="O44" s="87">
        <v>4345105</v>
      </c>
      <c r="P44" s="87">
        <v>3646643</v>
      </c>
      <c r="Q44" s="87">
        <v>14293899</v>
      </c>
      <c r="R44" s="87">
        <v>138647591</v>
      </c>
      <c r="S44" s="87">
        <v>138367591</v>
      </c>
      <c r="T44" s="87">
        <v>54505089</v>
      </c>
      <c r="U44" s="89">
        <v>280000</v>
      </c>
    </row>
    <row r="45" spans="1:21" s="95" customFormat="1" ht="15">
      <c r="A45" s="221">
        <v>2</v>
      </c>
      <c r="B45" s="222">
        <v>64</v>
      </c>
      <c r="C45" s="222">
        <v>0</v>
      </c>
      <c r="D45" s="96">
        <v>0</v>
      </c>
      <c r="E45" s="96">
        <v>2</v>
      </c>
      <c r="F45" s="102"/>
      <c r="G45" s="285" t="s">
        <v>317</v>
      </c>
      <c r="H45" s="98">
        <v>3676061830.94</v>
      </c>
      <c r="I45" s="98">
        <v>2888154743.94</v>
      </c>
      <c r="J45" s="98">
        <v>2367226133.94</v>
      </c>
      <c r="K45" s="98">
        <v>1016723521.18</v>
      </c>
      <c r="L45" s="98">
        <v>1350502612.76</v>
      </c>
      <c r="M45" s="98">
        <v>274284455</v>
      </c>
      <c r="N45" s="98">
        <v>119290885</v>
      </c>
      <c r="O45" s="98">
        <v>21853270</v>
      </c>
      <c r="P45" s="98">
        <v>0</v>
      </c>
      <c r="Q45" s="98">
        <v>105500000</v>
      </c>
      <c r="R45" s="98">
        <v>787907087</v>
      </c>
      <c r="S45" s="98">
        <v>634261087</v>
      </c>
      <c r="T45" s="98">
        <v>212630454</v>
      </c>
      <c r="U45" s="100">
        <v>153646000</v>
      </c>
    </row>
    <row r="46" spans="1:21" s="95" customFormat="1" ht="15">
      <c r="A46" s="221"/>
      <c r="B46" s="222"/>
      <c r="C46" s="222"/>
      <c r="D46" s="96"/>
      <c r="E46" s="96"/>
      <c r="F46" s="102" t="s">
        <v>318</v>
      </c>
      <c r="G46" s="285"/>
      <c r="H46" s="98">
        <v>6891563522.329998</v>
      </c>
      <c r="I46" s="98">
        <v>5448382358.84</v>
      </c>
      <c r="J46" s="98">
        <v>4065361556.749999</v>
      </c>
      <c r="K46" s="98">
        <v>2279260797.9700003</v>
      </c>
      <c r="L46" s="98">
        <v>1786100758.78</v>
      </c>
      <c r="M46" s="98">
        <v>444900517.91999996</v>
      </c>
      <c r="N46" s="98">
        <v>731025217.1</v>
      </c>
      <c r="O46" s="98">
        <v>50146238.22999999</v>
      </c>
      <c r="P46" s="98">
        <v>21449561</v>
      </c>
      <c r="Q46" s="98">
        <v>135499267.84</v>
      </c>
      <c r="R46" s="98">
        <v>1443181163.49</v>
      </c>
      <c r="S46" s="98">
        <v>1380586432.94</v>
      </c>
      <c r="T46" s="98">
        <v>416985664.44</v>
      </c>
      <c r="U46" s="100">
        <v>62594730.55</v>
      </c>
    </row>
    <row r="47" spans="1:21" ht="12.75">
      <c r="A47" s="219"/>
      <c r="B47" s="220"/>
      <c r="C47" s="220"/>
      <c r="D47" s="85"/>
      <c r="E47" s="85"/>
      <c r="F47" s="86" t="s">
        <v>319</v>
      </c>
      <c r="G47" s="284"/>
      <c r="H47" s="87">
        <v>2269517687.97</v>
      </c>
      <c r="I47" s="87">
        <v>1854409104.4800003</v>
      </c>
      <c r="J47" s="87">
        <v>1385620177.7199998</v>
      </c>
      <c r="K47" s="87">
        <v>773729061.3100002</v>
      </c>
      <c r="L47" s="87">
        <v>611891116.41</v>
      </c>
      <c r="M47" s="87">
        <v>170875072.62999997</v>
      </c>
      <c r="N47" s="87">
        <v>221002074.26000002</v>
      </c>
      <c r="O47" s="87">
        <v>14540563.87</v>
      </c>
      <c r="P47" s="87">
        <v>13175744</v>
      </c>
      <c r="Q47" s="87">
        <v>49195472</v>
      </c>
      <c r="R47" s="87">
        <v>415108583.49</v>
      </c>
      <c r="S47" s="87">
        <v>382739558.49</v>
      </c>
      <c r="T47" s="87">
        <v>154665707.29999998</v>
      </c>
      <c r="U47" s="89">
        <v>32369025</v>
      </c>
    </row>
    <row r="48" spans="1:21" ht="12.75">
      <c r="A48" s="219">
        <v>2</v>
      </c>
      <c r="B48" s="220">
        <v>2</v>
      </c>
      <c r="C48" s="220">
        <v>1</v>
      </c>
      <c r="D48" s="85">
        <v>1</v>
      </c>
      <c r="E48" s="85">
        <v>0</v>
      </c>
      <c r="F48" s="86"/>
      <c r="G48" s="284" t="s">
        <v>320</v>
      </c>
      <c r="H48" s="87">
        <v>102139339</v>
      </c>
      <c r="I48" s="87">
        <v>86339253</v>
      </c>
      <c r="J48" s="87">
        <v>62791210</v>
      </c>
      <c r="K48" s="87">
        <v>23772341</v>
      </c>
      <c r="L48" s="87">
        <v>39018869</v>
      </c>
      <c r="M48" s="87">
        <v>9705168</v>
      </c>
      <c r="N48" s="87">
        <v>10217005</v>
      </c>
      <c r="O48" s="87">
        <v>501580</v>
      </c>
      <c r="P48" s="87">
        <v>294299</v>
      </c>
      <c r="Q48" s="87">
        <v>2829991</v>
      </c>
      <c r="R48" s="87">
        <v>15800086</v>
      </c>
      <c r="S48" s="87">
        <v>12269586</v>
      </c>
      <c r="T48" s="87">
        <v>3081675</v>
      </c>
      <c r="U48" s="89">
        <v>3530500</v>
      </c>
    </row>
    <row r="49" spans="1:21" ht="12.75">
      <c r="A49" s="219">
        <v>2</v>
      </c>
      <c r="B49" s="220">
        <v>21</v>
      </c>
      <c r="C49" s="220">
        <v>1</v>
      </c>
      <c r="D49" s="85">
        <v>1</v>
      </c>
      <c r="E49" s="85">
        <v>0</v>
      </c>
      <c r="F49" s="86"/>
      <c r="G49" s="284" t="s">
        <v>321</v>
      </c>
      <c r="H49" s="87">
        <v>52828711.32</v>
      </c>
      <c r="I49" s="87">
        <v>40992633.32</v>
      </c>
      <c r="J49" s="87">
        <v>29272939.2</v>
      </c>
      <c r="K49" s="87">
        <v>12416987.83</v>
      </c>
      <c r="L49" s="87">
        <v>16855951.37</v>
      </c>
      <c r="M49" s="87">
        <v>2130005</v>
      </c>
      <c r="N49" s="87">
        <v>7475627</v>
      </c>
      <c r="O49" s="87">
        <v>375991.12</v>
      </c>
      <c r="P49" s="87">
        <v>1043071</v>
      </c>
      <c r="Q49" s="87">
        <v>695000</v>
      </c>
      <c r="R49" s="87">
        <v>11836078</v>
      </c>
      <c r="S49" s="87">
        <v>11836078</v>
      </c>
      <c r="T49" s="87">
        <v>8857678</v>
      </c>
      <c r="U49" s="89">
        <v>0</v>
      </c>
    </row>
    <row r="50" spans="1:21" ht="12.75">
      <c r="A50" s="219">
        <v>2</v>
      </c>
      <c r="B50" s="220">
        <v>1</v>
      </c>
      <c r="C50" s="220">
        <v>1</v>
      </c>
      <c r="D50" s="85">
        <v>1</v>
      </c>
      <c r="E50" s="85">
        <v>0</v>
      </c>
      <c r="F50" s="86"/>
      <c r="G50" s="284" t="s">
        <v>322</v>
      </c>
      <c r="H50" s="87">
        <v>136982626</v>
      </c>
      <c r="I50" s="87">
        <v>104736593</v>
      </c>
      <c r="J50" s="87">
        <v>77239383</v>
      </c>
      <c r="K50" s="87">
        <v>40011439</v>
      </c>
      <c r="L50" s="87">
        <v>37227944</v>
      </c>
      <c r="M50" s="87">
        <v>10320295</v>
      </c>
      <c r="N50" s="87">
        <v>12051419</v>
      </c>
      <c r="O50" s="87">
        <v>1702844</v>
      </c>
      <c r="P50" s="87">
        <v>250000</v>
      </c>
      <c r="Q50" s="87">
        <v>3172652</v>
      </c>
      <c r="R50" s="87">
        <v>32246033</v>
      </c>
      <c r="S50" s="87">
        <v>32046033</v>
      </c>
      <c r="T50" s="87">
        <v>21133405</v>
      </c>
      <c r="U50" s="89">
        <v>200000</v>
      </c>
    </row>
    <row r="51" spans="1:21" ht="12.75">
      <c r="A51" s="219">
        <v>2</v>
      </c>
      <c r="B51" s="220">
        <v>9</v>
      </c>
      <c r="C51" s="220">
        <v>1</v>
      </c>
      <c r="D51" s="85">
        <v>1</v>
      </c>
      <c r="E51" s="85">
        <v>0</v>
      </c>
      <c r="F51" s="86"/>
      <c r="G51" s="284" t="s">
        <v>323</v>
      </c>
      <c r="H51" s="87">
        <v>40234936.74</v>
      </c>
      <c r="I51" s="87">
        <v>34181146.74</v>
      </c>
      <c r="J51" s="87">
        <v>27181769.74</v>
      </c>
      <c r="K51" s="87">
        <v>18559177</v>
      </c>
      <c r="L51" s="87">
        <v>8622592.74</v>
      </c>
      <c r="M51" s="87">
        <v>1691500</v>
      </c>
      <c r="N51" s="87">
        <v>4813854</v>
      </c>
      <c r="O51" s="87">
        <v>204023</v>
      </c>
      <c r="P51" s="87">
        <v>0</v>
      </c>
      <c r="Q51" s="87">
        <v>290000</v>
      </c>
      <c r="R51" s="87">
        <v>6053790</v>
      </c>
      <c r="S51" s="87">
        <v>6053790</v>
      </c>
      <c r="T51" s="87">
        <v>0</v>
      </c>
      <c r="U51" s="89">
        <v>0</v>
      </c>
    </row>
    <row r="52" spans="1:21" ht="12.75">
      <c r="A52" s="219">
        <v>2</v>
      </c>
      <c r="B52" s="220">
        <v>8</v>
      </c>
      <c r="C52" s="220">
        <v>1</v>
      </c>
      <c r="D52" s="85">
        <v>1</v>
      </c>
      <c r="E52" s="85">
        <v>0</v>
      </c>
      <c r="F52" s="86"/>
      <c r="G52" s="284" t="s">
        <v>324</v>
      </c>
      <c r="H52" s="87">
        <v>20850611.35</v>
      </c>
      <c r="I52" s="87">
        <v>16689256.35</v>
      </c>
      <c r="J52" s="87">
        <v>12578354.35</v>
      </c>
      <c r="K52" s="87">
        <v>6962304</v>
      </c>
      <c r="L52" s="87">
        <v>5616050.35</v>
      </c>
      <c r="M52" s="87">
        <v>1609243</v>
      </c>
      <c r="N52" s="87">
        <v>2109662</v>
      </c>
      <c r="O52" s="87">
        <v>49473</v>
      </c>
      <c r="P52" s="87">
        <v>0</v>
      </c>
      <c r="Q52" s="87">
        <v>342524</v>
      </c>
      <c r="R52" s="87">
        <v>4161355</v>
      </c>
      <c r="S52" s="87">
        <v>4161355</v>
      </c>
      <c r="T52" s="87">
        <v>1743449</v>
      </c>
      <c r="U52" s="89">
        <v>0</v>
      </c>
    </row>
    <row r="53" spans="1:21" ht="12.75">
      <c r="A53" s="219">
        <v>2</v>
      </c>
      <c r="B53" s="220">
        <v>2</v>
      </c>
      <c r="C53" s="220">
        <v>2</v>
      </c>
      <c r="D53" s="85">
        <v>1</v>
      </c>
      <c r="E53" s="85">
        <v>0</v>
      </c>
      <c r="F53" s="86"/>
      <c r="G53" s="284" t="s">
        <v>325</v>
      </c>
      <c r="H53" s="87">
        <v>88309130</v>
      </c>
      <c r="I53" s="87">
        <v>77404559</v>
      </c>
      <c r="J53" s="87">
        <v>49155689</v>
      </c>
      <c r="K53" s="87">
        <v>29388394</v>
      </c>
      <c r="L53" s="87">
        <v>19767295</v>
      </c>
      <c r="M53" s="87">
        <v>13586818</v>
      </c>
      <c r="N53" s="87">
        <v>11624038</v>
      </c>
      <c r="O53" s="87">
        <v>257385</v>
      </c>
      <c r="P53" s="87">
        <v>214874</v>
      </c>
      <c r="Q53" s="87">
        <v>2565755</v>
      </c>
      <c r="R53" s="87">
        <v>10904571</v>
      </c>
      <c r="S53" s="87">
        <v>7694571</v>
      </c>
      <c r="T53" s="87">
        <v>2445754</v>
      </c>
      <c r="U53" s="89">
        <v>3210000</v>
      </c>
    </row>
    <row r="54" spans="1:21" ht="12.75">
      <c r="A54" s="219">
        <v>2</v>
      </c>
      <c r="B54" s="220">
        <v>3</v>
      </c>
      <c r="C54" s="220">
        <v>1</v>
      </c>
      <c r="D54" s="85">
        <v>1</v>
      </c>
      <c r="E54" s="85">
        <v>0</v>
      </c>
      <c r="F54" s="86"/>
      <c r="G54" s="284" t="s">
        <v>326</v>
      </c>
      <c r="H54" s="87">
        <v>277734991.72</v>
      </c>
      <c r="I54" s="87">
        <v>199264279.43</v>
      </c>
      <c r="J54" s="87">
        <v>144634616.23</v>
      </c>
      <c r="K54" s="87">
        <v>82224088.42</v>
      </c>
      <c r="L54" s="87">
        <v>62410527.81</v>
      </c>
      <c r="M54" s="87">
        <v>22133391.2</v>
      </c>
      <c r="N54" s="87">
        <v>21680259</v>
      </c>
      <c r="O54" s="87">
        <v>1241900</v>
      </c>
      <c r="P54" s="87">
        <v>4883528</v>
      </c>
      <c r="Q54" s="87">
        <v>4690585</v>
      </c>
      <c r="R54" s="87">
        <v>78470712.29</v>
      </c>
      <c r="S54" s="87">
        <v>76837712.29</v>
      </c>
      <c r="T54" s="87">
        <v>13017132</v>
      </c>
      <c r="U54" s="89">
        <v>1633000</v>
      </c>
    </row>
    <row r="55" spans="1:21" ht="12.75">
      <c r="A55" s="219">
        <v>2</v>
      </c>
      <c r="B55" s="220">
        <v>5</v>
      </c>
      <c r="C55" s="220">
        <v>1</v>
      </c>
      <c r="D55" s="85">
        <v>1</v>
      </c>
      <c r="E55" s="85">
        <v>0</v>
      </c>
      <c r="F55" s="86"/>
      <c r="G55" s="284" t="s">
        <v>327</v>
      </c>
      <c r="H55" s="87">
        <v>66236907.55</v>
      </c>
      <c r="I55" s="87">
        <v>58792534.56</v>
      </c>
      <c r="J55" s="87">
        <v>43678513.43</v>
      </c>
      <c r="K55" s="87">
        <v>28608514.22</v>
      </c>
      <c r="L55" s="87">
        <v>15069999.21</v>
      </c>
      <c r="M55" s="87">
        <v>5855401</v>
      </c>
      <c r="N55" s="87">
        <v>7742270</v>
      </c>
      <c r="O55" s="87">
        <v>150928.13</v>
      </c>
      <c r="P55" s="87">
        <v>0</v>
      </c>
      <c r="Q55" s="87">
        <v>1365422</v>
      </c>
      <c r="R55" s="87">
        <v>7444372.99</v>
      </c>
      <c r="S55" s="87">
        <v>7444372.99</v>
      </c>
      <c r="T55" s="87">
        <v>4966603.26</v>
      </c>
      <c r="U55" s="89">
        <v>0</v>
      </c>
    </row>
    <row r="56" spans="1:21" ht="12.75">
      <c r="A56" s="219">
        <v>2</v>
      </c>
      <c r="B56" s="220">
        <v>21</v>
      </c>
      <c r="C56" s="220">
        <v>2</v>
      </c>
      <c r="D56" s="85">
        <v>1</v>
      </c>
      <c r="E56" s="85">
        <v>0</v>
      </c>
      <c r="F56" s="86"/>
      <c r="G56" s="284" t="s">
        <v>328</v>
      </c>
      <c r="H56" s="87">
        <v>15733556.88</v>
      </c>
      <c r="I56" s="87">
        <v>13008036.88</v>
      </c>
      <c r="J56" s="87">
        <v>9153779.78</v>
      </c>
      <c r="K56" s="87">
        <v>5246013.25</v>
      </c>
      <c r="L56" s="87">
        <v>3907766.53</v>
      </c>
      <c r="M56" s="87">
        <v>970000</v>
      </c>
      <c r="N56" s="87">
        <v>1907991.95</v>
      </c>
      <c r="O56" s="87">
        <v>211265.15</v>
      </c>
      <c r="P56" s="87">
        <v>0</v>
      </c>
      <c r="Q56" s="87">
        <v>765000</v>
      </c>
      <c r="R56" s="87">
        <v>2725520</v>
      </c>
      <c r="S56" s="87">
        <v>2725520</v>
      </c>
      <c r="T56" s="87">
        <v>1987240</v>
      </c>
      <c r="U56" s="89">
        <v>0</v>
      </c>
    </row>
    <row r="57" spans="1:21" ht="12.75">
      <c r="A57" s="219">
        <v>2</v>
      </c>
      <c r="B57" s="220">
        <v>7</v>
      </c>
      <c r="C57" s="220">
        <v>1</v>
      </c>
      <c r="D57" s="85">
        <v>1</v>
      </c>
      <c r="E57" s="85">
        <v>0</v>
      </c>
      <c r="F57" s="86"/>
      <c r="G57" s="284" t="s">
        <v>329</v>
      </c>
      <c r="H57" s="87">
        <v>54258956.27</v>
      </c>
      <c r="I57" s="87">
        <v>51941606.27</v>
      </c>
      <c r="J57" s="87">
        <v>39506095.27</v>
      </c>
      <c r="K57" s="87">
        <v>22104888</v>
      </c>
      <c r="L57" s="87">
        <v>17401207.27</v>
      </c>
      <c r="M57" s="87">
        <v>2865957</v>
      </c>
      <c r="N57" s="87">
        <v>7606253</v>
      </c>
      <c r="O57" s="87">
        <v>236278</v>
      </c>
      <c r="P57" s="87">
        <v>137432</v>
      </c>
      <c r="Q57" s="87">
        <v>1589591</v>
      </c>
      <c r="R57" s="87">
        <v>2317350</v>
      </c>
      <c r="S57" s="87">
        <v>2017350</v>
      </c>
      <c r="T57" s="87">
        <v>0</v>
      </c>
      <c r="U57" s="89">
        <v>300000</v>
      </c>
    </row>
    <row r="58" spans="1:21" ht="12.75">
      <c r="A58" s="219">
        <v>2</v>
      </c>
      <c r="B58" s="220">
        <v>6</v>
      </c>
      <c r="C58" s="220">
        <v>1</v>
      </c>
      <c r="D58" s="85">
        <v>1</v>
      </c>
      <c r="E58" s="85">
        <v>0</v>
      </c>
      <c r="F58" s="86"/>
      <c r="G58" s="284" t="s">
        <v>330</v>
      </c>
      <c r="H58" s="87">
        <v>35949303</v>
      </c>
      <c r="I58" s="87">
        <v>23598852</v>
      </c>
      <c r="J58" s="87">
        <v>18855552</v>
      </c>
      <c r="K58" s="87">
        <v>9082558</v>
      </c>
      <c r="L58" s="87">
        <v>9772994</v>
      </c>
      <c r="M58" s="87">
        <v>1883087</v>
      </c>
      <c r="N58" s="87">
        <v>1907310</v>
      </c>
      <c r="O58" s="87">
        <v>405703</v>
      </c>
      <c r="P58" s="87">
        <v>0</v>
      </c>
      <c r="Q58" s="87">
        <v>547200</v>
      </c>
      <c r="R58" s="87">
        <v>12350451</v>
      </c>
      <c r="S58" s="87">
        <v>12345351</v>
      </c>
      <c r="T58" s="87">
        <v>8454414</v>
      </c>
      <c r="U58" s="89">
        <v>5100</v>
      </c>
    </row>
    <row r="59" spans="1:21" ht="12.75">
      <c r="A59" s="219">
        <v>2</v>
      </c>
      <c r="B59" s="220">
        <v>8</v>
      </c>
      <c r="C59" s="220">
        <v>2</v>
      </c>
      <c r="D59" s="85">
        <v>1</v>
      </c>
      <c r="E59" s="85">
        <v>0</v>
      </c>
      <c r="F59" s="86"/>
      <c r="G59" s="284" t="s">
        <v>331</v>
      </c>
      <c r="H59" s="87">
        <v>82614969.18</v>
      </c>
      <c r="I59" s="87">
        <v>73759953.23</v>
      </c>
      <c r="J59" s="87">
        <v>51430320.46</v>
      </c>
      <c r="K59" s="87">
        <v>29500019.08</v>
      </c>
      <c r="L59" s="87">
        <v>21930301.38</v>
      </c>
      <c r="M59" s="87">
        <v>9025392</v>
      </c>
      <c r="N59" s="87">
        <v>9835832.27</v>
      </c>
      <c r="O59" s="87">
        <v>1256042.5</v>
      </c>
      <c r="P59" s="87">
        <v>0</v>
      </c>
      <c r="Q59" s="87">
        <v>2212366</v>
      </c>
      <c r="R59" s="87">
        <v>8855015.95</v>
      </c>
      <c r="S59" s="87">
        <v>4751015.95</v>
      </c>
      <c r="T59" s="87">
        <v>1580252.78</v>
      </c>
      <c r="U59" s="89">
        <v>4104000</v>
      </c>
    </row>
    <row r="60" spans="1:21" ht="12.75">
      <c r="A60" s="219">
        <v>2</v>
      </c>
      <c r="B60" s="220">
        <v>6</v>
      </c>
      <c r="C60" s="220">
        <v>2</v>
      </c>
      <c r="D60" s="85">
        <v>1</v>
      </c>
      <c r="E60" s="85">
        <v>0</v>
      </c>
      <c r="F60" s="86"/>
      <c r="G60" s="284" t="s">
        <v>332</v>
      </c>
      <c r="H60" s="87">
        <v>33976262.38</v>
      </c>
      <c r="I60" s="87">
        <v>28355952.38</v>
      </c>
      <c r="J60" s="87">
        <v>18591119.17</v>
      </c>
      <c r="K60" s="87">
        <v>9006209.79</v>
      </c>
      <c r="L60" s="87">
        <v>9584909.38</v>
      </c>
      <c r="M60" s="87">
        <v>3413165</v>
      </c>
      <c r="N60" s="87">
        <v>5458008</v>
      </c>
      <c r="O60" s="87">
        <v>378356.21</v>
      </c>
      <c r="P60" s="87">
        <v>0</v>
      </c>
      <c r="Q60" s="87">
        <v>515304</v>
      </c>
      <c r="R60" s="87">
        <v>5620310</v>
      </c>
      <c r="S60" s="87">
        <v>5620310</v>
      </c>
      <c r="T60" s="87">
        <v>2086402</v>
      </c>
      <c r="U60" s="89">
        <v>0</v>
      </c>
    </row>
    <row r="61" spans="1:21" ht="12.75">
      <c r="A61" s="219">
        <v>2</v>
      </c>
      <c r="B61" s="220">
        <v>8</v>
      </c>
      <c r="C61" s="220">
        <v>3</v>
      </c>
      <c r="D61" s="85">
        <v>1</v>
      </c>
      <c r="E61" s="85">
        <v>0</v>
      </c>
      <c r="F61" s="86"/>
      <c r="G61" s="284" t="s">
        <v>333</v>
      </c>
      <c r="H61" s="87">
        <v>36188554.72</v>
      </c>
      <c r="I61" s="87">
        <v>28874385.72</v>
      </c>
      <c r="J61" s="87">
        <v>22534980.72</v>
      </c>
      <c r="K61" s="87">
        <v>11024573.54</v>
      </c>
      <c r="L61" s="87">
        <v>11510407.18</v>
      </c>
      <c r="M61" s="87">
        <v>2132516</v>
      </c>
      <c r="N61" s="87">
        <v>3224605</v>
      </c>
      <c r="O61" s="87">
        <v>183117</v>
      </c>
      <c r="P61" s="87">
        <v>0</v>
      </c>
      <c r="Q61" s="87">
        <v>799167</v>
      </c>
      <c r="R61" s="87">
        <v>7314169</v>
      </c>
      <c r="S61" s="87">
        <v>7314169</v>
      </c>
      <c r="T61" s="87">
        <v>3626649</v>
      </c>
      <c r="U61" s="89">
        <v>0</v>
      </c>
    </row>
    <row r="62" spans="1:21" ht="12.75">
      <c r="A62" s="219">
        <v>2</v>
      </c>
      <c r="B62" s="220">
        <v>10</v>
      </c>
      <c r="C62" s="220">
        <v>1</v>
      </c>
      <c r="D62" s="85">
        <v>1</v>
      </c>
      <c r="E62" s="85">
        <v>0</v>
      </c>
      <c r="F62" s="86"/>
      <c r="G62" s="284" t="s">
        <v>334</v>
      </c>
      <c r="H62" s="87">
        <v>55448858.2</v>
      </c>
      <c r="I62" s="87">
        <v>49960525.2</v>
      </c>
      <c r="J62" s="87">
        <v>37205060.96</v>
      </c>
      <c r="K62" s="87">
        <v>24022760.69</v>
      </c>
      <c r="L62" s="87">
        <v>13182300.27</v>
      </c>
      <c r="M62" s="87">
        <v>3438002</v>
      </c>
      <c r="N62" s="87">
        <v>7686403.14</v>
      </c>
      <c r="O62" s="87">
        <v>105559.1</v>
      </c>
      <c r="P62" s="87">
        <v>0</v>
      </c>
      <c r="Q62" s="87">
        <v>1525500</v>
      </c>
      <c r="R62" s="87">
        <v>5488333</v>
      </c>
      <c r="S62" s="87">
        <v>3318333</v>
      </c>
      <c r="T62" s="87">
        <v>1742037</v>
      </c>
      <c r="U62" s="89">
        <v>2170000</v>
      </c>
    </row>
    <row r="63" spans="1:21" ht="12.75">
      <c r="A63" s="219">
        <v>2</v>
      </c>
      <c r="B63" s="220">
        <v>11</v>
      </c>
      <c r="C63" s="220">
        <v>1</v>
      </c>
      <c r="D63" s="85">
        <v>1</v>
      </c>
      <c r="E63" s="85">
        <v>0</v>
      </c>
      <c r="F63" s="86"/>
      <c r="G63" s="284" t="s">
        <v>335</v>
      </c>
      <c r="H63" s="87">
        <v>298966937.52</v>
      </c>
      <c r="I63" s="87">
        <v>270073252.52</v>
      </c>
      <c r="J63" s="87">
        <v>219242393.67</v>
      </c>
      <c r="K63" s="87">
        <v>135517237.5</v>
      </c>
      <c r="L63" s="87">
        <v>83725156.17</v>
      </c>
      <c r="M63" s="87">
        <v>19091920</v>
      </c>
      <c r="N63" s="87">
        <v>18567706</v>
      </c>
      <c r="O63" s="87">
        <v>673052.85</v>
      </c>
      <c r="P63" s="87">
        <v>6198180</v>
      </c>
      <c r="Q63" s="87">
        <v>6300000</v>
      </c>
      <c r="R63" s="87">
        <v>28893685</v>
      </c>
      <c r="S63" s="87">
        <v>17588685</v>
      </c>
      <c r="T63" s="87">
        <v>6943490</v>
      </c>
      <c r="U63" s="89">
        <v>11305000</v>
      </c>
    </row>
    <row r="64" spans="1:21" ht="12.75">
      <c r="A64" s="219">
        <v>2</v>
      </c>
      <c r="B64" s="220">
        <v>8</v>
      </c>
      <c r="C64" s="220">
        <v>4</v>
      </c>
      <c r="D64" s="85">
        <v>1</v>
      </c>
      <c r="E64" s="85">
        <v>0</v>
      </c>
      <c r="F64" s="86"/>
      <c r="G64" s="284" t="s">
        <v>336</v>
      </c>
      <c r="H64" s="87">
        <v>54906711</v>
      </c>
      <c r="I64" s="87">
        <v>49920193</v>
      </c>
      <c r="J64" s="87">
        <v>34997515</v>
      </c>
      <c r="K64" s="87">
        <v>19477736</v>
      </c>
      <c r="L64" s="87">
        <v>15519779</v>
      </c>
      <c r="M64" s="87">
        <v>4026131</v>
      </c>
      <c r="N64" s="87">
        <v>7689088</v>
      </c>
      <c r="O64" s="87">
        <v>1514365</v>
      </c>
      <c r="P64" s="87">
        <v>49660</v>
      </c>
      <c r="Q64" s="87">
        <v>1643434</v>
      </c>
      <c r="R64" s="87">
        <v>4986518</v>
      </c>
      <c r="S64" s="87">
        <v>4986518</v>
      </c>
      <c r="T64" s="87">
        <v>2792023</v>
      </c>
      <c r="U64" s="89">
        <v>0</v>
      </c>
    </row>
    <row r="65" spans="1:21" ht="12.75">
      <c r="A65" s="219">
        <v>2</v>
      </c>
      <c r="B65" s="220">
        <v>14</v>
      </c>
      <c r="C65" s="220">
        <v>1</v>
      </c>
      <c r="D65" s="85">
        <v>1</v>
      </c>
      <c r="E65" s="85">
        <v>0</v>
      </c>
      <c r="F65" s="86"/>
      <c r="G65" s="284" t="s">
        <v>337</v>
      </c>
      <c r="H65" s="87">
        <v>115966774</v>
      </c>
      <c r="I65" s="87">
        <v>89918719</v>
      </c>
      <c r="J65" s="87">
        <v>70269281</v>
      </c>
      <c r="K65" s="87">
        <v>37214333</v>
      </c>
      <c r="L65" s="87">
        <v>33054948</v>
      </c>
      <c r="M65" s="87">
        <v>7554500</v>
      </c>
      <c r="N65" s="87">
        <v>10170170</v>
      </c>
      <c r="O65" s="87">
        <v>432000</v>
      </c>
      <c r="P65" s="87">
        <v>0</v>
      </c>
      <c r="Q65" s="87">
        <v>1492768</v>
      </c>
      <c r="R65" s="87">
        <v>26048055</v>
      </c>
      <c r="S65" s="87">
        <v>24563555</v>
      </c>
      <c r="T65" s="87">
        <v>1186809</v>
      </c>
      <c r="U65" s="89">
        <v>1484500</v>
      </c>
    </row>
    <row r="66" spans="1:21" ht="12.75">
      <c r="A66" s="219">
        <v>2</v>
      </c>
      <c r="B66" s="220">
        <v>15</v>
      </c>
      <c r="C66" s="220">
        <v>1</v>
      </c>
      <c r="D66" s="85">
        <v>1</v>
      </c>
      <c r="E66" s="85">
        <v>0</v>
      </c>
      <c r="F66" s="86"/>
      <c r="G66" s="284" t="s">
        <v>338</v>
      </c>
      <c r="H66" s="87">
        <v>97851395</v>
      </c>
      <c r="I66" s="87">
        <v>78605655</v>
      </c>
      <c r="J66" s="87">
        <v>64459273</v>
      </c>
      <c r="K66" s="87">
        <v>36179851</v>
      </c>
      <c r="L66" s="87">
        <v>28279422</v>
      </c>
      <c r="M66" s="87">
        <v>3865368</v>
      </c>
      <c r="N66" s="87">
        <v>8240823</v>
      </c>
      <c r="O66" s="87">
        <v>340191</v>
      </c>
      <c r="P66" s="87">
        <v>0</v>
      </c>
      <c r="Q66" s="87">
        <v>1700000</v>
      </c>
      <c r="R66" s="87">
        <v>19245740</v>
      </c>
      <c r="S66" s="87">
        <v>17054740</v>
      </c>
      <c r="T66" s="87">
        <v>6713054</v>
      </c>
      <c r="U66" s="89">
        <v>2191000</v>
      </c>
    </row>
    <row r="67" spans="1:21" ht="12.75">
      <c r="A67" s="219">
        <v>2</v>
      </c>
      <c r="B67" s="220">
        <v>6</v>
      </c>
      <c r="C67" s="220">
        <v>3</v>
      </c>
      <c r="D67" s="85">
        <v>1</v>
      </c>
      <c r="E67" s="85">
        <v>0</v>
      </c>
      <c r="F67" s="86"/>
      <c r="G67" s="284" t="s">
        <v>339</v>
      </c>
      <c r="H67" s="87">
        <v>19090266.24</v>
      </c>
      <c r="I67" s="87">
        <v>17652167.24</v>
      </c>
      <c r="J67" s="87">
        <v>13387924.75</v>
      </c>
      <c r="K67" s="87">
        <v>7366424.63</v>
      </c>
      <c r="L67" s="87">
        <v>6021500.12</v>
      </c>
      <c r="M67" s="87">
        <v>1100878</v>
      </c>
      <c r="N67" s="87">
        <v>2480239</v>
      </c>
      <c r="O67" s="87">
        <v>243379.49</v>
      </c>
      <c r="P67" s="87">
        <v>0</v>
      </c>
      <c r="Q67" s="87">
        <v>439746</v>
      </c>
      <c r="R67" s="87">
        <v>1438099</v>
      </c>
      <c r="S67" s="87">
        <v>1438099</v>
      </c>
      <c r="T67" s="87">
        <v>969293</v>
      </c>
      <c r="U67" s="89">
        <v>0</v>
      </c>
    </row>
    <row r="68" spans="1:21" ht="12.75">
      <c r="A68" s="219">
        <v>2</v>
      </c>
      <c r="B68" s="220">
        <v>2</v>
      </c>
      <c r="C68" s="220">
        <v>3</v>
      </c>
      <c r="D68" s="85">
        <v>1</v>
      </c>
      <c r="E68" s="85">
        <v>0</v>
      </c>
      <c r="F68" s="86"/>
      <c r="G68" s="284" t="s">
        <v>340</v>
      </c>
      <c r="H68" s="87">
        <v>25961944</v>
      </c>
      <c r="I68" s="87">
        <v>19903418</v>
      </c>
      <c r="J68" s="87">
        <v>12045521</v>
      </c>
      <c r="K68" s="87">
        <v>7340656</v>
      </c>
      <c r="L68" s="87">
        <v>4704865</v>
      </c>
      <c r="M68" s="87">
        <v>2744104</v>
      </c>
      <c r="N68" s="87">
        <v>4238793</v>
      </c>
      <c r="O68" s="87">
        <v>325000</v>
      </c>
      <c r="P68" s="87">
        <v>0</v>
      </c>
      <c r="Q68" s="87">
        <v>550000</v>
      </c>
      <c r="R68" s="87">
        <v>6058526</v>
      </c>
      <c r="S68" s="87">
        <v>5658526</v>
      </c>
      <c r="T68" s="87">
        <v>4668000</v>
      </c>
      <c r="U68" s="89">
        <v>400000</v>
      </c>
    </row>
    <row r="69" spans="1:21" ht="12.75">
      <c r="A69" s="219">
        <v>2</v>
      </c>
      <c r="B69" s="220">
        <v>2</v>
      </c>
      <c r="C69" s="220">
        <v>4</v>
      </c>
      <c r="D69" s="85">
        <v>1</v>
      </c>
      <c r="E69" s="85">
        <v>0</v>
      </c>
      <c r="F69" s="86"/>
      <c r="G69" s="284" t="s">
        <v>341</v>
      </c>
      <c r="H69" s="87">
        <v>15593252.23</v>
      </c>
      <c r="I69" s="87">
        <v>13433052.23</v>
      </c>
      <c r="J69" s="87">
        <v>9574767.56</v>
      </c>
      <c r="K69" s="87">
        <v>5987123</v>
      </c>
      <c r="L69" s="87">
        <v>3587644.56</v>
      </c>
      <c r="M69" s="87">
        <v>844500</v>
      </c>
      <c r="N69" s="87">
        <v>2464751.4</v>
      </c>
      <c r="O69" s="87">
        <v>303733.27</v>
      </c>
      <c r="P69" s="87">
        <v>0</v>
      </c>
      <c r="Q69" s="87">
        <v>245300</v>
      </c>
      <c r="R69" s="87">
        <v>2160200</v>
      </c>
      <c r="S69" s="87">
        <v>2160200</v>
      </c>
      <c r="T69" s="87">
        <v>176000</v>
      </c>
      <c r="U69" s="89">
        <v>0</v>
      </c>
    </row>
    <row r="70" spans="1:21" ht="12.75">
      <c r="A70" s="219">
        <v>2</v>
      </c>
      <c r="B70" s="220">
        <v>8</v>
      </c>
      <c r="C70" s="220">
        <v>5</v>
      </c>
      <c r="D70" s="85">
        <v>1</v>
      </c>
      <c r="E70" s="85">
        <v>0</v>
      </c>
      <c r="F70" s="86"/>
      <c r="G70" s="284" t="s">
        <v>342</v>
      </c>
      <c r="H70" s="87">
        <v>27121201.72</v>
      </c>
      <c r="I70" s="87">
        <v>20343962.72</v>
      </c>
      <c r="J70" s="87">
        <v>14705998.72</v>
      </c>
      <c r="K70" s="87">
        <v>6978287</v>
      </c>
      <c r="L70" s="87">
        <v>7727711.72</v>
      </c>
      <c r="M70" s="87">
        <v>2516095</v>
      </c>
      <c r="N70" s="87">
        <v>2323395</v>
      </c>
      <c r="O70" s="87">
        <v>231074</v>
      </c>
      <c r="P70" s="87">
        <v>0</v>
      </c>
      <c r="Q70" s="87">
        <v>567400</v>
      </c>
      <c r="R70" s="87">
        <v>6777239</v>
      </c>
      <c r="S70" s="87">
        <v>6759439</v>
      </c>
      <c r="T70" s="87">
        <v>949618</v>
      </c>
      <c r="U70" s="89">
        <v>17800</v>
      </c>
    </row>
    <row r="71" spans="1:21" ht="12.75">
      <c r="A71" s="219">
        <v>2</v>
      </c>
      <c r="B71" s="220">
        <v>21</v>
      </c>
      <c r="C71" s="220">
        <v>3</v>
      </c>
      <c r="D71" s="85">
        <v>1</v>
      </c>
      <c r="E71" s="85">
        <v>0</v>
      </c>
      <c r="F71" s="86"/>
      <c r="G71" s="284" t="s">
        <v>343</v>
      </c>
      <c r="H71" s="87">
        <v>24309046.83</v>
      </c>
      <c r="I71" s="87">
        <v>20009046.83</v>
      </c>
      <c r="J71" s="87">
        <v>16360013.33</v>
      </c>
      <c r="K71" s="87">
        <v>8171131.45</v>
      </c>
      <c r="L71" s="87">
        <v>8188881.88</v>
      </c>
      <c r="M71" s="87">
        <v>1244524</v>
      </c>
      <c r="N71" s="87">
        <v>2143722.5</v>
      </c>
      <c r="O71" s="87">
        <v>260787</v>
      </c>
      <c r="P71" s="87">
        <v>0</v>
      </c>
      <c r="Q71" s="87">
        <v>0</v>
      </c>
      <c r="R71" s="87">
        <v>4300000</v>
      </c>
      <c r="S71" s="87">
        <v>4300000</v>
      </c>
      <c r="T71" s="87">
        <v>1430000</v>
      </c>
      <c r="U71" s="89">
        <v>0</v>
      </c>
    </row>
    <row r="72" spans="1:21" ht="12.75">
      <c r="A72" s="219">
        <v>2</v>
      </c>
      <c r="B72" s="220">
        <v>6</v>
      </c>
      <c r="C72" s="220">
        <v>4</v>
      </c>
      <c r="D72" s="85">
        <v>1</v>
      </c>
      <c r="E72" s="85">
        <v>0</v>
      </c>
      <c r="F72" s="86"/>
      <c r="G72" s="284" t="s">
        <v>344</v>
      </c>
      <c r="H72" s="87">
        <v>31034867</v>
      </c>
      <c r="I72" s="87">
        <v>24946723</v>
      </c>
      <c r="J72" s="87">
        <v>17737713</v>
      </c>
      <c r="K72" s="87">
        <v>7828593</v>
      </c>
      <c r="L72" s="87">
        <v>9909120</v>
      </c>
      <c r="M72" s="87">
        <v>3684633</v>
      </c>
      <c r="N72" s="87">
        <v>2489766</v>
      </c>
      <c r="O72" s="87">
        <v>375735</v>
      </c>
      <c r="P72" s="87">
        <v>88876</v>
      </c>
      <c r="Q72" s="87">
        <v>570000</v>
      </c>
      <c r="R72" s="87">
        <v>6088144</v>
      </c>
      <c r="S72" s="87">
        <v>5788144</v>
      </c>
      <c r="T72" s="87">
        <v>1481</v>
      </c>
      <c r="U72" s="89">
        <v>300000</v>
      </c>
    </row>
    <row r="73" spans="1:21" ht="12.75">
      <c r="A73" s="219">
        <v>2</v>
      </c>
      <c r="B73" s="220">
        <v>19</v>
      </c>
      <c r="C73" s="220">
        <v>1</v>
      </c>
      <c r="D73" s="85">
        <v>1</v>
      </c>
      <c r="E73" s="85">
        <v>0</v>
      </c>
      <c r="F73" s="86"/>
      <c r="G73" s="284" t="s">
        <v>345</v>
      </c>
      <c r="H73" s="87">
        <v>164799988.65</v>
      </c>
      <c r="I73" s="87">
        <v>141511551.65</v>
      </c>
      <c r="J73" s="87">
        <v>103196414</v>
      </c>
      <c r="K73" s="87">
        <v>59276929.94</v>
      </c>
      <c r="L73" s="87">
        <v>43919484.06</v>
      </c>
      <c r="M73" s="87">
        <v>16358288.76</v>
      </c>
      <c r="N73" s="87">
        <v>16545407</v>
      </c>
      <c r="O73" s="87">
        <v>912141.89</v>
      </c>
      <c r="P73" s="87">
        <v>0</v>
      </c>
      <c r="Q73" s="87">
        <v>4499300</v>
      </c>
      <c r="R73" s="87">
        <v>23288437</v>
      </c>
      <c r="S73" s="87">
        <v>23288437</v>
      </c>
      <c r="T73" s="87">
        <v>18577168</v>
      </c>
      <c r="U73" s="89">
        <v>0</v>
      </c>
    </row>
    <row r="74" spans="1:21" ht="12.75">
      <c r="A74" s="219">
        <v>2</v>
      </c>
      <c r="B74" s="220">
        <v>19</v>
      </c>
      <c r="C74" s="220">
        <v>2</v>
      </c>
      <c r="D74" s="85">
        <v>1</v>
      </c>
      <c r="E74" s="85">
        <v>0</v>
      </c>
      <c r="F74" s="86"/>
      <c r="G74" s="284" t="s">
        <v>346</v>
      </c>
      <c r="H74" s="87">
        <v>72688956</v>
      </c>
      <c r="I74" s="87">
        <v>58138531</v>
      </c>
      <c r="J74" s="87">
        <v>46852175</v>
      </c>
      <c r="K74" s="87">
        <v>25130615</v>
      </c>
      <c r="L74" s="87">
        <v>21721560</v>
      </c>
      <c r="M74" s="87">
        <v>3526900</v>
      </c>
      <c r="N74" s="87">
        <v>6424705</v>
      </c>
      <c r="O74" s="87">
        <v>194751</v>
      </c>
      <c r="P74" s="87">
        <v>0</v>
      </c>
      <c r="Q74" s="87">
        <v>1140000</v>
      </c>
      <c r="R74" s="87">
        <v>14550425</v>
      </c>
      <c r="S74" s="87">
        <v>14550100</v>
      </c>
      <c r="T74" s="87">
        <v>5077050</v>
      </c>
      <c r="U74" s="89">
        <v>325</v>
      </c>
    </row>
    <row r="75" spans="1:21" ht="12.75">
      <c r="A75" s="219">
        <v>2</v>
      </c>
      <c r="B75" s="220">
        <v>10</v>
      </c>
      <c r="C75" s="220">
        <v>2</v>
      </c>
      <c r="D75" s="85">
        <v>1</v>
      </c>
      <c r="E75" s="85">
        <v>0</v>
      </c>
      <c r="F75" s="86"/>
      <c r="G75" s="284" t="s">
        <v>347</v>
      </c>
      <c r="H75" s="87">
        <v>29254545</v>
      </c>
      <c r="I75" s="87">
        <v>20302545</v>
      </c>
      <c r="J75" s="87">
        <v>16211125</v>
      </c>
      <c r="K75" s="87">
        <v>7513414</v>
      </c>
      <c r="L75" s="87">
        <v>8697711</v>
      </c>
      <c r="M75" s="87">
        <v>408050</v>
      </c>
      <c r="N75" s="87">
        <v>2545127</v>
      </c>
      <c r="O75" s="87">
        <v>163759</v>
      </c>
      <c r="P75" s="87">
        <v>0</v>
      </c>
      <c r="Q75" s="87">
        <v>974484</v>
      </c>
      <c r="R75" s="87">
        <v>8952000</v>
      </c>
      <c r="S75" s="87">
        <v>8952000</v>
      </c>
      <c r="T75" s="87">
        <v>6589000</v>
      </c>
      <c r="U75" s="89">
        <v>0</v>
      </c>
    </row>
    <row r="76" spans="1:21" ht="12.75">
      <c r="A76" s="219">
        <v>2</v>
      </c>
      <c r="B76" s="220">
        <v>26</v>
      </c>
      <c r="C76" s="220">
        <v>1</v>
      </c>
      <c r="D76" s="85">
        <v>1</v>
      </c>
      <c r="E76" s="85">
        <v>0</v>
      </c>
      <c r="F76" s="86"/>
      <c r="G76" s="284" t="s">
        <v>348</v>
      </c>
      <c r="H76" s="87">
        <v>17306512.66</v>
      </c>
      <c r="I76" s="87">
        <v>15102899.66</v>
      </c>
      <c r="J76" s="87">
        <v>11929715.66</v>
      </c>
      <c r="K76" s="87">
        <v>4873891</v>
      </c>
      <c r="L76" s="87">
        <v>7055824.66</v>
      </c>
      <c r="M76" s="87">
        <v>218000</v>
      </c>
      <c r="N76" s="87">
        <v>2495556</v>
      </c>
      <c r="O76" s="87">
        <v>213804</v>
      </c>
      <c r="P76" s="87">
        <v>15824</v>
      </c>
      <c r="Q76" s="87">
        <v>230000</v>
      </c>
      <c r="R76" s="87">
        <v>2203613</v>
      </c>
      <c r="S76" s="87">
        <v>2203613</v>
      </c>
      <c r="T76" s="87">
        <v>1732233</v>
      </c>
      <c r="U76" s="89">
        <v>0</v>
      </c>
    </row>
    <row r="77" spans="1:21" ht="12.75">
      <c r="A77" s="219">
        <v>2</v>
      </c>
      <c r="B77" s="220">
        <v>25</v>
      </c>
      <c r="C77" s="220">
        <v>1</v>
      </c>
      <c r="D77" s="85">
        <v>1</v>
      </c>
      <c r="E77" s="85">
        <v>0</v>
      </c>
      <c r="F77" s="86"/>
      <c r="G77" s="284" t="s">
        <v>349</v>
      </c>
      <c r="H77" s="87">
        <v>11417100</v>
      </c>
      <c r="I77" s="87">
        <v>10097090</v>
      </c>
      <c r="J77" s="87">
        <v>7729574</v>
      </c>
      <c r="K77" s="87">
        <v>5355187.37</v>
      </c>
      <c r="L77" s="87">
        <v>2374386.63</v>
      </c>
      <c r="M77" s="87">
        <v>468167</v>
      </c>
      <c r="N77" s="87">
        <v>1502892</v>
      </c>
      <c r="O77" s="87">
        <v>119474</v>
      </c>
      <c r="P77" s="87">
        <v>0</v>
      </c>
      <c r="Q77" s="87">
        <v>276983</v>
      </c>
      <c r="R77" s="87">
        <v>1320010</v>
      </c>
      <c r="S77" s="87">
        <v>1320010</v>
      </c>
      <c r="T77" s="87">
        <v>2680</v>
      </c>
      <c r="U77" s="89">
        <v>0</v>
      </c>
    </row>
    <row r="78" spans="1:21" ht="12.75">
      <c r="A78" s="219">
        <v>2</v>
      </c>
      <c r="B78" s="220">
        <v>25</v>
      </c>
      <c r="C78" s="220">
        <v>2</v>
      </c>
      <c r="D78" s="85">
        <v>1</v>
      </c>
      <c r="E78" s="85">
        <v>0</v>
      </c>
      <c r="F78" s="86"/>
      <c r="G78" s="284" t="s">
        <v>350</v>
      </c>
      <c r="H78" s="87">
        <v>112134365</v>
      </c>
      <c r="I78" s="87">
        <v>74911841</v>
      </c>
      <c r="J78" s="87">
        <v>52081685</v>
      </c>
      <c r="K78" s="87">
        <v>29916069</v>
      </c>
      <c r="L78" s="87">
        <v>22165616</v>
      </c>
      <c r="M78" s="87">
        <v>9522176</v>
      </c>
      <c r="N78" s="87">
        <v>9826472</v>
      </c>
      <c r="O78" s="87">
        <v>471508</v>
      </c>
      <c r="P78" s="87">
        <v>0</v>
      </c>
      <c r="Q78" s="87">
        <v>3010000</v>
      </c>
      <c r="R78" s="87">
        <v>37222524</v>
      </c>
      <c r="S78" s="87">
        <v>35704724</v>
      </c>
      <c r="T78" s="87">
        <v>18554872</v>
      </c>
      <c r="U78" s="89">
        <v>1517800</v>
      </c>
    </row>
    <row r="79" spans="1:21" ht="12.75">
      <c r="A79" s="219">
        <v>2</v>
      </c>
      <c r="B79" s="220">
        <v>26</v>
      </c>
      <c r="C79" s="220">
        <v>2</v>
      </c>
      <c r="D79" s="85">
        <v>1</v>
      </c>
      <c r="E79" s="85">
        <v>0</v>
      </c>
      <c r="F79" s="86"/>
      <c r="G79" s="284" t="s">
        <v>351</v>
      </c>
      <c r="H79" s="87">
        <v>51626110.81</v>
      </c>
      <c r="I79" s="87">
        <v>41638889.55</v>
      </c>
      <c r="J79" s="87">
        <v>31029704.72</v>
      </c>
      <c r="K79" s="87">
        <v>17671314.6</v>
      </c>
      <c r="L79" s="87">
        <v>13358390.12</v>
      </c>
      <c r="M79" s="87">
        <v>2940897.67</v>
      </c>
      <c r="N79" s="87">
        <v>5512924</v>
      </c>
      <c r="O79" s="87">
        <v>505363.16</v>
      </c>
      <c r="P79" s="87">
        <v>0</v>
      </c>
      <c r="Q79" s="87">
        <v>1650000</v>
      </c>
      <c r="R79" s="87">
        <v>9987221.26</v>
      </c>
      <c r="S79" s="87">
        <v>9987221.26</v>
      </c>
      <c r="T79" s="87">
        <v>3580245.26</v>
      </c>
      <c r="U79" s="89">
        <v>0</v>
      </c>
    </row>
    <row r="80" spans="1:21" s="95" customFormat="1" ht="15">
      <c r="A80" s="221"/>
      <c r="B80" s="222"/>
      <c r="C80" s="222"/>
      <c r="D80" s="96"/>
      <c r="E80" s="96"/>
      <c r="F80" s="102" t="s">
        <v>352</v>
      </c>
      <c r="G80" s="285"/>
      <c r="H80" s="98">
        <v>2012260456.089999</v>
      </c>
      <c r="I80" s="98">
        <v>1537905969.2799997</v>
      </c>
      <c r="J80" s="98">
        <v>1143642645.7199998</v>
      </c>
      <c r="K80" s="98">
        <v>652530984.39</v>
      </c>
      <c r="L80" s="98">
        <v>491111661.33000004</v>
      </c>
      <c r="M80" s="98">
        <v>119150072.22000001</v>
      </c>
      <c r="N80" s="98">
        <v>222590728.76000002</v>
      </c>
      <c r="O80" s="98">
        <v>18475525.43</v>
      </c>
      <c r="P80" s="98">
        <v>1581007</v>
      </c>
      <c r="Q80" s="98">
        <v>32465990.15</v>
      </c>
      <c r="R80" s="98">
        <v>474354486.81000006</v>
      </c>
      <c r="S80" s="98">
        <v>462727818.77000004</v>
      </c>
      <c r="T80" s="98">
        <v>122682018.59000002</v>
      </c>
      <c r="U80" s="100">
        <v>11626668.04</v>
      </c>
    </row>
    <row r="81" spans="1:21" ht="12.75">
      <c r="A81" s="219">
        <v>2</v>
      </c>
      <c r="B81" s="220">
        <v>1</v>
      </c>
      <c r="C81" s="220">
        <v>2</v>
      </c>
      <c r="D81" s="85">
        <v>2</v>
      </c>
      <c r="E81" s="85">
        <v>0</v>
      </c>
      <c r="F81" s="86"/>
      <c r="G81" s="284" t="s">
        <v>322</v>
      </c>
      <c r="H81" s="87">
        <v>41908562</v>
      </c>
      <c r="I81" s="87">
        <v>29439011</v>
      </c>
      <c r="J81" s="87">
        <v>20350434</v>
      </c>
      <c r="K81" s="87">
        <v>10327938</v>
      </c>
      <c r="L81" s="87">
        <v>10022496</v>
      </c>
      <c r="M81" s="87">
        <v>4947515</v>
      </c>
      <c r="N81" s="87">
        <v>4134237</v>
      </c>
      <c r="O81" s="87">
        <v>6825</v>
      </c>
      <c r="P81" s="87">
        <v>0</v>
      </c>
      <c r="Q81" s="87">
        <v>0</v>
      </c>
      <c r="R81" s="87">
        <v>12469551</v>
      </c>
      <c r="S81" s="87">
        <v>12469551</v>
      </c>
      <c r="T81" s="87">
        <v>98417</v>
      </c>
      <c r="U81" s="89">
        <v>0</v>
      </c>
    </row>
    <row r="82" spans="1:21" ht="12.75">
      <c r="A82" s="219">
        <v>2</v>
      </c>
      <c r="B82" s="220">
        <v>17</v>
      </c>
      <c r="C82" s="220">
        <v>1</v>
      </c>
      <c r="D82" s="85">
        <v>2</v>
      </c>
      <c r="E82" s="85">
        <v>0</v>
      </c>
      <c r="F82" s="86"/>
      <c r="G82" s="284" t="s">
        <v>353</v>
      </c>
      <c r="H82" s="87">
        <v>15195117.2</v>
      </c>
      <c r="I82" s="87">
        <v>13430104.74</v>
      </c>
      <c r="J82" s="87">
        <v>10080004.16</v>
      </c>
      <c r="K82" s="87">
        <v>6317599.77</v>
      </c>
      <c r="L82" s="87">
        <v>3762404.39</v>
      </c>
      <c r="M82" s="87">
        <v>776849.87</v>
      </c>
      <c r="N82" s="87">
        <v>2136339.5</v>
      </c>
      <c r="O82" s="87">
        <v>256911.21</v>
      </c>
      <c r="P82" s="87">
        <v>0</v>
      </c>
      <c r="Q82" s="87">
        <v>180000</v>
      </c>
      <c r="R82" s="87">
        <v>1765012.46</v>
      </c>
      <c r="S82" s="87">
        <v>1765012.46</v>
      </c>
      <c r="T82" s="87">
        <v>617620.97</v>
      </c>
      <c r="U82" s="89">
        <v>0</v>
      </c>
    </row>
    <row r="83" spans="1:21" ht="12.75">
      <c r="A83" s="219">
        <v>2</v>
      </c>
      <c r="B83" s="220">
        <v>9</v>
      </c>
      <c r="C83" s="220">
        <v>2</v>
      </c>
      <c r="D83" s="85">
        <v>2</v>
      </c>
      <c r="E83" s="85">
        <v>0</v>
      </c>
      <c r="F83" s="86"/>
      <c r="G83" s="284" t="s">
        <v>323</v>
      </c>
      <c r="H83" s="87">
        <v>31967069.2</v>
      </c>
      <c r="I83" s="87">
        <v>22463911.2</v>
      </c>
      <c r="J83" s="87">
        <v>14912854.26</v>
      </c>
      <c r="K83" s="87">
        <v>9220534.28</v>
      </c>
      <c r="L83" s="87">
        <v>5692319.98</v>
      </c>
      <c r="M83" s="87">
        <v>2189910</v>
      </c>
      <c r="N83" s="87">
        <v>4464076.24</v>
      </c>
      <c r="O83" s="87">
        <v>200361.7</v>
      </c>
      <c r="P83" s="87">
        <v>0</v>
      </c>
      <c r="Q83" s="87">
        <v>696709</v>
      </c>
      <c r="R83" s="87">
        <v>9503158</v>
      </c>
      <c r="S83" s="87">
        <v>9503158</v>
      </c>
      <c r="T83" s="87">
        <v>6176000</v>
      </c>
      <c r="U83" s="89">
        <v>0</v>
      </c>
    </row>
    <row r="84" spans="1:21" ht="12.75">
      <c r="A84" s="219">
        <v>2</v>
      </c>
      <c r="B84" s="220">
        <v>24</v>
      </c>
      <c r="C84" s="220">
        <v>2</v>
      </c>
      <c r="D84" s="85">
        <v>2</v>
      </c>
      <c r="E84" s="85">
        <v>0</v>
      </c>
      <c r="F84" s="86"/>
      <c r="G84" s="284" t="s">
        <v>354</v>
      </c>
      <c r="H84" s="87">
        <v>12040109.04</v>
      </c>
      <c r="I84" s="87">
        <v>7611675.04</v>
      </c>
      <c r="J84" s="87">
        <v>5929493.04</v>
      </c>
      <c r="K84" s="87">
        <v>3784338.9</v>
      </c>
      <c r="L84" s="87">
        <v>2145154.14</v>
      </c>
      <c r="M84" s="87">
        <v>310285</v>
      </c>
      <c r="N84" s="87">
        <v>1180897</v>
      </c>
      <c r="O84" s="87">
        <v>71000</v>
      </c>
      <c r="P84" s="87">
        <v>0</v>
      </c>
      <c r="Q84" s="87">
        <v>120000</v>
      </c>
      <c r="R84" s="87">
        <v>4428434</v>
      </c>
      <c r="S84" s="87">
        <v>4428434</v>
      </c>
      <c r="T84" s="87">
        <v>2656236</v>
      </c>
      <c r="U84" s="89">
        <v>0</v>
      </c>
    </row>
    <row r="85" spans="1:21" ht="12.75">
      <c r="A85" s="219">
        <v>2</v>
      </c>
      <c r="B85" s="220">
        <v>13</v>
      </c>
      <c r="C85" s="220">
        <v>1</v>
      </c>
      <c r="D85" s="85">
        <v>2</v>
      </c>
      <c r="E85" s="85">
        <v>0</v>
      </c>
      <c r="F85" s="86"/>
      <c r="G85" s="284" t="s">
        <v>355</v>
      </c>
      <c r="H85" s="87">
        <v>13843780.75</v>
      </c>
      <c r="I85" s="87">
        <v>13167974.75</v>
      </c>
      <c r="J85" s="87">
        <v>8862244.36</v>
      </c>
      <c r="K85" s="87">
        <v>5798317.63</v>
      </c>
      <c r="L85" s="87">
        <v>3063926.73</v>
      </c>
      <c r="M85" s="87">
        <v>506500</v>
      </c>
      <c r="N85" s="87">
        <v>2872390</v>
      </c>
      <c r="O85" s="87">
        <v>179438.39</v>
      </c>
      <c r="P85" s="87">
        <v>350902</v>
      </c>
      <c r="Q85" s="87">
        <v>396500</v>
      </c>
      <c r="R85" s="87">
        <v>675806</v>
      </c>
      <c r="S85" s="87">
        <v>675806</v>
      </c>
      <c r="T85" s="87">
        <v>483710</v>
      </c>
      <c r="U85" s="89">
        <v>0</v>
      </c>
    </row>
    <row r="86" spans="1:21" ht="12.75">
      <c r="A86" s="219">
        <v>2</v>
      </c>
      <c r="B86" s="220">
        <v>21</v>
      </c>
      <c r="C86" s="220">
        <v>4</v>
      </c>
      <c r="D86" s="85">
        <v>2</v>
      </c>
      <c r="E86" s="85">
        <v>0</v>
      </c>
      <c r="F86" s="86"/>
      <c r="G86" s="284" t="s">
        <v>356</v>
      </c>
      <c r="H86" s="87">
        <v>23164469.31</v>
      </c>
      <c r="I86" s="87">
        <v>15114299.31</v>
      </c>
      <c r="J86" s="87">
        <v>11698128.81</v>
      </c>
      <c r="K86" s="87">
        <v>6597073.52</v>
      </c>
      <c r="L86" s="87">
        <v>5101055.29</v>
      </c>
      <c r="M86" s="87">
        <v>818900</v>
      </c>
      <c r="N86" s="87">
        <v>2424005.5</v>
      </c>
      <c r="O86" s="87">
        <v>101270</v>
      </c>
      <c r="P86" s="87">
        <v>46995</v>
      </c>
      <c r="Q86" s="87">
        <v>25000</v>
      </c>
      <c r="R86" s="87">
        <v>8050170</v>
      </c>
      <c r="S86" s="87">
        <v>8050170</v>
      </c>
      <c r="T86" s="87">
        <v>1856570</v>
      </c>
      <c r="U86" s="89">
        <v>0</v>
      </c>
    </row>
    <row r="87" spans="1:21" ht="12.75">
      <c r="A87" s="219">
        <v>2</v>
      </c>
      <c r="B87" s="220">
        <v>23</v>
      </c>
      <c r="C87" s="220">
        <v>1</v>
      </c>
      <c r="D87" s="85">
        <v>2</v>
      </c>
      <c r="E87" s="85">
        <v>0</v>
      </c>
      <c r="F87" s="86"/>
      <c r="G87" s="284" t="s">
        <v>357</v>
      </c>
      <c r="H87" s="87">
        <v>41466148.18</v>
      </c>
      <c r="I87" s="87">
        <v>34806023.18</v>
      </c>
      <c r="J87" s="87">
        <v>26678396.88</v>
      </c>
      <c r="K87" s="87">
        <v>16888363</v>
      </c>
      <c r="L87" s="87">
        <v>9790033.88</v>
      </c>
      <c r="M87" s="87">
        <v>3744820</v>
      </c>
      <c r="N87" s="87">
        <v>3638708.3</v>
      </c>
      <c r="O87" s="87">
        <v>204098</v>
      </c>
      <c r="P87" s="87">
        <v>0</v>
      </c>
      <c r="Q87" s="87">
        <v>540000</v>
      </c>
      <c r="R87" s="87">
        <v>6660125</v>
      </c>
      <c r="S87" s="87">
        <v>6660125</v>
      </c>
      <c r="T87" s="87">
        <v>909466</v>
      </c>
      <c r="U87" s="89">
        <v>0</v>
      </c>
    </row>
    <row r="88" spans="1:21" ht="12.75">
      <c r="A88" s="219">
        <v>2</v>
      </c>
      <c r="B88" s="220">
        <v>23</v>
      </c>
      <c r="C88" s="220">
        <v>2</v>
      </c>
      <c r="D88" s="85">
        <v>2</v>
      </c>
      <c r="E88" s="85">
        <v>0</v>
      </c>
      <c r="F88" s="86"/>
      <c r="G88" s="284" t="s">
        <v>358</v>
      </c>
      <c r="H88" s="87">
        <v>102764051</v>
      </c>
      <c r="I88" s="87">
        <v>67535416</v>
      </c>
      <c r="J88" s="87">
        <v>51699386</v>
      </c>
      <c r="K88" s="87">
        <v>27833271</v>
      </c>
      <c r="L88" s="87">
        <v>23866115</v>
      </c>
      <c r="M88" s="87">
        <v>7379688</v>
      </c>
      <c r="N88" s="87">
        <v>5583545</v>
      </c>
      <c r="O88" s="87">
        <v>422797</v>
      </c>
      <c r="P88" s="87">
        <v>0</v>
      </c>
      <c r="Q88" s="87">
        <v>2450000</v>
      </c>
      <c r="R88" s="87">
        <v>35228635</v>
      </c>
      <c r="S88" s="87">
        <v>35228635</v>
      </c>
      <c r="T88" s="87">
        <v>4705107</v>
      </c>
      <c r="U88" s="89">
        <v>0</v>
      </c>
    </row>
    <row r="89" spans="1:21" ht="12.75">
      <c r="A89" s="219">
        <v>2</v>
      </c>
      <c r="B89" s="220">
        <v>19</v>
      </c>
      <c r="C89" s="220">
        <v>3</v>
      </c>
      <c r="D89" s="85">
        <v>2</v>
      </c>
      <c r="E89" s="85">
        <v>0</v>
      </c>
      <c r="F89" s="86"/>
      <c r="G89" s="284" t="s">
        <v>359</v>
      </c>
      <c r="H89" s="87">
        <v>19427915.02</v>
      </c>
      <c r="I89" s="87">
        <v>15855781.84</v>
      </c>
      <c r="J89" s="87">
        <v>11266599.84</v>
      </c>
      <c r="K89" s="87">
        <v>6986706.5</v>
      </c>
      <c r="L89" s="87">
        <v>4279893.34</v>
      </c>
      <c r="M89" s="87">
        <v>764290</v>
      </c>
      <c r="N89" s="87">
        <v>2908983</v>
      </c>
      <c r="O89" s="87">
        <v>465909</v>
      </c>
      <c r="P89" s="87">
        <v>0</v>
      </c>
      <c r="Q89" s="87">
        <v>450000</v>
      </c>
      <c r="R89" s="87">
        <v>3572133.18</v>
      </c>
      <c r="S89" s="87">
        <v>3572133.18</v>
      </c>
      <c r="T89" s="87">
        <v>2510111.98</v>
      </c>
      <c r="U89" s="89">
        <v>0</v>
      </c>
    </row>
    <row r="90" spans="1:21" ht="12.75">
      <c r="A90" s="219">
        <v>2</v>
      </c>
      <c r="B90" s="220">
        <v>14</v>
      </c>
      <c r="C90" s="220">
        <v>3</v>
      </c>
      <c r="D90" s="85">
        <v>2</v>
      </c>
      <c r="E90" s="85">
        <v>0</v>
      </c>
      <c r="F90" s="86"/>
      <c r="G90" s="284" t="s">
        <v>360</v>
      </c>
      <c r="H90" s="87">
        <v>26611495</v>
      </c>
      <c r="I90" s="87">
        <v>15338771</v>
      </c>
      <c r="J90" s="87">
        <v>11642291</v>
      </c>
      <c r="K90" s="87">
        <v>7194032</v>
      </c>
      <c r="L90" s="87">
        <v>4448259</v>
      </c>
      <c r="M90" s="87">
        <v>822349</v>
      </c>
      <c r="N90" s="87">
        <v>2519131</v>
      </c>
      <c r="O90" s="87">
        <v>0</v>
      </c>
      <c r="P90" s="87">
        <v>0</v>
      </c>
      <c r="Q90" s="87">
        <v>355000</v>
      </c>
      <c r="R90" s="87">
        <v>11272724</v>
      </c>
      <c r="S90" s="87">
        <v>11272724</v>
      </c>
      <c r="T90" s="87">
        <v>6816056</v>
      </c>
      <c r="U90" s="89">
        <v>0</v>
      </c>
    </row>
    <row r="91" spans="1:21" ht="12.75">
      <c r="A91" s="219">
        <v>2</v>
      </c>
      <c r="B91" s="220">
        <v>15</v>
      </c>
      <c r="C91" s="220">
        <v>2</v>
      </c>
      <c r="D91" s="85">
        <v>2</v>
      </c>
      <c r="E91" s="85">
        <v>0</v>
      </c>
      <c r="F91" s="86"/>
      <c r="G91" s="284" t="s">
        <v>361</v>
      </c>
      <c r="H91" s="87">
        <v>16685277.84</v>
      </c>
      <c r="I91" s="87">
        <v>14112824.84</v>
      </c>
      <c r="J91" s="87">
        <v>10765092.84</v>
      </c>
      <c r="K91" s="87">
        <v>7573571</v>
      </c>
      <c r="L91" s="87">
        <v>3191521.84</v>
      </c>
      <c r="M91" s="87">
        <v>459340</v>
      </c>
      <c r="N91" s="87">
        <v>1973321</v>
      </c>
      <c r="O91" s="87">
        <v>460071</v>
      </c>
      <c r="P91" s="87">
        <v>0</v>
      </c>
      <c r="Q91" s="87">
        <v>455000</v>
      </c>
      <c r="R91" s="87">
        <v>2572453</v>
      </c>
      <c r="S91" s="87">
        <v>2572453</v>
      </c>
      <c r="T91" s="87">
        <v>374832</v>
      </c>
      <c r="U91" s="89">
        <v>0</v>
      </c>
    </row>
    <row r="92" spans="1:21" ht="12.75">
      <c r="A92" s="219">
        <v>2</v>
      </c>
      <c r="B92" s="220">
        <v>14</v>
      </c>
      <c r="C92" s="220">
        <v>4</v>
      </c>
      <c r="D92" s="85">
        <v>2</v>
      </c>
      <c r="E92" s="85">
        <v>0</v>
      </c>
      <c r="F92" s="86"/>
      <c r="G92" s="284" t="s">
        <v>362</v>
      </c>
      <c r="H92" s="87">
        <v>14218863.05</v>
      </c>
      <c r="I92" s="87">
        <v>13751160.05</v>
      </c>
      <c r="J92" s="87">
        <v>10475634.05</v>
      </c>
      <c r="K92" s="87">
        <v>6939539.58</v>
      </c>
      <c r="L92" s="87">
        <v>3536094.47</v>
      </c>
      <c r="M92" s="87">
        <v>376533</v>
      </c>
      <c r="N92" s="87">
        <v>2351293</v>
      </c>
      <c r="O92" s="87">
        <v>85700</v>
      </c>
      <c r="P92" s="87">
        <v>0</v>
      </c>
      <c r="Q92" s="87">
        <v>462000</v>
      </c>
      <c r="R92" s="87">
        <v>467703</v>
      </c>
      <c r="S92" s="87">
        <v>216417</v>
      </c>
      <c r="T92" s="87">
        <v>0</v>
      </c>
      <c r="U92" s="89">
        <v>251286</v>
      </c>
    </row>
    <row r="93" spans="1:21" ht="12.75">
      <c r="A93" s="219">
        <v>2</v>
      </c>
      <c r="B93" s="220">
        <v>2</v>
      </c>
      <c r="C93" s="220">
        <v>5</v>
      </c>
      <c r="D93" s="85">
        <v>2</v>
      </c>
      <c r="E93" s="85">
        <v>0</v>
      </c>
      <c r="F93" s="86"/>
      <c r="G93" s="284" t="s">
        <v>325</v>
      </c>
      <c r="H93" s="87">
        <v>29137080.52</v>
      </c>
      <c r="I93" s="87">
        <v>22646795.52</v>
      </c>
      <c r="J93" s="87">
        <v>16106410.61</v>
      </c>
      <c r="K93" s="87">
        <v>9728418.43</v>
      </c>
      <c r="L93" s="87">
        <v>6377992.18</v>
      </c>
      <c r="M93" s="87">
        <v>1783700</v>
      </c>
      <c r="N93" s="87">
        <v>3606080</v>
      </c>
      <c r="O93" s="87">
        <v>652705.91</v>
      </c>
      <c r="P93" s="87">
        <v>0</v>
      </c>
      <c r="Q93" s="87">
        <v>497899</v>
      </c>
      <c r="R93" s="87">
        <v>6490285</v>
      </c>
      <c r="S93" s="87">
        <v>6415285</v>
      </c>
      <c r="T93" s="87">
        <v>2043008</v>
      </c>
      <c r="U93" s="89">
        <v>75000</v>
      </c>
    </row>
    <row r="94" spans="1:21" ht="12.75">
      <c r="A94" s="219">
        <v>2</v>
      </c>
      <c r="B94" s="220">
        <v>16</v>
      </c>
      <c r="C94" s="220">
        <v>2</v>
      </c>
      <c r="D94" s="85">
        <v>2</v>
      </c>
      <c r="E94" s="85">
        <v>0</v>
      </c>
      <c r="F94" s="86"/>
      <c r="G94" s="284" t="s">
        <v>363</v>
      </c>
      <c r="H94" s="87">
        <v>13202482.84</v>
      </c>
      <c r="I94" s="87">
        <v>10460496.75</v>
      </c>
      <c r="J94" s="87">
        <v>7344481.01</v>
      </c>
      <c r="K94" s="87">
        <v>4738272.7</v>
      </c>
      <c r="L94" s="87">
        <v>2606208.31</v>
      </c>
      <c r="M94" s="87">
        <v>501750</v>
      </c>
      <c r="N94" s="87">
        <v>1850785.25</v>
      </c>
      <c r="O94" s="87">
        <v>679783.49</v>
      </c>
      <c r="P94" s="87">
        <v>0</v>
      </c>
      <c r="Q94" s="87">
        <v>83697</v>
      </c>
      <c r="R94" s="87">
        <v>2741986.09</v>
      </c>
      <c r="S94" s="87">
        <v>2741986.09</v>
      </c>
      <c r="T94" s="87">
        <v>1553574</v>
      </c>
      <c r="U94" s="89">
        <v>0</v>
      </c>
    </row>
    <row r="95" spans="1:21" ht="12.75">
      <c r="A95" s="219">
        <v>2</v>
      </c>
      <c r="B95" s="220">
        <v>3</v>
      </c>
      <c r="C95" s="220">
        <v>2</v>
      </c>
      <c r="D95" s="85">
        <v>2</v>
      </c>
      <c r="E95" s="85">
        <v>0</v>
      </c>
      <c r="F95" s="86"/>
      <c r="G95" s="284" t="s">
        <v>326</v>
      </c>
      <c r="H95" s="87">
        <v>23904364.53</v>
      </c>
      <c r="I95" s="87">
        <v>17485401.53</v>
      </c>
      <c r="J95" s="87">
        <v>13402700.91</v>
      </c>
      <c r="K95" s="87">
        <v>7297520.63</v>
      </c>
      <c r="L95" s="87">
        <v>6105180.28</v>
      </c>
      <c r="M95" s="87">
        <v>1294843</v>
      </c>
      <c r="N95" s="87">
        <v>2407084.24</v>
      </c>
      <c r="O95" s="87">
        <v>71538.38</v>
      </c>
      <c r="P95" s="87">
        <v>0</v>
      </c>
      <c r="Q95" s="87">
        <v>309235</v>
      </c>
      <c r="R95" s="87">
        <v>6418963</v>
      </c>
      <c r="S95" s="87">
        <v>6418963</v>
      </c>
      <c r="T95" s="87">
        <v>5155300</v>
      </c>
      <c r="U95" s="89">
        <v>0</v>
      </c>
    </row>
    <row r="96" spans="1:21" ht="12.75">
      <c r="A96" s="219">
        <v>2</v>
      </c>
      <c r="B96" s="220">
        <v>16</v>
      </c>
      <c r="C96" s="220">
        <v>3</v>
      </c>
      <c r="D96" s="85">
        <v>2</v>
      </c>
      <c r="E96" s="85">
        <v>0</v>
      </c>
      <c r="F96" s="86"/>
      <c r="G96" s="284" t="s">
        <v>364</v>
      </c>
      <c r="H96" s="87">
        <v>28991378.04</v>
      </c>
      <c r="I96" s="87">
        <v>22577953.89</v>
      </c>
      <c r="J96" s="87">
        <v>17942909.35</v>
      </c>
      <c r="K96" s="87">
        <v>9463934.7</v>
      </c>
      <c r="L96" s="87">
        <v>8478974.65</v>
      </c>
      <c r="M96" s="87">
        <v>1712637.49</v>
      </c>
      <c r="N96" s="87">
        <v>2716373</v>
      </c>
      <c r="O96" s="87">
        <v>188034.05</v>
      </c>
      <c r="P96" s="87">
        <v>0</v>
      </c>
      <c r="Q96" s="87">
        <v>18000</v>
      </c>
      <c r="R96" s="87">
        <v>6413424.15</v>
      </c>
      <c r="S96" s="87">
        <v>6413424.15</v>
      </c>
      <c r="T96" s="87">
        <v>0</v>
      </c>
      <c r="U96" s="89">
        <v>0</v>
      </c>
    </row>
    <row r="97" spans="1:21" ht="12.75">
      <c r="A97" s="219">
        <v>2</v>
      </c>
      <c r="B97" s="220">
        <v>1</v>
      </c>
      <c r="C97" s="220">
        <v>3</v>
      </c>
      <c r="D97" s="85">
        <v>2</v>
      </c>
      <c r="E97" s="85">
        <v>0</v>
      </c>
      <c r="F97" s="86"/>
      <c r="G97" s="284" t="s">
        <v>365</v>
      </c>
      <c r="H97" s="87">
        <v>23880185.88</v>
      </c>
      <c r="I97" s="87">
        <v>17309813.45</v>
      </c>
      <c r="J97" s="87">
        <v>12941621.81</v>
      </c>
      <c r="K97" s="87">
        <v>7293611.12</v>
      </c>
      <c r="L97" s="87">
        <v>5648010.69</v>
      </c>
      <c r="M97" s="87">
        <v>924163</v>
      </c>
      <c r="N97" s="87">
        <v>2795739</v>
      </c>
      <c r="O97" s="87">
        <v>247889.64</v>
      </c>
      <c r="P97" s="87">
        <v>2400</v>
      </c>
      <c r="Q97" s="87">
        <v>398000</v>
      </c>
      <c r="R97" s="87">
        <v>6570372.43</v>
      </c>
      <c r="S97" s="87">
        <v>6570372.43</v>
      </c>
      <c r="T97" s="87">
        <v>2441008.91</v>
      </c>
      <c r="U97" s="89">
        <v>0</v>
      </c>
    </row>
    <row r="98" spans="1:21" ht="12.75">
      <c r="A98" s="219">
        <v>2</v>
      </c>
      <c r="B98" s="220">
        <v>6</v>
      </c>
      <c r="C98" s="220">
        <v>5</v>
      </c>
      <c r="D98" s="85">
        <v>2</v>
      </c>
      <c r="E98" s="85">
        <v>0</v>
      </c>
      <c r="F98" s="86"/>
      <c r="G98" s="284" t="s">
        <v>366</v>
      </c>
      <c r="H98" s="87">
        <v>16752631.12</v>
      </c>
      <c r="I98" s="87">
        <v>10264631.12</v>
      </c>
      <c r="J98" s="87">
        <v>7455578.12</v>
      </c>
      <c r="K98" s="87">
        <v>3956552</v>
      </c>
      <c r="L98" s="87">
        <v>3499026.12</v>
      </c>
      <c r="M98" s="87">
        <v>600852</v>
      </c>
      <c r="N98" s="87">
        <v>1764481</v>
      </c>
      <c r="O98" s="87">
        <v>3720</v>
      </c>
      <c r="P98" s="87">
        <v>0</v>
      </c>
      <c r="Q98" s="87">
        <v>440000</v>
      </c>
      <c r="R98" s="87">
        <v>6488000</v>
      </c>
      <c r="S98" s="87">
        <v>6488000</v>
      </c>
      <c r="T98" s="87">
        <v>110117</v>
      </c>
      <c r="U98" s="89">
        <v>0</v>
      </c>
    </row>
    <row r="99" spans="1:21" ht="12.75">
      <c r="A99" s="219">
        <v>2</v>
      </c>
      <c r="B99" s="220">
        <v>4</v>
      </c>
      <c r="C99" s="220">
        <v>2</v>
      </c>
      <c r="D99" s="85">
        <v>2</v>
      </c>
      <c r="E99" s="85">
        <v>0</v>
      </c>
      <c r="F99" s="86"/>
      <c r="G99" s="284" t="s">
        <v>367</v>
      </c>
      <c r="H99" s="87">
        <v>10905245.89</v>
      </c>
      <c r="I99" s="87">
        <v>9461045.89</v>
      </c>
      <c r="J99" s="87">
        <v>6364418.09</v>
      </c>
      <c r="K99" s="87">
        <v>4287749.69</v>
      </c>
      <c r="L99" s="87">
        <v>2076668.4</v>
      </c>
      <c r="M99" s="87">
        <v>355900</v>
      </c>
      <c r="N99" s="87">
        <v>2319224.8</v>
      </c>
      <c r="O99" s="87">
        <v>133343</v>
      </c>
      <c r="P99" s="87">
        <v>0</v>
      </c>
      <c r="Q99" s="87">
        <v>288160</v>
      </c>
      <c r="R99" s="87">
        <v>1444200</v>
      </c>
      <c r="S99" s="87">
        <v>1444200</v>
      </c>
      <c r="T99" s="87">
        <v>562000</v>
      </c>
      <c r="U99" s="89">
        <v>0</v>
      </c>
    </row>
    <row r="100" spans="1:21" ht="12.75">
      <c r="A100" s="219">
        <v>2</v>
      </c>
      <c r="B100" s="220">
        <v>3</v>
      </c>
      <c r="C100" s="220">
        <v>3</v>
      </c>
      <c r="D100" s="85">
        <v>2</v>
      </c>
      <c r="E100" s="85">
        <v>0</v>
      </c>
      <c r="F100" s="86"/>
      <c r="G100" s="284" t="s">
        <v>368</v>
      </c>
      <c r="H100" s="87">
        <v>33029734</v>
      </c>
      <c r="I100" s="87">
        <v>23358827</v>
      </c>
      <c r="J100" s="87">
        <v>19764443</v>
      </c>
      <c r="K100" s="87">
        <v>9183894.5</v>
      </c>
      <c r="L100" s="87">
        <v>10580548.5</v>
      </c>
      <c r="M100" s="87">
        <v>1366552</v>
      </c>
      <c r="N100" s="87">
        <v>1716172</v>
      </c>
      <c r="O100" s="87">
        <v>131660</v>
      </c>
      <c r="P100" s="87">
        <v>0</v>
      </c>
      <c r="Q100" s="87">
        <v>380000</v>
      </c>
      <c r="R100" s="87">
        <v>9670907</v>
      </c>
      <c r="S100" s="87">
        <v>9670907</v>
      </c>
      <c r="T100" s="87">
        <v>0</v>
      </c>
      <c r="U100" s="89">
        <v>0</v>
      </c>
    </row>
    <row r="101" spans="1:21" ht="12.75">
      <c r="A101" s="219">
        <v>2</v>
      </c>
      <c r="B101" s="220">
        <v>6</v>
      </c>
      <c r="C101" s="220">
        <v>6</v>
      </c>
      <c r="D101" s="85">
        <v>2</v>
      </c>
      <c r="E101" s="85">
        <v>0</v>
      </c>
      <c r="F101" s="86"/>
      <c r="G101" s="284" t="s">
        <v>369</v>
      </c>
      <c r="H101" s="87">
        <v>24167165</v>
      </c>
      <c r="I101" s="87">
        <v>15672454</v>
      </c>
      <c r="J101" s="87">
        <v>10044687</v>
      </c>
      <c r="K101" s="87">
        <v>5869657</v>
      </c>
      <c r="L101" s="87">
        <v>4175030</v>
      </c>
      <c r="M101" s="87">
        <v>1362800</v>
      </c>
      <c r="N101" s="87">
        <v>2608663</v>
      </c>
      <c r="O101" s="87">
        <v>753390</v>
      </c>
      <c r="P101" s="87">
        <v>0</v>
      </c>
      <c r="Q101" s="87">
        <v>902914</v>
      </c>
      <c r="R101" s="87">
        <v>8494711</v>
      </c>
      <c r="S101" s="87">
        <v>8494711</v>
      </c>
      <c r="T101" s="87">
        <v>6739931</v>
      </c>
      <c r="U101" s="89">
        <v>0</v>
      </c>
    </row>
    <row r="102" spans="1:21" ht="12.75">
      <c r="A102" s="219">
        <v>2</v>
      </c>
      <c r="B102" s="220">
        <v>23</v>
      </c>
      <c r="C102" s="220">
        <v>3</v>
      </c>
      <c r="D102" s="85">
        <v>2</v>
      </c>
      <c r="E102" s="85">
        <v>0</v>
      </c>
      <c r="F102" s="86"/>
      <c r="G102" s="284" t="s">
        <v>370</v>
      </c>
      <c r="H102" s="87">
        <v>10820258.99</v>
      </c>
      <c r="I102" s="87">
        <v>8429057.99</v>
      </c>
      <c r="J102" s="87">
        <v>7177300.37</v>
      </c>
      <c r="K102" s="87">
        <v>4151526.13</v>
      </c>
      <c r="L102" s="87">
        <v>3025774.24</v>
      </c>
      <c r="M102" s="87">
        <v>192013</v>
      </c>
      <c r="N102" s="87">
        <v>918512.62</v>
      </c>
      <c r="O102" s="87">
        <v>15403</v>
      </c>
      <c r="P102" s="87">
        <v>0</v>
      </c>
      <c r="Q102" s="87">
        <v>125829</v>
      </c>
      <c r="R102" s="87">
        <v>2391201</v>
      </c>
      <c r="S102" s="87">
        <v>2391201</v>
      </c>
      <c r="T102" s="87">
        <v>1872701</v>
      </c>
      <c r="U102" s="89">
        <v>0</v>
      </c>
    </row>
    <row r="103" spans="1:21" ht="12.75">
      <c r="A103" s="219">
        <v>2</v>
      </c>
      <c r="B103" s="220">
        <v>24</v>
      </c>
      <c r="C103" s="220">
        <v>3</v>
      </c>
      <c r="D103" s="85">
        <v>2</v>
      </c>
      <c r="E103" s="85">
        <v>0</v>
      </c>
      <c r="F103" s="86"/>
      <c r="G103" s="284" t="s">
        <v>371</v>
      </c>
      <c r="H103" s="87">
        <v>25202629</v>
      </c>
      <c r="I103" s="87">
        <v>21240505</v>
      </c>
      <c r="J103" s="87">
        <v>16616579</v>
      </c>
      <c r="K103" s="87">
        <v>8450795</v>
      </c>
      <c r="L103" s="87">
        <v>8165784</v>
      </c>
      <c r="M103" s="87">
        <v>944355</v>
      </c>
      <c r="N103" s="87">
        <v>3634569</v>
      </c>
      <c r="O103" s="87">
        <v>15002</v>
      </c>
      <c r="P103" s="87">
        <v>0</v>
      </c>
      <c r="Q103" s="87">
        <v>30000</v>
      </c>
      <c r="R103" s="87">
        <v>3962124</v>
      </c>
      <c r="S103" s="87">
        <v>3962124</v>
      </c>
      <c r="T103" s="87">
        <v>1493390</v>
      </c>
      <c r="U103" s="89">
        <v>0</v>
      </c>
    </row>
    <row r="104" spans="1:21" ht="12.75">
      <c r="A104" s="219">
        <v>2</v>
      </c>
      <c r="B104" s="220">
        <v>7</v>
      </c>
      <c r="C104" s="220">
        <v>2</v>
      </c>
      <c r="D104" s="85">
        <v>2</v>
      </c>
      <c r="E104" s="85">
        <v>0</v>
      </c>
      <c r="F104" s="86"/>
      <c r="G104" s="284" t="s">
        <v>329</v>
      </c>
      <c r="H104" s="87">
        <v>27821186.85</v>
      </c>
      <c r="I104" s="87">
        <v>24274641.24</v>
      </c>
      <c r="J104" s="87">
        <v>18570834.24</v>
      </c>
      <c r="K104" s="87">
        <v>10987849.59</v>
      </c>
      <c r="L104" s="87">
        <v>7582984.65</v>
      </c>
      <c r="M104" s="87">
        <v>1085751</v>
      </c>
      <c r="N104" s="87">
        <v>3844708</v>
      </c>
      <c r="O104" s="87">
        <v>353387</v>
      </c>
      <c r="P104" s="87">
        <v>135853</v>
      </c>
      <c r="Q104" s="87">
        <v>284108</v>
      </c>
      <c r="R104" s="87">
        <v>3546545.61</v>
      </c>
      <c r="S104" s="87">
        <v>3546545.61</v>
      </c>
      <c r="T104" s="87">
        <v>563637</v>
      </c>
      <c r="U104" s="89">
        <v>0</v>
      </c>
    </row>
    <row r="105" spans="1:21" ht="12.75">
      <c r="A105" s="219">
        <v>2</v>
      </c>
      <c r="B105" s="220">
        <v>8</v>
      </c>
      <c r="C105" s="220">
        <v>7</v>
      </c>
      <c r="D105" s="85">
        <v>2</v>
      </c>
      <c r="E105" s="85">
        <v>0</v>
      </c>
      <c r="F105" s="86"/>
      <c r="G105" s="284" t="s">
        <v>331</v>
      </c>
      <c r="H105" s="87">
        <v>46785626.4</v>
      </c>
      <c r="I105" s="87">
        <v>41516052.4</v>
      </c>
      <c r="J105" s="87">
        <v>27471757.4</v>
      </c>
      <c r="K105" s="87">
        <v>16622645.31</v>
      </c>
      <c r="L105" s="87">
        <v>10849112.09</v>
      </c>
      <c r="M105" s="87">
        <v>2812286</v>
      </c>
      <c r="N105" s="87">
        <v>7332694</v>
      </c>
      <c r="O105" s="87">
        <v>2099315</v>
      </c>
      <c r="P105" s="87">
        <v>0</v>
      </c>
      <c r="Q105" s="87">
        <v>1800000</v>
      </c>
      <c r="R105" s="87">
        <v>5269574</v>
      </c>
      <c r="S105" s="87">
        <v>5269574</v>
      </c>
      <c r="T105" s="87">
        <v>464954</v>
      </c>
      <c r="U105" s="89">
        <v>0</v>
      </c>
    </row>
    <row r="106" spans="1:21" ht="12.75">
      <c r="A106" s="219">
        <v>2</v>
      </c>
      <c r="B106" s="220">
        <v>23</v>
      </c>
      <c r="C106" s="220">
        <v>5</v>
      </c>
      <c r="D106" s="85">
        <v>2</v>
      </c>
      <c r="E106" s="85">
        <v>0</v>
      </c>
      <c r="F106" s="86"/>
      <c r="G106" s="284" t="s">
        <v>372</v>
      </c>
      <c r="H106" s="87">
        <v>114948017.85</v>
      </c>
      <c r="I106" s="87">
        <v>73030687.63</v>
      </c>
      <c r="J106" s="87">
        <v>60106071.73</v>
      </c>
      <c r="K106" s="87">
        <v>23759194.59</v>
      </c>
      <c r="L106" s="87">
        <v>36346877.14</v>
      </c>
      <c r="M106" s="87">
        <v>7837920</v>
      </c>
      <c r="N106" s="87">
        <v>4693324</v>
      </c>
      <c r="O106" s="87">
        <v>173371.9</v>
      </c>
      <c r="P106" s="87">
        <v>0</v>
      </c>
      <c r="Q106" s="87">
        <v>220000</v>
      </c>
      <c r="R106" s="87">
        <v>41917330.22</v>
      </c>
      <c r="S106" s="87">
        <v>41917330.22</v>
      </c>
      <c r="T106" s="87">
        <v>0</v>
      </c>
      <c r="U106" s="89">
        <v>0</v>
      </c>
    </row>
    <row r="107" spans="1:21" ht="12.75">
      <c r="A107" s="219">
        <v>2</v>
      </c>
      <c r="B107" s="220">
        <v>17</v>
      </c>
      <c r="C107" s="220">
        <v>2</v>
      </c>
      <c r="D107" s="85">
        <v>2</v>
      </c>
      <c r="E107" s="85">
        <v>0</v>
      </c>
      <c r="F107" s="86"/>
      <c r="G107" s="284" t="s">
        <v>373</v>
      </c>
      <c r="H107" s="87">
        <v>20318354.43</v>
      </c>
      <c r="I107" s="87">
        <v>12768456.96</v>
      </c>
      <c r="J107" s="87">
        <v>8449308.78</v>
      </c>
      <c r="K107" s="87">
        <v>5124558.62</v>
      </c>
      <c r="L107" s="87">
        <v>3324750.16</v>
      </c>
      <c r="M107" s="87">
        <v>1212500</v>
      </c>
      <c r="N107" s="87">
        <v>2311192</v>
      </c>
      <c r="O107" s="87">
        <v>520256.18</v>
      </c>
      <c r="P107" s="87">
        <v>0</v>
      </c>
      <c r="Q107" s="87">
        <v>275200</v>
      </c>
      <c r="R107" s="87">
        <v>7549897.47</v>
      </c>
      <c r="S107" s="87">
        <v>7549897.47</v>
      </c>
      <c r="T107" s="87">
        <v>4373007.63</v>
      </c>
      <c r="U107" s="89">
        <v>0</v>
      </c>
    </row>
    <row r="108" spans="1:21" ht="12.75">
      <c r="A108" s="219">
        <v>2</v>
      </c>
      <c r="B108" s="220">
        <v>18</v>
      </c>
      <c r="C108" s="220">
        <v>1</v>
      </c>
      <c r="D108" s="85">
        <v>2</v>
      </c>
      <c r="E108" s="85">
        <v>0</v>
      </c>
      <c r="F108" s="86"/>
      <c r="G108" s="284" t="s">
        <v>374</v>
      </c>
      <c r="H108" s="87">
        <v>21071907.79</v>
      </c>
      <c r="I108" s="87">
        <v>17541568.79</v>
      </c>
      <c r="J108" s="87">
        <v>12755947.14</v>
      </c>
      <c r="K108" s="87">
        <v>8112004.36</v>
      </c>
      <c r="L108" s="87">
        <v>4643942.78</v>
      </c>
      <c r="M108" s="87">
        <v>1171121</v>
      </c>
      <c r="N108" s="87">
        <v>2946909</v>
      </c>
      <c r="O108" s="87">
        <v>137071.65</v>
      </c>
      <c r="P108" s="87">
        <v>62500</v>
      </c>
      <c r="Q108" s="87">
        <v>468020</v>
      </c>
      <c r="R108" s="87">
        <v>3530339</v>
      </c>
      <c r="S108" s="87">
        <v>3530339</v>
      </c>
      <c r="T108" s="87">
        <v>610839</v>
      </c>
      <c r="U108" s="89">
        <v>0</v>
      </c>
    </row>
    <row r="109" spans="1:21" ht="12.75">
      <c r="A109" s="219">
        <v>2</v>
      </c>
      <c r="B109" s="220">
        <v>3</v>
      </c>
      <c r="C109" s="220">
        <v>4</v>
      </c>
      <c r="D109" s="85">
        <v>2</v>
      </c>
      <c r="E109" s="85">
        <v>0</v>
      </c>
      <c r="F109" s="86"/>
      <c r="G109" s="284" t="s">
        <v>375</v>
      </c>
      <c r="H109" s="87">
        <v>16748749.24</v>
      </c>
      <c r="I109" s="87">
        <v>12479756.24</v>
      </c>
      <c r="J109" s="87">
        <v>9911468.9</v>
      </c>
      <c r="K109" s="87">
        <v>5993517.49</v>
      </c>
      <c r="L109" s="87">
        <v>3917951.41</v>
      </c>
      <c r="M109" s="87">
        <v>480900</v>
      </c>
      <c r="N109" s="87">
        <v>1660576</v>
      </c>
      <c r="O109" s="87">
        <v>173111.34</v>
      </c>
      <c r="P109" s="87">
        <v>0</v>
      </c>
      <c r="Q109" s="87">
        <v>253700</v>
      </c>
      <c r="R109" s="87">
        <v>4268993</v>
      </c>
      <c r="S109" s="87">
        <v>4268993</v>
      </c>
      <c r="T109" s="87">
        <v>2922139</v>
      </c>
      <c r="U109" s="89">
        <v>0</v>
      </c>
    </row>
    <row r="110" spans="1:21" ht="12.75">
      <c r="A110" s="219">
        <v>2</v>
      </c>
      <c r="B110" s="220">
        <v>13</v>
      </c>
      <c r="C110" s="220">
        <v>2</v>
      </c>
      <c r="D110" s="85">
        <v>2</v>
      </c>
      <c r="E110" s="85">
        <v>0</v>
      </c>
      <c r="F110" s="86"/>
      <c r="G110" s="284" t="s">
        <v>376</v>
      </c>
      <c r="H110" s="87">
        <v>40254847</v>
      </c>
      <c r="I110" s="87">
        <v>23644304</v>
      </c>
      <c r="J110" s="87">
        <v>16129376</v>
      </c>
      <c r="K110" s="87">
        <v>10125633</v>
      </c>
      <c r="L110" s="87">
        <v>6003743</v>
      </c>
      <c r="M110" s="87">
        <v>1096918</v>
      </c>
      <c r="N110" s="87">
        <v>4847843</v>
      </c>
      <c r="O110" s="87">
        <v>195897</v>
      </c>
      <c r="P110" s="87">
        <v>0</v>
      </c>
      <c r="Q110" s="87">
        <v>1374270</v>
      </c>
      <c r="R110" s="87">
        <v>16610543</v>
      </c>
      <c r="S110" s="87">
        <v>16610543</v>
      </c>
      <c r="T110" s="87">
        <v>10463246</v>
      </c>
      <c r="U110" s="89">
        <v>0</v>
      </c>
    </row>
    <row r="111" spans="1:21" ht="12.75">
      <c r="A111" s="219">
        <v>2</v>
      </c>
      <c r="B111" s="220">
        <v>9</v>
      </c>
      <c r="C111" s="220">
        <v>3</v>
      </c>
      <c r="D111" s="85">
        <v>2</v>
      </c>
      <c r="E111" s="85">
        <v>0</v>
      </c>
      <c r="F111" s="86"/>
      <c r="G111" s="284" t="s">
        <v>377</v>
      </c>
      <c r="H111" s="87">
        <v>11164473.27</v>
      </c>
      <c r="I111" s="87">
        <v>9610697.86</v>
      </c>
      <c r="J111" s="87">
        <v>7712032.81</v>
      </c>
      <c r="K111" s="87">
        <v>4276212.35</v>
      </c>
      <c r="L111" s="87">
        <v>3435820.46</v>
      </c>
      <c r="M111" s="87">
        <v>295000</v>
      </c>
      <c r="N111" s="87">
        <v>1239645</v>
      </c>
      <c r="O111" s="87">
        <v>264020.05</v>
      </c>
      <c r="P111" s="87">
        <v>0</v>
      </c>
      <c r="Q111" s="87">
        <v>100000</v>
      </c>
      <c r="R111" s="87">
        <v>1553775.41</v>
      </c>
      <c r="S111" s="87">
        <v>1553775.41</v>
      </c>
      <c r="T111" s="87">
        <v>291775.41</v>
      </c>
      <c r="U111" s="89">
        <v>0</v>
      </c>
    </row>
    <row r="112" spans="1:21" ht="12.75">
      <c r="A112" s="219">
        <v>2</v>
      </c>
      <c r="B112" s="220">
        <v>9</v>
      </c>
      <c r="C112" s="220">
        <v>4</v>
      </c>
      <c r="D112" s="85">
        <v>2</v>
      </c>
      <c r="E112" s="85">
        <v>0</v>
      </c>
      <c r="F112" s="86"/>
      <c r="G112" s="284" t="s">
        <v>378</v>
      </c>
      <c r="H112" s="87">
        <v>21949666.42</v>
      </c>
      <c r="I112" s="87">
        <v>17835954.38</v>
      </c>
      <c r="J112" s="87">
        <v>13236795.38</v>
      </c>
      <c r="K112" s="87">
        <v>7139820.52</v>
      </c>
      <c r="L112" s="87">
        <v>6096974.86</v>
      </c>
      <c r="M112" s="87">
        <v>1621000</v>
      </c>
      <c r="N112" s="87">
        <v>2294158</v>
      </c>
      <c r="O112" s="87">
        <v>150001</v>
      </c>
      <c r="P112" s="87">
        <v>0</v>
      </c>
      <c r="Q112" s="87">
        <v>534000</v>
      </c>
      <c r="R112" s="87">
        <v>4113712.04</v>
      </c>
      <c r="S112" s="87">
        <v>4113712.04</v>
      </c>
      <c r="T112" s="87">
        <v>829814.33</v>
      </c>
      <c r="U112" s="89">
        <v>0</v>
      </c>
    </row>
    <row r="113" spans="1:21" ht="12.75">
      <c r="A113" s="219">
        <v>2</v>
      </c>
      <c r="B113" s="220">
        <v>9</v>
      </c>
      <c r="C113" s="220">
        <v>5</v>
      </c>
      <c r="D113" s="85">
        <v>2</v>
      </c>
      <c r="E113" s="85">
        <v>0</v>
      </c>
      <c r="F113" s="86"/>
      <c r="G113" s="284" t="s">
        <v>379</v>
      </c>
      <c r="H113" s="87">
        <v>22100582.38</v>
      </c>
      <c r="I113" s="87">
        <v>16804941.38</v>
      </c>
      <c r="J113" s="87">
        <v>12139644.98</v>
      </c>
      <c r="K113" s="87">
        <v>5785588.11</v>
      </c>
      <c r="L113" s="87">
        <v>6354056.87</v>
      </c>
      <c r="M113" s="87">
        <v>1788544</v>
      </c>
      <c r="N113" s="87">
        <v>2158017.4</v>
      </c>
      <c r="O113" s="87">
        <v>283735</v>
      </c>
      <c r="P113" s="87">
        <v>0</v>
      </c>
      <c r="Q113" s="87">
        <v>435000</v>
      </c>
      <c r="R113" s="87">
        <v>5295641</v>
      </c>
      <c r="S113" s="87">
        <v>5295641</v>
      </c>
      <c r="T113" s="87">
        <v>0</v>
      </c>
      <c r="U113" s="89">
        <v>0</v>
      </c>
    </row>
    <row r="114" spans="1:21" ht="12.75">
      <c r="A114" s="219">
        <v>2</v>
      </c>
      <c r="B114" s="220">
        <v>8</v>
      </c>
      <c r="C114" s="220">
        <v>9</v>
      </c>
      <c r="D114" s="85">
        <v>2</v>
      </c>
      <c r="E114" s="85">
        <v>0</v>
      </c>
      <c r="F114" s="86"/>
      <c r="G114" s="284" t="s">
        <v>380</v>
      </c>
      <c r="H114" s="87">
        <v>9500997.7</v>
      </c>
      <c r="I114" s="87">
        <v>6473193.7</v>
      </c>
      <c r="J114" s="87">
        <v>5189332.2</v>
      </c>
      <c r="K114" s="87">
        <v>3559445.14</v>
      </c>
      <c r="L114" s="87">
        <v>1629887.06</v>
      </c>
      <c r="M114" s="87">
        <v>145200</v>
      </c>
      <c r="N114" s="87">
        <v>819879.5</v>
      </c>
      <c r="O114" s="87">
        <v>101270</v>
      </c>
      <c r="P114" s="87">
        <v>0</v>
      </c>
      <c r="Q114" s="87">
        <v>217512</v>
      </c>
      <c r="R114" s="87">
        <v>3027804</v>
      </c>
      <c r="S114" s="87">
        <v>3027804</v>
      </c>
      <c r="T114" s="87">
        <v>2627804</v>
      </c>
      <c r="U114" s="89">
        <v>0</v>
      </c>
    </row>
    <row r="115" spans="1:21" ht="12.75">
      <c r="A115" s="219">
        <v>2</v>
      </c>
      <c r="B115" s="220">
        <v>10</v>
      </c>
      <c r="C115" s="220">
        <v>4</v>
      </c>
      <c r="D115" s="85">
        <v>2</v>
      </c>
      <c r="E115" s="85">
        <v>0</v>
      </c>
      <c r="F115" s="86"/>
      <c r="G115" s="284" t="s">
        <v>334</v>
      </c>
      <c r="H115" s="87">
        <v>20578573</v>
      </c>
      <c r="I115" s="87">
        <v>17114398</v>
      </c>
      <c r="J115" s="87">
        <v>13066352</v>
      </c>
      <c r="K115" s="87">
        <v>8042443</v>
      </c>
      <c r="L115" s="87">
        <v>5023909</v>
      </c>
      <c r="M115" s="87">
        <v>862019</v>
      </c>
      <c r="N115" s="87">
        <v>2955692</v>
      </c>
      <c r="O115" s="87">
        <v>26401</v>
      </c>
      <c r="P115" s="87">
        <v>0</v>
      </c>
      <c r="Q115" s="87">
        <v>203934</v>
      </c>
      <c r="R115" s="87">
        <v>3464175</v>
      </c>
      <c r="S115" s="87">
        <v>3464175</v>
      </c>
      <c r="T115" s="87">
        <v>943269</v>
      </c>
      <c r="U115" s="89">
        <v>0</v>
      </c>
    </row>
    <row r="116" spans="1:21" ht="12.75">
      <c r="A116" s="219">
        <v>2</v>
      </c>
      <c r="B116" s="220">
        <v>11</v>
      </c>
      <c r="C116" s="220">
        <v>2</v>
      </c>
      <c r="D116" s="85">
        <v>2</v>
      </c>
      <c r="E116" s="85">
        <v>0</v>
      </c>
      <c r="F116" s="86"/>
      <c r="G116" s="284" t="s">
        <v>335</v>
      </c>
      <c r="H116" s="87">
        <v>57783876.12</v>
      </c>
      <c r="I116" s="87">
        <v>45833495.55</v>
      </c>
      <c r="J116" s="87">
        <v>33095889.69</v>
      </c>
      <c r="K116" s="87">
        <v>16662346.24</v>
      </c>
      <c r="L116" s="87">
        <v>16433543.45</v>
      </c>
      <c r="M116" s="87">
        <v>7420024.1</v>
      </c>
      <c r="N116" s="87">
        <v>3813950</v>
      </c>
      <c r="O116" s="87">
        <v>833631.76</v>
      </c>
      <c r="P116" s="87">
        <v>0</v>
      </c>
      <c r="Q116" s="87">
        <v>670000</v>
      </c>
      <c r="R116" s="87">
        <v>11950380.57</v>
      </c>
      <c r="S116" s="87">
        <v>11950380.57</v>
      </c>
      <c r="T116" s="87">
        <v>947567</v>
      </c>
      <c r="U116" s="89">
        <v>0</v>
      </c>
    </row>
    <row r="117" spans="1:21" ht="12.75">
      <c r="A117" s="219">
        <v>2</v>
      </c>
      <c r="B117" s="220">
        <v>2</v>
      </c>
      <c r="C117" s="220">
        <v>6</v>
      </c>
      <c r="D117" s="85">
        <v>2</v>
      </c>
      <c r="E117" s="85">
        <v>0</v>
      </c>
      <c r="F117" s="86"/>
      <c r="G117" s="284" t="s">
        <v>381</v>
      </c>
      <c r="H117" s="87">
        <v>26213749.37</v>
      </c>
      <c r="I117" s="87">
        <v>19646804.47</v>
      </c>
      <c r="J117" s="87">
        <v>14517521.53</v>
      </c>
      <c r="K117" s="87">
        <v>9175714.66</v>
      </c>
      <c r="L117" s="87">
        <v>5341806.87</v>
      </c>
      <c r="M117" s="87">
        <v>1174400</v>
      </c>
      <c r="N117" s="87">
        <v>2991274.5</v>
      </c>
      <c r="O117" s="87">
        <v>596889.44</v>
      </c>
      <c r="P117" s="87">
        <v>0</v>
      </c>
      <c r="Q117" s="87">
        <v>366719</v>
      </c>
      <c r="R117" s="87">
        <v>6566944.9</v>
      </c>
      <c r="S117" s="87">
        <v>6496944.9</v>
      </c>
      <c r="T117" s="87">
        <v>2819874.4</v>
      </c>
      <c r="U117" s="89">
        <v>70000</v>
      </c>
    </row>
    <row r="118" spans="1:21" ht="12.75">
      <c r="A118" s="219">
        <v>2</v>
      </c>
      <c r="B118" s="220">
        <v>18</v>
      </c>
      <c r="C118" s="220">
        <v>2</v>
      </c>
      <c r="D118" s="85">
        <v>2</v>
      </c>
      <c r="E118" s="85">
        <v>0</v>
      </c>
      <c r="F118" s="86"/>
      <c r="G118" s="284" t="s">
        <v>382</v>
      </c>
      <c r="H118" s="87">
        <v>19495416.35</v>
      </c>
      <c r="I118" s="87">
        <v>13315413.59</v>
      </c>
      <c r="J118" s="87">
        <v>9938418.85</v>
      </c>
      <c r="K118" s="87">
        <v>6298768.95</v>
      </c>
      <c r="L118" s="87">
        <v>3639649.9</v>
      </c>
      <c r="M118" s="87">
        <v>801496</v>
      </c>
      <c r="N118" s="87">
        <v>2316149</v>
      </c>
      <c r="O118" s="87">
        <v>9349.74</v>
      </c>
      <c r="P118" s="87">
        <v>0</v>
      </c>
      <c r="Q118" s="87">
        <v>250000</v>
      </c>
      <c r="R118" s="87">
        <v>6180002.76</v>
      </c>
      <c r="S118" s="87">
        <v>6150002.76</v>
      </c>
      <c r="T118" s="87">
        <v>1604707</v>
      </c>
      <c r="U118" s="89">
        <v>30000</v>
      </c>
    </row>
    <row r="119" spans="1:21" ht="12.75">
      <c r="A119" s="219">
        <v>2</v>
      </c>
      <c r="B119" s="220">
        <v>19</v>
      </c>
      <c r="C119" s="220">
        <v>5</v>
      </c>
      <c r="D119" s="85">
        <v>2</v>
      </c>
      <c r="E119" s="85">
        <v>0</v>
      </c>
      <c r="F119" s="86"/>
      <c r="G119" s="284" t="s">
        <v>383</v>
      </c>
      <c r="H119" s="87">
        <v>21863932.86</v>
      </c>
      <c r="I119" s="87">
        <v>15309424.86</v>
      </c>
      <c r="J119" s="87">
        <v>10687319.86</v>
      </c>
      <c r="K119" s="87">
        <v>6903207</v>
      </c>
      <c r="L119" s="87">
        <v>3784112.86</v>
      </c>
      <c r="M119" s="87">
        <v>1187000</v>
      </c>
      <c r="N119" s="87">
        <v>2415389</v>
      </c>
      <c r="O119" s="87">
        <v>0</v>
      </c>
      <c r="P119" s="87">
        <v>559716</v>
      </c>
      <c r="Q119" s="87">
        <v>460000</v>
      </c>
      <c r="R119" s="87">
        <v>6554508</v>
      </c>
      <c r="S119" s="87">
        <v>3049508</v>
      </c>
      <c r="T119" s="87">
        <v>0</v>
      </c>
      <c r="U119" s="89">
        <v>3505000</v>
      </c>
    </row>
    <row r="120" spans="1:21" ht="12.75">
      <c r="A120" s="219">
        <v>2</v>
      </c>
      <c r="B120" s="220">
        <v>7</v>
      </c>
      <c r="C120" s="220">
        <v>4</v>
      </c>
      <c r="D120" s="85">
        <v>2</v>
      </c>
      <c r="E120" s="85">
        <v>0</v>
      </c>
      <c r="F120" s="86"/>
      <c r="G120" s="284" t="s">
        <v>384</v>
      </c>
      <c r="H120" s="87">
        <v>12921766.49</v>
      </c>
      <c r="I120" s="87">
        <v>11685089.49</v>
      </c>
      <c r="J120" s="87">
        <v>8443511.99</v>
      </c>
      <c r="K120" s="87">
        <v>5517808</v>
      </c>
      <c r="L120" s="87">
        <v>2925703.99</v>
      </c>
      <c r="M120" s="87">
        <v>93000</v>
      </c>
      <c r="N120" s="87">
        <v>2633662.5</v>
      </c>
      <c r="O120" s="87">
        <v>125490</v>
      </c>
      <c r="P120" s="87">
        <v>59425</v>
      </c>
      <c r="Q120" s="87">
        <v>330000</v>
      </c>
      <c r="R120" s="87">
        <v>1236677</v>
      </c>
      <c r="S120" s="87">
        <v>1236677</v>
      </c>
      <c r="T120" s="87">
        <v>0</v>
      </c>
      <c r="U120" s="89">
        <v>0</v>
      </c>
    </row>
    <row r="121" spans="1:21" ht="12.75">
      <c r="A121" s="219">
        <v>2</v>
      </c>
      <c r="B121" s="220">
        <v>5</v>
      </c>
      <c r="C121" s="220">
        <v>3</v>
      </c>
      <c r="D121" s="85">
        <v>2</v>
      </c>
      <c r="E121" s="85">
        <v>0</v>
      </c>
      <c r="F121" s="86"/>
      <c r="G121" s="284" t="s">
        <v>385</v>
      </c>
      <c r="H121" s="87">
        <v>16399200.33</v>
      </c>
      <c r="I121" s="87">
        <v>13437620.09</v>
      </c>
      <c r="J121" s="87">
        <v>10301188.09</v>
      </c>
      <c r="K121" s="87">
        <v>5612749.15</v>
      </c>
      <c r="L121" s="87">
        <v>4688438.94</v>
      </c>
      <c r="M121" s="87">
        <v>387038</v>
      </c>
      <c r="N121" s="87">
        <v>2204618.5</v>
      </c>
      <c r="O121" s="87">
        <v>139775.5</v>
      </c>
      <c r="P121" s="87">
        <v>0</v>
      </c>
      <c r="Q121" s="87">
        <v>405000</v>
      </c>
      <c r="R121" s="87">
        <v>2961580.24</v>
      </c>
      <c r="S121" s="87">
        <v>2961580.24</v>
      </c>
      <c r="T121" s="87">
        <v>611938</v>
      </c>
      <c r="U121" s="89">
        <v>0</v>
      </c>
    </row>
    <row r="122" spans="1:21" ht="12.75">
      <c r="A122" s="219">
        <v>2</v>
      </c>
      <c r="B122" s="220">
        <v>23</v>
      </c>
      <c r="C122" s="220">
        <v>6</v>
      </c>
      <c r="D122" s="85">
        <v>2</v>
      </c>
      <c r="E122" s="85">
        <v>0</v>
      </c>
      <c r="F122" s="86"/>
      <c r="G122" s="284" t="s">
        <v>386</v>
      </c>
      <c r="H122" s="87">
        <v>14198827.48</v>
      </c>
      <c r="I122" s="87">
        <v>12098020.48</v>
      </c>
      <c r="J122" s="87">
        <v>9799092.48</v>
      </c>
      <c r="K122" s="87">
        <v>5533226.21</v>
      </c>
      <c r="L122" s="87">
        <v>4265866.27</v>
      </c>
      <c r="M122" s="87">
        <v>1041631</v>
      </c>
      <c r="N122" s="87">
        <v>1138671</v>
      </c>
      <c r="O122" s="87">
        <v>13720</v>
      </c>
      <c r="P122" s="87">
        <v>0</v>
      </c>
      <c r="Q122" s="87">
        <v>104906</v>
      </c>
      <c r="R122" s="87">
        <v>2100807</v>
      </c>
      <c r="S122" s="87">
        <v>2083007</v>
      </c>
      <c r="T122" s="87">
        <v>451141</v>
      </c>
      <c r="U122" s="89">
        <v>17800</v>
      </c>
    </row>
    <row r="123" spans="1:21" ht="12.75">
      <c r="A123" s="219">
        <v>2</v>
      </c>
      <c r="B123" s="220">
        <v>18</v>
      </c>
      <c r="C123" s="220">
        <v>3</v>
      </c>
      <c r="D123" s="85">
        <v>2</v>
      </c>
      <c r="E123" s="85">
        <v>0</v>
      </c>
      <c r="F123" s="86"/>
      <c r="G123" s="284" t="s">
        <v>387</v>
      </c>
      <c r="H123" s="87">
        <v>46491965.44</v>
      </c>
      <c r="I123" s="87">
        <v>35755663.09</v>
      </c>
      <c r="J123" s="87">
        <v>26817814.04</v>
      </c>
      <c r="K123" s="87">
        <v>15981034.98</v>
      </c>
      <c r="L123" s="87">
        <v>10836779.06</v>
      </c>
      <c r="M123" s="87">
        <v>3527855</v>
      </c>
      <c r="N123" s="87">
        <v>4027494.81</v>
      </c>
      <c r="O123" s="87">
        <v>415299.24</v>
      </c>
      <c r="P123" s="87">
        <v>93600</v>
      </c>
      <c r="Q123" s="87">
        <v>873600</v>
      </c>
      <c r="R123" s="87">
        <v>10736302.35</v>
      </c>
      <c r="S123" s="87">
        <v>5936302.35</v>
      </c>
      <c r="T123" s="87">
        <v>356836.26</v>
      </c>
      <c r="U123" s="89">
        <v>4800000</v>
      </c>
    </row>
    <row r="124" spans="1:21" ht="12.75">
      <c r="A124" s="219">
        <v>2</v>
      </c>
      <c r="B124" s="220">
        <v>9</v>
      </c>
      <c r="C124" s="220">
        <v>6</v>
      </c>
      <c r="D124" s="85">
        <v>2</v>
      </c>
      <c r="E124" s="85">
        <v>0</v>
      </c>
      <c r="F124" s="86"/>
      <c r="G124" s="284" t="s">
        <v>388</v>
      </c>
      <c r="H124" s="87">
        <v>20276332.14</v>
      </c>
      <c r="I124" s="87">
        <v>14906885.84</v>
      </c>
      <c r="J124" s="87">
        <v>9623500.09</v>
      </c>
      <c r="K124" s="87">
        <v>5818359.34</v>
      </c>
      <c r="L124" s="87">
        <v>3805140.75</v>
      </c>
      <c r="M124" s="87">
        <v>1994000</v>
      </c>
      <c r="N124" s="87">
        <v>2691237.75</v>
      </c>
      <c r="O124" s="87">
        <v>182392</v>
      </c>
      <c r="P124" s="87">
        <v>0</v>
      </c>
      <c r="Q124" s="87">
        <v>415756</v>
      </c>
      <c r="R124" s="87">
        <v>5369446.3</v>
      </c>
      <c r="S124" s="87">
        <v>5369446.3</v>
      </c>
      <c r="T124" s="87">
        <v>4118950.87</v>
      </c>
      <c r="U124" s="89">
        <v>0</v>
      </c>
    </row>
    <row r="125" spans="1:21" ht="12.75">
      <c r="A125" s="219">
        <v>2</v>
      </c>
      <c r="B125" s="220">
        <v>5</v>
      </c>
      <c r="C125" s="220">
        <v>4</v>
      </c>
      <c r="D125" s="85">
        <v>2</v>
      </c>
      <c r="E125" s="85">
        <v>0</v>
      </c>
      <c r="F125" s="86"/>
      <c r="G125" s="284" t="s">
        <v>389</v>
      </c>
      <c r="H125" s="87">
        <v>18565154</v>
      </c>
      <c r="I125" s="87">
        <v>11314634</v>
      </c>
      <c r="J125" s="87">
        <v>8546254</v>
      </c>
      <c r="K125" s="87">
        <v>5042920</v>
      </c>
      <c r="L125" s="87">
        <v>3503334</v>
      </c>
      <c r="M125" s="87">
        <v>559600</v>
      </c>
      <c r="N125" s="87">
        <v>1678894</v>
      </c>
      <c r="O125" s="87">
        <v>129886</v>
      </c>
      <c r="P125" s="87">
        <v>0</v>
      </c>
      <c r="Q125" s="87">
        <v>400000</v>
      </c>
      <c r="R125" s="87">
        <v>7250520</v>
      </c>
      <c r="S125" s="87">
        <v>7250520</v>
      </c>
      <c r="T125" s="87">
        <v>851140</v>
      </c>
      <c r="U125" s="89">
        <v>0</v>
      </c>
    </row>
    <row r="126" spans="1:21" ht="12.75">
      <c r="A126" s="219">
        <v>2</v>
      </c>
      <c r="B126" s="220">
        <v>6</v>
      </c>
      <c r="C126" s="220">
        <v>7</v>
      </c>
      <c r="D126" s="85">
        <v>2</v>
      </c>
      <c r="E126" s="85">
        <v>0</v>
      </c>
      <c r="F126" s="86"/>
      <c r="G126" s="284" t="s">
        <v>390</v>
      </c>
      <c r="H126" s="87">
        <v>30267664</v>
      </c>
      <c r="I126" s="87">
        <v>27565666</v>
      </c>
      <c r="J126" s="87">
        <v>20473441</v>
      </c>
      <c r="K126" s="87">
        <v>11817503</v>
      </c>
      <c r="L126" s="87">
        <v>8655938</v>
      </c>
      <c r="M126" s="87">
        <v>1743000</v>
      </c>
      <c r="N126" s="87">
        <v>4740156</v>
      </c>
      <c r="O126" s="87">
        <v>195169</v>
      </c>
      <c r="P126" s="87">
        <v>6000</v>
      </c>
      <c r="Q126" s="87">
        <v>407900</v>
      </c>
      <c r="R126" s="87">
        <v>2701998</v>
      </c>
      <c r="S126" s="87">
        <v>2701998</v>
      </c>
      <c r="T126" s="87">
        <v>350875</v>
      </c>
      <c r="U126" s="89">
        <v>0</v>
      </c>
    </row>
    <row r="127" spans="1:21" ht="12.75">
      <c r="A127" s="219">
        <v>2</v>
      </c>
      <c r="B127" s="220">
        <v>4</v>
      </c>
      <c r="C127" s="220">
        <v>3</v>
      </c>
      <c r="D127" s="85">
        <v>2</v>
      </c>
      <c r="E127" s="85">
        <v>0</v>
      </c>
      <c r="F127" s="86"/>
      <c r="G127" s="284" t="s">
        <v>391</v>
      </c>
      <c r="H127" s="87">
        <v>15815336.11</v>
      </c>
      <c r="I127" s="87">
        <v>14194510.11</v>
      </c>
      <c r="J127" s="87">
        <v>10211679.11</v>
      </c>
      <c r="K127" s="87">
        <v>6828191.34</v>
      </c>
      <c r="L127" s="87">
        <v>3383487.77</v>
      </c>
      <c r="M127" s="87">
        <v>547262</v>
      </c>
      <c r="N127" s="87">
        <v>3070416</v>
      </c>
      <c r="O127" s="87">
        <v>114453</v>
      </c>
      <c r="P127" s="87">
        <v>0</v>
      </c>
      <c r="Q127" s="87">
        <v>250700</v>
      </c>
      <c r="R127" s="87">
        <v>1620826</v>
      </c>
      <c r="S127" s="87">
        <v>1620826</v>
      </c>
      <c r="T127" s="87">
        <v>660316</v>
      </c>
      <c r="U127" s="89">
        <v>0</v>
      </c>
    </row>
    <row r="128" spans="1:21" ht="12.75">
      <c r="A128" s="219">
        <v>2</v>
      </c>
      <c r="B128" s="220">
        <v>8</v>
      </c>
      <c r="C128" s="220">
        <v>11</v>
      </c>
      <c r="D128" s="85">
        <v>2</v>
      </c>
      <c r="E128" s="85">
        <v>0</v>
      </c>
      <c r="F128" s="86"/>
      <c r="G128" s="284" t="s">
        <v>336</v>
      </c>
      <c r="H128" s="87">
        <v>32992274.29</v>
      </c>
      <c r="I128" s="87">
        <v>29040950.44</v>
      </c>
      <c r="J128" s="87">
        <v>20641375.2</v>
      </c>
      <c r="K128" s="87">
        <v>12463797.55</v>
      </c>
      <c r="L128" s="87">
        <v>8177577.65</v>
      </c>
      <c r="M128" s="87">
        <v>2351464</v>
      </c>
      <c r="N128" s="87">
        <v>4449978</v>
      </c>
      <c r="O128" s="87">
        <v>605277.24</v>
      </c>
      <c r="P128" s="87">
        <v>0</v>
      </c>
      <c r="Q128" s="87">
        <v>992856</v>
      </c>
      <c r="R128" s="87">
        <v>3951323.85</v>
      </c>
      <c r="S128" s="87">
        <v>3951323.85</v>
      </c>
      <c r="T128" s="87">
        <v>663791</v>
      </c>
      <c r="U128" s="89">
        <v>0</v>
      </c>
    </row>
    <row r="129" spans="1:21" ht="12.75">
      <c r="A129" s="219">
        <v>2</v>
      </c>
      <c r="B129" s="220">
        <v>14</v>
      </c>
      <c r="C129" s="220">
        <v>6</v>
      </c>
      <c r="D129" s="85">
        <v>2</v>
      </c>
      <c r="E129" s="85">
        <v>0</v>
      </c>
      <c r="F129" s="86"/>
      <c r="G129" s="284" t="s">
        <v>337</v>
      </c>
      <c r="H129" s="87">
        <v>37828024.02</v>
      </c>
      <c r="I129" s="87">
        <v>32184712.27</v>
      </c>
      <c r="J129" s="87">
        <v>23440055.55</v>
      </c>
      <c r="K129" s="87">
        <v>13245657.25</v>
      </c>
      <c r="L129" s="87">
        <v>10194398.3</v>
      </c>
      <c r="M129" s="87">
        <v>2810000</v>
      </c>
      <c r="N129" s="87">
        <v>4934656.72</v>
      </c>
      <c r="O129" s="87">
        <v>0</v>
      </c>
      <c r="P129" s="87">
        <v>0</v>
      </c>
      <c r="Q129" s="87">
        <v>1000000</v>
      </c>
      <c r="R129" s="87">
        <v>5643311.75</v>
      </c>
      <c r="S129" s="87">
        <v>5090529.71</v>
      </c>
      <c r="T129" s="87">
        <v>0</v>
      </c>
      <c r="U129" s="89">
        <v>552782.04</v>
      </c>
    </row>
    <row r="130" spans="1:21" ht="12.75">
      <c r="A130" s="219">
        <v>2</v>
      </c>
      <c r="B130" s="220">
        <v>15</v>
      </c>
      <c r="C130" s="220">
        <v>4</v>
      </c>
      <c r="D130" s="85">
        <v>2</v>
      </c>
      <c r="E130" s="85">
        <v>0</v>
      </c>
      <c r="F130" s="86"/>
      <c r="G130" s="284" t="s">
        <v>338</v>
      </c>
      <c r="H130" s="87">
        <v>57166684.61</v>
      </c>
      <c r="I130" s="87">
        <v>38813934.01</v>
      </c>
      <c r="J130" s="87">
        <v>29380773.51</v>
      </c>
      <c r="K130" s="87">
        <v>16917908.48</v>
      </c>
      <c r="L130" s="87">
        <v>12462865.03</v>
      </c>
      <c r="M130" s="87">
        <v>4137372</v>
      </c>
      <c r="N130" s="87">
        <v>4190509</v>
      </c>
      <c r="O130" s="87">
        <v>194679.5</v>
      </c>
      <c r="P130" s="87">
        <v>0</v>
      </c>
      <c r="Q130" s="87">
        <v>910600</v>
      </c>
      <c r="R130" s="87">
        <v>18352750.6</v>
      </c>
      <c r="S130" s="87">
        <v>18352750.6</v>
      </c>
      <c r="T130" s="87">
        <v>3519387.1</v>
      </c>
      <c r="U130" s="89">
        <v>0</v>
      </c>
    </row>
    <row r="131" spans="1:21" ht="12.75">
      <c r="A131" s="219">
        <v>2</v>
      </c>
      <c r="B131" s="220">
        <v>1</v>
      </c>
      <c r="C131" s="220">
        <v>5</v>
      </c>
      <c r="D131" s="85">
        <v>2</v>
      </c>
      <c r="E131" s="85">
        <v>0</v>
      </c>
      <c r="F131" s="86"/>
      <c r="G131" s="284" t="s">
        <v>392</v>
      </c>
      <c r="H131" s="87">
        <v>27910476.82</v>
      </c>
      <c r="I131" s="87">
        <v>22996142.51</v>
      </c>
      <c r="J131" s="87">
        <v>17925264.97</v>
      </c>
      <c r="K131" s="87">
        <v>9817895.46</v>
      </c>
      <c r="L131" s="87">
        <v>8107369.51</v>
      </c>
      <c r="M131" s="87">
        <v>1465385</v>
      </c>
      <c r="N131" s="87">
        <v>3329249</v>
      </c>
      <c r="O131" s="87">
        <v>51346.54</v>
      </c>
      <c r="P131" s="87">
        <v>0</v>
      </c>
      <c r="Q131" s="87">
        <v>224897</v>
      </c>
      <c r="R131" s="87">
        <v>4914334.31</v>
      </c>
      <c r="S131" s="87">
        <v>4914334.31</v>
      </c>
      <c r="T131" s="87">
        <v>716490.51</v>
      </c>
      <c r="U131" s="89">
        <v>0</v>
      </c>
    </row>
    <row r="132" spans="1:21" ht="12.75">
      <c r="A132" s="219">
        <v>2</v>
      </c>
      <c r="B132" s="220">
        <v>5</v>
      </c>
      <c r="C132" s="220">
        <v>5</v>
      </c>
      <c r="D132" s="85">
        <v>2</v>
      </c>
      <c r="E132" s="85">
        <v>0</v>
      </c>
      <c r="F132" s="86"/>
      <c r="G132" s="284" t="s">
        <v>393</v>
      </c>
      <c r="H132" s="87">
        <v>12045152.24</v>
      </c>
      <c r="I132" s="87">
        <v>10677566.24</v>
      </c>
      <c r="J132" s="87">
        <v>8520254.24</v>
      </c>
      <c r="K132" s="87">
        <v>5447017</v>
      </c>
      <c r="L132" s="87">
        <v>3073237.24</v>
      </c>
      <c r="M132" s="87">
        <v>379780</v>
      </c>
      <c r="N132" s="87">
        <v>1543323</v>
      </c>
      <c r="O132" s="87">
        <v>44209</v>
      </c>
      <c r="P132" s="87">
        <v>0</v>
      </c>
      <c r="Q132" s="87">
        <v>190000</v>
      </c>
      <c r="R132" s="87">
        <v>1367586</v>
      </c>
      <c r="S132" s="87">
        <v>1367586</v>
      </c>
      <c r="T132" s="87">
        <v>1040809</v>
      </c>
      <c r="U132" s="89">
        <v>0</v>
      </c>
    </row>
    <row r="133" spans="1:21" ht="12.75">
      <c r="A133" s="219">
        <v>2</v>
      </c>
      <c r="B133" s="220">
        <v>3</v>
      </c>
      <c r="C133" s="220">
        <v>5</v>
      </c>
      <c r="D133" s="85">
        <v>2</v>
      </c>
      <c r="E133" s="85">
        <v>0</v>
      </c>
      <c r="F133" s="86"/>
      <c r="G133" s="284" t="s">
        <v>394</v>
      </c>
      <c r="H133" s="87">
        <v>9133265.87</v>
      </c>
      <c r="I133" s="87">
        <v>7531504.87</v>
      </c>
      <c r="J133" s="87">
        <v>5110553.87</v>
      </c>
      <c r="K133" s="87">
        <v>2988117.83</v>
      </c>
      <c r="L133" s="87">
        <v>2122436.04</v>
      </c>
      <c r="M133" s="87">
        <v>351000</v>
      </c>
      <c r="N133" s="87">
        <v>1726351</v>
      </c>
      <c r="O133" s="87">
        <v>3600</v>
      </c>
      <c r="P133" s="87">
        <v>0</v>
      </c>
      <c r="Q133" s="87">
        <v>340000</v>
      </c>
      <c r="R133" s="87">
        <v>1601761</v>
      </c>
      <c r="S133" s="87">
        <v>1601761</v>
      </c>
      <c r="T133" s="87">
        <v>1446575</v>
      </c>
      <c r="U133" s="89">
        <v>0</v>
      </c>
    </row>
    <row r="134" spans="1:21" ht="12.75">
      <c r="A134" s="219">
        <v>2</v>
      </c>
      <c r="B134" s="220">
        <v>26</v>
      </c>
      <c r="C134" s="220">
        <v>3</v>
      </c>
      <c r="D134" s="85">
        <v>2</v>
      </c>
      <c r="E134" s="85">
        <v>0</v>
      </c>
      <c r="F134" s="86"/>
      <c r="G134" s="284" t="s">
        <v>395</v>
      </c>
      <c r="H134" s="87">
        <v>19727256.09</v>
      </c>
      <c r="I134" s="87">
        <v>15038200.85</v>
      </c>
      <c r="J134" s="87">
        <v>10530629.59</v>
      </c>
      <c r="K134" s="87">
        <v>6331069.18</v>
      </c>
      <c r="L134" s="87">
        <v>4199560.41</v>
      </c>
      <c r="M134" s="87">
        <v>833884</v>
      </c>
      <c r="N134" s="87">
        <v>3091924.3</v>
      </c>
      <c r="O134" s="87">
        <v>272108.96</v>
      </c>
      <c r="P134" s="87">
        <v>19654</v>
      </c>
      <c r="Q134" s="87">
        <v>290000</v>
      </c>
      <c r="R134" s="87">
        <v>4689055.24</v>
      </c>
      <c r="S134" s="87">
        <v>4689055.24</v>
      </c>
      <c r="T134" s="87">
        <v>1628598.38</v>
      </c>
      <c r="U134" s="89">
        <v>0</v>
      </c>
    </row>
    <row r="135" spans="1:21" ht="12.75">
      <c r="A135" s="219">
        <v>2</v>
      </c>
      <c r="B135" s="220">
        <v>10</v>
      </c>
      <c r="C135" s="220">
        <v>6</v>
      </c>
      <c r="D135" s="85">
        <v>2</v>
      </c>
      <c r="E135" s="85">
        <v>0</v>
      </c>
      <c r="F135" s="86"/>
      <c r="G135" s="284" t="s">
        <v>396</v>
      </c>
      <c r="H135" s="87">
        <v>4772141.76</v>
      </c>
      <c r="I135" s="87">
        <v>4594670.76</v>
      </c>
      <c r="J135" s="87">
        <v>3458007.76</v>
      </c>
      <c r="K135" s="87">
        <v>2104607</v>
      </c>
      <c r="L135" s="87">
        <v>1353400.76</v>
      </c>
      <c r="M135" s="87">
        <v>225414</v>
      </c>
      <c r="N135" s="87">
        <v>687432</v>
      </c>
      <c r="O135" s="87">
        <v>164692</v>
      </c>
      <c r="P135" s="87">
        <v>39125</v>
      </c>
      <c r="Q135" s="87">
        <v>20000</v>
      </c>
      <c r="R135" s="87">
        <v>177471</v>
      </c>
      <c r="S135" s="87">
        <v>177471</v>
      </c>
      <c r="T135" s="87">
        <v>0</v>
      </c>
      <c r="U135" s="89">
        <v>0</v>
      </c>
    </row>
    <row r="136" spans="1:21" ht="12.75">
      <c r="A136" s="219">
        <v>2</v>
      </c>
      <c r="B136" s="220">
        <v>6</v>
      </c>
      <c r="C136" s="220">
        <v>8</v>
      </c>
      <c r="D136" s="85">
        <v>2</v>
      </c>
      <c r="E136" s="85">
        <v>0</v>
      </c>
      <c r="F136" s="86"/>
      <c r="G136" s="284" t="s">
        <v>397</v>
      </c>
      <c r="H136" s="87">
        <v>25802987.19</v>
      </c>
      <c r="I136" s="87">
        <v>21151971.19</v>
      </c>
      <c r="J136" s="87">
        <v>14783924.7</v>
      </c>
      <c r="K136" s="87">
        <v>7938847</v>
      </c>
      <c r="L136" s="87">
        <v>6845077.7</v>
      </c>
      <c r="M136" s="87">
        <v>1462967</v>
      </c>
      <c r="N136" s="87">
        <v>3945439.56</v>
      </c>
      <c r="O136" s="87">
        <v>361329.78</v>
      </c>
      <c r="P136" s="87">
        <v>0</v>
      </c>
      <c r="Q136" s="87">
        <v>598310.15</v>
      </c>
      <c r="R136" s="87">
        <v>4651016</v>
      </c>
      <c r="S136" s="87">
        <v>4651016</v>
      </c>
      <c r="T136" s="87">
        <v>4338519</v>
      </c>
      <c r="U136" s="89">
        <v>0</v>
      </c>
    </row>
    <row r="137" spans="1:21" ht="12.75">
      <c r="A137" s="219">
        <v>2</v>
      </c>
      <c r="B137" s="220">
        <v>17</v>
      </c>
      <c r="C137" s="220">
        <v>3</v>
      </c>
      <c r="D137" s="85">
        <v>2</v>
      </c>
      <c r="E137" s="85">
        <v>0</v>
      </c>
      <c r="F137" s="86"/>
      <c r="G137" s="284" t="s">
        <v>398</v>
      </c>
      <c r="H137" s="87">
        <v>17037639.54</v>
      </c>
      <c r="I137" s="87">
        <v>12571464.54</v>
      </c>
      <c r="J137" s="87">
        <v>9244040.04</v>
      </c>
      <c r="K137" s="87">
        <v>6103369.08</v>
      </c>
      <c r="L137" s="87">
        <v>3140670.96</v>
      </c>
      <c r="M137" s="87">
        <v>576000</v>
      </c>
      <c r="N137" s="87">
        <v>2318714.5</v>
      </c>
      <c r="O137" s="87">
        <v>292710</v>
      </c>
      <c r="P137" s="87">
        <v>0</v>
      </c>
      <c r="Q137" s="87">
        <v>140000</v>
      </c>
      <c r="R137" s="87">
        <v>4466175</v>
      </c>
      <c r="S137" s="87">
        <v>4466175</v>
      </c>
      <c r="T137" s="87">
        <v>2915737.62</v>
      </c>
      <c r="U137" s="89">
        <v>0</v>
      </c>
    </row>
    <row r="138" spans="1:21" ht="12.75">
      <c r="A138" s="219">
        <v>2</v>
      </c>
      <c r="B138" s="220">
        <v>16</v>
      </c>
      <c r="C138" s="220">
        <v>6</v>
      </c>
      <c r="D138" s="85">
        <v>2</v>
      </c>
      <c r="E138" s="85">
        <v>0</v>
      </c>
      <c r="F138" s="86"/>
      <c r="G138" s="284" t="s">
        <v>399</v>
      </c>
      <c r="H138" s="87">
        <v>21355296.28</v>
      </c>
      <c r="I138" s="87">
        <v>14238605.28</v>
      </c>
      <c r="J138" s="87">
        <v>11671756.28</v>
      </c>
      <c r="K138" s="87">
        <v>7493169</v>
      </c>
      <c r="L138" s="87">
        <v>4178587.28</v>
      </c>
      <c r="M138" s="87">
        <v>509000</v>
      </c>
      <c r="N138" s="87">
        <v>1894155</v>
      </c>
      <c r="O138" s="87">
        <v>0</v>
      </c>
      <c r="P138" s="87">
        <v>0</v>
      </c>
      <c r="Q138" s="87">
        <v>163694</v>
      </c>
      <c r="R138" s="87">
        <v>7116691</v>
      </c>
      <c r="S138" s="87">
        <v>7116691</v>
      </c>
      <c r="T138" s="87">
        <v>2665453</v>
      </c>
      <c r="U138" s="89">
        <v>0</v>
      </c>
    </row>
    <row r="139" spans="1:21" ht="12.75">
      <c r="A139" s="219">
        <v>2</v>
      </c>
      <c r="B139" s="220">
        <v>11</v>
      </c>
      <c r="C139" s="220">
        <v>3</v>
      </c>
      <c r="D139" s="85">
        <v>2</v>
      </c>
      <c r="E139" s="85">
        <v>0</v>
      </c>
      <c r="F139" s="86"/>
      <c r="G139" s="284" t="s">
        <v>400</v>
      </c>
      <c r="H139" s="87">
        <v>55632192</v>
      </c>
      <c r="I139" s="87">
        <v>39307745</v>
      </c>
      <c r="J139" s="87">
        <v>30299271</v>
      </c>
      <c r="K139" s="87">
        <v>11935181</v>
      </c>
      <c r="L139" s="87">
        <v>18364090</v>
      </c>
      <c r="M139" s="87">
        <v>5903764</v>
      </c>
      <c r="N139" s="87">
        <v>3104710</v>
      </c>
      <c r="O139" s="87">
        <v>0</v>
      </c>
      <c r="P139" s="87">
        <v>0</v>
      </c>
      <c r="Q139" s="87">
        <v>0</v>
      </c>
      <c r="R139" s="87">
        <v>16324447</v>
      </c>
      <c r="S139" s="87">
        <v>16324447</v>
      </c>
      <c r="T139" s="87">
        <v>128175</v>
      </c>
      <c r="U139" s="89">
        <v>0</v>
      </c>
    </row>
    <row r="140" spans="1:21" ht="12.75">
      <c r="A140" s="219">
        <v>2</v>
      </c>
      <c r="B140" s="220">
        <v>9</v>
      </c>
      <c r="C140" s="220">
        <v>8</v>
      </c>
      <c r="D140" s="85">
        <v>2</v>
      </c>
      <c r="E140" s="85">
        <v>0</v>
      </c>
      <c r="F140" s="86"/>
      <c r="G140" s="284" t="s">
        <v>401</v>
      </c>
      <c r="H140" s="87">
        <v>10141643.51</v>
      </c>
      <c r="I140" s="87">
        <v>8329943.51</v>
      </c>
      <c r="J140" s="87">
        <v>6400174.51</v>
      </c>
      <c r="K140" s="87">
        <v>3743502.5</v>
      </c>
      <c r="L140" s="87">
        <v>2656672.01</v>
      </c>
      <c r="M140" s="87">
        <v>49000</v>
      </c>
      <c r="N140" s="87">
        <v>1516850</v>
      </c>
      <c r="O140" s="87">
        <v>183919</v>
      </c>
      <c r="P140" s="87">
        <v>0</v>
      </c>
      <c r="Q140" s="87">
        <v>180000</v>
      </c>
      <c r="R140" s="87">
        <v>1811700</v>
      </c>
      <c r="S140" s="87">
        <v>1811700</v>
      </c>
      <c r="T140" s="87">
        <v>1417800</v>
      </c>
      <c r="U140" s="89">
        <v>0</v>
      </c>
    </row>
    <row r="141" spans="1:21" ht="12.75">
      <c r="A141" s="219">
        <v>2</v>
      </c>
      <c r="B141" s="220">
        <v>10</v>
      </c>
      <c r="C141" s="220">
        <v>7</v>
      </c>
      <c r="D141" s="85">
        <v>2</v>
      </c>
      <c r="E141" s="85">
        <v>0</v>
      </c>
      <c r="F141" s="86"/>
      <c r="G141" s="284" t="s">
        <v>402</v>
      </c>
      <c r="H141" s="87">
        <v>14824479.19</v>
      </c>
      <c r="I141" s="87">
        <v>12857521.19</v>
      </c>
      <c r="J141" s="87">
        <v>10095475.19</v>
      </c>
      <c r="K141" s="87">
        <v>6044920.23</v>
      </c>
      <c r="L141" s="87">
        <v>4050554.96</v>
      </c>
      <c r="M141" s="87">
        <v>537016</v>
      </c>
      <c r="N141" s="87">
        <v>1936675</v>
      </c>
      <c r="O141" s="87">
        <v>98355</v>
      </c>
      <c r="P141" s="87">
        <v>0</v>
      </c>
      <c r="Q141" s="87">
        <v>190000</v>
      </c>
      <c r="R141" s="87">
        <v>1966958</v>
      </c>
      <c r="S141" s="87">
        <v>1966958</v>
      </c>
      <c r="T141" s="87">
        <v>1196394.22</v>
      </c>
      <c r="U141" s="89">
        <v>0</v>
      </c>
    </row>
    <row r="142" spans="1:21" ht="12.75">
      <c r="A142" s="219">
        <v>2</v>
      </c>
      <c r="B142" s="220">
        <v>6</v>
      </c>
      <c r="C142" s="220">
        <v>9</v>
      </c>
      <c r="D142" s="85">
        <v>2</v>
      </c>
      <c r="E142" s="85">
        <v>0</v>
      </c>
      <c r="F142" s="86"/>
      <c r="G142" s="284" t="s">
        <v>403</v>
      </c>
      <c r="H142" s="87">
        <v>17396701.84</v>
      </c>
      <c r="I142" s="87">
        <v>14428671.69</v>
      </c>
      <c r="J142" s="87">
        <v>10464881.18</v>
      </c>
      <c r="K142" s="87">
        <v>6573800.28</v>
      </c>
      <c r="L142" s="87">
        <v>3891080.9</v>
      </c>
      <c r="M142" s="87">
        <v>479120</v>
      </c>
      <c r="N142" s="87">
        <v>2491557.23</v>
      </c>
      <c r="O142" s="87">
        <v>321023.28</v>
      </c>
      <c r="P142" s="87">
        <v>17000</v>
      </c>
      <c r="Q142" s="87">
        <v>655090</v>
      </c>
      <c r="R142" s="87">
        <v>2968030.15</v>
      </c>
      <c r="S142" s="87">
        <v>2768030.15</v>
      </c>
      <c r="T142" s="87">
        <v>2199508</v>
      </c>
      <c r="U142" s="89">
        <v>200000</v>
      </c>
    </row>
    <row r="143" spans="1:21" ht="12.75">
      <c r="A143" s="219">
        <v>2</v>
      </c>
      <c r="B143" s="220">
        <v>21</v>
      </c>
      <c r="C143" s="220">
        <v>7</v>
      </c>
      <c r="D143" s="85">
        <v>2</v>
      </c>
      <c r="E143" s="85">
        <v>0</v>
      </c>
      <c r="F143" s="86"/>
      <c r="G143" s="284" t="s">
        <v>404</v>
      </c>
      <c r="H143" s="87">
        <v>11543461</v>
      </c>
      <c r="I143" s="87">
        <v>10973461</v>
      </c>
      <c r="J143" s="87">
        <v>8310437</v>
      </c>
      <c r="K143" s="87">
        <v>4607617</v>
      </c>
      <c r="L143" s="87">
        <v>3702820</v>
      </c>
      <c r="M143" s="87">
        <v>669000</v>
      </c>
      <c r="N143" s="87">
        <v>1732295</v>
      </c>
      <c r="O143" s="87">
        <v>113892</v>
      </c>
      <c r="P143" s="87">
        <v>47837</v>
      </c>
      <c r="Q143" s="87">
        <v>100000</v>
      </c>
      <c r="R143" s="87">
        <v>570000</v>
      </c>
      <c r="S143" s="87">
        <v>570000</v>
      </c>
      <c r="T143" s="87">
        <v>450000</v>
      </c>
      <c r="U143" s="89">
        <v>0</v>
      </c>
    </row>
    <row r="144" spans="1:21" ht="12.75">
      <c r="A144" s="219">
        <v>2</v>
      </c>
      <c r="B144" s="220">
        <v>24</v>
      </c>
      <c r="C144" s="220">
        <v>4</v>
      </c>
      <c r="D144" s="85">
        <v>2</v>
      </c>
      <c r="E144" s="85">
        <v>0</v>
      </c>
      <c r="F144" s="86"/>
      <c r="G144" s="284" t="s">
        <v>405</v>
      </c>
      <c r="H144" s="87">
        <v>16758946.42</v>
      </c>
      <c r="I144" s="87">
        <v>12559669.42</v>
      </c>
      <c r="J144" s="87">
        <v>7731177.92</v>
      </c>
      <c r="K144" s="87">
        <v>4801312.95</v>
      </c>
      <c r="L144" s="87">
        <v>2929864.97</v>
      </c>
      <c r="M144" s="87">
        <v>1934424</v>
      </c>
      <c r="N144" s="87">
        <v>2348482.5</v>
      </c>
      <c r="O144" s="87">
        <v>180304</v>
      </c>
      <c r="P144" s="87">
        <v>0</v>
      </c>
      <c r="Q144" s="87">
        <v>365281</v>
      </c>
      <c r="R144" s="87">
        <v>4199277</v>
      </c>
      <c r="S144" s="87">
        <v>3409277</v>
      </c>
      <c r="T144" s="87">
        <v>1717631</v>
      </c>
      <c r="U144" s="89">
        <v>790000</v>
      </c>
    </row>
    <row r="145" spans="1:21" ht="12.75">
      <c r="A145" s="219">
        <v>2</v>
      </c>
      <c r="B145" s="220">
        <v>25</v>
      </c>
      <c r="C145" s="220">
        <v>5</v>
      </c>
      <c r="D145" s="85">
        <v>2</v>
      </c>
      <c r="E145" s="85">
        <v>0</v>
      </c>
      <c r="F145" s="86"/>
      <c r="G145" s="284" t="s">
        <v>406</v>
      </c>
      <c r="H145" s="87">
        <v>22375371.34</v>
      </c>
      <c r="I145" s="87">
        <v>19943174.03</v>
      </c>
      <c r="J145" s="87">
        <v>15267679.11</v>
      </c>
      <c r="K145" s="87">
        <v>7736784.44</v>
      </c>
      <c r="L145" s="87">
        <v>7530894.67</v>
      </c>
      <c r="M145" s="87">
        <v>764635.87</v>
      </c>
      <c r="N145" s="87">
        <v>3099156</v>
      </c>
      <c r="O145" s="87">
        <v>361703.05</v>
      </c>
      <c r="P145" s="87">
        <v>0</v>
      </c>
      <c r="Q145" s="87">
        <v>450000</v>
      </c>
      <c r="R145" s="87">
        <v>2432197.31</v>
      </c>
      <c r="S145" s="87">
        <v>2398397.31</v>
      </c>
      <c r="T145" s="87">
        <v>209113.43</v>
      </c>
      <c r="U145" s="89">
        <v>33800</v>
      </c>
    </row>
    <row r="146" spans="1:21" ht="12.75">
      <c r="A146" s="219">
        <v>2</v>
      </c>
      <c r="B146" s="220">
        <v>19</v>
      </c>
      <c r="C146" s="220">
        <v>7</v>
      </c>
      <c r="D146" s="85">
        <v>2</v>
      </c>
      <c r="E146" s="85">
        <v>0</v>
      </c>
      <c r="F146" s="86"/>
      <c r="G146" s="284" t="s">
        <v>345</v>
      </c>
      <c r="H146" s="87">
        <v>52734603.22</v>
      </c>
      <c r="I146" s="87">
        <v>43265672.22</v>
      </c>
      <c r="J146" s="87">
        <v>33151226.22</v>
      </c>
      <c r="K146" s="87">
        <v>20070131</v>
      </c>
      <c r="L146" s="87">
        <v>13081095.22</v>
      </c>
      <c r="M146" s="87">
        <v>2796416</v>
      </c>
      <c r="N146" s="87">
        <v>6134350</v>
      </c>
      <c r="O146" s="87">
        <v>337680</v>
      </c>
      <c r="P146" s="87">
        <v>0</v>
      </c>
      <c r="Q146" s="87">
        <v>846000</v>
      </c>
      <c r="R146" s="87">
        <v>9468931</v>
      </c>
      <c r="S146" s="87">
        <v>9468931</v>
      </c>
      <c r="T146" s="87">
        <v>1200000</v>
      </c>
      <c r="U146" s="89">
        <v>0</v>
      </c>
    </row>
    <row r="147" spans="1:21" ht="12.75">
      <c r="A147" s="219">
        <v>2</v>
      </c>
      <c r="B147" s="220">
        <v>18</v>
      </c>
      <c r="C147" s="220">
        <v>5</v>
      </c>
      <c r="D147" s="85">
        <v>2</v>
      </c>
      <c r="E147" s="85">
        <v>0</v>
      </c>
      <c r="F147" s="86"/>
      <c r="G147" s="284" t="s">
        <v>407</v>
      </c>
      <c r="H147" s="87">
        <v>18502701.54</v>
      </c>
      <c r="I147" s="87">
        <v>15173061.54</v>
      </c>
      <c r="J147" s="87">
        <v>11929230.54</v>
      </c>
      <c r="K147" s="87">
        <v>6810281</v>
      </c>
      <c r="L147" s="87">
        <v>5118949.54</v>
      </c>
      <c r="M147" s="87">
        <v>360000</v>
      </c>
      <c r="N147" s="87">
        <v>2444031</v>
      </c>
      <c r="O147" s="87">
        <v>159800</v>
      </c>
      <c r="P147" s="87">
        <v>0</v>
      </c>
      <c r="Q147" s="87">
        <v>280000</v>
      </c>
      <c r="R147" s="87">
        <v>3329640</v>
      </c>
      <c r="S147" s="87">
        <v>3329640</v>
      </c>
      <c r="T147" s="87">
        <v>0</v>
      </c>
      <c r="U147" s="89">
        <v>0</v>
      </c>
    </row>
    <row r="148" spans="1:21" ht="12.75">
      <c r="A148" s="219">
        <v>2</v>
      </c>
      <c r="B148" s="220">
        <v>21</v>
      </c>
      <c r="C148" s="220">
        <v>8</v>
      </c>
      <c r="D148" s="85">
        <v>2</v>
      </c>
      <c r="E148" s="85">
        <v>0</v>
      </c>
      <c r="F148" s="86"/>
      <c r="G148" s="284" t="s">
        <v>408</v>
      </c>
      <c r="H148" s="87">
        <v>19261760.7</v>
      </c>
      <c r="I148" s="87">
        <v>15585157.12</v>
      </c>
      <c r="J148" s="87">
        <v>11178641.86</v>
      </c>
      <c r="K148" s="87">
        <v>5805494.48</v>
      </c>
      <c r="L148" s="87">
        <v>5373147.38</v>
      </c>
      <c r="M148" s="87">
        <v>525000</v>
      </c>
      <c r="N148" s="87">
        <v>3098959.5</v>
      </c>
      <c r="O148" s="87">
        <v>242555.76</v>
      </c>
      <c r="P148" s="87">
        <v>140000</v>
      </c>
      <c r="Q148" s="87">
        <v>400000</v>
      </c>
      <c r="R148" s="87">
        <v>3676603.58</v>
      </c>
      <c r="S148" s="87">
        <v>3676603.58</v>
      </c>
      <c r="T148" s="87">
        <v>0</v>
      </c>
      <c r="U148" s="89">
        <v>0</v>
      </c>
    </row>
    <row r="149" spans="1:21" ht="12.75">
      <c r="A149" s="219">
        <v>2</v>
      </c>
      <c r="B149" s="220">
        <v>1</v>
      </c>
      <c r="C149" s="220">
        <v>6</v>
      </c>
      <c r="D149" s="85">
        <v>2</v>
      </c>
      <c r="E149" s="85">
        <v>0</v>
      </c>
      <c r="F149" s="86"/>
      <c r="G149" s="284" t="s">
        <v>409</v>
      </c>
      <c r="H149" s="87">
        <v>26771630.84</v>
      </c>
      <c r="I149" s="87">
        <v>20920640.06</v>
      </c>
      <c r="J149" s="87">
        <v>15200125.17</v>
      </c>
      <c r="K149" s="87">
        <v>8406382.96</v>
      </c>
      <c r="L149" s="87">
        <v>6793742.21</v>
      </c>
      <c r="M149" s="87">
        <v>2210864.89</v>
      </c>
      <c r="N149" s="87">
        <v>3489650</v>
      </c>
      <c r="O149" s="87">
        <v>20000</v>
      </c>
      <c r="P149" s="87">
        <v>0</v>
      </c>
      <c r="Q149" s="87">
        <v>0</v>
      </c>
      <c r="R149" s="87">
        <v>5850990.78</v>
      </c>
      <c r="S149" s="87">
        <v>4557990.78</v>
      </c>
      <c r="T149" s="87">
        <v>0</v>
      </c>
      <c r="U149" s="89">
        <v>1293000</v>
      </c>
    </row>
    <row r="150" spans="1:21" ht="12.75">
      <c r="A150" s="219">
        <v>2</v>
      </c>
      <c r="B150" s="220">
        <v>5</v>
      </c>
      <c r="C150" s="220">
        <v>6</v>
      </c>
      <c r="D150" s="85">
        <v>2</v>
      </c>
      <c r="E150" s="85">
        <v>0</v>
      </c>
      <c r="F150" s="86"/>
      <c r="G150" s="284" t="s">
        <v>410</v>
      </c>
      <c r="H150" s="87">
        <v>11532729.09</v>
      </c>
      <c r="I150" s="87">
        <v>10601627.65</v>
      </c>
      <c r="J150" s="87">
        <v>7922404.73</v>
      </c>
      <c r="K150" s="87">
        <v>5279006</v>
      </c>
      <c r="L150" s="87">
        <v>2643398.73</v>
      </c>
      <c r="M150" s="87">
        <v>565443</v>
      </c>
      <c r="N150" s="87">
        <v>1691618.73</v>
      </c>
      <c r="O150" s="87">
        <v>122161.19</v>
      </c>
      <c r="P150" s="87">
        <v>0</v>
      </c>
      <c r="Q150" s="87">
        <v>300000</v>
      </c>
      <c r="R150" s="87">
        <v>931101.44</v>
      </c>
      <c r="S150" s="87">
        <v>931101.44</v>
      </c>
      <c r="T150" s="87">
        <v>0</v>
      </c>
      <c r="U150" s="89">
        <v>0</v>
      </c>
    </row>
    <row r="151" spans="1:21" ht="12.75">
      <c r="A151" s="219">
        <v>2</v>
      </c>
      <c r="B151" s="220">
        <v>22</v>
      </c>
      <c r="C151" s="220">
        <v>2</v>
      </c>
      <c r="D151" s="85">
        <v>2</v>
      </c>
      <c r="E151" s="85">
        <v>0</v>
      </c>
      <c r="F151" s="86"/>
      <c r="G151" s="284" t="s">
        <v>411</v>
      </c>
      <c r="H151" s="87">
        <v>22974982.77</v>
      </c>
      <c r="I151" s="87">
        <v>21045908.77</v>
      </c>
      <c r="J151" s="87">
        <v>15135626.8</v>
      </c>
      <c r="K151" s="87">
        <v>9273088.7</v>
      </c>
      <c r="L151" s="87">
        <v>5862538.1</v>
      </c>
      <c r="M151" s="87">
        <v>1205739</v>
      </c>
      <c r="N151" s="87">
        <v>3999030</v>
      </c>
      <c r="O151" s="87">
        <v>230512.97</v>
      </c>
      <c r="P151" s="87">
        <v>0</v>
      </c>
      <c r="Q151" s="87">
        <v>475000</v>
      </c>
      <c r="R151" s="87">
        <v>1929074</v>
      </c>
      <c r="S151" s="87">
        <v>1929074</v>
      </c>
      <c r="T151" s="87">
        <v>166739</v>
      </c>
      <c r="U151" s="89">
        <v>0</v>
      </c>
    </row>
    <row r="152" spans="1:21" ht="12.75">
      <c r="A152" s="219">
        <v>2</v>
      </c>
      <c r="B152" s="220">
        <v>20</v>
      </c>
      <c r="C152" s="220">
        <v>4</v>
      </c>
      <c r="D152" s="85">
        <v>2</v>
      </c>
      <c r="E152" s="85">
        <v>0</v>
      </c>
      <c r="F152" s="86"/>
      <c r="G152" s="284" t="s">
        <v>412</v>
      </c>
      <c r="H152" s="87">
        <v>29768361</v>
      </c>
      <c r="I152" s="87">
        <v>23365353</v>
      </c>
      <c r="J152" s="87">
        <v>18120930</v>
      </c>
      <c r="K152" s="87">
        <v>10899261</v>
      </c>
      <c r="L152" s="87">
        <v>7221669</v>
      </c>
      <c r="M152" s="87">
        <v>1803900</v>
      </c>
      <c r="N152" s="87">
        <v>2622903</v>
      </c>
      <c r="O152" s="87">
        <v>130020</v>
      </c>
      <c r="P152" s="87">
        <v>0</v>
      </c>
      <c r="Q152" s="87">
        <v>687600</v>
      </c>
      <c r="R152" s="87">
        <v>6403008</v>
      </c>
      <c r="S152" s="87">
        <v>6395008</v>
      </c>
      <c r="T152" s="87">
        <v>7100</v>
      </c>
      <c r="U152" s="89">
        <v>8000</v>
      </c>
    </row>
    <row r="153" spans="1:21" ht="12.75">
      <c r="A153" s="219">
        <v>2</v>
      </c>
      <c r="B153" s="220">
        <v>26</v>
      </c>
      <c r="C153" s="220">
        <v>5</v>
      </c>
      <c r="D153" s="85">
        <v>2</v>
      </c>
      <c r="E153" s="85">
        <v>0</v>
      </c>
      <c r="F153" s="86"/>
      <c r="G153" s="284" t="s">
        <v>413</v>
      </c>
      <c r="H153" s="87">
        <v>22132132.33</v>
      </c>
      <c r="I153" s="87">
        <v>15552153.33</v>
      </c>
      <c r="J153" s="87">
        <v>11437447.33</v>
      </c>
      <c r="K153" s="87">
        <v>6661606.51</v>
      </c>
      <c r="L153" s="87">
        <v>4775840.82</v>
      </c>
      <c r="M153" s="87">
        <v>812321</v>
      </c>
      <c r="N153" s="87">
        <v>3000300.41</v>
      </c>
      <c r="O153" s="87">
        <v>177690.59</v>
      </c>
      <c r="P153" s="87">
        <v>0</v>
      </c>
      <c r="Q153" s="87">
        <v>124394</v>
      </c>
      <c r="R153" s="87">
        <v>6579979</v>
      </c>
      <c r="S153" s="87">
        <v>6579979</v>
      </c>
      <c r="T153" s="87">
        <v>0</v>
      </c>
      <c r="U153" s="89">
        <v>0</v>
      </c>
    </row>
    <row r="154" spans="1:21" ht="12.75">
      <c r="A154" s="219">
        <v>2</v>
      </c>
      <c r="B154" s="220">
        <v>20</v>
      </c>
      <c r="C154" s="220">
        <v>5</v>
      </c>
      <c r="D154" s="85">
        <v>2</v>
      </c>
      <c r="E154" s="85">
        <v>0</v>
      </c>
      <c r="F154" s="86"/>
      <c r="G154" s="284" t="s">
        <v>414</v>
      </c>
      <c r="H154" s="87">
        <v>17033564.48</v>
      </c>
      <c r="I154" s="87">
        <v>15262807.48</v>
      </c>
      <c r="J154" s="87">
        <v>11077843.83</v>
      </c>
      <c r="K154" s="87">
        <v>6667323.15</v>
      </c>
      <c r="L154" s="87">
        <v>4410520.68</v>
      </c>
      <c r="M154" s="87">
        <v>842916</v>
      </c>
      <c r="N154" s="87">
        <v>2940693.9</v>
      </c>
      <c r="O154" s="87">
        <v>111353.75</v>
      </c>
      <c r="P154" s="87">
        <v>0</v>
      </c>
      <c r="Q154" s="87">
        <v>290000</v>
      </c>
      <c r="R154" s="87">
        <v>1770757</v>
      </c>
      <c r="S154" s="87">
        <v>1770757</v>
      </c>
      <c r="T154" s="87">
        <v>0</v>
      </c>
      <c r="U154" s="89">
        <v>0</v>
      </c>
    </row>
    <row r="155" spans="1:21" ht="12.75">
      <c r="A155" s="219">
        <v>2</v>
      </c>
      <c r="B155" s="220">
        <v>25</v>
      </c>
      <c r="C155" s="220">
        <v>7</v>
      </c>
      <c r="D155" s="85">
        <v>2</v>
      </c>
      <c r="E155" s="85">
        <v>0</v>
      </c>
      <c r="F155" s="86"/>
      <c r="G155" s="284" t="s">
        <v>350</v>
      </c>
      <c r="H155" s="87">
        <v>35135138.71</v>
      </c>
      <c r="I155" s="87">
        <v>25952704.54</v>
      </c>
      <c r="J155" s="87">
        <v>18195283.54</v>
      </c>
      <c r="K155" s="87">
        <v>10156132.67</v>
      </c>
      <c r="L155" s="87">
        <v>8039150.87</v>
      </c>
      <c r="M155" s="87">
        <v>3103268</v>
      </c>
      <c r="N155" s="87">
        <v>3123900</v>
      </c>
      <c r="O155" s="87">
        <v>990253</v>
      </c>
      <c r="P155" s="87">
        <v>0</v>
      </c>
      <c r="Q155" s="87">
        <v>540000</v>
      </c>
      <c r="R155" s="87">
        <v>9182434.17</v>
      </c>
      <c r="S155" s="87">
        <v>9182434.17</v>
      </c>
      <c r="T155" s="87">
        <v>6901458.16</v>
      </c>
      <c r="U155" s="89">
        <v>0</v>
      </c>
    </row>
    <row r="156" spans="1:21" ht="12.75">
      <c r="A156" s="219">
        <v>2</v>
      </c>
      <c r="B156" s="220">
        <v>26</v>
      </c>
      <c r="C156" s="220">
        <v>6</v>
      </c>
      <c r="D156" s="85">
        <v>2</v>
      </c>
      <c r="E156" s="85">
        <v>0</v>
      </c>
      <c r="F156" s="86"/>
      <c r="G156" s="284" t="s">
        <v>351</v>
      </c>
      <c r="H156" s="87">
        <v>28586260.7</v>
      </c>
      <c r="I156" s="87">
        <v>20850842.39</v>
      </c>
      <c r="J156" s="87">
        <v>14267776.39</v>
      </c>
      <c r="K156" s="87">
        <v>9373952.51</v>
      </c>
      <c r="L156" s="87">
        <v>4893823.88</v>
      </c>
      <c r="M156" s="87">
        <v>2295486</v>
      </c>
      <c r="N156" s="87">
        <v>3887580</v>
      </c>
      <c r="O156" s="87">
        <v>0</v>
      </c>
      <c r="P156" s="87">
        <v>0</v>
      </c>
      <c r="Q156" s="87">
        <v>400000</v>
      </c>
      <c r="R156" s="87">
        <v>7735418.31</v>
      </c>
      <c r="S156" s="87">
        <v>7735418.31</v>
      </c>
      <c r="T156" s="87">
        <v>750000</v>
      </c>
      <c r="U156" s="89">
        <v>0</v>
      </c>
    </row>
    <row r="157" spans="1:21" ht="12.75">
      <c r="A157" s="219">
        <v>2</v>
      </c>
      <c r="B157" s="220">
        <v>23</v>
      </c>
      <c r="C157" s="220">
        <v>9</v>
      </c>
      <c r="D157" s="85">
        <v>2</v>
      </c>
      <c r="E157" s="85">
        <v>0</v>
      </c>
      <c r="F157" s="86"/>
      <c r="G157" s="284" t="s">
        <v>415</v>
      </c>
      <c r="H157" s="87">
        <v>27965576.98</v>
      </c>
      <c r="I157" s="87">
        <v>22616520.84</v>
      </c>
      <c r="J157" s="87">
        <v>17606345.84</v>
      </c>
      <c r="K157" s="87">
        <v>11344403.42</v>
      </c>
      <c r="L157" s="87">
        <v>6261942.42</v>
      </c>
      <c r="M157" s="87">
        <v>1840000</v>
      </c>
      <c r="N157" s="87">
        <v>2670175</v>
      </c>
      <c r="O157" s="87">
        <v>0</v>
      </c>
      <c r="P157" s="87">
        <v>0</v>
      </c>
      <c r="Q157" s="87">
        <v>500000</v>
      </c>
      <c r="R157" s="87">
        <v>5349056.14</v>
      </c>
      <c r="S157" s="87">
        <v>5349056.14</v>
      </c>
      <c r="T157" s="87">
        <v>1262947.41</v>
      </c>
      <c r="U157" s="89">
        <v>0</v>
      </c>
    </row>
    <row r="158" spans="1:21" ht="12.75">
      <c r="A158" s="219">
        <v>2</v>
      </c>
      <c r="B158" s="220">
        <v>3</v>
      </c>
      <c r="C158" s="220">
        <v>6</v>
      </c>
      <c r="D158" s="85">
        <v>2</v>
      </c>
      <c r="E158" s="85">
        <v>0</v>
      </c>
      <c r="F158" s="86"/>
      <c r="G158" s="284" t="s">
        <v>416</v>
      </c>
      <c r="H158" s="87">
        <v>12594803.3</v>
      </c>
      <c r="I158" s="87">
        <v>10781796.3</v>
      </c>
      <c r="J158" s="87">
        <v>8427791.05</v>
      </c>
      <c r="K158" s="87">
        <v>4885389.73</v>
      </c>
      <c r="L158" s="87">
        <v>3542401.32</v>
      </c>
      <c r="M158" s="87">
        <v>327482</v>
      </c>
      <c r="N158" s="87">
        <v>1794918</v>
      </c>
      <c r="O158" s="87">
        <v>123605.25</v>
      </c>
      <c r="P158" s="87">
        <v>0</v>
      </c>
      <c r="Q158" s="87">
        <v>108000</v>
      </c>
      <c r="R158" s="87">
        <v>1813007</v>
      </c>
      <c r="S158" s="87">
        <v>1813007</v>
      </c>
      <c r="T158" s="87">
        <v>100804</v>
      </c>
      <c r="U158" s="89">
        <v>0</v>
      </c>
    </row>
    <row r="159" spans="1:21" s="95" customFormat="1" ht="15">
      <c r="A159" s="221"/>
      <c r="B159" s="222"/>
      <c r="C159" s="222"/>
      <c r="D159" s="96"/>
      <c r="E159" s="96"/>
      <c r="F159" s="102" t="s">
        <v>417</v>
      </c>
      <c r="G159" s="285"/>
      <c r="H159" s="98">
        <v>2609785378.27</v>
      </c>
      <c r="I159" s="98">
        <v>2056067285.0799997</v>
      </c>
      <c r="J159" s="98">
        <v>1536098733.3099992</v>
      </c>
      <c r="K159" s="98">
        <v>853000752.2700001</v>
      </c>
      <c r="L159" s="98">
        <v>683097981.04</v>
      </c>
      <c r="M159" s="98">
        <v>154875373.07000002</v>
      </c>
      <c r="N159" s="98">
        <v>287432414.08</v>
      </c>
      <c r="O159" s="98">
        <v>17130148.929999996</v>
      </c>
      <c r="P159" s="98">
        <v>6692810</v>
      </c>
      <c r="Q159" s="98">
        <v>53837805.69</v>
      </c>
      <c r="R159" s="98">
        <v>553718093.1899999</v>
      </c>
      <c r="S159" s="98">
        <v>535119055.68</v>
      </c>
      <c r="T159" s="98">
        <v>139637938.55</v>
      </c>
      <c r="U159" s="100">
        <v>18599037.51</v>
      </c>
    </row>
    <row r="160" spans="1:21" ht="12.75">
      <c r="A160" s="219">
        <v>2</v>
      </c>
      <c r="B160" s="220">
        <v>24</v>
      </c>
      <c r="C160" s="220">
        <v>1</v>
      </c>
      <c r="D160" s="85">
        <v>3</v>
      </c>
      <c r="E160" s="85">
        <v>0</v>
      </c>
      <c r="F160" s="86"/>
      <c r="G160" s="284" t="s">
        <v>418</v>
      </c>
      <c r="H160" s="87">
        <v>15554669.13</v>
      </c>
      <c r="I160" s="87">
        <v>12741491.13</v>
      </c>
      <c r="J160" s="87">
        <v>8194515.13</v>
      </c>
      <c r="K160" s="87">
        <v>5366495.96</v>
      </c>
      <c r="L160" s="87">
        <v>2828019.17</v>
      </c>
      <c r="M160" s="87">
        <v>1208579</v>
      </c>
      <c r="N160" s="87">
        <v>2704314</v>
      </c>
      <c r="O160" s="87">
        <v>195083</v>
      </c>
      <c r="P160" s="87">
        <v>0</v>
      </c>
      <c r="Q160" s="87">
        <v>439000</v>
      </c>
      <c r="R160" s="87">
        <v>2813178</v>
      </c>
      <c r="S160" s="87">
        <v>2813178</v>
      </c>
      <c r="T160" s="87">
        <v>1659810</v>
      </c>
      <c r="U160" s="89">
        <v>0</v>
      </c>
    </row>
    <row r="161" spans="1:21" ht="12.75">
      <c r="A161" s="219">
        <v>2</v>
      </c>
      <c r="B161" s="220">
        <v>14</v>
      </c>
      <c r="C161" s="220">
        <v>2</v>
      </c>
      <c r="D161" s="85">
        <v>3</v>
      </c>
      <c r="E161" s="85">
        <v>0</v>
      </c>
      <c r="F161" s="86"/>
      <c r="G161" s="284" t="s">
        <v>419</v>
      </c>
      <c r="H161" s="87">
        <v>28666998.12</v>
      </c>
      <c r="I161" s="87">
        <v>24196590.46</v>
      </c>
      <c r="J161" s="87">
        <v>17293759.31</v>
      </c>
      <c r="K161" s="87">
        <v>10639783.87</v>
      </c>
      <c r="L161" s="87">
        <v>6653975.44</v>
      </c>
      <c r="M161" s="87">
        <v>1101000</v>
      </c>
      <c r="N161" s="87">
        <v>4730720</v>
      </c>
      <c r="O161" s="87">
        <v>171111.15</v>
      </c>
      <c r="P161" s="87">
        <v>0</v>
      </c>
      <c r="Q161" s="87">
        <v>900000</v>
      </c>
      <c r="R161" s="87">
        <v>4470407.66</v>
      </c>
      <c r="S161" s="87">
        <v>4470407.66</v>
      </c>
      <c r="T161" s="87">
        <v>1072364.66</v>
      </c>
      <c r="U161" s="89">
        <v>0</v>
      </c>
    </row>
    <row r="162" spans="1:21" ht="12.75">
      <c r="A162" s="219">
        <v>2</v>
      </c>
      <c r="B162" s="220">
        <v>25</v>
      </c>
      <c r="C162" s="220">
        <v>3</v>
      </c>
      <c r="D162" s="85">
        <v>3</v>
      </c>
      <c r="E162" s="85">
        <v>0</v>
      </c>
      <c r="F162" s="86"/>
      <c r="G162" s="284" t="s">
        <v>420</v>
      </c>
      <c r="H162" s="87">
        <v>164182743.89</v>
      </c>
      <c r="I162" s="87">
        <v>132392217.89</v>
      </c>
      <c r="J162" s="87">
        <v>107164093.37</v>
      </c>
      <c r="K162" s="87">
        <v>48006557.75</v>
      </c>
      <c r="L162" s="87">
        <v>59157535.62</v>
      </c>
      <c r="M162" s="87">
        <v>10249336</v>
      </c>
      <c r="N162" s="87">
        <v>10153572.1</v>
      </c>
      <c r="O162" s="87">
        <v>322397.42</v>
      </c>
      <c r="P162" s="87">
        <v>1686622</v>
      </c>
      <c r="Q162" s="87">
        <v>2816197</v>
      </c>
      <c r="R162" s="87">
        <v>31790526</v>
      </c>
      <c r="S162" s="87">
        <v>29690526</v>
      </c>
      <c r="T162" s="87">
        <v>6442720</v>
      </c>
      <c r="U162" s="89">
        <v>2100000</v>
      </c>
    </row>
    <row r="163" spans="1:21" ht="12.75">
      <c r="A163" s="219">
        <v>2</v>
      </c>
      <c r="B163" s="220">
        <v>5</v>
      </c>
      <c r="C163" s="220">
        <v>2</v>
      </c>
      <c r="D163" s="85">
        <v>3</v>
      </c>
      <c r="E163" s="85">
        <v>0</v>
      </c>
      <c r="F163" s="86"/>
      <c r="G163" s="284" t="s">
        <v>421</v>
      </c>
      <c r="H163" s="87">
        <v>28226209</v>
      </c>
      <c r="I163" s="87">
        <v>24678349.04</v>
      </c>
      <c r="J163" s="87">
        <v>17194356.54</v>
      </c>
      <c r="K163" s="87">
        <v>11179619.25</v>
      </c>
      <c r="L163" s="87">
        <v>6014737.29</v>
      </c>
      <c r="M163" s="87">
        <v>1426198</v>
      </c>
      <c r="N163" s="87">
        <v>4924880.5</v>
      </c>
      <c r="O163" s="87">
        <v>492214</v>
      </c>
      <c r="P163" s="87">
        <v>0</v>
      </c>
      <c r="Q163" s="87">
        <v>640700</v>
      </c>
      <c r="R163" s="87">
        <v>3547859.96</v>
      </c>
      <c r="S163" s="87">
        <v>3547859.96</v>
      </c>
      <c r="T163" s="87">
        <v>128206.87</v>
      </c>
      <c r="U163" s="89">
        <v>0</v>
      </c>
    </row>
    <row r="164" spans="1:21" ht="12.75">
      <c r="A164" s="219">
        <v>2</v>
      </c>
      <c r="B164" s="220">
        <v>22</v>
      </c>
      <c r="C164" s="220">
        <v>1</v>
      </c>
      <c r="D164" s="85">
        <v>3</v>
      </c>
      <c r="E164" s="85">
        <v>0</v>
      </c>
      <c r="F164" s="86"/>
      <c r="G164" s="284" t="s">
        <v>422</v>
      </c>
      <c r="H164" s="87">
        <v>52594449</v>
      </c>
      <c r="I164" s="87">
        <v>42596191</v>
      </c>
      <c r="J164" s="87">
        <v>32134087</v>
      </c>
      <c r="K164" s="87">
        <v>16756201</v>
      </c>
      <c r="L164" s="87">
        <v>15377886</v>
      </c>
      <c r="M164" s="87">
        <v>4617614</v>
      </c>
      <c r="N164" s="87">
        <v>4510280</v>
      </c>
      <c r="O164" s="87">
        <v>425210</v>
      </c>
      <c r="P164" s="87">
        <v>0</v>
      </c>
      <c r="Q164" s="87">
        <v>909000</v>
      </c>
      <c r="R164" s="87">
        <v>9998258</v>
      </c>
      <c r="S164" s="87">
        <v>9998258</v>
      </c>
      <c r="T164" s="87">
        <v>3278315</v>
      </c>
      <c r="U164" s="89">
        <v>0</v>
      </c>
    </row>
    <row r="165" spans="1:21" ht="12.75">
      <c r="A165" s="219">
        <v>2</v>
      </c>
      <c r="B165" s="220">
        <v>8</v>
      </c>
      <c r="C165" s="220">
        <v>6</v>
      </c>
      <c r="D165" s="85">
        <v>3</v>
      </c>
      <c r="E165" s="85">
        <v>0</v>
      </c>
      <c r="F165" s="86"/>
      <c r="G165" s="284" t="s">
        <v>423</v>
      </c>
      <c r="H165" s="87">
        <v>64959199.83</v>
      </c>
      <c r="I165" s="87">
        <v>55999290.83</v>
      </c>
      <c r="J165" s="87">
        <v>39096426.04</v>
      </c>
      <c r="K165" s="87">
        <v>13148479.44</v>
      </c>
      <c r="L165" s="87">
        <v>25947946.6</v>
      </c>
      <c r="M165" s="87">
        <v>4951282</v>
      </c>
      <c r="N165" s="87">
        <v>8663019.04</v>
      </c>
      <c r="O165" s="87">
        <v>1413228.75</v>
      </c>
      <c r="P165" s="87">
        <v>156893</v>
      </c>
      <c r="Q165" s="87">
        <v>1718442</v>
      </c>
      <c r="R165" s="87">
        <v>8959909</v>
      </c>
      <c r="S165" s="87">
        <v>8939909</v>
      </c>
      <c r="T165" s="87">
        <v>5764972</v>
      </c>
      <c r="U165" s="89">
        <v>20000</v>
      </c>
    </row>
    <row r="166" spans="1:21" ht="12.75">
      <c r="A166" s="219">
        <v>2</v>
      </c>
      <c r="B166" s="220">
        <v>16</v>
      </c>
      <c r="C166" s="220">
        <v>1</v>
      </c>
      <c r="D166" s="85">
        <v>3</v>
      </c>
      <c r="E166" s="85">
        <v>0</v>
      </c>
      <c r="F166" s="86"/>
      <c r="G166" s="284" t="s">
        <v>424</v>
      </c>
      <c r="H166" s="87">
        <v>37951224.34</v>
      </c>
      <c r="I166" s="87">
        <v>30153819.34</v>
      </c>
      <c r="J166" s="87">
        <v>21848203.34</v>
      </c>
      <c r="K166" s="87">
        <v>14788827.31</v>
      </c>
      <c r="L166" s="87">
        <v>7059376.03</v>
      </c>
      <c r="M166" s="87">
        <v>1993250</v>
      </c>
      <c r="N166" s="87">
        <v>4928061</v>
      </c>
      <c r="O166" s="87">
        <v>493305</v>
      </c>
      <c r="P166" s="87">
        <v>0</v>
      </c>
      <c r="Q166" s="87">
        <v>891000</v>
      </c>
      <c r="R166" s="87">
        <v>7797405</v>
      </c>
      <c r="S166" s="87">
        <v>7647405</v>
      </c>
      <c r="T166" s="87">
        <v>905586</v>
      </c>
      <c r="U166" s="89">
        <v>150000</v>
      </c>
    </row>
    <row r="167" spans="1:21" ht="12.75">
      <c r="A167" s="219">
        <v>2</v>
      </c>
      <c r="B167" s="220">
        <v>21</v>
      </c>
      <c r="C167" s="220">
        <v>5</v>
      </c>
      <c r="D167" s="85">
        <v>3</v>
      </c>
      <c r="E167" s="85">
        <v>0</v>
      </c>
      <c r="F167" s="86"/>
      <c r="G167" s="284" t="s">
        <v>425</v>
      </c>
      <c r="H167" s="87">
        <v>28820624</v>
      </c>
      <c r="I167" s="87">
        <v>22984624</v>
      </c>
      <c r="J167" s="87">
        <v>17870951.74</v>
      </c>
      <c r="K167" s="87">
        <v>10324502.74</v>
      </c>
      <c r="L167" s="87">
        <v>7546449</v>
      </c>
      <c r="M167" s="87">
        <v>854000</v>
      </c>
      <c r="N167" s="87">
        <v>3780402.26</v>
      </c>
      <c r="O167" s="87">
        <v>159270</v>
      </c>
      <c r="P167" s="87">
        <v>0</v>
      </c>
      <c r="Q167" s="87">
        <v>320000</v>
      </c>
      <c r="R167" s="87">
        <v>5836000</v>
      </c>
      <c r="S167" s="87">
        <v>5836000</v>
      </c>
      <c r="T167" s="87">
        <v>0</v>
      </c>
      <c r="U167" s="89">
        <v>0</v>
      </c>
    </row>
    <row r="168" spans="1:21" ht="12.75">
      <c r="A168" s="219">
        <v>2</v>
      </c>
      <c r="B168" s="220">
        <v>4</v>
      </c>
      <c r="C168" s="220">
        <v>1</v>
      </c>
      <c r="D168" s="85">
        <v>3</v>
      </c>
      <c r="E168" s="85">
        <v>0</v>
      </c>
      <c r="F168" s="86"/>
      <c r="G168" s="284" t="s">
        <v>426</v>
      </c>
      <c r="H168" s="87">
        <v>75824579.52</v>
      </c>
      <c r="I168" s="87">
        <v>57191760.52</v>
      </c>
      <c r="J168" s="87">
        <v>40745406.87</v>
      </c>
      <c r="K168" s="87">
        <v>25827279.64</v>
      </c>
      <c r="L168" s="87">
        <v>14918127.23</v>
      </c>
      <c r="M168" s="87">
        <v>1762869</v>
      </c>
      <c r="N168" s="87">
        <v>12789386.98</v>
      </c>
      <c r="O168" s="87">
        <v>294097.67</v>
      </c>
      <c r="P168" s="87">
        <v>0</v>
      </c>
      <c r="Q168" s="87">
        <v>1600000</v>
      </c>
      <c r="R168" s="87">
        <v>18632819</v>
      </c>
      <c r="S168" s="87">
        <v>18632819</v>
      </c>
      <c r="T168" s="87">
        <v>4136138.42</v>
      </c>
      <c r="U168" s="89">
        <v>0</v>
      </c>
    </row>
    <row r="169" spans="1:21" ht="12.75">
      <c r="A169" s="219">
        <v>2</v>
      </c>
      <c r="B169" s="220">
        <v>12</v>
      </c>
      <c r="C169" s="220">
        <v>1</v>
      </c>
      <c r="D169" s="85">
        <v>3</v>
      </c>
      <c r="E169" s="85">
        <v>0</v>
      </c>
      <c r="F169" s="86"/>
      <c r="G169" s="284" t="s">
        <v>427</v>
      </c>
      <c r="H169" s="87">
        <v>23154469.24</v>
      </c>
      <c r="I169" s="87">
        <v>22637329.24</v>
      </c>
      <c r="J169" s="87">
        <v>16082816.37</v>
      </c>
      <c r="K169" s="87">
        <v>9217473.65</v>
      </c>
      <c r="L169" s="87">
        <v>6865342.72</v>
      </c>
      <c r="M169" s="87">
        <v>1324902.87</v>
      </c>
      <c r="N169" s="87">
        <v>4643732</v>
      </c>
      <c r="O169" s="87">
        <v>18878</v>
      </c>
      <c r="P169" s="87">
        <v>17000</v>
      </c>
      <c r="Q169" s="87">
        <v>550000</v>
      </c>
      <c r="R169" s="87">
        <v>517140</v>
      </c>
      <c r="S169" s="87">
        <v>517140</v>
      </c>
      <c r="T169" s="87">
        <v>4140</v>
      </c>
      <c r="U169" s="89">
        <v>0</v>
      </c>
    </row>
    <row r="170" spans="1:21" ht="12.75">
      <c r="A170" s="219">
        <v>2</v>
      </c>
      <c r="B170" s="220">
        <v>19</v>
      </c>
      <c r="C170" s="220">
        <v>4</v>
      </c>
      <c r="D170" s="85">
        <v>3</v>
      </c>
      <c r="E170" s="85">
        <v>0</v>
      </c>
      <c r="F170" s="86"/>
      <c r="G170" s="284" t="s">
        <v>428</v>
      </c>
      <c r="H170" s="87">
        <v>32935656.34</v>
      </c>
      <c r="I170" s="87">
        <v>22820039.5</v>
      </c>
      <c r="J170" s="87">
        <v>16568194.5</v>
      </c>
      <c r="K170" s="87">
        <v>10478807.72</v>
      </c>
      <c r="L170" s="87">
        <v>6089386.78</v>
      </c>
      <c r="M170" s="87">
        <v>1645567</v>
      </c>
      <c r="N170" s="87">
        <v>3383078</v>
      </c>
      <c r="O170" s="87">
        <v>256700</v>
      </c>
      <c r="P170" s="87">
        <v>494948</v>
      </c>
      <c r="Q170" s="87">
        <v>471552</v>
      </c>
      <c r="R170" s="87">
        <v>10115616.84</v>
      </c>
      <c r="S170" s="87">
        <v>10105616.84</v>
      </c>
      <c r="T170" s="87">
        <v>777363</v>
      </c>
      <c r="U170" s="89">
        <v>10000</v>
      </c>
    </row>
    <row r="171" spans="1:21" ht="12.75">
      <c r="A171" s="219">
        <v>2</v>
      </c>
      <c r="B171" s="220">
        <v>15</v>
      </c>
      <c r="C171" s="220">
        <v>3</v>
      </c>
      <c r="D171" s="85">
        <v>3</v>
      </c>
      <c r="E171" s="85">
        <v>0</v>
      </c>
      <c r="F171" s="86"/>
      <c r="G171" s="284" t="s">
        <v>429</v>
      </c>
      <c r="H171" s="87">
        <v>72887312.48</v>
      </c>
      <c r="I171" s="87">
        <v>54162887.48</v>
      </c>
      <c r="J171" s="87">
        <v>39631008.92</v>
      </c>
      <c r="K171" s="87">
        <v>20092738.8</v>
      </c>
      <c r="L171" s="87">
        <v>19538270.12</v>
      </c>
      <c r="M171" s="87">
        <v>6012945</v>
      </c>
      <c r="N171" s="87">
        <v>7211300</v>
      </c>
      <c r="O171" s="87">
        <v>321366.56</v>
      </c>
      <c r="P171" s="87">
        <v>0</v>
      </c>
      <c r="Q171" s="87">
        <v>986267</v>
      </c>
      <c r="R171" s="87">
        <v>18724425</v>
      </c>
      <c r="S171" s="87">
        <v>17681423</v>
      </c>
      <c r="T171" s="87">
        <v>8044020</v>
      </c>
      <c r="U171" s="89">
        <v>1043002</v>
      </c>
    </row>
    <row r="172" spans="1:21" ht="12.75">
      <c r="A172" s="219">
        <v>2</v>
      </c>
      <c r="B172" s="220">
        <v>23</v>
      </c>
      <c r="C172" s="220">
        <v>4</v>
      </c>
      <c r="D172" s="85">
        <v>3</v>
      </c>
      <c r="E172" s="85">
        <v>0</v>
      </c>
      <c r="F172" s="86"/>
      <c r="G172" s="284" t="s">
        <v>430</v>
      </c>
      <c r="H172" s="87">
        <v>84760328.57</v>
      </c>
      <c r="I172" s="87">
        <v>64808492.21</v>
      </c>
      <c r="J172" s="87">
        <v>51522827.21</v>
      </c>
      <c r="K172" s="87">
        <v>25023819.26</v>
      </c>
      <c r="L172" s="87">
        <v>26499007.95</v>
      </c>
      <c r="M172" s="87">
        <v>7065900</v>
      </c>
      <c r="N172" s="87">
        <v>5065305</v>
      </c>
      <c r="O172" s="87">
        <v>159460</v>
      </c>
      <c r="P172" s="87">
        <v>0</v>
      </c>
      <c r="Q172" s="87">
        <v>995000</v>
      </c>
      <c r="R172" s="87">
        <v>19951836.36</v>
      </c>
      <c r="S172" s="87">
        <v>19571836.36</v>
      </c>
      <c r="T172" s="87">
        <v>572871</v>
      </c>
      <c r="U172" s="89">
        <v>380000</v>
      </c>
    </row>
    <row r="173" spans="1:21" ht="12.75">
      <c r="A173" s="219">
        <v>2</v>
      </c>
      <c r="B173" s="220">
        <v>8</v>
      </c>
      <c r="C173" s="220">
        <v>8</v>
      </c>
      <c r="D173" s="85">
        <v>3</v>
      </c>
      <c r="E173" s="85">
        <v>0</v>
      </c>
      <c r="F173" s="86"/>
      <c r="G173" s="284" t="s">
        <v>431</v>
      </c>
      <c r="H173" s="87">
        <v>24699956.69</v>
      </c>
      <c r="I173" s="87">
        <v>22007178.69</v>
      </c>
      <c r="J173" s="87">
        <v>16701059.69</v>
      </c>
      <c r="K173" s="87">
        <v>9734875</v>
      </c>
      <c r="L173" s="87">
        <v>6966184.69</v>
      </c>
      <c r="M173" s="87">
        <v>1075500</v>
      </c>
      <c r="N173" s="87">
        <v>3550920</v>
      </c>
      <c r="O173" s="87">
        <v>23400</v>
      </c>
      <c r="P173" s="87">
        <v>14550</v>
      </c>
      <c r="Q173" s="87">
        <v>641749</v>
      </c>
      <c r="R173" s="87">
        <v>2692778</v>
      </c>
      <c r="S173" s="87">
        <v>2692778</v>
      </c>
      <c r="T173" s="87">
        <v>838580</v>
      </c>
      <c r="U173" s="89">
        <v>0</v>
      </c>
    </row>
    <row r="174" spans="1:21" ht="12.75">
      <c r="A174" s="219">
        <v>2</v>
      </c>
      <c r="B174" s="220">
        <v>10</v>
      </c>
      <c r="C174" s="220">
        <v>3</v>
      </c>
      <c r="D174" s="85">
        <v>3</v>
      </c>
      <c r="E174" s="85">
        <v>0</v>
      </c>
      <c r="F174" s="86"/>
      <c r="G174" s="284" t="s">
        <v>432</v>
      </c>
      <c r="H174" s="87">
        <v>35432510.43</v>
      </c>
      <c r="I174" s="87">
        <v>26373054.69</v>
      </c>
      <c r="J174" s="87">
        <v>17854418.46</v>
      </c>
      <c r="K174" s="87">
        <v>10365303.4</v>
      </c>
      <c r="L174" s="87">
        <v>7489115.06</v>
      </c>
      <c r="M174" s="87">
        <v>1293290.28</v>
      </c>
      <c r="N174" s="87">
        <v>6453181</v>
      </c>
      <c r="O174" s="87">
        <v>289819.95</v>
      </c>
      <c r="P174" s="87">
        <v>0</v>
      </c>
      <c r="Q174" s="87">
        <v>482345</v>
      </c>
      <c r="R174" s="87">
        <v>9059455.74</v>
      </c>
      <c r="S174" s="87">
        <v>9059455.74</v>
      </c>
      <c r="T174" s="87">
        <v>1896644.95</v>
      </c>
      <c r="U174" s="89">
        <v>0</v>
      </c>
    </row>
    <row r="175" spans="1:21" ht="12.75">
      <c r="A175" s="219">
        <v>2</v>
      </c>
      <c r="B175" s="220">
        <v>7</v>
      </c>
      <c r="C175" s="220">
        <v>3</v>
      </c>
      <c r="D175" s="85">
        <v>3</v>
      </c>
      <c r="E175" s="85">
        <v>0</v>
      </c>
      <c r="F175" s="86"/>
      <c r="G175" s="284" t="s">
        <v>433</v>
      </c>
      <c r="H175" s="87">
        <v>29275025.08</v>
      </c>
      <c r="I175" s="87">
        <v>25193086.08</v>
      </c>
      <c r="J175" s="87">
        <v>17947649.67</v>
      </c>
      <c r="K175" s="87">
        <v>12049538.4</v>
      </c>
      <c r="L175" s="87">
        <v>5898111.27</v>
      </c>
      <c r="M175" s="87">
        <v>1782151</v>
      </c>
      <c r="N175" s="87">
        <v>4618844</v>
      </c>
      <c r="O175" s="87">
        <v>308768.41</v>
      </c>
      <c r="P175" s="87">
        <v>85673</v>
      </c>
      <c r="Q175" s="87">
        <v>450000</v>
      </c>
      <c r="R175" s="87">
        <v>4081939</v>
      </c>
      <c r="S175" s="87">
        <v>4081939</v>
      </c>
      <c r="T175" s="87">
        <v>1852810</v>
      </c>
      <c r="U175" s="89">
        <v>0</v>
      </c>
    </row>
    <row r="176" spans="1:21" ht="12.75">
      <c r="A176" s="219">
        <v>2</v>
      </c>
      <c r="B176" s="220">
        <v>12</v>
      </c>
      <c r="C176" s="220">
        <v>2</v>
      </c>
      <c r="D176" s="85">
        <v>3</v>
      </c>
      <c r="E176" s="85">
        <v>0</v>
      </c>
      <c r="F176" s="86"/>
      <c r="G176" s="284" t="s">
        <v>434</v>
      </c>
      <c r="H176" s="87">
        <v>20756124.09</v>
      </c>
      <c r="I176" s="87">
        <v>19029548.34</v>
      </c>
      <c r="J176" s="87">
        <v>13872857.14</v>
      </c>
      <c r="K176" s="87">
        <v>8782507.45</v>
      </c>
      <c r="L176" s="87">
        <v>5090349.69</v>
      </c>
      <c r="M176" s="87">
        <v>943800</v>
      </c>
      <c r="N176" s="87">
        <v>3528372</v>
      </c>
      <c r="O176" s="87">
        <v>347519.2</v>
      </c>
      <c r="P176" s="87">
        <v>87000</v>
      </c>
      <c r="Q176" s="87">
        <v>250000</v>
      </c>
      <c r="R176" s="87">
        <v>1726575.75</v>
      </c>
      <c r="S176" s="87">
        <v>1726575.75</v>
      </c>
      <c r="T176" s="87">
        <v>571143</v>
      </c>
      <c r="U176" s="89">
        <v>0</v>
      </c>
    </row>
    <row r="177" spans="1:21" ht="12.75">
      <c r="A177" s="219">
        <v>2</v>
      </c>
      <c r="B177" s="220">
        <v>12</v>
      </c>
      <c r="C177" s="220">
        <v>3</v>
      </c>
      <c r="D177" s="85">
        <v>3</v>
      </c>
      <c r="E177" s="85">
        <v>0</v>
      </c>
      <c r="F177" s="86"/>
      <c r="G177" s="284" t="s">
        <v>435</v>
      </c>
      <c r="H177" s="87">
        <v>49274294.29</v>
      </c>
      <c r="I177" s="87">
        <v>41193346.29</v>
      </c>
      <c r="J177" s="87">
        <v>30734965.24</v>
      </c>
      <c r="K177" s="87">
        <v>16723458.84</v>
      </c>
      <c r="L177" s="87">
        <v>14011506.4</v>
      </c>
      <c r="M177" s="87">
        <v>2615486.41</v>
      </c>
      <c r="N177" s="87">
        <v>6366452</v>
      </c>
      <c r="O177" s="87">
        <v>210442.64</v>
      </c>
      <c r="P177" s="87">
        <v>0</v>
      </c>
      <c r="Q177" s="87">
        <v>1266000</v>
      </c>
      <c r="R177" s="87">
        <v>8080948</v>
      </c>
      <c r="S177" s="87">
        <v>8020948</v>
      </c>
      <c r="T177" s="87">
        <v>4671046</v>
      </c>
      <c r="U177" s="89">
        <v>60000</v>
      </c>
    </row>
    <row r="178" spans="1:21" ht="12.75">
      <c r="A178" s="219">
        <v>2</v>
      </c>
      <c r="B178" s="220">
        <v>21</v>
      </c>
      <c r="C178" s="220">
        <v>6</v>
      </c>
      <c r="D178" s="85">
        <v>3</v>
      </c>
      <c r="E178" s="85">
        <v>0</v>
      </c>
      <c r="F178" s="86"/>
      <c r="G178" s="284" t="s">
        <v>436</v>
      </c>
      <c r="H178" s="87">
        <v>22414468.29</v>
      </c>
      <c r="I178" s="87">
        <v>21109680.29</v>
      </c>
      <c r="J178" s="87">
        <v>16155101.9</v>
      </c>
      <c r="K178" s="87">
        <v>9541156.21</v>
      </c>
      <c r="L178" s="87">
        <v>6613945.69</v>
      </c>
      <c r="M178" s="87">
        <v>1390173</v>
      </c>
      <c r="N178" s="87">
        <v>2720184</v>
      </c>
      <c r="O178" s="87">
        <v>494221.39</v>
      </c>
      <c r="P178" s="87">
        <v>0</v>
      </c>
      <c r="Q178" s="87">
        <v>350000</v>
      </c>
      <c r="R178" s="87">
        <v>1304788</v>
      </c>
      <c r="S178" s="87">
        <v>1304788</v>
      </c>
      <c r="T178" s="87">
        <v>402055</v>
      </c>
      <c r="U178" s="89">
        <v>0</v>
      </c>
    </row>
    <row r="179" spans="1:21" ht="12.75">
      <c r="A179" s="219">
        <v>2</v>
      </c>
      <c r="B179" s="220">
        <v>14</v>
      </c>
      <c r="C179" s="220">
        <v>5</v>
      </c>
      <c r="D179" s="85">
        <v>3</v>
      </c>
      <c r="E179" s="85">
        <v>0</v>
      </c>
      <c r="F179" s="86"/>
      <c r="G179" s="284" t="s">
        <v>437</v>
      </c>
      <c r="H179" s="87">
        <v>21587058.8</v>
      </c>
      <c r="I179" s="87">
        <v>16722473.8</v>
      </c>
      <c r="J179" s="87">
        <v>12389957.05</v>
      </c>
      <c r="K179" s="87">
        <v>8460080.5</v>
      </c>
      <c r="L179" s="87">
        <v>3929876.55</v>
      </c>
      <c r="M179" s="87">
        <v>1023000</v>
      </c>
      <c r="N179" s="87">
        <v>2711514</v>
      </c>
      <c r="O179" s="87">
        <v>288745.75</v>
      </c>
      <c r="P179" s="87">
        <v>0</v>
      </c>
      <c r="Q179" s="87">
        <v>309257</v>
      </c>
      <c r="R179" s="87">
        <v>4864585</v>
      </c>
      <c r="S179" s="87">
        <v>4767085</v>
      </c>
      <c r="T179" s="87">
        <v>174300</v>
      </c>
      <c r="U179" s="89">
        <v>97500</v>
      </c>
    </row>
    <row r="180" spans="1:21" ht="12.75">
      <c r="A180" s="219">
        <v>2</v>
      </c>
      <c r="B180" s="220">
        <v>8</v>
      </c>
      <c r="C180" s="220">
        <v>10</v>
      </c>
      <c r="D180" s="85">
        <v>3</v>
      </c>
      <c r="E180" s="85">
        <v>0</v>
      </c>
      <c r="F180" s="86"/>
      <c r="G180" s="284" t="s">
        <v>438</v>
      </c>
      <c r="H180" s="87">
        <v>21234851.62</v>
      </c>
      <c r="I180" s="87">
        <v>19195369.62</v>
      </c>
      <c r="J180" s="87">
        <v>13888378.62</v>
      </c>
      <c r="K180" s="87">
        <v>8149650</v>
      </c>
      <c r="L180" s="87">
        <v>5738728.62</v>
      </c>
      <c r="M180" s="87">
        <v>1181783</v>
      </c>
      <c r="N180" s="87">
        <v>3205804</v>
      </c>
      <c r="O180" s="87">
        <v>130622</v>
      </c>
      <c r="P180" s="87">
        <v>0</v>
      </c>
      <c r="Q180" s="87">
        <v>788782</v>
      </c>
      <c r="R180" s="87">
        <v>2039482</v>
      </c>
      <c r="S180" s="87">
        <v>1949482</v>
      </c>
      <c r="T180" s="87">
        <v>204152</v>
      </c>
      <c r="U180" s="89">
        <v>90000</v>
      </c>
    </row>
    <row r="181" spans="1:21" ht="12.75">
      <c r="A181" s="219">
        <v>2</v>
      </c>
      <c r="B181" s="220">
        <v>13</v>
      </c>
      <c r="C181" s="220">
        <v>3</v>
      </c>
      <c r="D181" s="85">
        <v>3</v>
      </c>
      <c r="E181" s="85">
        <v>0</v>
      </c>
      <c r="F181" s="86"/>
      <c r="G181" s="284" t="s">
        <v>439</v>
      </c>
      <c r="H181" s="87">
        <v>83768728.74</v>
      </c>
      <c r="I181" s="87">
        <v>64161374.74</v>
      </c>
      <c r="J181" s="87">
        <v>42560630.74</v>
      </c>
      <c r="K181" s="87">
        <v>22755400</v>
      </c>
      <c r="L181" s="87">
        <v>19805230.74</v>
      </c>
      <c r="M181" s="87">
        <v>7096596</v>
      </c>
      <c r="N181" s="87">
        <v>10495066</v>
      </c>
      <c r="O181" s="87">
        <v>103998</v>
      </c>
      <c r="P181" s="87">
        <v>2006681</v>
      </c>
      <c r="Q181" s="87">
        <v>1898403</v>
      </c>
      <c r="R181" s="87">
        <v>19607354</v>
      </c>
      <c r="S181" s="87">
        <v>19607354</v>
      </c>
      <c r="T181" s="87">
        <v>6735648</v>
      </c>
      <c r="U181" s="89">
        <v>0</v>
      </c>
    </row>
    <row r="182" spans="1:21" ht="12.75">
      <c r="A182" s="219">
        <v>2</v>
      </c>
      <c r="B182" s="220">
        <v>12</v>
      </c>
      <c r="C182" s="220">
        <v>4</v>
      </c>
      <c r="D182" s="85">
        <v>3</v>
      </c>
      <c r="E182" s="85">
        <v>0</v>
      </c>
      <c r="F182" s="86"/>
      <c r="G182" s="284" t="s">
        <v>440</v>
      </c>
      <c r="H182" s="87">
        <v>32183725.32</v>
      </c>
      <c r="I182" s="87">
        <v>23835781.23</v>
      </c>
      <c r="J182" s="87">
        <v>17463443.7</v>
      </c>
      <c r="K182" s="87">
        <v>11010145.1</v>
      </c>
      <c r="L182" s="87">
        <v>6453298.6</v>
      </c>
      <c r="M182" s="87">
        <v>612469.3</v>
      </c>
      <c r="N182" s="87">
        <v>5093247</v>
      </c>
      <c r="O182" s="87">
        <v>166621.23</v>
      </c>
      <c r="P182" s="87">
        <v>0</v>
      </c>
      <c r="Q182" s="87">
        <v>500000</v>
      </c>
      <c r="R182" s="87">
        <v>8347944.09</v>
      </c>
      <c r="S182" s="87">
        <v>8347944.09</v>
      </c>
      <c r="T182" s="87">
        <v>5888868.17</v>
      </c>
      <c r="U182" s="89">
        <v>0</v>
      </c>
    </row>
    <row r="183" spans="1:21" ht="12.75">
      <c r="A183" s="219">
        <v>2</v>
      </c>
      <c r="B183" s="220">
        <v>2</v>
      </c>
      <c r="C183" s="220">
        <v>7</v>
      </c>
      <c r="D183" s="85">
        <v>3</v>
      </c>
      <c r="E183" s="85">
        <v>0</v>
      </c>
      <c r="F183" s="86"/>
      <c r="G183" s="284" t="s">
        <v>441</v>
      </c>
      <c r="H183" s="87">
        <v>15805886</v>
      </c>
      <c r="I183" s="87">
        <v>14681361</v>
      </c>
      <c r="J183" s="87">
        <v>10682544</v>
      </c>
      <c r="K183" s="87">
        <v>6504035</v>
      </c>
      <c r="L183" s="87">
        <v>4178509</v>
      </c>
      <c r="M183" s="87">
        <v>975150</v>
      </c>
      <c r="N183" s="87">
        <v>2302951</v>
      </c>
      <c r="O183" s="87">
        <v>400716</v>
      </c>
      <c r="P183" s="87">
        <v>0</v>
      </c>
      <c r="Q183" s="87">
        <v>320000</v>
      </c>
      <c r="R183" s="87">
        <v>1124525</v>
      </c>
      <c r="S183" s="87">
        <v>310525</v>
      </c>
      <c r="T183" s="87">
        <v>0</v>
      </c>
      <c r="U183" s="89">
        <v>814000</v>
      </c>
    </row>
    <row r="184" spans="1:21" ht="12.75">
      <c r="A184" s="219">
        <v>2</v>
      </c>
      <c r="B184" s="220">
        <v>1</v>
      </c>
      <c r="C184" s="220">
        <v>4</v>
      </c>
      <c r="D184" s="85">
        <v>3</v>
      </c>
      <c r="E184" s="85">
        <v>0</v>
      </c>
      <c r="F184" s="86"/>
      <c r="G184" s="284" t="s">
        <v>442</v>
      </c>
      <c r="H184" s="87">
        <v>40478155.07</v>
      </c>
      <c r="I184" s="87">
        <v>35408376.07</v>
      </c>
      <c r="J184" s="87">
        <v>27074946.34</v>
      </c>
      <c r="K184" s="87">
        <v>17667841.82</v>
      </c>
      <c r="L184" s="87">
        <v>9407104.52</v>
      </c>
      <c r="M184" s="87">
        <v>1703983.73</v>
      </c>
      <c r="N184" s="87">
        <v>5974446</v>
      </c>
      <c r="O184" s="87">
        <v>25000</v>
      </c>
      <c r="P184" s="87">
        <v>0</v>
      </c>
      <c r="Q184" s="87">
        <v>630000</v>
      </c>
      <c r="R184" s="87">
        <v>5069779</v>
      </c>
      <c r="S184" s="87">
        <v>3448579</v>
      </c>
      <c r="T184" s="87">
        <v>809694</v>
      </c>
      <c r="U184" s="89">
        <v>1621200</v>
      </c>
    </row>
    <row r="185" spans="1:21" ht="12.75">
      <c r="A185" s="219">
        <v>2</v>
      </c>
      <c r="B185" s="220">
        <v>20</v>
      </c>
      <c r="C185" s="220">
        <v>1</v>
      </c>
      <c r="D185" s="85">
        <v>3</v>
      </c>
      <c r="E185" s="85">
        <v>0</v>
      </c>
      <c r="F185" s="86"/>
      <c r="G185" s="284" t="s">
        <v>443</v>
      </c>
      <c r="H185" s="87">
        <v>55100617.46</v>
      </c>
      <c r="I185" s="87">
        <v>46547386.46</v>
      </c>
      <c r="J185" s="87">
        <v>35754509.46</v>
      </c>
      <c r="K185" s="87">
        <v>21194060.47</v>
      </c>
      <c r="L185" s="87">
        <v>14560448.99</v>
      </c>
      <c r="M185" s="87">
        <v>2924852</v>
      </c>
      <c r="N185" s="87">
        <v>5881490</v>
      </c>
      <c r="O185" s="87">
        <v>377735</v>
      </c>
      <c r="P185" s="87">
        <v>0</v>
      </c>
      <c r="Q185" s="87">
        <v>1608800</v>
      </c>
      <c r="R185" s="87">
        <v>8553231</v>
      </c>
      <c r="S185" s="87">
        <v>8553231</v>
      </c>
      <c r="T185" s="87">
        <v>2680000</v>
      </c>
      <c r="U185" s="89">
        <v>0</v>
      </c>
    </row>
    <row r="186" spans="1:21" ht="12.75">
      <c r="A186" s="219">
        <v>2</v>
      </c>
      <c r="B186" s="220">
        <v>10</v>
      </c>
      <c r="C186" s="220">
        <v>5</v>
      </c>
      <c r="D186" s="85">
        <v>3</v>
      </c>
      <c r="E186" s="85">
        <v>0</v>
      </c>
      <c r="F186" s="86"/>
      <c r="G186" s="284" t="s">
        <v>444</v>
      </c>
      <c r="H186" s="87">
        <v>36206469.35</v>
      </c>
      <c r="I186" s="87">
        <v>18767474.35</v>
      </c>
      <c r="J186" s="87">
        <v>13080669.35</v>
      </c>
      <c r="K186" s="87">
        <v>7692270.2</v>
      </c>
      <c r="L186" s="87">
        <v>5388399.15</v>
      </c>
      <c r="M186" s="87">
        <v>483670</v>
      </c>
      <c r="N186" s="87">
        <v>4884494</v>
      </c>
      <c r="O186" s="87">
        <v>0</v>
      </c>
      <c r="P186" s="87">
        <v>0</v>
      </c>
      <c r="Q186" s="87">
        <v>318641</v>
      </c>
      <c r="R186" s="87">
        <v>17438995</v>
      </c>
      <c r="S186" s="87">
        <v>17438995</v>
      </c>
      <c r="T186" s="87">
        <v>1793053</v>
      </c>
      <c r="U186" s="89">
        <v>0</v>
      </c>
    </row>
    <row r="187" spans="1:21" ht="12.75">
      <c r="A187" s="219">
        <v>2</v>
      </c>
      <c r="B187" s="220">
        <v>25</v>
      </c>
      <c r="C187" s="220">
        <v>4</v>
      </c>
      <c r="D187" s="85">
        <v>3</v>
      </c>
      <c r="E187" s="85">
        <v>0</v>
      </c>
      <c r="F187" s="86"/>
      <c r="G187" s="284" t="s">
        <v>445</v>
      </c>
      <c r="H187" s="87">
        <v>29540124.75</v>
      </c>
      <c r="I187" s="87">
        <v>21842443.75</v>
      </c>
      <c r="J187" s="87">
        <v>15931700.78</v>
      </c>
      <c r="K187" s="87">
        <v>9830394</v>
      </c>
      <c r="L187" s="87">
        <v>6101306.78</v>
      </c>
      <c r="M187" s="87">
        <v>1013000</v>
      </c>
      <c r="N187" s="87">
        <v>4324472</v>
      </c>
      <c r="O187" s="87">
        <v>118634.97</v>
      </c>
      <c r="P187" s="87">
        <v>3713</v>
      </c>
      <c r="Q187" s="87">
        <v>450923</v>
      </c>
      <c r="R187" s="87">
        <v>7697681</v>
      </c>
      <c r="S187" s="87">
        <v>7697681</v>
      </c>
      <c r="T187" s="87">
        <v>6258920</v>
      </c>
      <c r="U187" s="89">
        <v>0</v>
      </c>
    </row>
    <row r="188" spans="1:21" ht="12.75">
      <c r="A188" s="219">
        <v>2</v>
      </c>
      <c r="B188" s="220">
        <v>16</v>
      </c>
      <c r="C188" s="220">
        <v>4</v>
      </c>
      <c r="D188" s="85">
        <v>3</v>
      </c>
      <c r="E188" s="85">
        <v>0</v>
      </c>
      <c r="F188" s="86"/>
      <c r="G188" s="284" t="s">
        <v>446</v>
      </c>
      <c r="H188" s="87">
        <v>264899444.68</v>
      </c>
      <c r="I188" s="87">
        <v>203003164.68</v>
      </c>
      <c r="J188" s="87">
        <v>169989192.68</v>
      </c>
      <c r="K188" s="87">
        <v>64456921.77</v>
      </c>
      <c r="L188" s="87">
        <v>105532270.91</v>
      </c>
      <c r="M188" s="87">
        <v>19503028</v>
      </c>
      <c r="N188" s="87">
        <v>10042650</v>
      </c>
      <c r="O188" s="87">
        <v>1568294</v>
      </c>
      <c r="P188" s="87">
        <v>0</v>
      </c>
      <c r="Q188" s="87">
        <v>1900000</v>
      </c>
      <c r="R188" s="87">
        <v>61896280</v>
      </c>
      <c r="S188" s="87">
        <v>55896280</v>
      </c>
      <c r="T188" s="87">
        <v>0</v>
      </c>
      <c r="U188" s="89">
        <v>6000000</v>
      </c>
    </row>
    <row r="189" spans="1:21" ht="12.75">
      <c r="A189" s="219">
        <v>2</v>
      </c>
      <c r="B189" s="220">
        <v>9</v>
      </c>
      <c r="C189" s="220">
        <v>7</v>
      </c>
      <c r="D189" s="85">
        <v>3</v>
      </c>
      <c r="E189" s="85">
        <v>0</v>
      </c>
      <c r="F189" s="86"/>
      <c r="G189" s="284" t="s">
        <v>447</v>
      </c>
      <c r="H189" s="87">
        <v>23573132.93</v>
      </c>
      <c r="I189" s="87">
        <v>19486006.93</v>
      </c>
      <c r="J189" s="87">
        <v>14549796.43</v>
      </c>
      <c r="K189" s="87">
        <v>9489563.21</v>
      </c>
      <c r="L189" s="87">
        <v>5060233.22</v>
      </c>
      <c r="M189" s="87">
        <v>1273500</v>
      </c>
      <c r="N189" s="87">
        <v>3051010.5</v>
      </c>
      <c r="O189" s="87">
        <v>123860</v>
      </c>
      <c r="P189" s="87">
        <v>0</v>
      </c>
      <c r="Q189" s="87">
        <v>487840</v>
      </c>
      <c r="R189" s="87">
        <v>4087126</v>
      </c>
      <c r="S189" s="87">
        <v>4087126</v>
      </c>
      <c r="T189" s="87">
        <v>3432764</v>
      </c>
      <c r="U189" s="89">
        <v>0</v>
      </c>
    </row>
    <row r="190" spans="1:21" ht="12.75">
      <c r="A190" s="219">
        <v>2</v>
      </c>
      <c r="B190" s="220">
        <v>20</v>
      </c>
      <c r="C190" s="220">
        <v>2</v>
      </c>
      <c r="D190" s="85">
        <v>3</v>
      </c>
      <c r="E190" s="85">
        <v>0</v>
      </c>
      <c r="F190" s="86"/>
      <c r="G190" s="284" t="s">
        <v>448</v>
      </c>
      <c r="H190" s="87">
        <v>41542069.62</v>
      </c>
      <c r="I190" s="87">
        <v>22611574.62</v>
      </c>
      <c r="J190" s="87">
        <v>15046513.94</v>
      </c>
      <c r="K190" s="87">
        <v>8988180</v>
      </c>
      <c r="L190" s="87">
        <v>6058333.94</v>
      </c>
      <c r="M190" s="87">
        <v>2049784</v>
      </c>
      <c r="N190" s="87">
        <v>4361494</v>
      </c>
      <c r="O190" s="87">
        <v>223782.68</v>
      </c>
      <c r="P190" s="87">
        <v>0</v>
      </c>
      <c r="Q190" s="87">
        <v>930000</v>
      </c>
      <c r="R190" s="87">
        <v>18930495</v>
      </c>
      <c r="S190" s="87">
        <v>18930495</v>
      </c>
      <c r="T190" s="87">
        <v>9150000</v>
      </c>
      <c r="U190" s="89">
        <v>0</v>
      </c>
    </row>
    <row r="191" spans="1:21" ht="12.75">
      <c r="A191" s="219">
        <v>2</v>
      </c>
      <c r="B191" s="220">
        <v>16</v>
      </c>
      <c r="C191" s="220">
        <v>5</v>
      </c>
      <c r="D191" s="85">
        <v>3</v>
      </c>
      <c r="E191" s="85">
        <v>0</v>
      </c>
      <c r="F191" s="86"/>
      <c r="G191" s="284" t="s">
        <v>449</v>
      </c>
      <c r="H191" s="87">
        <v>31057217.73</v>
      </c>
      <c r="I191" s="87">
        <v>26421844.73</v>
      </c>
      <c r="J191" s="87">
        <v>17998784.43</v>
      </c>
      <c r="K191" s="87">
        <v>11380560.91</v>
      </c>
      <c r="L191" s="87">
        <v>6618223.52</v>
      </c>
      <c r="M191" s="87">
        <v>1008204</v>
      </c>
      <c r="N191" s="87">
        <v>4215504.7</v>
      </c>
      <c r="O191" s="87">
        <v>629349.6</v>
      </c>
      <c r="P191" s="87">
        <v>11100</v>
      </c>
      <c r="Q191" s="87">
        <v>2558902</v>
      </c>
      <c r="R191" s="87">
        <v>4635373</v>
      </c>
      <c r="S191" s="87">
        <v>4617573</v>
      </c>
      <c r="T191" s="87">
        <v>2902905.55</v>
      </c>
      <c r="U191" s="89">
        <v>17800</v>
      </c>
    </row>
    <row r="192" spans="1:21" ht="12.75">
      <c r="A192" s="219">
        <v>2</v>
      </c>
      <c r="B192" s="220">
        <v>8</v>
      </c>
      <c r="C192" s="220">
        <v>12</v>
      </c>
      <c r="D192" s="85">
        <v>3</v>
      </c>
      <c r="E192" s="85">
        <v>0</v>
      </c>
      <c r="F192" s="86"/>
      <c r="G192" s="284" t="s">
        <v>450</v>
      </c>
      <c r="H192" s="87">
        <v>34433023.9</v>
      </c>
      <c r="I192" s="87">
        <v>25718603.9</v>
      </c>
      <c r="J192" s="87">
        <v>18749090.9</v>
      </c>
      <c r="K192" s="87">
        <v>11872821.57</v>
      </c>
      <c r="L192" s="87">
        <v>6876269.33</v>
      </c>
      <c r="M192" s="87">
        <v>1249500</v>
      </c>
      <c r="N192" s="87">
        <v>4230936</v>
      </c>
      <c r="O192" s="87">
        <v>589077</v>
      </c>
      <c r="P192" s="87">
        <v>0</v>
      </c>
      <c r="Q192" s="87">
        <v>900000</v>
      </c>
      <c r="R192" s="87">
        <v>8714420</v>
      </c>
      <c r="S192" s="87">
        <v>8714420</v>
      </c>
      <c r="T192" s="87">
        <v>2857988</v>
      </c>
      <c r="U192" s="89">
        <v>0</v>
      </c>
    </row>
    <row r="193" spans="1:21" ht="12.75">
      <c r="A193" s="219">
        <v>2</v>
      </c>
      <c r="B193" s="220">
        <v>23</v>
      </c>
      <c r="C193" s="220">
        <v>8</v>
      </c>
      <c r="D193" s="85">
        <v>3</v>
      </c>
      <c r="E193" s="85">
        <v>0</v>
      </c>
      <c r="F193" s="86"/>
      <c r="G193" s="284" t="s">
        <v>451</v>
      </c>
      <c r="H193" s="87">
        <v>86425822.09</v>
      </c>
      <c r="I193" s="87">
        <v>61940498.56</v>
      </c>
      <c r="J193" s="87">
        <v>46524232.91</v>
      </c>
      <c r="K193" s="87">
        <v>26278896.31</v>
      </c>
      <c r="L193" s="87">
        <v>20245336.6</v>
      </c>
      <c r="M193" s="87">
        <v>9033087.45</v>
      </c>
      <c r="N193" s="87">
        <v>4021210</v>
      </c>
      <c r="O193" s="87">
        <v>294416.2</v>
      </c>
      <c r="P193" s="87">
        <v>0</v>
      </c>
      <c r="Q193" s="87">
        <v>2067552</v>
      </c>
      <c r="R193" s="87">
        <v>24485323.53</v>
      </c>
      <c r="S193" s="87">
        <v>22752523.53</v>
      </c>
      <c r="T193" s="87">
        <v>7149110</v>
      </c>
      <c r="U193" s="89">
        <v>1732800</v>
      </c>
    </row>
    <row r="194" spans="1:21" ht="12.75">
      <c r="A194" s="219">
        <v>2</v>
      </c>
      <c r="B194" s="220">
        <v>23</v>
      </c>
      <c r="C194" s="220">
        <v>7</v>
      </c>
      <c r="D194" s="85">
        <v>3</v>
      </c>
      <c r="E194" s="85">
        <v>0</v>
      </c>
      <c r="F194" s="86"/>
      <c r="G194" s="284" t="s">
        <v>452</v>
      </c>
      <c r="H194" s="87">
        <v>36967642.99</v>
      </c>
      <c r="I194" s="87">
        <v>30973273.99</v>
      </c>
      <c r="J194" s="87">
        <v>24528696.99</v>
      </c>
      <c r="K194" s="87">
        <v>14229337</v>
      </c>
      <c r="L194" s="87">
        <v>10299359.99</v>
      </c>
      <c r="M194" s="87">
        <v>2552900</v>
      </c>
      <c r="N194" s="87">
        <v>3737137</v>
      </c>
      <c r="O194" s="87">
        <v>50540</v>
      </c>
      <c r="P194" s="87">
        <v>44000</v>
      </c>
      <c r="Q194" s="87">
        <v>60000</v>
      </c>
      <c r="R194" s="87">
        <v>5994369</v>
      </c>
      <c r="S194" s="87">
        <v>5974369</v>
      </c>
      <c r="T194" s="87">
        <v>1226000</v>
      </c>
      <c r="U194" s="89">
        <v>20000</v>
      </c>
    </row>
    <row r="195" spans="1:21" ht="12.75">
      <c r="A195" s="219">
        <v>2</v>
      </c>
      <c r="B195" s="220">
        <v>8</v>
      </c>
      <c r="C195" s="220">
        <v>13</v>
      </c>
      <c r="D195" s="85">
        <v>3</v>
      </c>
      <c r="E195" s="85">
        <v>0</v>
      </c>
      <c r="F195" s="86"/>
      <c r="G195" s="284" t="s">
        <v>453</v>
      </c>
      <c r="H195" s="87">
        <v>22974791</v>
      </c>
      <c r="I195" s="87">
        <v>17114448</v>
      </c>
      <c r="J195" s="87">
        <v>12029958.49</v>
      </c>
      <c r="K195" s="87">
        <v>7297784</v>
      </c>
      <c r="L195" s="87">
        <v>4732174.49</v>
      </c>
      <c r="M195" s="87">
        <v>865573</v>
      </c>
      <c r="N195" s="87">
        <v>2790359</v>
      </c>
      <c r="O195" s="87">
        <v>678557.51</v>
      </c>
      <c r="P195" s="87">
        <v>0</v>
      </c>
      <c r="Q195" s="87">
        <v>750000</v>
      </c>
      <c r="R195" s="87">
        <v>5860343</v>
      </c>
      <c r="S195" s="87">
        <v>5480343</v>
      </c>
      <c r="T195" s="87">
        <v>3302002</v>
      </c>
      <c r="U195" s="89">
        <v>380000</v>
      </c>
    </row>
    <row r="196" spans="1:21" ht="12.75">
      <c r="A196" s="219">
        <v>2</v>
      </c>
      <c r="B196" s="220">
        <v>19</v>
      </c>
      <c r="C196" s="220">
        <v>6</v>
      </c>
      <c r="D196" s="85">
        <v>3</v>
      </c>
      <c r="E196" s="85">
        <v>0</v>
      </c>
      <c r="F196" s="86"/>
      <c r="G196" s="284" t="s">
        <v>454</v>
      </c>
      <c r="H196" s="87">
        <v>88514098</v>
      </c>
      <c r="I196" s="87">
        <v>68180980</v>
      </c>
      <c r="J196" s="87">
        <v>51169990</v>
      </c>
      <c r="K196" s="87">
        <v>30489508</v>
      </c>
      <c r="L196" s="87">
        <v>20680482</v>
      </c>
      <c r="M196" s="87">
        <v>5223943</v>
      </c>
      <c r="N196" s="87">
        <v>8732054</v>
      </c>
      <c r="O196" s="87">
        <v>254993</v>
      </c>
      <c r="P196" s="87">
        <v>0</v>
      </c>
      <c r="Q196" s="87">
        <v>2800000</v>
      </c>
      <c r="R196" s="87">
        <v>20333118</v>
      </c>
      <c r="S196" s="87">
        <v>19843118</v>
      </c>
      <c r="T196" s="87">
        <v>3029322</v>
      </c>
      <c r="U196" s="89">
        <v>490000</v>
      </c>
    </row>
    <row r="197" spans="1:21" ht="12.75">
      <c r="A197" s="219">
        <v>2</v>
      </c>
      <c r="B197" s="220">
        <v>17</v>
      </c>
      <c r="C197" s="220">
        <v>4</v>
      </c>
      <c r="D197" s="85">
        <v>3</v>
      </c>
      <c r="E197" s="85">
        <v>0</v>
      </c>
      <c r="F197" s="86"/>
      <c r="G197" s="284" t="s">
        <v>455</v>
      </c>
      <c r="H197" s="87">
        <v>72862068</v>
      </c>
      <c r="I197" s="87">
        <v>57646098</v>
      </c>
      <c r="J197" s="87">
        <v>40975911</v>
      </c>
      <c r="K197" s="87">
        <v>25388355</v>
      </c>
      <c r="L197" s="87">
        <v>15587556</v>
      </c>
      <c r="M197" s="87">
        <v>5222324</v>
      </c>
      <c r="N197" s="87">
        <v>8854462</v>
      </c>
      <c r="O197" s="87">
        <v>393401</v>
      </c>
      <c r="P197" s="87">
        <v>0</v>
      </c>
      <c r="Q197" s="87">
        <v>2200000</v>
      </c>
      <c r="R197" s="87">
        <v>15215970</v>
      </c>
      <c r="S197" s="87">
        <v>14814470</v>
      </c>
      <c r="T197" s="87">
        <v>4762170</v>
      </c>
      <c r="U197" s="89">
        <v>401500</v>
      </c>
    </row>
    <row r="198" spans="1:21" ht="12.75">
      <c r="A198" s="219">
        <v>2</v>
      </c>
      <c r="B198" s="220">
        <v>14</v>
      </c>
      <c r="C198" s="220">
        <v>7</v>
      </c>
      <c r="D198" s="85">
        <v>3</v>
      </c>
      <c r="E198" s="85">
        <v>0</v>
      </c>
      <c r="F198" s="86"/>
      <c r="G198" s="284" t="s">
        <v>456</v>
      </c>
      <c r="H198" s="87">
        <v>40375589.33</v>
      </c>
      <c r="I198" s="87">
        <v>35760312.33</v>
      </c>
      <c r="J198" s="87">
        <v>27268768.33</v>
      </c>
      <c r="K198" s="87">
        <v>17469716.88</v>
      </c>
      <c r="L198" s="87">
        <v>9799051.45</v>
      </c>
      <c r="M198" s="87">
        <v>1657454</v>
      </c>
      <c r="N198" s="87">
        <v>5552991</v>
      </c>
      <c r="O198" s="87">
        <v>281099</v>
      </c>
      <c r="P198" s="87">
        <v>0</v>
      </c>
      <c r="Q198" s="87">
        <v>1000000</v>
      </c>
      <c r="R198" s="87">
        <v>4615277</v>
      </c>
      <c r="S198" s="87">
        <v>4055277</v>
      </c>
      <c r="T198" s="87">
        <v>1074186</v>
      </c>
      <c r="U198" s="89">
        <v>560000</v>
      </c>
    </row>
    <row r="199" spans="1:21" ht="12.75">
      <c r="A199" s="219">
        <v>2</v>
      </c>
      <c r="B199" s="220">
        <v>8</v>
      </c>
      <c r="C199" s="220">
        <v>14</v>
      </c>
      <c r="D199" s="85">
        <v>3</v>
      </c>
      <c r="E199" s="85">
        <v>0</v>
      </c>
      <c r="F199" s="86"/>
      <c r="G199" s="284" t="s">
        <v>457</v>
      </c>
      <c r="H199" s="87">
        <v>17671666.29</v>
      </c>
      <c r="I199" s="87">
        <v>16550630.29</v>
      </c>
      <c r="J199" s="87">
        <v>12312060.84</v>
      </c>
      <c r="K199" s="87">
        <v>7006445.48</v>
      </c>
      <c r="L199" s="87">
        <v>5305615.36</v>
      </c>
      <c r="M199" s="87">
        <v>1042431</v>
      </c>
      <c r="N199" s="87">
        <v>2486954</v>
      </c>
      <c r="O199" s="87">
        <v>147184.45</v>
      </c>
      <c r="P199" s="87">
        <v>0</v>
      </c>
      <c r="Q199" s="87">
        <v>562000</v>
      </c>
      <c r="R199" s="87">
        <v>1121036</v>
      </c>
      <c r="S199" s="87">
        <v>1121036</v>
      </c>
      <c r="T199" s="87">
        <v>0</v>
      </c>
      <c r="U199" s="89">
        <v>0</v>
      </c>
    </row>
    <row r="200" spans="1:21" ht="12.75">
      <c r="A200" s="219">
        <v>2</v>
      </c>
      <c r="B200" s="220">
        <v>11</v>
      </c>
      <c r="C200" s="220">
        <v>4</v>
      </c>
      <c r="D200" s="85">
        <v>3</v>
      </c>
      <c r="E200" s="85">
        <v>0</v>
      </c>
      <c r="F200" s="86"/>
      <c r="G200" s="284" t="s">
        <v>458</v>
      </c>
      <c r="H200" s="87">
        <v>27533635.92</v>
      </c>
      <c r="I200" s="87">
        <v>23180567.67</v>
      </c>
      <c r="J200" s="87">
        <v>16346387.28</v>
      </c>
      <c r="K200" s="87">
        <v>9874997.72</v>
      </c>
      <c r="L200" s="87">
        <v>6471389.56</v>
      </c>
      <c r="M200" s="87">
        <v>1356643.94</v>
      </c>
      <c r="N200" s="87">
        <v>4535913</v>
      </c>
      <c r="O200" s="87">
        <v>200467.45</v>
      </c>
      <c r="P200" s="87">
        <v>0</v>
      </c>
      <c r="Q200" s="87">
        <v>741156</v>
      </c>
      <c r="R200" s="87">
        <v>4353068.25</v>
      </c>
      <c r="S200" s="87">
        <v>4353068.25</v>
      </c>
      <c r="T200" s="87">
        <v>1483402.65</v>
      </c>
      <c r="U200" s="89">
        <v>0</v>
      </c>
    </row>
    <row r="201" spans="1:21" ht="12.75">
      <c r="A201" s="219">
        <v>2</v>
      </c>
      <c r="B201" s="220">
        <v>18</v>
      </c>
      <c r="C201" s="220">
        <v>4</v>
      </c>
      <c r="D201" s="85">
        <v>3</v>
      </c>
      <c r="E201" s="85">
        <v>0</v>
      </c>
      <c r="F201" s="86"/>
      <c r="G201" s="284" t="s">
        <v>459</v>
      </c>
      <c r="H201" s="87">
        <v>66726724</v>
      </c>
      <c r="I201" s="87">
        <v>49749780</v>
      </c>
      <c r="J201" s="87">
        <v>38458513</v>
      </c>
      <c r="K201" s="87">
        <v>23759581</v>
      </c>
      <c r="L201" s="87">
        <v>14698932</v>
      </c>
      <c r="M201" s="87">
        <v>4300880</v>
      </c>
      <c r="N201" s="87">
        <v>5847666</v>
      </c>
      <c r="O201" s="87">
        <v>132721</v>
      </c>
      <c r="P201" s="87">
        <v>0</v>
      </c>
      <c r="Q201" s="87">
        <v>1010000</v>
      </c>
      <c r="R201" s="87">
        <v>16976944</v>
      </c>
      <c r="S201" s="87">
        <v>15508944</v>
      </c>
      <c r="T201" s="87">
        <v>1748672</v>
      </c>
      <c r="U201" s="89">
        <v>1468000</v>
      </c>
    </row>
    <row r="202" spans="1:21" ht="12.75">
      <c r="A202" s="219">
        <v>2</v>
      </c>
      <c r="B202" s="220">
        <v>26</v>
      </c>
      <c r="C202" s="220">
        <v>4</v>
      </c>
      <c r="D202" s="85">
        <v>3</v>
      </c>
      <c r="E202" s="85">
        <v>0</v>
      </c>
      <c r="F202" s="86"/>
      <c r="G202" s="284" t="s">
        <v>460</v>
      </c>
      <c r="H202" s="87">
        <v>28117391.37</v>
      </c>
      <c r="I202" s="87">
        <v>22103040.12</v>
      </c>
      <c r="J202" s="87">
        <v>15875401.12</v>
      </c>
      <c r="K202" s="87">
        <v>8476758.45</v>
      </c>
      <c r="L202" s="87">
        <v>7398642.67</v>
      </c>
      <c r="M202" s="87">
        <v>1026410</v>
      </c>
      <c r="N202" s="87">
        <v>4327034</v>
      </c>
      <c r="O202" s="87">
        <v>390715</v>
      </c>
      <c r="P202" s="87">
        <v>33480</v>
      </c>
      <c r="Q202" s="87">
        <v>450000</v>
      </c>
      <c r="R202" s="87">
        <v>6014351.25</v>
      </c>
      <c r="S202" s="87">
        <v>6014351.25</v>
      </c>
      <c r="T202" s="87">
        <v>4616689.91</v>
      </c>
      <c r="U202" s="89">
        <v>0</v>
      </c>
    </row>
    <row r="203" spans="1:21" ht="12.75">
      <c r="A203" s="219">
        <v>2</v>
      </c>
      <c r="B203" s="220">
        <v>20</v>
      </c>
      <c r="C203" s="220">
        <v>3</v>
      </c>
      <c r="D203" s="85">
        <v>3</v>
      </c>
      <c r="E203" s="85">
        <v>0</v>
      </c>
      <c r="F203" s="86"/>
      <c r="G203" s="284" t="s">
        <v>461</v>
      </c>
      <c r="H203" s="87">
        <v>71345584.61</v>
      </c>
      <c r="I203" s="87">
        <v>55528528.61</v>
      </c>
      <c r="J203" s="87">
        <v>41485849.61</v>
      </c>
      <c r="K203" s="87">
        <v>25763488.09</v>
      </c>
      <c r="L203" s="87">
        <v>15722361.52</v>
      </c>
      <c r="M203" s="87">
        <v>4922760</v>
      </c>
      <c r="N203" s="87">
        <v>6509543</v>
      </c>
      <c r="O203" s="87">
        <v>172669</v>
      </c>
      <c r="P203" s="87">
        <v>0</v>
      </c>
      <c r="Q203" s="87">
        <v>2437707</v>
      </c>
      <c r="R203" s="87">
        <v>15817056</v>
      </c>
      <c r="S203" s="87">
        <v>15067056</v>
      </c>
      <c r="T203" s="87">
        <v>752000</v>
      </c>
      <c r="U203" s="89">
        <v>750000</v>
      </c>
    </row>
    <row r="204" spans="1:21" ht="12.75">
      <c r="A204" s="219">
        <v>2</v>
      </c>
      <c r="B204" s="220">
        <v>14</v>
      </c>
      <c r="C204" s="220">
        <v>8</v>
      </c>
      <c r="D204" s="85">
        <v>3</v>
      </c>
      <c r="E204" s="85">
        <v>0</v>
      </c>
      <c r="F204" s="86"/>
      <c r="G204" s="284" t="s">
        <v>462</v>
      </c>
      <c r="H204" s="87">
        <v>45147181.91</v>
      </c>
      <c r="I204" s="87">
        <v>29284051.91</v>
      </c>
      <c r="J204" s="87">
        <v>23400581.54</v>
      </c>
      <c r="K204" s="87">
        <v>13552439</v>
      </c>
      <c r="L204" s="87">
        <v>9848142.54</v>
      </c>
      <c r="M204" s="87">
        <v>1017926</v>
      </c>
      <c r="N204" s="87">
        <v>4079302</v>
      </c>
      <c r="O204" s="87">
        <v>101823.37</v>
      </c>
      <c r="P204" s="87">
        <v>0</v>
      </c>
      <c r="Q204" s="87">
        <v>684419</v>
      </c>
      <c r="R204" s="87">
        <v>15863130</v>
      </c>
      <c r="S204" s="87">
        <v>15863130</v>
      </c>
      <c r="T204" s="87">
        <v>4141741</v>
      </c>
      <c r="U204" s="89">
        <v>0</v>
      </c>
    </row>
    <row r="205" spans="1:21" ht="12.75">
      <c r="A205" s="219">
        <v>2</v>
      </c>
      <c r="B205" s="220">
        <v>4</v>
      </c>
      <c r="C205" s="220">
        <v>4</v>
      </c>
      <c r="D205" s="85">
        <v>3</v>
      </c>
      <c r="E205" s="85">
        <v>0</v>
      </c>
      <c r="F205" s="86"/>
      <c r="G205" s="284" t="s">
        <v>463</v>
      </c>
      <c r="H205" s="87">
        <v>26541284.13</v>
      </c>
      <c r="I205" s="87">
        <v>19991784.13</v>
      </c>
      <c r="J205" s="87">
        <v>14249909.63</v>
      </c>
      <c r="K205" s="87">
        <v>9966405.8</v>
      </c>
      <c r="L205" s="87">
        <v>4283503.83</v>
      </c>
      <c r="M205" s="87">
        <v>865025</v>
      </c>
      <c r="N205" s="87">
        <v>4295629.5</v>
      </c>
      <c r="O205" s="87">
        <v>195189</v>
      </c>
      <c r="P205" s="87">
        <v>0</v>
      </c>
      <c r="Q205" s="87">
        <v>386031</v>
      </c>
      <c r="R205" s="87">
        <v>6549500</v>
      </c>
      <c r="S205" s="87">
        <v>6549500</v>
      </c>
      <c r="T205" s="87">
        <v>0</v>
      </c>
      <c r="U205" s="89">
        <v>0</v>
      </c>
    </row>
    <row r="206" spans="1:21" ht="12.75">
      <c r="A206" s="219">
        <v>2</v>
      </c>
      <c r="B206" s="220">
        <v>25</v>
      </c>
      <c r="C206" s="220">
        <v>6</v>
      </c>
      <c r="D206" s="85">
        <v>3</v>
      </c>
      <c r="E206" s="85">
        <v>0</v>
      </c>
      <c r="F206" s="86"/>
      <c r="G206" s="284" t="s">
        <v>464</v>
      </c>
      <c r="H206" s="87">
        <v>26576683.62</v>
      </c>
      <c r="I206" s="87">
        <v>21355415.62</v>
      </c>
      <c r="J206" s="87">
        <v>15108282.62</v>
      </c>
      <c r="K206" s="87">
        <v>9728320.76</v>
      </c>
      <c r="L206" s="87">
        <v>5379961.86</v>
      </c>
      <c r="M206" s="87">
        <v>1561861</v>
      </c>
      <c r="N206" s="87">
        <v>4095224</v>
      </c>
      <c r="O206" s="87">
        <v>147499</v>
      </c>
      <c r="P206" s="87">
        <v>6400</v>
      </c>
      <c r="Q206" s="87">
        <v>436149</v>
      </c>
      <c r="R206" s="87">
        <v>5221268</v>
      </c>
      <c r="S206" s="87">
        <v>5221268</v>
      </c>
      <c r="T206" s="87">
        <v>2336885</v>
      </c>
      <c r="U206" s="89">
        <v>0</v>
      </c>
    </row>
    <row r="207" spans="1:21" ht="12.75">
      <c r="A207" s="219">
        <v>2</v>
      </c>
      <c r="B207" s="220">
        <v>17</v>
      </c>
      <c r="C207" s="220">
        <v>5</v>
      </c>
      <c r="D207" s="85">
        <v>3</v>
      </c>
      <c r="E207" s="85">
        <v>0</v>
      </c>
      <c r="F207" s="86"/>
      <c r="G207" s="284" t="s">
        <v>465</v>
      </c>
      <c r="H207" s="87">
        <v>22244534.37</v>
      </c>
      <c r="I207" s="87">
        <v>21026660.37</v>
      </c>
      <c r="J207" s="87">
        <v>16168498.87</v>
      </c>
      <c r="K207" s="87">
        <v>10123210</v>
      </c>
      <c r="L207" s="87">
        <v>6045288.87</v>
      </c>
      <c r="M207" s="87">
        <v>558799</v>
      </c>
      <c r="N207" s="87">
        <v>3179186</v>
      </c>
      <c r="O207" s="87">
        <v>326176.5</v>
      </c>
      <c r="P207" s="87">
        <v>0</v>
      </c>
      <c r="Q207" s="87">
        <v>794000</v>
      </c>
      <c r="R207" s="87">
        <v>1217874</v>
      </c>
      <c r="S207" s="87">
        <v>1217874</v>
      </c>
      <c r="T207" s="87">
        <v>373176</v>
      </c>
      <c r="U207" s="89">
        <v>0</v>
      </c>
    </row>
    <row r="208" spans="1:21" ht="12.75">
      <c r="A208" s="219">
        <v>2</v>
      </c>
      <c r="B208" s="220">
        <v>12</v>
      </c>
      <c r="C208" s="220">
        <v>5</v>
      </c>
      <c r="D208" s="85">
        <v>3</v>
      </c>
      <c r="E208" s="85">
        <v>0</v>
      </c>
      <c r="F208" s="86"/>
      <c r="G208" s="284" t="s">
        <v>466</v>
      </c>
      <c r="H208" s="87">
        <v>13116605.61</v>
      </c>
      <c r="I208" s="87">
        <v>10371175.61</v>
      </c>
      <c r="J208" s="87">
        <v>7212020.74</v>
      </c>
      <c r="K208" s="87">
        <v>4772400.34</v>
      </c>
      <c r="L208" s="87">
        <v>2439620.4</v>
      </c>
      <c r="M208" s="87">
        <v>648790.87</v>
      </c>
      <c r="N208" s="87">
        <v>2161899</v>
      </c>
      <c r="O208" s="87">
        <v>131465</v>
      </c>
      <c r="P208" s="87">
        <v>17000</v>
      </c>
      <c r="Q208" s="87">
        <v>200000</v>
      </c>
      <c r="R208" s="87">
        <v>2745430</v>
      </c>
      <c r="S208" s="87">
        <v>2745430</v>
      </c>
      <c r="T208" s="87">
        <v>657516.37</v>
      </c>
      <c r="U208" s="89">
        <v>0</v>
      </c>
    </row>
    <row r="209" spans="1:21" ht="12.75">
      <c r="A209" s="219">
        <v>2</v>
      </c>
      <c r="B209" s="220">
        <v>22</v>
      </c>
      <c r="C209" s="220">
        <v>3</v>
      </c>
      <c r="D209" s="85">
        <v>3</v>
      </c>
      <c r="E209" s="85">
        <v>0</v>
      </c>
      <c r="F209" s="86"/>
      <c r="G209" s="284" t="s">
        <v>467</v>
      </c>
      <c r="H209" s="87">
        <v>62705503.12</v>
      </c>
      <c r="I209" s="87">
        <v>51217255.12</v>
      </c>
      <c r="J209" s="87">
        <v>37137047.12</v>
      </c>
      <c r="K209" s="87">
        <v>21131755.59</v>
      </c>
      <c r="L209" s="87">
        <v>16005291.53</v>
      </c>
      <c r="M209" s="87">
        <v>4113815</v>
      </c>
      <c r="N209" s="87">
        <v>8094267</v>
      </c>
      <c r="O209" s="87">
        <v>82126</v>
      </c>
      <c r="P209" s="87">
        <v>0</v>
      </c>
      <c r="Q209" s="87">
        <v>1790000</v>
      </c>
      <c r="R209" s="87">
        <v>11488248</v>
      </c>
      <c r="S209" s="87">
        <v>11488248</v>
      </c>
      <c r="T209" s="87">
        <v>4499580</v>
      </c>
      <c r="U209" s="89">
        <v>0</v>
      </c>
    </row>
    <row r="210" spans="1:21" ht="12.75">
      <c r="A210" s="219">
        <v>2</v>
      </c>
      <c r="B210" s="220">
        <v>24</v>
      </c>
      <c r="C210" s="220">
        <v>5</v>
      </c>
      <c r="D210" s="85">
        <v>3</v>
      </c>
      <c r="E210" s="85">
        <v>0</v>
      </c>
      <c r="F210" s="86"/>
      <c r="G210" s="284" t="s">
        <v>468</v>
      </c>
      <c r="H210" s="87">
        <v>75615719.98</v>
      </c>
      <c r="I210" s="87">
        <v>56427432.98</v>
      </c>
      <c r="J210" s="87">
        <v>44331750.71</v>
      </c>
      <c r="K210" s="87">
        <v>28622940.73</v>
      </c>
      <c r="L210" s="87">
        <v>15708809.98</v>
      </c>
      <c r="M210" s="87">
        <v>2209457.22</v>
      </c>
      <c r="N210" s="87">
        <v>8329046</v>
      </c>
      <c r="O210" s="87">
        <v>257179.05</v>
      </c>
      <c r="P210" s="87">
        <v>0</v>
      </c>
      <c r="Q210" s="87">
        <v>1300000</v>
      </c>
      <c r="R210" s="87">
        <v>19188287</v>
      </c>
      <c r="S210" s="87">
        <v>18837851.49</v>
      </c>
      <c r="T210" s="87">
        <v>4009702</v>
      </c>
      <c r="U210" s="89">
        <v>350435.51</v>
      </c>
    </row>
    <row r="211" spans="1:21" ht="12.75">
      <c r="A211" s="219">
        <v>2</v>
      </c>
      <c r="B211" s="220">
        <v>24</v>
      </c>
      <c r="C211" s="220">
        <v>6</v>
      </c>
      <c r="D211" s="85">
        <v>3</v>
      </c>
      <c r="E211" s="85">
        <v>0</v>
      </c>
      <c r="F211" s="86"/>
      <c r="G211" s="284" t="s">
        <v>469</v>
      </c>
      <c r="H211" s="87">
        <v>45875433.32</v>
      </c>
      <c r="I211" s="87">
        <v>40266996.6</v>
      </c>
      <c r="J211" s="87">
        <v>29030405.61</v>
      </c>
      <c r="K211" s="87">
        <v>17867101.83</v>
      </c>
      <c r="L211" s="87">
        <v>11163303.78</v>
      </c>
      <c r="M211" s="87">
        <v>2008600</v>
      </c>
      <c r="N211" s="87">
        <v>7427033</v>
      </c>
      <c r="O211" s="87">
        <v>650957.99</v>
      </c>
      <c r="P211" s="87">
        <v>0</v>
      </c>
      <c r="Q211" s="87">
        <v>1150000</v>
      </c>
      <c r="R211" s="87">
        <v>5608436.72</v>
      </c>
      <c r="S211" s="87">
        <v>5585636.72</v>
      </c>
      <c r="T211" s="87">
        <v>2849475</v>
      </c>
      <c r="U211" s="89">
        <v>22800</v>
      </c>
    </row>
    <row r="212" spans="1:21" ht="12.75">
      <c r="A212" s="219">
        <v>2</v>
      </c>
      <c r="B212" s="220">
        <v>24</v>
      </c>
      <c r="C212" s="220">
        <v>7</v>
      </c>
      <c r="D212" s="85">
        <v>3</v>
      </c>
      <c r="E212" s="85">
        <v>0</v>
      </c>
      <c r="F212" s="86"/>
      <c r="G212" s="284" t="s">
        <v>470</v>
      </c>
      <c r="H212" s="87">
        <v>15160128</v>
      </c>
      <c r="I212" s="87">
        <v>12812353</v>
      </c>
      <c r="J212" s="87">
        <v>8479815</v>
      </c>
      <c r="K212" s="87">
        <v>5160105</v>
      </c>
      <c r="L212" s="87">
        <v>3319710</v>
      </c>
      <c r="M212" s="87">
        <v>1420290</v>
      </c>
      <c r="N212" s="87">
        <v>2565542</v>
      </c>
      <c r="O212" s="87">
        <v>6706</v>
      </c>
      <c r="P212" s="87">
        <v>0</v>
      </c>
      <c r="Q212" s="87">
        <v>340000</v>
      </c>
      <c r="R212" s="87">
        <v>2347775</v>
      </c>
      <c r="S212" s="87">
        <v>2327775</v>
      </c>
      <c r="T212" s="87">
        <v>27995</v>
      </c>
      <c r="U212" s="89">
        <v>20000</v>
      </c>
    </row>
    <row r="213" spans="1:21" ht="12.75">
      <c r="A213" s="219">
        <v>2</v>
      </c>
      <c r="B213" s="220">
        <v>19</v>
      </c>
      <c r="C213" s="220">
        <v>8</v>
      </c>
      <c r="D213" s="85">
        <v>3</v>
      </c>
      <c r="E213" s="85">
        <v>0</v>
      </c>
      <c r="F213" s="86"/>
      <c r="G213" s="284" t="s">
        <v>471</v>
      </c>
      <c r="H213" s="87">
        <v>42899128.29</v>
      </c>
      <c r="I213" s="87">
        <v>33274625.29</v>
      </c>
      <c r="J213" s="87">
        <v>24929394.29</v>
      </c>
      <c r="K213" s="87">
        <v>12432396.78</v>
      </c>
      <c r="L213" s="87">
        <v>12496997.51</v>
      </c>
      <c r="M213" s="87">
        <v>2556405</v>
      </c>
      <c r="N213" s="87">
        <v>3616422</v>
      </c>
      <c r="O213" s="87">
        <v>653480</v>
      </c>
      <c r="P213" s="87">
        <v>784600</v>
      </c>
      <c r="Q213" s="87">
        <v>734324</v>
      </c>
      <c r="R213" s="87">
        <v>9624503</v>
      </c>
      <c r="S213" s="87">
        <v>9624503</v>
      </c>
      <c r="T213" s="87">
        <v>3417511</v>
      </c>
      <c r="U213" s="89">
        <v>0</v>
      </c>
    </row>
    <row r="214" spans="1:21" ht="12.75">
      <c r="A214" s="219">
        <v>2</v>
      </c>
      <c r="B214" s="220">
        <v>20</v>
      </c>
      <c r="C214" s="220">
        <v>6</v>
      </c>
      <c r="D214" s="85">
        <v>3</v>
      </c>
      <c r="E214" s="85">
        <v>0</v>
      </c>
      <c r="F214" s="86"/>
      <c r="G214" s="284" t="s">
        <v>472</v>
      </c>
      <c r="H214" s="87">
        <v>50606814.02</v>
      </c>
      <c r="I214" s="87">
        <v>40639163.98</v>
      </c>
      <c r="J214" s="87">
        <v>25302400.75</v>
      </c>
      <c r="K214" s="87">
        <v>16109458.27</v>
      </c>
      <c r="L214" s="87">
        <v>9192942.48</v>
      </c>
      <c r="M214" s="87">
        <v>5297634</v>
      </c>
      <c r="N214" s="87">
        <v>6692457.5</v>
      </c>
      <c r="O214" s="87">
        <v>437854.04</v>
      </c>
      <c r="P214" s="87">
        <v>1243150</v>
      </c>
      <c r="Q214" s="87">
        <v>1665667.69</v>
      </c>
      <c r="R214" s="87">
        <v>9967650.04</v>
      </c>
      <c r="S214" s="87">
        <v>9967650.04</v>
      </c>
      <c r="T214" s="87">
        <v>2273724</v>
      </c>
      <c r="U214" s="89">
        <v>0</v>
      </c>
    </row>
    <row r="215" spans="1:21" s="95" customFormat="1" ht="15">
      <c r="A215" s="221"/>
      <c r="B215" s="222"/>
      <c r="C215" s="222"/>
      <c r="D215" s="96"/>
      <c r="E215" s="96"/>
      <c r="F215" s="102" t="s">
        <v>473</v>
      </c>
      <c r="G215" s="285"/>
      <c r="H215" s="98">
        <v>141000728.74</v>
      </c>
      <c r="I215" s="98">
        <v>105546371.74</v>
      </c>
      <c r="J215" s="98">
        <v>97475411.74</v>
      </c>
      <c r="K215" s="98">
        <v>5034815</v>
      </c>
      <c r="L215" s="98">
        <v>92440596.74</v>
      </c>
      <c r="M215" s="98">
        <v>499128</v>
      </c>
      <c r="N215" s="98">
        <v>657632</v>
      </c>
      <c r="O215" s="98">
        <v>230000</v>
      </c>
      <c r="P215" s="98">
        <v>0</v>
      </c>
      <c r="Q215" s="98">
        <v>6684200</v>
      </c>
      <c r="R215" s="98">
        <v>35454357</v>
      </c>
      <c r="S215" s="98">
        <v>34055392</v>
      </c>
      <c r="T215" s="98">
        <v>3027031</v>
      </c>
      <c r="U215" s="100">
        <v>1398965</v>
      </c>
    </row>
    <row r="216" spans="1:21" ht="25.5">
      <c r="A216" s="219">
        <v>2</v>
      </c>
      <c r="B216" s="220">
        <v>15</v>
      </c>
      <c r="C216" s="220">
        <v>1</v>
      </c>
      <c r="D216" s="85" t="s">
        <v>474</v>
      </c>
      <c r="E216" s="85">
        <v>8</v>
      </c>
      <c r="F216" s="86"/>
      <c r="G216" s="284" t="s">
        <v>475</v>
      </c>
      <c r="H216" s="87">
        <v>402033</v>
      </c>
      <c r="I216" s="87">
        <v>402033</v>
      </c>
      <c r="J216" s="87">
        <v>362033</v>
      </c>
      <c r="K216" s="87">
        <v>67500</v>
      </c>
      <c r="L216" s="87">
        <v>294533</v>
      </c>
      <c r="M216" s="87">
        <v>0</v>
      </c>
      <c r="N216" s="87">
        <v>40000</v>
      </c>
      <c r="O216" s="87">
        <v>0</v>
      </c>
      <c r="P216" s="87">
        <v>0</v>
      </c>
      <c r="Q216" s="87">
        <v>0</v>
      </c>
      <c r="R216" s="87">
        <v>0</v>
      </c>
      <c r="S216" s="87">
        <v>0</v>
      </c>
      <c r="T216" s="87">
        <v>0</v>
      </c>
      <c r="U216" s="89">
        <v>0</v>
      </c>
    </row>
    <row r="217" spans="1:21" ht="25.5">
      <c r="A217" s="219">
        <v>2</v>
      </c>
      <c r="B217" s="220">
        <v>63</v>
      </c>
      <c r="C217" s="220">
        <v>1</v>
      </c>
      <c r="D217" s="85" t="s">
        <v>474</v>
      </c>
      <c r="E217" s="85">
        <v>8</v>
      </c>
      <c r="F217" s="86"/>
      <c r="G217" s="284" t="s">
        <v>476</v>
      </c>
      <c r="H217" s="87">
        <v>86861309</v>
      </c>
      <c r="I217" s="87">
        <v>77861309</v>
      </c>
      <c r="J217" s="87">
        <v>71024539</v>
      </c>
      <c r="K217" s="87">
        <v>1328100</v>
      </c>
      <c r="L217" s="87">
        <v>69696439</v>
      </c>
      <c r="M217" s="87">
        <v>0</v>
      </c>
      <c r="N217" s="87">
        <v>187570</v>
      </c>
      <c r="O217" s="87">
        <v>0</v>
      </c>
      <c r="P217" s="87">
        <v>0</v>
      </c>
      <c r="Q217" s="87">
        <v>6649200</v>
      </c>
      <c r="R217" s="87">
        <v>9000000</v>
      </c>
      <c r="S217" s="87">
        <v>9000000</v>
      </c>
      <c r="T217" s="87">
        <v>0</v>
      </c>
      <c r="U217" s="89">
        <v>0</v>
      </c>
    </row>
    <row r="218" spans="1:21" ht="12.75">
      <c r="A218" s="219">
        <v>2</v>
      </c>
      <c r="B218" s="220">
        <v>9</v>
      </c>
      <c r="C218" s="220">
        <v>7</v>
      </c>
      <c r="D218" s="85" t="s">
        <v>474</v>
      </c>
      <c r="E218" s="85">
        <v>8</v>
      </c>
      <c r="F218" s="86"/>
      <c r="G218" s="284" t="s">
        <v>477</v>
      </c>
      <c r="H218" s="87">
        <v>1190700</v>
      </c>
      <c r="I218" s="87">
        <v>1148700</v>
      </c>
      <c r="J218" s="87">
        <v>1129350</v>
      </c>
      <c r="K218" s="87">
        <v>335100</v>
      </c>
      <c r="L218" s="87">
        <v>794250</v>
      </c>
      <c r="M218" s="87">
        <v>0</v>
      </c>
      <c r="N218" s="87">
        <v>19350</v>
      </c>
      <c r="O218" s="87">
        <v>0</v>
      </c>
      <c r="P218" s="87">
        <v>0</v>
      </c>
      <c r="Q218" s="87">
        <v>0</v>
      </c>
      <c r="R218" s="87">
        <v>42000</v>
      </c>
      <c r="S218" s="87">
        <v>42000</v>
      </c>
      <c r="T218" s="87">
        <v>0</v>
      </c>
      <c r="U218" s="89">
        <v>0</v>
      </c>
    </row>
    <row r="219" spans="1:21" ht="12.75">
      <c r="A219" s="219">
        <v>2</v>
      </c>
      <c r="B219" s="220">
        <v>10</v>
      </c>
      <c r="C219" s="220">
        <v>1</v>
      </c>
      <c r="D219" s="85" t="s">
        <v>474</v>
      </c>
      <c r="E219" s="85">
        <v>8</v>
      </c>
      <c r="F219" s="86"/>
      <c r="G219" s="284" t="s">
        <v>478</v>
      </c>
      <c r="H219" s="87">
        <v>669253</v>
      </c>
      <c r="I219" s="87">
        <v>623007</v>
      </c>
      <c r="J219" s="87">
        <v>623007</v>
      </c>
      <c r="K219" s="87">
        <v>53580</v>
      </c>
      <c r="L219" s="87">
        <v>569427</v>
      </c>
      <c r="M219" s="87">
        <v>0</v>
      </c>
      <c r="N219" s="87">
        <v>0</v>
      </c>
      <c r="O219" s="87">
        <v>0</v>
      </c>
      <c r="P219" s="87">
        <v>0</v>
      </c>
      <c r="Q219" s="87">
        <v>0</v>
      </c>
      <c r="R219" s="87">
        <v>46246</v>
      </c>
      <c r="S219" s="87">
        <v>46246</v>
      </c>
      <c r="T219" s="87">
        <v>0</v>
      </c>
      <c r="U219" s="89">
        <v>0</v>
      </c>
    </row>
    <row r="220" spans="1:21" ht="12.75">
      <c r="A220" s="219">
        <v>2</v>
      </c>
      <c r="B220" s="220">
        <v>20</v>
      </c>
      <c r="C220" s="220">
        <v>2</v>
      </c>
      <c r="D220" s="85" t="s">
        <v>474</v>
      </c>
      <c r="E220" s="85">
        <v>8</v>
      </c>
      <c r="F220" s="86"/>
      <c r="G220" s="284" t="s">
        <v>479</v>
      </c>
      <c r="H220" s="87">
        <v>838322.74</v>
      </c>
      <c r="I220" s="87">
        <v>726322.74</v>
      </c>
      <c r="J220" s="87">
        <v>696322.74</v>
      </c>
      <c r="K220" s="87">
        <v>77000</v>
      </c>
      <c r="L220" s="87">
        <v>619322.74</v>
      </c>
      <c r="M220" s="87">
        <v>0</v>
      </c>
      <c r="N220" s="87">
        <v>30000</v>
      </c>
      <c r="O220" s="87">
        <v>0</v>
      </c>
      <c r="P220" s="87">
        <v>0</v>
      </c>
      <c r="Q220" s="87">
        <v>0</v>
      </c>
      <c r="R220" s="87">
        <v>112000</v>
      </c>
      <c r="S220" s="87">
        <v>112000</v>
      </c>
      <c r="T220" s="87">
        <v>0</v>
      </c>
      <c r="U220" s="89">
        <v>0</v>
      </c>
    </row>
    <row r="221" spans="1:21" ht="12.75">
      <c r="A221" s="219">
        <v>2</v>
      </c>
      <c r="B221" s="220">
        <v>61</v>
      </c>
      <c r="C221" s="220">
        <v>1</v>
      </c>
      <c r="D221" s="85" t="s">
        <v>474</v>
      </c>
      <c r="E221" s="85">
        <v>8</v>
      </c>
      <c r="F221" s="86"/>
      <c r="G221" s="284" t="s">
        <v>480</v>
      </c>
      <c r="H221" s="87">
        <v>7798204</v>
      </c>
      <c r="I221" s="87">
        <v>1805971</v>
      </c>
      <c r="J221" s="87">
        <v>1679471</v>
      </c>
      <c r="K221" s="87">
        <v>786490</v>
      </c>
      <c r="L221" s="87">
        <v>892981</v>
      </c>
      <c r="M221" s="87">
        <v>0</v>
      </c>
      <c r="N221" s="87">
        <v>1500</v>
      </c>
      <c r="O221" s="87">
        <v>90000</v>
      </c>
      <c r="P221" s="87">
        <v>0</v>
      </c>
      <c r="Q221" s="87">
        <v>35000</v>
      </c>
      <c r="R221" s="87">
        <v>5992233</v>
      </c>
      <c r="S221" s="87">
        <v>5992233</v>
      </c>
      <c r="T221" s="87">
        <v>3027031</v>
      </c>
      <c r="U221" s="89">
        <v>0</v>
      </c>
    </row>
    <row r="222" spans="1:21" ht="38.25">
      <c r="A222" s="219">
        <v>2</v>
      </c>
      <c r="B222" s="220">
        <v>2</v>
      </c>
      <c r="C222" s="220">
        <v>5</v>
      </c>
      <c r="D222" s="85" t="s">
        <v>474</v>
      </c>
      <c r="E222" s="85">
        <v>8</v>
      </c>
      <c r="F222" s="86"/>
      <c r="G222" s="284" t="s">
        <v>481</v>
      </c>
      <c r="H222" s="87">
        <v>3422912</v>
      </c>
      <c r="I222" s="87">
        <v>3402912</v>
      </c>
      <c r="J222" s="87">
        <v>3400912</v>
      </c>
      <c r="K222" s="87">
        <v>266700</v>
      </c>
      <c r="L222" s="87">
        <v>3134212</v>
      </c>
      <c r="M222" s="87">
        <v>0</v>
      </c>
      <c r="N222" s="87">
        <v>2000</v>
      </c>
      <c r="O222" s="87">
        <v>0</v>
      </c>
      <c r="P222" s="87">
        <v>0</v>
      </c>
      <c r="Q222" s="87">
        <v>0</v>
      </c>
      <c r="R222" s="87">
        <v>20000</v>
      </c>
      <c r="S222" s="87">
        <v>20000</v>
      </c>
      <c r="T222" s="87">
        <v>0</v>
      </c>
      <c r="U222" s="89">
        <v>0</v>
      </c>
    </row>
    <row r="223" spans="1:21" ht="12.75">
      <c r="A223" s="219">
        <v>2</v>
      </c>
      <c r="B223" s="220">
        <v>8</v>
      </c>
      <c r="C223" s="220">
        <v>6</v>
      </c>
      <c r="D223" s="85" t="s">
        <v>474</v>
      </c>
      <c r="E223" s="85">
        <v>8</v>
      </c>
      <c r="F223" s="86"/>
      <c r="G223" s="284" t="s">
        <v>482</v>
      </c>
      <c r="H223" s="87">
        <v>162000</v>
      </c>
      <c r="I223" s="87">
        <v>162000</v>
      </c>
      <c r="J223" s="87">
        <v>22000</v>
      </c>
      <c r="K223" s="87">
        <v>15179</v>
      </c>
      <c r="L223" s="87">
        <v>6821</v>
      </c>
      <c r="M223" s="87">
        <v>0</v>
      </c>
      <c r="N223" s="87">
        <v>0</v>
      </c>
      <c r="O223" s="87">
        <v>140000</v>
      </c>
      <c r="P223" s="87">
        <v>0</v>
      </c>
      <c r="Q223" s="87">
        <v>0</v>
      </c>
      <c r="R223" s="87">
        <v>0</v>
      </c>
      <c r="S223" s="87">
        <v>0</v>
      </c>
      <c r="T223" s="87">
        <v>0</v>
      </c>
      <c r="U223" s="89">
        <v>0</v>
      </c>
    </row>
    <row r="224" spans="1:21" ht="12.75">
      <c r="A224" s="219">
        <v>2</v>
      </c>
      <c r="B224" s="220">
        <v>16</v>
      </c>
      <c r="C224" s="220">
        <v>4</v>
      </c>
      <c r="D224" s="85" t="s">
        <v>474</v>
      </c>
      <c r="E224" s="85">
        <v>8</v>
      </c>
      <c r="F224" s="86"/>
      <c r="G224" s="284" t="s">
        <v>483</v>
      </c>
      <c r="H224" s="87">
        <v>27184764</v>
      </c>
      <c r="I224" s="87">
        <v>8396851</v>
      </c>
      <c r="J224" s="87">
        <v>8020439</v>
      </c>
      <c r="K224" s="87">
        <v>1360950</v>
      </c>
      <c r="L224" s="87">
        <v>6659489</v>
      </c>
      <c r="M224" s="87">
        <v>0</v>
      </c>
      <c r="N224" s="87">
        <v>376412</v>
      </c>
      <c r="O224" s="87">
        <v>0</v>
      </c>
      <c r="P224" s="87">
        <v>0</v>
      </c>
      <c r="Q224" s="87">
        <v>0</v>
      </c>
      <c r="R224" s="87">
        <v>18787913</v>
      </c>
      <c r="S224" s="87">
        <v>18787913</v>
      </c>
      <c r="T224" s="87">
        <v>0</v>
      </c>
      <c r="U224" s="89">
        <v>0</v>
      </c>
    </row>
    <row r="225" spans="1:21" ht="12.75">
      <c r="A225" s="219">
        <v>2</v>
      </c>
      <c r="B225" s="220">
        <v>25</v>
      </c>
      <c r="C225" s="220">
        <v>2</v>
      </c>
      <c r="D225" s="85" t="s">
        <v>474</v>
      </c>
      <c r="E225" s="85">
        <v>8</v>
      </c>
      <c r="F225" s="86"/>
      <c r="G225" s="284" t="s">
        <v>484</v>
      </c>
      <c r="H225" s="87">
        <v>663016</v>
      </c>
      <c r="I225" s="87">
        <v>663016</v>
      </c>
      <c r="J225" s="87">
        <v>163888</v>
      </c>
      <c r="K225" s="87">
        <v>116696</v>
      </c>
      <c r="L225" s="87">
        <v>47192</v>
      </c>
      <c r="M225" s="87">
        <v>499128</v>
      </c>
      <c r="N225" s="87">
        <v>0</v>
      </c>
      <c r="O225" s="87">
        <v>0</v>
      </c>
      <c r="P225" s="87">
        <v>0</v>
      </c>
      <c r="Q225" s="87">
        <v>0</v>
      </c>
      <c r="R225" s="87">
        <v>0</v>
      </c>
      <c r="S225" s="87">
        <v>0</v>
      </c>
      <c r="T225" s="87">
        <v>0</v>
      </c>
      <c r="U225" s="89">
        <v>0</v>
      </c>
    </row>
    <row r="226" spans="1:21" ht="12.75">
      <c r="A226" s="219">
        <v>2</v>
      </c>
      <c r="B226" s="220">
        <v>1</v>
      </c>
      <c r="C226" s="220">
        <v>1</v>
      </c>
      <c r="D226" s="85" t="s">
        <v>474</v>
      </c>
      <c r="E226" s="85">
        <v>8</v>
      </c>
      <c r="F226" s="86"/>
      <c r="G226" s="284" t="s">
        <v>485</v>
      </c>
      <c r="H226" s="87">
        <v>54000</v>
      </c>
      <c r="I226" s="87">
        <v>54000</v>
      </c>
      <c r="J226" s="87">
        <v>54000</v>
      </c>
      <c r="K226" s="87">
        <v>35800</v>
      </c>
      <c r="L226" s="87">
        <v>18200</v>
      </c>
      <c r="M226" s="87">
        <v>0</v>
      </c>
      <c r="N226" s="87">
        <v>0</v>
      </c>
      <c r="O226" s="87">
        <v>0</v>
      </c>
      <c r="P226" s="87">
        <v>0</v>
      </c>
      <c r="Q226" s="87">
        <v>0</v>
      </c>
      <c r="R226" s="87">
        <v>0</v>
      </c>
      <c r="S226" s="87">
        <v>0</v>
      </c>
      <c r="T226" s="87">
        <v>0</v>
      </c>
      <c r="U226" s="89">
        <v>0</v>
      </c>
    </row>
    <row r="227" spans="1:21" ht="25.5">
      <c r="A227" s="219">
        <v>2</v>
      </c>
      <c r="B227" s="220">
        <v>17</v>
      </c>
      <c r="C227" s="220">
        <v>4</v>
      </c>
      <c r="D227" s="85" t="s">
        <v>474</v>
      </c>
      <c r="E227" s="85">
        <v>8</v>
      </c>
      <c r="F227" s="86"/>
      <c r="G227" s="284" t="s">
        <v>486</v>
      </c>
      <c r="H227" s="87">
        <v>11754215</v>
      </c>
      <c r="I227" s="87">
        <v>10300250</v>
      </c>
      <c r="J227" s="87">
        <v>10299450</v>
      </c>
      <c r="K227" s="87">
        <v>591720</v>
      </c>
      <c r="L227" s="87">
        <v>9707730</v>
      </c>
      <c r="M227" s="87">
        <v>0</v>
      </c>
      <c r="N227" s="87">
        <v>800</v>
      </c>
      <c r="O227" s="87">
        <v>0</v>
      </c>
      <c r="P227" s="87">
        <v>0</v>
      </c>
      <c r="Q227" s="87">
        <v>0</v>
      </c>
      <c r="R227" s="87">
        <v>1453965</v>
      </c>
      <c r="S227" s="87">
        <v>55000</v>
      </c>
      <c r="T227" s="87">
        <v>0</v>
      </c>
      <c r="U227" s="89">
        <v>1398965</v>
      </c>
    </row>
    <row r="228" spans="1:21" ht="12.75">
      <c r="A228" s="219"/>
      <c r="B228" s="220"/>
      <c r="C228" s="220"/>
      <c r="D228" s="85"/>
      <c r="E228" s="85"/>
      <c r="F228" s="86"/>
      <c r="G228" s="284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9"/>
    </row>
    <row r="229" spans="1:21" ht="12.75">
      <c r="A229" s="219"/>
      <c r="B229" s="220"/>
      <c r="C229" s="220"/>
      <c r="D229" s="85"/>
      <c r="E229" s="85"/>
      <c r="F229" s="86"/>
      <c r="G229" s="284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9"/>
    </row>
    <row r="230" spans="1:21" ht="12.75">
      <c r="A230" s="219"/>
      <c r="B230" s="220"/>
      <c r="C230" s="220"/>
      <c r="D230" s="85"/>
      <c r="E230" s="85"/>
      <c r="F230" s="86"/>
      <c r="G230" s="284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9"/>
    </row>
    <row r="231" spans="1:21" ht="12.75">
      <c r="A231" s="219"/>
      <c r="B231" s="220"/>
      <c r="C231" s="220"/>
      <c r="D231" s="85"/>
      <c r="E231" s="85"/>
      <c r="F231" s="86"/>
      <c r="G231" s="284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9"/>
    </row>
    <row r="232" spans="1:21" ht="12.75">
      <c r="A232" s="219"/>
      <c r="B232" s="220"/>
      <c r="C232" s="220"/>
      <c r="D232" s="85"/>
      <c r="E232" s="85"/>
      <c r="F232" s="86"/>
      <c r="G232" s="284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9"/>
    </row>
    <row r="233" spans="1:21" ht="12.75">
      <c r="A233" s="219"/>
      <c r="B233" s="220"/>
      <c r="C233" s="220"/>
      <c r="D233" s="85"/>
      <c r="E233" s="85"/>
      <c r="F233" s="86"/>
      <c r="G233" s="284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9"/>
    </row>
    <row r="234" spans="1:21" ht="13.5" thickBot="1">
      <c r="A234" s="237"/>
      <c r="B234" s="238"/>
      <c r="C234" s="238"/>
      <c r="D234" s="264"/>
      <c r="E234" s="264"/>
      <c r="F234" s="265"/>
      <c r="G234" s="29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76"/>
    </row>
    <row r="235" spans="1:3" ht="12.75">
      <c r="A235" s="263"/>
      <c r="B235" s="263"/>
      <c r="C235" s="263"/>
    </row>
    <row r="236" spans="1:3" ht="12.75">
      <c r="A236" s="263"/>
      <c r="B236" s="263"/>
      <c r="C236" s="263"/>
    </row>
    <row r="237" spans="1:3" ht="12.75">
      <c r="A237" s="263"/>
      <c r="B237" s="263"/>
      <c r="C237" s="263"/>
    </row>
    <row r="238" spans="1:3" ht="12.75">
      <c r="A238" s="263"/>
      <c r="B238" s="263"/>
      <c r="C238" s="263"/>
    </row>
    <row r="239" spans="1:3" ht="12.75">
      <c r="A239" s="263"/>
      <c r="B239" s="263"/>
      <c r="C239" s="263"/>
    </row>
    <row r="240" spans="1:3" ht="12.75">
      <c r="A240" s="263"/>
      <c r="B240" s="263"/>
      <c r="C240" s="263"/>
    </row>
    <row r="241" spans="1:3" ht="12.75">
      <c r="A241" s="263"/>
      <c r="B241" s="263"/>
      <c r="C241" s="263"/>
    </row>
    <row r="242" spans="1:3" ht="12.75">
      <c r="A242" s="263"/>
      <c r="B242" s="263"/>
      <c r="C242" s="263"/>
    </row>
    <row r="243" spans="1:3" ht="12.75">
      <c r="A243" s="263"/>
      <c r="B243" s="263"/>
      <c r="C243" s="263"/>
    </row>
    <row r="244" spans="1:3" ht="12.75">
      <c r="A244" s="263"/>
      <c r="B244" s="263"/>
      <c r="C244" s="263"/>
    </row>
    <row r="245" spans="1:3" ht="12.75">
      <c r="A245" s="263"/>
      <c r="B245" s="263"/>
      <c r="C245" s="263"/>
    </row>
    <row r="246" spans="1:3" ht="12.75">
      <c r="A246" s="263"/>
      <c r="B246" s="263"/>
      <c r="C246" s="263"/>
    </row>
    <row r="247" spans="1:3" ht="12.75">
      <c r="A247" s="263"/>
      <c r="B247" s="263"/>
      <c r="C247" s="263"/>
    </row>
    <row r="248" spans="1:3" ht="12.75">
      <c r="A248" s="263"/>
      <c r="B248" s="263"/>
      <c r="C248" s="263"/>
    </row>
    <row r="249" spans="1:3" ht="12.75">
      <c r="A249" s="263"/>
      <c r="B249" s="263"/>
      <c r="C249" s="263"/>
    </row>
    <row r="250" spans="1:3" ht="12.75">
      <c r="A250" s="263"/>
      <c r="B250" s="263"/>
      <c r="C250" s="263"/>
    </row>
    <row r="251" spans="1:3" ht="12.75">
      <c r="A251" s="263"/>
      <c r="B251" s="263"/>
      <c r="C251" s="263"/>
    </row>
    <row r="252" spans="1:3" ht="12.75">
      <c r="A252" s="263"/>
      <c r="B252" s="263"/>
      <c r="C252" s="263"/>
    </row>
    <row r="253" spans="1:3" ht="12.75">
      <c r="A253" s="263"/>
      <c r="B253" s="263"/>
      <c r="C253" s="263"/>
    </row>
    <row r="254" spans="1:3" ht="12.75">
      <c r="A254" s="263"/>
      <c r="B254" s="263"/>
      <c r="C254" s="263"/>
    </row>
    <row r="255" spans="1:3" ht="12.75">
      <c r="A255" s="263"/>
      <c r="B255" s="263"/>
      <c r="C255" s="263"/>
    </row>
    <row r="256" spans="1:3" ht="12.75">
      <c r="A256" s="263"/>
      <c r="B256" s="263"/>
      <c r="C256" s="263"/>
    </row>
    <row r="257" spans="1:3" ht="12.75">
      <c r="A257" s="263"/>
      <c r="B257" s="263"/>
      <c r="C257" s="263"/>
    </row>
    <row r="258" spans="1:3" ht="12.75">
      <c r="A258" s="263"/>
      <c r="B258" s="263"/>
      <c r="C258" s="263"/>
    </row>
    <row r="259" spans="1:3" ht="12.75">
      <c r="A259" s="263"/>
      <c r="B259" s="263"/>
      <c r="C259" s="263"/>
    </row>
    <row r="260" spans="1:3" ht="12.75">
      <c r="A260" s="263"/>
      <c r="B260" s="263"/>
      <c r="C260" s="263"/>
    </row>
    <row r="261" spans="1:3" ht="12.75">
      <c r="A261" s="263"/>
      <c r="B261" s="263"/>
      <c r="C261" s="263"/>
    </row>
    <row r="262" spans="1:3" ht="12.75">
      <c r="A262" s="263"/>
      <c r="B262" s="263"/>
      <c r="C262" s="263"/>
    </row>
    <row r="263" spans="1:3" ht="12.75">
      <c r="A263" s="263"/>
      <c r="B263" s="263"/>
      <c r="C263" s="263"/>
    </row>
    <row r="264" spans="1:3" ht="12.75">
      <c r="A264" s="263"/>
      <c r="B264" s="263"/>
      <c r="C264" s="263"/>
    </row>
    <row r="265" spans="1:3" ht="12.75">
      <c r="A265" s="263"/>
      <c r="B265" s="263"/>
      <c r="C265" s="263"/>
    </row>
    <row r="266" spans="1:3" ht="12.75">
      <c r="A266" s="263"/>
      <c r="B266" s="263"/>
      <c r="C266" s="263"/>
    </row>
    <row r="267" spans="1:3" ht="12.75">
      <c r="A267" s="263"/>
      <c r="B267" s="263"/>
      <c r="C267" s="263"/>
    </row>
    <row r="268" spans="1:3" ht="12.75">
      <c r="A268" s="263"/>
      <c r="B268" s="263"/>
      <c r="C268" s="263"/>
    </row>
    <row r="269" spans="1:3" ht="12.75">
      <c r="A269" s="263"/>
      <c r="B269" s="263"/>
      <c r="C269" s="263"/>
    </row>
    <row r="270" spans="1:3" ht="12.75">
      <c r="A270" s="263"/>
      <c r="B270" s="263"/>
      <c r="C270" s="263"/>
    </row>
    <row r="271" spans="1:3" ht="12.75">
      <c r="A271" s="263"/>
      <c r="B271" s="263"/>
      <c r="C271" s="263"/>
    </row>
    <row r="272" spans="1:3" ht="12.75">
      <c r="A272" s="263"/>
      <c r="B272" s="263"/>
      <c r="C272" s="263"/>
    </row>
    <row r="273" spans="1:3" ht="12.75">
      <c r="A273" s="263"/>
      <c r="B273" s="263"/>
      <c r="C273" s="263"/>
    </row>
    <row r="274" spans="1:3" ht="12.75">
      <c r="A274" s="263"/>
      <c r="B274" s="263"/>
      <c r="C274" s="263"/>
    </row>
    <row r="275" spans="1:3" ht="12.75">
      <c r="A275" s="263"/>
      <c r="B275" s="263"/>
      <c r="C275" s="263"/>
    </row>
    <row r="276" spans="1:3" ht="12.75">
      <c r="A276" s="263"/>
      <c r="B276" s="263"/>
      <c r="C276" s="263"/>
    </row>
    <row r="277" spans="1:3" ht="12.75">
      <c r="A277" s="263"/>
      <c r="B277" s="263"/>
      <c r="C277" s="263"/>
    </row>
    <row r="278" spans="1:3" ht="12.75">
      <c r="A278" s="263"/>
      <c r="B278" s="263"/>
      <c r="C278" s="263"/>
    </row>
    <row r="279" spans="1:3" ht="12.75">
      <c r="A279" s="263"/>
      <c r="B279" s="263"/>
      <c r="C279" s="263"/>
    </row>
    <row r="280" spans="1:3" ht="12.75">
      <c r="A280" s="263"/>
      <c r="B280" s="263"/>
      <c r="C280" s="263"/>
    </row>
    <row r="281" spans="1:3" ht="12.75">
      <c r="A281" s="263"/>
      <c r="B281" s="263"/>
      <c r="C281" s="263"/>
    </row>
    <row r="282" spans="1:3" ht="12.75">
      <c r="A282" s="263"/>
      <c r="B282" s="263"/>
      <c r="C282" s="263"/>
    </row>
    <row r="283" spans="1:3" ht="12.75">
      <c r="A283" s="263"/>
      <c r="B283" s="263"/>
      <c r="C283" s="263"/>
    </row>
    <row r="284" spans="1:3" ht="12.75">
      <c r="A284" s="263"/>
      <c r="B284" s="263"/>
      <c r="C284" s="263"/>
    </row>
    <row r="285" spans="1:3" ht="12.75">
      <c r="A285" s="263"/>
      <c r="B285" s="263"/>
      <c r="C285" s="263"/>
    </row>
    <row r="286" spans="1:3" ht="12.75">
      <c r="A286" s="263"/>
      <c r="B286" s="263"/>
      <c r="C286" s="263"/>
    </row>
    <row r="287" spans="1:3" ht="12.75">
      <c r="A287" s="263"/>
      <c r="B287" s="263"/>
      <c r="C287" s="263"/>
    </row>
    <row r="288" spans="1:3" ht="12.75">
      <c r="A288" s="263"/>
      <c r="B288" s="263"/>
      <c r="C288" s="263"/>
    </row>
    <row r="289" spans="1:3" ht="12.75">
      <c r="A289" s="263"/>
      <c r="B289" s="263"/>
      <c r="C289" s="263"/>
    </row>
    <row r="290" spans="1:3" ht="12.75">
      <c r="A290" s="263"/>
      <c r="B290" s="263"/>
      <c r="C290" s="263"/>
    </row>
    <row r="291" spans="1:3" ht="12.75">
      <c r="A291" s="263"/>
      <c r="B291" s="263"/>
      <c r="C291" s="263"/>
    </row>
    <row r="292" spans="1:3" ht="12.75">
      <c r="A292" s="263"/>
      <c r="B292" s="263"/>
      <c r="C292" s="263"/>
    </row>
    <row r="293" spans="1:3" ht="12.75">
      <c r="A293" s="263"/>
      <c r="B293" s="263"/>
      <c r="C293" s="263"/>
    </row>
    <row r="294" spans="1:3" ht="12.75">
      <c r="A294" s="263"/>
      <c r="B294" s="263"/>
      <c r="C294" s="263"/>
    </row>
    <row r="295" spans="1:3" ht="12.75">
      <c r="A295" s="263"/>
      <c r="B295" s="263"/>
      <c r="C295" s="263"/>
    </row>
    <row r="296" spans="1:3" ht="12.75">
      <c r="A296" s="263"/>
      <c r="B296" s="263"/>
      <c r="C296" s="263"/>
    </row>
    <row r="297" spans="1:3" ht="12.75">
      <c r="A297" s="263"/>
      <c r="B297" s="263"/>
      <c r="C297" s="263"/>
    </row>
    <row r="298" spans="1:3" ht="12.75">
      <c r="A298" s="263"/>
      <c r="B298" s="263"/>
      <c r="C298" s="263"/>
    </row>
    <row r="299" spans="1:3" ht="12.75">
      <c r="A299" s="263"/>
      <c r="B299" s="263"/>
      <c r="C299" s="263"/>
    </row>
    <row r="300" spans="1:3" ht="12.75">
      <c r="A300" s="263"/>
      <c r="B300" s="263"/>
      <c r="C300" s="263"/>
    </row>
    <row r="301" spans="1:3" ht="12.75">
      <c r="A301" s="263"/>
      <c r="B301" s="263"/>
      <c r="C301" s="263"/>
    </row>
    <row r="302" spans="1:3" ht="12.75">
      <c r="A302" s="263"/>
      <c r="B302" s="263"/>
      <c r="C302" s="263"/>
    </row>
    <row r="303" spans="1:3" ht="12.75">
      <c r="A303" s="263"/>
      <c r="B303" s="263"/>
      <c r="C303" s="263"/>
    </row>
    <row r="304" spans="1:3" ht="12.75">
      <c r="A304" s="263"/>
      <c r="B304" s="263"/>
      <c r="C304" s="263"/>
    </row>
    <row r="305" spans="1:3" ht="12.75">
      <c r="A305" s="263"/>
      <c r="B305" s="263"/>
      <c r="C305" s="263"/>
    </row>
    <row r="306" spans="1:3" ht="12.75">
      <c r="A306" s="263"/>
      <c r="B306" s="263"/>
      <c r="C306" s="263"/>
    </row>
    <row r="307" spans="1:3" ht="12.75">
      <c r="A307" s="263"/>
      <c r="B307" s="263"/>
      <c r="C307" s="263"/>
    </row>
    <row r="308" spans="1:3" ht="12.75">
      <c r="A308" s="263"/>
      <c r="B308" s="263"/>
      <c r="C308" s="263"/>
    </row>
    <row r="309" spans="1:3" ht="12.75">
      <c r="A309" s="263"/>
      <c r="B309" s="263"/>
      <c r="C309" s="263"/>
    </row>
    <row r="310" spans="1:3" ht="12.75">
      <c r="A310" s="263"/>
      <c r="B310" s="263"/>
      <c r="C310" s="263"/>
    </row>
    <row r="311" spans="1:3" ht="12.75">
      <c r="A311" s="263"/>
      <c r="B311" s="263"/>
      <c r="C311" s="263"/>
    </row>
    <row r="312" spans="1:3" ht="12.75">
      <c r="A312" s="263"/>
      <c r="B312" s="263"/>
      <c r="C312" s="263"/>
    </row>
    <row r="313" spans="1:3" ht="12.75">
      <c r="A313" s="263"/>
      <c r="B313" s="263"/>
      <c r="C313" s="263"/>
    </row>
    <row r="314" spans="1:3" ht="12.75">
      <c r="A314" s="263"/>
      <c r="B314" s="263"/>
      <c r="C314" s="263"/>
    </row>
    <row r="315" spans="1:3" ht="12.75">
      <c r="A315" s="263"/>
      <c r="B315" s="263"/>
      <c r="C315" s="263"/>
    </row>
    <row r="316" spans="1:3" ht="12.75">
      <c r="A316" s="263"/>
      <c r="B316" s="263"/>
      <c r="C316" s="263"/>
    </row>
    <row r="317" spans="1:3" ht="12.75">
      <c r="A317" s="263"/>
      <c r="B317" s="263"/>
      <c r="C317" s="263"/>
    </row>
    <row r="318" spans="1:3" ht="12.75">
      <c r="A318" s="263"/>
      <c r="B318" s="263"/>
      <c r="C318" s="263"/>
    </row>
    <row r="319" spans="1:3" ht="12.75">
      <c r="A319" s="263"/>
      <c r="B319" s="263"/>
      <c r="C319" s="263"/>
    </row>
    <row r="320" spans="1:3" ht="12.75">
      <c r="A320" s="263"/>
      <c r="B320" s="263"/>
      <c r="C320" s="263"/>
    </row>
    <row r="321" spans="1:3" ht="12.75">
      <c r="A321" s="263"/>
      <c r="B321" s="263"/>
      <c r="C321" s="263"/>
    </row>
    <row r="322" spans="1:3" ht="12.75">
      <c r="A322" s="263"/>
      <c r="B322" s="263"/>
      <c r="C322" s="263"/>
    </row>
    <row r="323" spans="1:3" ht="12.75">
      <c r="A323" s="263"/>
      <c r="B323" s="263"/>
      <c r="C323" s="263"/>
    </row>
    <row r="324" spans="1:3" ht="12.75">
      <c r="A324" s="263"/>
      <c r="B324" s="263"/>
      <c r="C324" s="263"/>
    </row>
    <row r="325" spans="1:3" ht="12.75">
      <c r="A325" s="263"/>
      <c r="B325" s="263"/>
      <c r="C325" s="263"/>
    </row>
    <row r="326" spans="1:3" ht="12.75">
      <c r="A326" s="263"/>
      <c r="B326" s="263"/>
      <c r="C326" s="263"/>
    </row>
    <row r="327" spans="1:3" ht="12.75">
      <c r="A327" s="263"/>
      <c r="B327" s="263"/>
      <c r="C327" s="263"/>
    </row>
    <row r="328" spans="1:3" ht="12.75">
      <c r="A328" s="263"/>
      <c r="B328" s="263"/>
      <c r="C328" s="263"/>
    </row>
    <row r="329" spans="1:3" ht="12.75">
      <c r="A329" s="263"/>
      <c r="B329" s="263"/>
      <c r="C329" s="263"/>
    </row>
    <row r="330" spans="1:3" ht="12.75">
      <c r="A330" s="263"/>
      <c r="B330" s="263"/>
      <c r="C330" s="263"/>
    </row>
    <row r="331" spans="1:3" ht="12.75">
      <c r="A331" s="263"/>
      <c r="B331" s="263"/>
      <c r="C331" s="263"/>
    </row>
    <row r="332" spans="1:3" ht="12.75">
      <c r="A332" s="263"/>
      <c r="B332" s="263"/>
      <c r="C332" s="263"/>
    </row>
    <row r="333" spans="1:3" ht="12.75">
      <c r="A333" s="263"/>
      <c r="B333" s="263"/>
      <c r="C333" s="263"/>
    </row>
    <row r="334" spans="1:3" ht="12.75">
      <c r="A334" s="263"/>
      <c r="B334" s="263"/>
      <c r="C334" s="263"/>
    </row>
    <row r="335" spans="1:3" ht="12.75">
      <c r="A335" s="263"/>
      <c r="B335" s="263"/>
      <c r="C335" s="263"/>
    </row>
    <row r="336" spans="1:3" ht="12.75">
      <c r="A336" s="263"/>
      <c r="B336" s="263"/>
      <c r="C336" s="263"/>
    </row>
    <row r="337" spans="1:3" ht="12.75">
      <c r="A337" s="263"/>
      <c r="B337" s="263"/>
      <c r="C337" s="263"/>
    </row>
    <row r="338" spans="1:3" ht="12.75">
      <c r="A338" s="263"/>
      <c r="B338" s="263"/>
      <c r="C338" s="263"/>
    </row>
    <row r="339" spans="1:3" ht="12.75">
      <c r="A339" s="263"/>
      <c r="B339" s="263"/>
      <c r="C339" s="263"/>
    </row>
    <row r="340" spans="1:3" ht="12.75">
      <c r="A340" s="263"/>
      <c r="B340" s="263"/>
      <c r="C340" s="263"/>
    </row>
    <row r="341" spans="1:3" ht="12.75">
      <c r="A341" s="263"/>
      <c r="B341" s="263"/>
      <c r="C341" s="263"/>
    </row>
    <row r="342" spans="1:3" ht="12.75">
      <c r="A342" s="263"/>
      <c r="B342" s="263"/>
      <c r="C342" s="263"/>
    </row>
    <row r="343" spans="1:3" ht="12.75">
      <c r="A343" s="263"/>
      <c r="B343" s="263"/>
      <c r="C343" s="263"/>
    </row>
    <row r="344" spans="1:3" ht="12.75">
      <c r="A344" s="263"/>
      <c r="B344" s="263"/>
      <c r="C344" s="263"/>
    </row>
    <row r="345" spans="1:3" ht="12.75">
      <c r="A345" s="263"/>
      <c r="B345" s="263"/>
      <c r="C345" s="263"/>
    </row>
    <row r="346" spans="1:3" ht="12.75">
      <c r="A346" s="263"/>
      <c r="B346" s="263"/>
      <c r="C346" s="263"/>
    </row>
    <row r="347" spans="1:3" ht="12.75">
      <c r="A347" s="263"/>
      <c r="B347" s="263"/>
      <c r="C347" s="263"/>
    </row>
    <row r="348" spans="1:3" ht="12.75">
      <c r="A348" s="263"/>
      <c r="B348" s="263"/>
      <c r="C348" s="263"/>
    </row>
    <row r="349" spans="1:3" ht="12.75">
      <c r="A349" s="263"/>
      <c r="B349" s="263"/>
      <c r="C349" s="263"/>
    </row>
    <row r="350" spans="1:3" ht="12.75">
      <c r="A350" s="263"/>
      <c r="B350" s="263"/>
      <c r="C350" s="263"/>
    </row>
    <row r="351" spans="1:3" ht="12.75">
      <c r="A351" s="263"/>
      <c r="B351" s="263"/>
      <c r="C351" s="263"/>
    </row>
    <row r="352" spans="1:3" ht="12.75">
      <c r="A352" s="263"/>
      <c r="B352" s="263"/>
      <c r="C352" s="263"/>
    </row>
    <row r="353" spans="1:3" ht="12.75">
      <c r="A353" s="263"/>
      <c r="B353" s="263"/>
      <c r="C353" s="263"/>
    </row>
    <row r="354" spans="1:3" ht="12.75">
      <c r="A354" s="263"/>
      <c r="B354" s="263"/>
      <c r="C354" s="263"/>
    </row>
    <row r="355" spans="1:3" ht="12.75">
      <c r="A355" s="263"/>
      <c r="B355" s="263"/>
      <c r="C355" s="263"/>
    </row>
    <row r="356" spans="1:3" ht="12.75">
      <c r="A356" s="263"/>
      <c r="B356" s="263"/>
      <c r="C356" s="263"/>
    </row>
    <row r="357" spans="1:3" ht="12.75">
      <c r="A357" s="263"/>
      <c r="B357" s="263"/>
      <c r="C357" s="263"/>
    </row>
    <row r="358" spans="1:3" ht="12.75">
      <c r="A358" s="263"/>
      <c r="B358" s="263"/>
      <c r="C358" s="263"/>
    </row>
    <row r="359" spans="1:3" ht="12.75">
      <c r="A359" s="263"/>
      <c r="B359" s="263"/>
      <c r="C359" s="263"/>
    </row>
    <row r="360" spans="1:3" ht="12.75">
      <c r="A360" s="263"/>
      <c r="B360" s="263"/>
      <c r="C360" s="263"/>
    </row>
    <row r="361" spans="1:3" ht="12.75">
      <c r="A361" s="263"/>
      <c r="B361" s="263"/>
      <c r="C361" s="263"/>
    </row>
    <row r="362" spans="1:3" ht="12.75">
      <c r="A362" s="263"/>
      <c r="B362" s="263"/>
      <c r="C362" s="263"/>
    </row>
    <row r="363" spans="1:3" ht="12.75">
      <c r="A363" s="263"/>
      <c r="B363" s="263"/>
      <c r="C363" s="263"/>
    </row>
    <row r="364" spans="1:3" ht="12.75">
      <c r="A364" s="263"/>
      <c r="B364" s="263"/>
      <c r="C364" s="263"/>
    </row>
    <row r="365" spans="1:3" ht="12.75">
      <c r="A365" s="263"/>
      <c r="B365" s="263"/>
      <c r="C365" s="263"/>
    </row>
    <row r="366" spans="1:3" ht="12.75">
      <c r="A366" s="263"/>
      <c r="B366" s="263"/>
      <c r="C366" s="263"/>
    </row>
    <row r="367" spans="1:3" ht="12.75">
      <c r="A367" s="263"/>
      <c r="B367" s="263"/>
      <c r="C367" s="263"/>
    </row>
    <row r="368" spans="1:3" ht="12.75">
      <c r="A368" s="263"/>
      <c r="B368" s="263"/>
      <c r="C368" s="263"/>
    </row>
    <row r="369" spans="1:3" ht="12.75">
      <c r="A369" s="263"/>
      <c r="B369" s="263"/>
      <c r="C369" s="263"/>
    </row>
    <row r="370" spans="1:3" ht="12.75">
      <c r="A370" s="263"/>
      <c r="B370" s="263"/>
      <c r="C370" s="263"/>
    </row>
    <row r="371" spans="1:3" ht="12.75">
      <c r="A371" s="263"/>
      <c r="B371" s="263"/>
      <c r="C371" s="263"/>
    </row>
    <row r="372" spans="1:3" ht="12.75">
      <c r="A372" s="263"/>
      <c r="B372" s="263"/>
      <c r="C372" s="263"/>
    </row>
    <row r="373" spans="1:3" ht="12.75">
      <c r="A373" s="263"/>
      <c r="B373" s="263"/>
      <c r="C373" s="263"/>
    </row>
    <row r="374" spans="1:3" ht="12.75">
      <c r="A374" s="263"/>
      <c r="B374" s="263"/>
      <c r="C374" s="263"/>
    </row>
    <row r="375" spans="1:3" ht="12.75">
      <c r="A375" s="263"/>
      <c r="B375" s="263"/>
      <c r="C375" s="263"/>
    </row>
    <row r="376" spans="1:3" ht="12.75">
      <c r="A376" s="263"/>
      <c r="B376" s="263"/>
      <c r="C376" s="263"/>
    </row>
    <row r="377" spans="1:3" ht="12.75">
      <c r="A377" s="263"/>
      <c r="B377" s="263"/>
      <c r="C377" s="263"/>
    </row>
    <row r="378" spans="1:3" ht="12.75">
      <c r="A378" s="263"/>
      <c r="B378" s="263"/>
      <c r="C378" s="263"/>
    </row>
    <row r="379" spans="1:3" ht="12.75">
      <c r="A379" s="263"/>
      <c r="B379" s="263"/>
      <c r="C379" s="263"/>
    </row>
    <row r="380" spans="1:3" ht="12.75">
      <c r="A380" s="263"/>
      <c r="B380" s="263"/>
      <c r="C380" s="263"/>
    </row>
    <row r="381" spans="1:3" ht="12.75">
      <c r="A381" s="263"/>
      <c r="B381" s="263"/>
      <c r="C381" s="263"/>
    </row>
    <row r="382" spans="1:3" ht="12.75">
      <c r="A382" s="263"/>
      <c r="B382" s="263"/>
      <c r="C382" s="263"/>
    </row>
    <row r="383" spans="1:3" ht="12.75">
      <c r="A383" s="263"/>
      <c r="B383" s="263"/>
      <c r="C383" s="263"/>
    </row>
    <row r="384" spans="1:3" ht="12.75">
      <c r="A384" s="263"/>
      <c r="B384" s="263"/>
      <c r="C384" s="263"/>
    </row>
    <row r="385" spans="1:3" ht="12.75">
      <c r="A385" s="263"/>
      <c r="B385" s="263"/>
      <c r="C385" s="263"/>
    </row>
    <row r="386" spans="1:3" ht="12.75">
      <c r="A386" s="263"/>
      <c r="B386" s="263"/>
      <c r="C386" s="263"/>
    </row>
    <row r="387" spans="1:3" ht="12.75">
      <c r="A387" s="263"/>
      <c r="B387" s="263"/>
      <c r="C387" s="263"/>
    </row>
    <row r="388" spans="1:3" ht="12.75">
      <c r="A388" s="263"/>
      <c r="B388" s="263"/>
      <c r="C388" s="263"/>
    </row>
    <row r="389" spans="1:3" ht="12.75">
      <c r="A389" s="263"/>
      <c r="B389" s="263"/>
      <c r="C389" s="263"/>
    </row>
    <row r="390" spans="1:3" ht="12.75">
      <c r="A390" s="263"/>
      <c r="B390" s="263"/>
      <c r="C390" s="263"/>
    </row>
    <row r="391" spans="1:3" ht="12.75">
      <c r="A391" s="263"/>
      <c r="B391" s="263"/>
      <c r="C391" s="263"/>
    </row>
    <row r="392" spans="1:3" ht="12.75">
      <c r="A392" s="263"/>
      <c r="B392" s="263"/>
      <c r="C392" s="263"/>
    </row>
    <row r="393" spans="1:3" ht="12.75">
      <c r="A393" s="263"/>
      <c r="B393" s="263"/>
      <c r="C393" s="263"/>
    </row>
    <row r="394" spans="1:3" ht="12.75">
      <c r="A394" s="263"/>
      <c r="B394" s="263"/>
      <c r="C394" s="263"/>
    </row>
    <row r="395" spans="1:3" ht="12.75">
      <c r="A395" s="263"/>
      <c r="B395" s="263"/>
      <c r="C395" s="263"/>
    </row>
    <row r="396" spans="1:3" ht="12.75">
      <c r="A396" s="263"/>
      <c r="B396" s="263"/>
      <c r="C396" s="263"/>
    </row>
    <row r="397" spans="1:3" ht="12.75">
      <c r="A397" s="263"/>
      <c r="B397" s="263"/>
      <c r="C397" s="263"/>
    </row>
    <row r="398" spans="1:3" ht="12.75">
      <c r="A398" s="263"/>
      <c r="B398" s="263"/>
      <c r="C398" s="263"/>
    </row>
    <row r="399" spans="1:3" ht="12.75">
      <c r="A399" s="263"/>
      <c r="B399" s="263"/>
      <c r="C399" s="263"/>
    </row>
    <row r="400" spans="1:3" ht="12.75">
      <c r="A400" s="263"/>
      <c r="B400" s="263"/>
      <c r="C400" s="263"/>
    </row>
    <row r="401" spans="1:3" ht="12.75">
      <c r="A401" s="263"/>
      <c r="B401" s="263"/>
      <c r="C401" s="263"/>
    </row>
    <row r="402" spans="1:3" ht="12.75">
      <c r="A402" s="263"/>
      <c r="B402" s="263"/>
      <c r="C402" s="263"/>
    </row>
    <row r="403" spans="1:3" ht="12.75">
      <c r="A403" s="263"/>
      <c r="B403" s="263"/>
      <c r="C403" s="263"/>
    </row>
    <row r="404" spans="1:3" ht="12.75">
      <c r="A404" s="263"/>
      <c r="B404" s="263"/>
      <c r="C404" s="263"/>
    </row>
    <row r="405" spans="1:3" ht="12.75">
      <c r="A405" s="263"/>
      <c r="B405" s="263"/>
      <c r="C405" s="263"/>
    </row>
    <row r="406" spans="1:3" ht="12.75">
      <c r="A406" s="263"/>
      <c r="B406" s="263"/>
      <c r="C406" s="263"/>
    </row>
    <row r="407" spans="1:3" ht="12.75">
      <c r="A407" s="263"/>
      <c r="B407" s="263"/>
      <c r="C407" s="263"/>
    </row>
    <row r="408" spans="1:3" ht="12.75">
      <c r="A408" s="263"/>
      <c r="B408" s="263"/>
      <c r="C408" s="263"/>
    </row>
    <row r="409" spans="1:3" ht="12.75">
      <c r="A409" s="263"/>
      <c r="B409" s="263"/>
      <c r="C409" s="263"/>
    </row>
    <row r="410" spans="1:3" ht="12.75">
      <c r="A410" s="263"/>
      <c r="B410" s="263"/>
      <c r="C410" s="263"/>
    </row>
    <row r="411" spans="1:3" ht="12.75">
      <c r="A411" s="263"/>
      <c r="B411" s="263"/>
      <c r="C411" s="263"/>
    </row>
    <row r="412" spans="1:3" ht="12.75">
      <c r="A412" s="263"/>
      <c r="B412" s="263"/>
      <c r="C412" s="263"/>
    </row>
    <row r="413" spans="1:3" ht="12.75">
      <c r="A413" s="263"/>
      <c r="B413" s="263"/>
      <c r="C413" s="263"/>
    </row>
    <row r="414" spans="1:3" ht="12.75">
      <c r="A414" s="263"/>
      <c r="B414" s="263"/>
      <c r="C414" s="263"/>
    </row>
    <row r="415" spans="1:3" ht="12.75">
      <c r="A415" s="263"/>
      <c r="B415" s="263"/>
      <c r="C415" s="263"/>
    </row>
    <row r="416" spans="1:3" ht="12.75">
      <c r="A416" s="263"/>
      <c r="B416" s="263"/>
      <c r="C416" s="263"/>
    </row>
    <row r="417" spans="1:3" ht="12.75">
      <c r="A417" s="263"/>
      <c r="B417" s="263"/>
      <c r="C417" s="263"/>
    </row>
    <row r="418" spans="1:3" ht="12.75">
      <c r="A418" s="263"/>
      <c r="B418" s="263"/>
      <c r="C418" s="263"/>
    </row>
    <row r="419" spans="1:3" ht="12.75">
      <c r="A419" s="263"/>
      <c r="B419" s="263"/>
      <c r="C419" s="263"/>
    </row>
    <row r="420" spans="1:3" ht="12.75">
      <c r="A420" s="263"/>
      <c r="B420" s="263"/>
      <c r="C420" s="263"/>
    </row>
    <row r="421" spans="1:3" ht="12.75">
      <c r="A421" s="263"/>
      <c r="B421" s="263"/>
      <c r="C421" s="263"/>
    </row>
    <row r="422" spans="1:3" ht="12.75">
      <c r="A422" s="263"/>
      <c r="B422" s="263"/>
      <c r="C422" s="263"/>
    </row>
    <row r="423" spans="1:3" ht="12.75">
      <c r="A423" s="263"/>
      <c r="B423" s="263"/>
      <c r="C423" s="263"/>
    </row>
    <row r="424" spans="1:3" ht="12.75">
      <c r="A424" s="263"/>
      <c r="B424" s="263"/>
      <c r="C424" s="263"/>
    </row>
    <row r="425" spans="1:3" ht="12.75">
      <c r="A425" s="263"/>
      <c r="B425" s="263"/>
      <c r="C425" s="263"/>
    </row>
    <row r="426" spans="1:3" ht="12.75">
      <c r="A426" s="263"/>
      <c r="B426" s="263"/>
      <c r="C426" s="263"/>
    </row>
    <row r="427" spans="1:3" ht="12.75">
      <c r="A427" s="263"/>
      <c r="B427" s="263"/>
      <c r="C427" s="263"/>
    </row>
    <row r="428" spans="1:3" ht="12.75">
      <c r="A428" s="263"/>
      <c r="B428" s="263"/>
      <c r="C428" s="263"/>
    </row>
    <row r="429" spans="1:3" ht="12.75">
      <c r="A429" s="263"/>
      <c r="B429" s="263"/>
      <c r="C429" s="263"/>
    </row>
    <row r="430" spans="1:3" ht="12.75">
      <c r="A430" s="263"/>
      <c r="B430" s="263"/>
      <c r="C430" s="263"/>
    </row>
    <row r="431" spans="1:3" ht="12.75">
      <c r="A431" s="263"/>
      <c r="B431" s="263"/>
      <c r="C431" s="263"/>
    </row>
    <row r="432" spans="1:3" ht="12.75">
      <c r="A432" s="263"/>
      <c r="B432" s="263"/>
      <c r="C432" s="263"/>
    </row>
    <row r="433" spans="1:3" ht="12.75">
      <c r="A433" s="263"/>
      <c r="B433" s="263"/>
      <c r="C433" s="263"/>
    </row>
    <row r="434" spans="1:3" ht="12.75">
      <c r="A434" s="263"/>
      <c r="B434" s="263"/>
      <c r="C434" s="263"/>
    </row>
    <row r="435" spans="1:3" ht="12.75">
      <c r="A435" s="263"/>
      <c r="B435" s="263"/>
      <c r="C435" s="263"/>
    </row>
    <row r="436" spans="1:3" ht="12.75">
      <c r="A436" s="263"/>
      <c r="B436" s="263"/>
      <c r="C436" s="263"/>
    </row>
    <row r="437" spans="1:3" ht="12.75">
      <c r="A437" s="263"/>
      <c r="B437" s="263"/>
      <c r="C437" s="263"/>
    </row>
    <row r="438" spans="1:3" ht="12.75">
      <c r="A438" s="263"/>
      <c r="B438" s="263"/>
      <c r="C438" s="263"/>
    </row>
    <row r="439" spans="1:3" ht="12.75">
      <c r="A439" s="263"/>
      <c r="B439" s="263"/>
      <c r="C439" s="263"/>
    </row>
    <row r="440" spans="1:3" ht="12.75">
      <c r="A440" s="263"/>
      <c r="B440" s="263"/>
      <c r="C440" s="263"/>
    </row>
    <row r="441" spans="1:3" ht="12.75">
      <c r="A441" s="263"/>
      <c r="B441" s="263"/>
      <c r="C441" s="263"/>
    </row>
    <row r="442" spans="1:3" ht="12.75">
      <c r="A442" s="263"/>
      <c r="B442" s="263"/>
      <c r="C442" s="263"/>
    </row>
    <row r="443" spans="1:3" ht="12.75">
      <c r="A443" s="263"/>
      <c r="B443" s="263"/>
      <c r="C443" s="263"/>
    </row>
    <row r="444" spans="1:3" ht="12.75">
      <c r="A444" s="263"/>
      <c r="B444" s="263"/>
      <c r="C444" s="263"/>
    </row>
    <row r="445" spans="1:3" ht="12.75">
      <c r="A445" s="263"/>
      <c r="B445" s="263"/>
      <c r="C445" s="263"/>
    </row>
    <row r="446" spans="1:3" ht="12.75">
      <c r="A446" s="263"/>
      <c r="B446" s="263"/>
      <c r="C446" s="263"/>
    </row>
    <row r="447" spans="1:3" ht="12.75">
      <c r="A447" s="263"/>
      <c r="B447" s="263"/>
      <c r="C447" s="263"/>
    </row>
    <row r="448" spans="1:3" ht="12.75">
      <c r="A448" s="263"/>
      <c r="B448" s="263"/>
      <c r="C448" s="263"/>
    </row>
    <row r="449" spans="1:3" ht="12.75">
      <c r="A449" s="263"/>
      <c r="B449" s="263"/>
      <c r="C449" s="263"/>
    </row>
    <row r="450" spans="1:3" ht="12.75">
      <c r="A450" s="263"/>
      <c r="B450" s="263"/>
      <c r="C450" s="263"/>
    </row>
    <row r="451" spans="1:3" ht="12.75">
      <c r="A451" s="263"/>
      <c r="B451" s="263"/>
      <c r="C451" s="263"/>
    </row>
    <row r="452" spans="1:3" ht="12.75">
      <c r="A452" s="263"/>
      <c r="B452" s="263"/>
      <c r="C452" s="263"/>
    </row>
    <row r="453" spans="1:3" ht="12.75">
      <c r="A453" s="263"/>
      <c r="B453" s="263"/>
      <c r="C453" s="263"/>
    </row>
    <row r="454" spans="1:3" ht="12.75">
      <c r="A454" s="263"/>
      <c r="B454" s="263"/>
      <c r="C454" s="263"/>
    </row>
    <row r="455" spans="1:3" ht="12.75">
      <c r="A455" s="263"/>
      <c r="B455" s="263"/>
      <c r="C455" s="263"/>
    </row>
    <row r="456" spans="1:3" ht="12.75">
      <c r="A456" s="263"/>
      <c r="B456" s="263"/>
      <c r="C456" s="263"/>
    </row>
    <row r="457" spans="1:3" ht="12.75">
      <c r="A457" s="263"/>
      <c r="B457" s="263"/>
      <c r="C457" s="263"/>
    </row>
    <row r="458" spans="1:3" ht="12.75">
      <c r="A458" s="263"/>
      <c r="B458" s="263"/>
      <c r="C458" s="263"/>
    </row>
    <row r="459" spans="1:3" ht="12.75">
      <c r="A459" s="263"/>
      <c r="B459" s="263"/>
      <c r="C459" s="263"/>
    </row>
    <row r="460" spans="1:3" ht="12.75">
      <c r="A460" s="263"/>
      <c r="B460" s="263"/>
      <c r="C460" s="263"/>
    </row>
    <row r="461" spans="1:3" ht="12.75">
      <c r="A461" s="263"/>
      <c r="B461" s="263"/>
      <c r="C461" s="263"/>
    </row>
    <row r="462" spans="1:3" ht="12.75">
      <c r="A462" s="263"/>
      <c r="B462" s="263"/>
      <c r="C462" s="263"/>
    </row>
    <row r="463" spans="1:3" ht="12.75">
      <c r="A463" s="263"/>
      <c r="B463" s="263"/>
      <c r="C463" s="263"/>
    </row>
    <row r="464" spans="1:3" ht="12.75">
      <c r="A464" s="263"/>
      <c r="B464" s="263"/>
      <c r="C464" s="263"/>
    </row>
    <row r="465" spans="1:3" ht="12.75">
      <c r="A465" s="263"/>
      <c r="B465" s="263"/>
      <c r="C465" s="263"/>
    </row>
    <row r="466" spans="1:3" ht="12.75">
      <c r="A466" s="263"/>
      <c r="B466" s="263"/>
      <c r="C466" s="263"/>
    </row>
    <row r="467" spans="1:3" ht="12.75">
      <c r="A467" s="263"/>
      <c r="B467" s="263"/>
      <c r="C467" s="263"/>
    </row>
    <row r="468" spans="1:3" ht="12.75">
      <c r="A468" s="263"/>
      <c r="B468" s="263"/>
      <c r="C468" s="263"/>
    </row>
    <row r="469" spans="1:3" ht="12.75">
      <c r="A469" s="263"/>
      <c r="B469" s="263"/>
      <c r="C469" s="263"/>
    </row>
    <row r="470" spans="1:3" ht="12.75">
      <c r="A470" s="263"/>
      <c r="B470" s="263"/>
      <c r="C470" s="263"/>
    </row>
    <row r="471" spans="1:3" ht="12.75">
      <c r="A471" s="263"/>
      <c r="B471" s="263"/>
      <c r="C471" s="263"/>
    </row>
    <row r="472" spans="1:3" ht="12.75">
      <c r="A472" s="263"/>
      <c r="B472" s="263"/>
      <c r="C472" s="263"/>
    </row>
    <row r="473" spans="1:3" ht="12.75">
      <c r="A473" s="263"/>
      <c r="B473" s="263"/>
      <c r="C473" s="263"/>
    </row>
    <row r="474" spans="1:3" ht="12.75">
      <c r="A474" s="263"/>
      <c r="B474" s="263"/>
      <c r="C474" s="263"/>
    </row>
    <row r="475" spans="1:3" ht="12.75">
      <c r="A475" s="263"/>
      <c r="B475" s="263"/>
      <c r="C475" s="263"/>
    </row>
    <row r="476" spans="1:3" ht="12.75">
      <c r="A476" s="263"/>
      <c r="B476" s="263"/>
      <c r="C476" s="263"/>
    </row>
    <row r="477" spans="1:3" ht="12.75">
      <c r="A477" s="263"/>
      <c r="B477" s="263"/>
      <c r="C477" s="263"/>
    </row>
    <row r="478" spans="1:3" ht="12.75">
      <c r="A478" s="263"/>
      <c r="B478" s="263"/>
      <c r="C478" s="263"/>
    </row>
    <row r="479" spans="1:3" ht="12.75">
      <c r="A479" s="263"/>
      <c r="B479" s="263"/>
      <c r="C479" s="263"/>
    </row>
    <row r="480" spans="1:3" ht="12.75">
      <c r="A480" s="263"/>
      <c r="B480" s="263"/>
      <c r="C480" s="263"/>
    </row>
    <row r="481" spans="1:3" ht="12.75">
      <c r="A481" s="263"/>
      <c r="B481" s="263"/>
      <c r="C481" s="263"/>
    </row>
    <row r="482" spans="1:3" ht="12.75">
      <c r="A482" s="263"/>
      <c r="B482" s="263"/>
      <c r="C482" s="263"/>
    </row>
    <row r="483" spans="1:3" ht="12.75">
      <c r="A483" s="263"/>
      <c r="B483" s="263"/>
      <c r="C483" s="263"/>
    </row>
    <row r="484" spans="1:3" ht="12.75">
      <c r="A484" s="263"/>
      <c r="B484" s="263"/>
      <c r="C484" s="263"/>
    </row>
    <row r="485" spans="1:3" ht="12.75">
      <c r="A485" s="263"/>
      <c r="B485" s="263"/>
      <c r="C485" s="263"/>
    </row>
    <row r="486" spans="1:3" ht="12.75">
      <c r="A486" s="263"/>
      <c r="B486" s="263"/>
      <c r="C486" s="263"/>
    </row>
    <row r="487" spans="1:3" ht="12.75">
      <c r="A487" s="263"/>
      <c r="B487" s="263"/>
      <c r="C487" s="263"/>
    </row>
    <row r="488" spans="1:3" ht="12.75">
      <c r="A488" s="263"/>
      <c r="B488" s="263"/>
      <c r="C488" s="263"/>
    </row>
    <row r="489" spans="1:3" ht="12.75">
      <c r="A489" s="263"/>
      <c r="B489" s="263"/>
      <c r="C489" s="263"/>
    </row>
    <row r="490" spans="1:3" ht="12.75">
      <c r="A490" s="263"/>
      <c r="B490" s="263"/>
      <c r="C490" s="263"/>
    </row>
    <row r="491" spans="1:3" ht="12.75">
      <c r="A491" s="263"/>
      <c r="B491" s="263"/>
      <c r="C491" s="263"/>
    </row>
    <row r="492" spans="1:3" ht="12.75">
      <c r="A492" s="263"/>
      <c r="B492" s="263"/>
      <c r="C492" s="263"/>
    </row>
    <row r="493" spans="1:3" ht="12.75">
      <c r="A493" s="263"/>
      <c r="B493" s="263"/>
      <c r="C493" s="263"/>
    </row>
    <row r="494" spans="1:3" ht="12.75">
      <c r="A494" s="263"/>
      <c r="B494" s="263"/>
      <c r="C494" s="263"/>
    </row>
    <row r="495" spans="1:3" ht="12.75">
      <c r="A495" s="263"/>
      <c r="B495" s="263"/>
      <c r="C495" s="263"/>
    </row>
    <row r="496" spans="1:3" ht="12.75">
      <c r="A496" s="263"/>
      <c r="B496" s="263"/>
      <c r="C496" s="263"/>
    </row>
    <row r="497" spans="1:3" ht="12.75">
      <c r="A497" s="263"/>
      <c r="B497" s="263"/>
      <c r="C497" s="263"/>
    </row>
    <row r="498" spans="1:3" ht="12.75">
      <c r="A498" s="263"/>
      <c r="B498" s="263"/>
      <c r="C498" s="263"/>
    </row>
    <row r="499" spans="1:3" ht="12.75">
      <c r="A499" s="263"/>
      <c r="B499" s="263"/>
      <c r="C499" s="263"/>
    </row>
    <row r="500" spans="1:3" ht="12.75">
      <c r="A500" s="263"/>
      <c r="B500" s="263"/>
      <c r="C500" s="263"/>
    </row>
    <row r="501" spans="1:3" ht="12.75">
      <c r="A501" s="263"/>
      <c r="B501" s="263"/>
      <c r="C501" s="263"/>
    </row>
    <row r="502" spans="1:3" ht="12.75">
      <c r="A502" s="263"/>
      <c r="B502" s="263"/>
      <c r="C502" s="263"/>
    </row>
    <row r="503" spans="1:3" ht="12.75">
      <c r="A503" s="263"/>
      <c r="B503" s="263"/>
      <c r="C503" s="263"/>
    </row>
    <row r="504" spans="1:3" ht="12.75">
      <c r="A504" s="263"/>
      <c r="B504" s="263"/>
      <c r="C504" s="263"/>
    </row>
    <row r="505" spans="1:3" ht="12.75">
      <c r="A505" s="263"/>
      <c r="B505" s="263"/>
      <c r="C505" s="263"/>
    </row>
    <row r="506" spans="1:3" ht="12.75">
      <c r="A506" s="263"/>
      <c r="B506" s="263"/>
      <c r="C506" s="263"/>
    </row>
    <row r="507" spans="1:3" ht="12.75">
      <c r="A507" s="263"/>
      <c r="B507" s="263"/>
      <c r="C507" s="263"/>
    </row>
    <row r="508" spans="1:3" ht="12.75">
      <c r="A508" s="263"/>
      <c r="B508" s="263"/>
      <c r="C508" s="263"/>
    </row>
    <row r="509" spans="1:3" ht="12.75">
      <c r="A509" s="263"/>
      <c r="B509" s="263"/>
      <c r="C509" s="263"/>
    </row>
    <row r="510" spans="1:3" ht="12.75">
      <c r="A510" s="263"/>
      <c r="B510" s="263"/>
      <c r="C510" s="263"/>
    </row>
    <row r="511" spans="1:3" ht="12.75">
      <c r="A511" s="263"/>
      <c r="B511" s="263"/>
      <c r="C511" s="263"/>
    </row>
    <row r="512" spans="1:3" ht="12.75">
      <c r="A512" s="263"/>
      <c r="B512" s="263"/>
      <c r="C512" s="263"/>
    </row>
    <row r="513" spans="1:3" ht="12.75">
      <c r="A513" s="263"/>
      <c r="B513" s="263"/>
      <c r="C513" s="263"/>
    </row>
    <row r="514" spans="1:3" ht="12.75">
      <c r="A514" s="263"/>
      <c r="B514" s="263"/>
      <c r="C514" s="263"/>
    </row>
    <row r="515" spans="1:3" ht="12.75">
      <c r="A515" s="263"/>
      <c r="B515" s="263"/>
      <c r="C515" s="263"/>
    </row>
    <row r="516" spans="1:3" ht="12.75">
      <c r="A516" s="263"/>
      <c r="B516" s="263"/>
      <c r="C516" s="263"/>
    </row>
    <row r="517" spans="1:3" ht="12.75">
      <c r="A517" s="263"/>
      <c r="B517" s="263"/>
      <c r="C517" s="263"/>
    </row>
    <row r="518" spans="1:3" ht="12.75">
      <c r="A518" s="263"/>
      <c r="B518" s="263"/>
      <c r="C518" s="263"/>
    </row>
    <row r="519" spans="1:3" ht="12.75">
      <c r="A519" s="263"/>
      <c r="B519" s="263"/>
      <c r="C519" s="263"/>
    </row>
    <row r="520" spans="1:3" ht="12.75">
      <c r="A520" s="263"/>
      <c r="B520" s="263"/>
      <c r="C520" s="263"/>
    </row>
    <row r="521" spans="1:3" ht="12.75">
      <c r="A521" s="263"/>
      <c r="B521" s="263"/>
      <c r="C521" s="263"/>
    </row>
    <row r="522" spans="1:3" ht="12.75">
      <c r="A522" s="263"/>
      <c r="B522" s="263"/>
      <c r="C522" s="263"/>
    </row>
    <row r="523" spans="1:3" ht="12.75">
      <c r="A523" s="263"/>
      <c r="B523" s="263"/>
      <c r="C523" s="263"/>
    </row>
    <row r="524" spans="1:3" ht="12.75">
      <c r="A524" s="263"/>
      <c r="B524" s="263"/>
      <c r="C524" s="263"/>
    </row>
    <row r="525" spans="1:3" ht="12.75">
      <c r="A525" s="263"/>
      <c r="B525" s="263"/>
      <c r="C525" s="263"/>
    </row>
    <row r="526" spans="1:3" ht="12.75">
      <c r="A526" s="263"/>
      <c r="B526" s="263"/>
      <c r="C526" s="263"/>
    </row>
    <row r="527" spans="1:3" ht="12.75">
      <c r="A527" s="263"/>
      <c r="B527" s="263"/>
      <c r="C527" s="263"/>
    </row>
    <row r="528" spans="1:3" ht="12.75">
      <c r="A528" s="263"/>
      <c r="B528" s="263"/>
      <c r="C528" s="263"/>
    </row>
    <row r="529" spans="1:3" ht="12.75">
      <c r="A529" s="263"/>
      <c r="B529" s="263"/>
      <c r="C529" s="263"/>
    </row>
    <row r="530" spans="1:3" ht="12.75">
      <c r="A530" s="263"/>
      <c r="B530" s="263"/>
      <c r="C530" s="263"/>
    </row>
    <row r="531" spans="1:3" ht="12.75">
      <c r="A531" s="263"/>
      <c r="B531" s="263"/>
      <c r="C531" s="263"/>
    </row>
    <row r="532" spans="1:3" ht="12.75">
      <c r="A532" s="263"/>
      <c r="B532" s="263"/>
      <c r="C532" s="263"/>
    </row>
    <row r="533" spans="1:3" ht="12.75">
      <c r="A533" s="263"/>
      <c r="B533" s="263"/>
      <c r="C533" s="263"/>
    </row>
    <row r="534" spans="1:3" ht="12.75">
      <c r="A534" s="263"/>
      <c r="B534" s="263"/>
      <c r="C534" s="263"/>
    </row>
    <row r="535" spans="1:3" ht="12.75">
      <c r="A535" s="263"/>
      <c r="B535" s="263"/>
      <c r="C535" s="263"/>
    </row>
    <row r="536" spans="1:3" ht="12.75">
      <c r="A536" s="263"/>
      <c r="B536" s="263"/>
      <c r="C536" s="263"/>
    </row>
    <row r="537" spans="1:3" ht="12.75">
      <c r="A537" s="263"/>
      <c r="B537" s="263"/>
      <c r="C537" s="263"/>
    </row>
    <row r="538" spans="1:3" ht="12.75">
      <c r="A538" s="263"/>
      <c r="B538" s="263"/>
      <c r="C538" s="263"/>
    </row>
    <row r="539" spans="1:3" ht="12.75">
      <c r="A539" s="263"/>
      <c r="B539" s="263"/>
      <c r="C539" s="263"/>
    </row>
    <row r="540" spans="1:3" ht="12.75">
      <c r="A540" s="263"/>
      <c r="B540" s="263"/>
      <c r="C540" s="263"/>
    </row>
    <row r="541" spans="1:3" ht="12.75">
      <c r="A541" s="263"/>
      <c r="B541" s="263"/>
      <c r="C541" s="263"/>
    </row>
    <row r="542" spans="1:3" ht="12.75">
      <c r="A542" s="263"/>
      <c r="B542" s="263"/>
      <c r="C542" s="263"/>
    </row>
    <row r="543" spans="1:3" ht="12.75">
      <c r="A543" s="263"/>
      <c r="B543" s="263"/>
      <c r="C543" s="263"/>
    </row>
    <row r="544" spans="1:3" ht="12.75">
      <c r="A544" s="263"/>
      <c r="B544" s="263"/>
      <c r="C544" s="263"/>
    </row>
    <row r="545" spans="1:3" ht="12.75">
      <c r="A545" s="263"/>
      <c r="B545" s="263"/>
      <c r="C545" s="263"/>
    </row>
    <row r="546" spans="1:3" ht="12.75">
      <c r="A546" s="263"/>
      <c r="B546" s="263"/>
      <c r="C546" s="263"/>
    </row>
    <row r="547" spans="1:3" ht="12.75">
      <c r="A547" s="263"/>
      <c r="B547" s="263"/>
      <c r="C547" s="263"/>
    </row>
    <row r="548" spans="1:3" ht="12.75">
      <c r="A548" s="263"/>
      <c r="B548" s="263"/>
      <c r="C548" s="263"/>
    </row>
    <row r="549" spans="1:3" ht="12.75">
      <c r="A549" s="263"/>
      <c r="B549" s="263"/>
      <c r="C549" s="263"/>
    </row>
    <row r="550" spans="1:3" ht="12.75">
      <c r="A550" s="263"/>
      <c r="B550" s="263"/>
      <c r="C550" s="263"/>
    </row>
    <row r="551" spans="1:3" ht="12.75">
      <c r="A551" s="263"/>
      <c r="B551" s="263"/>
      <c r="C551" s="263"/>
    </row>
    <row r="552" spans="1:3" ht="12.75">
      <c r="A552" s="263"/>
      <c r="B552" s="263"/>
      <c r="C552" s="263"/>
    </row>
    <row r="553" spans="1:3" ht="12.75">
      <c r="A553" s="263"/>
      <c r="B553" s="263"/>
      <c r="C553" s="263"/>
    </row>
    <row r="554" spans="1:3" ht="12.75">
      <c r="A554" s="263"/>
      <c r="B554" s="263"/>
      <c r="C554" s="263"/>
    </row>
    <row r="555" spans="1:3" ht="12.75">
      <c r="A555" s="263"/>
      <c r="B555" s="263"/>
      <c r="C555" s="263"/>
    </row>
    <row r="556" spans="1:3" ht="12.75">
      <c r="A556" s="263"/>
      <c r="B556" s="263"/>
      <c r="C556" s="263"/>
    </row>
    <row r="557" spans="1:3" ht="12.75">
      <c r="A557" s="263"/>
      <c r="B557" s="263"/>
      <c r="C557" s="263"/>
    </row>
    <row r="558" spans="1:3" ht="12.75">
      <c r="A558" s="263"/>
      <c r="B558" s="263"/>
      <c r="C558" s="263"/>
    </row>
    <row r="559" spans="1:3" ht="12.75">
      <c r="A559" s="263"/>
      <c r="B559" s="263"/>
      <c r="C559" s="263"/>
    </row>
    <row r="560" spans="1:3" ht="12.75">
      <c r="A560" s="263"/>
      <c r="B560" s="263"/>
      <c r="C560" s="263"/>
    </row>
    <row r="561" spans="1:3" ht="12.75">
      <c r="A561" s="263"/>
      <c r="B561" s="263"/>
      <c r="C561" s="263"/>
    </row>
    <row r="562" spans="1:3" ht="12.75">
      <c r="A562" s="263"/>
      <c r="B562" s="263"/>
      <c r="C562" s="263"/>
    </row>
    <row r="563" spans="1:3" ht="12.75">
      <c r="A563" s="263"/>
      <c r="B563" s="263"/>
      <c r="C563" s="263"/>
    </row>
    <row r="564" spans="1:3" ht="12.75">
      <c r="A564" s="263"/>
      <c r="B564" s="263"/>
      <c r="C564" s="263"/>
    </row>
    <row r="565" spans="1:3" ht="12.75">
      <c r="A565" s="263"/>
      <c r="B565" s="263"/>
      <c r="C565" s="263"/>
    </row>
    <row r="566" spans="1:3" ht="12.75">
      <c r="A566" s="263"/>
      <c r="B566" s="263"/>
      <c r="C566" s="263"/>
    </row>
    <row r="567" spans="1:3" ht="12.75">
      <c r="A567" s="263"/>
      <c r="B567" s="263"/>
      <c r="C567" s="263"/>
    </row>
    <row r="568" spans="1:3" ht="12.75">
      <c r="A568" s="263"/>
      <c r="B568" s="263"/>
      <c r="C568" s="263"/>
    </row>
    <row r="569" spans="1:3" ht="12.75">
      <c r="A569" s="263"/>
      <c r="B569" s="263"/>
      <c r="C569" s="263"/>
    </row>
    <row r="570" spans="1:3" ht="12.75">
      <c r="A570" s="263"/>
      <c r="B570" s="263"/>
      <c r="C570" s="263"/>
    </row>
    <row r="571" spans="1:3" ht="12.75">
      <c r="A571" s="263"/>
      <c r="B571" s="263"/>
      <c r="C571" s="263"/>
    </row>
    <row r="572" spans="1:3" ht="12.75">
      <c r="A572" s="263"/>
      <c r="B572" s="263"/>
      <c r="C572" s="263"/>
    </row>
    <row r="573" spans="1:3" ht="12.75">
      <c r="A573" s="263"/>
      <c r="B573" s="263"/>
      <c r="C573" s="263"/>
    </row>
    <row r="574" spans="1:3" ht="12.75">
      <c r="A574" s="263"/>
      <c r="B574" s="263"/>
      <c r="C574" s="263"/>
    </row>
    <row r="575" spans="1:3" ht="12.75">
      <c r="A575" s="263"/>
      <c r="B575" s="263"/>
      <c r="C575" s="263"/>
    </row>
    <row r="576" spans="1:3" ht="12.75">
      <c r="A576" s="263"/>
      <c r="B576" s="263"/>
      <c r="C576" s="263"/>
    </row>
    <row r="577" spans="1:3" ht="12.75">
      <c r="A577" s="263"/>
      <c r="B577" s="263"/>
      <c r="C577" s="263"/>
    </row>
    <row r="578" spans="1:3" ht="12.75">
      <c r="A578" s="263"/>
      <c r="B578" s="263"/>
      <c r="C578" s="263"/>
    </row>
    <row r="579" spans="1:3" ht="12.75">
      <c r="A579" s="263"/>
      <c r="B579" s="263"/>
      <c r="C579" s="263"/>
    </row>
    <row r="580" spans="1:3" ht="12.75">
      <c r="A580" s="263"/>
      <c r="B580" s="263"/>
      <c r="C580" s="263"/>
    </row>
    <row r="581" spans="1:3" ht="12.75">
      <c r="A581" s="263"/>
      <c r="B581" s="263"/>
      <c r="C581" s="263"/>
    </row>
    <row r="582" spans="1:3" ht="12.75">
      <c r="A582" s="263"/>
      <c r="B582" s="263"/>
      <c r="C582" s="263"/>
    </row>
    <row r="583" spans="1:3" ht="12.75">
      <c r="A583" s="263"/>
      <c r="B583" s="263"/>
      <c r="C583" s="263"/>
    </row>
    <row r="584" spans="1:3" ht="12.75">
      <c r="A584" s="263"/>
      <c r="B584" s="263"/>
      <c r="C584" s="263"/>
    </row>
    <row r="585" spans="1:3" ht="12.75">
      <c r="A585" s="263"/>
      <c r="B585" s="263"/>
      <c r="C585" s="263"/>
    </row>
    <row r="586" spans="1:3" ht="12.75">
      <c r="A586" s="263"/>
      <c r="B586" s="263"/>
      <c r="C586" s="263"/>
    </row>
    <row r="587" spans="1:3" ht="12.75">
      <c r="A587" s="263"/>
      <c r="B587" s="263"/>
      <c r="C587" s="263"/>
    </row>
    <row r="588" spans="1:3" ht="12.75">
      <c r="A588" s="263"/>
      <c r="B588" s="263"/>
      <c r="C588" s="263"/>
    </row>
    <row r="589" spans="1:3" ht="12.75">
      <c r="A589" s="263"/>
      <c r="B589" s="263"/>
      <c r="C589" s="263"/>
    </row>
    <row r="590" spans="1:3" ht="12.75">
      <c r="A590" s="263"/>
      <c r="B590" s="263"/>
      <c r="C590" s="263"/>
    </row>
    <row r="591" spans="1:3" ht="12.75">
      <c r="A591" s="263"/>
      <c r="B591" s="263"/>
      <c r="C591" s="263"/>
    </row>
    <row r="592" spans="1:3" ht="12.75">
      <c r="A592" s="263"/>
      <c r="B592" s="263"/>
      <c r="C592" s="263"/>
    </row>
    <row r="593" spans="1:3" ht="12.75">
      <c r="A593" s="263"/>
      <c r="B593" s="263"/>
      <c r="C593" s="263"/>
    </row>
  </sheetData>
  <sheetProtection/>
  <mergeCells count="25">
    <mergeCell ref="A1:M1"/>
    <mergeCell ref="A2:M2"/>
    <mergeCell ref="A3:M3"/>
    <mergeCell ref="A7:A10"/>
    <mergeCell ref="B7:B10"/>
    <mergeCell ref="C7:C10"/>
    <mergeCell ref="D7:D10"/>
    <mergeCell ref="E7:E10"/>
    <mergeCell ref="F7:G10"/>
    <mergeCell ref="H7:H10"/>
    <mergeCell ref="I7:U7"/>
    <mergeCell ref="I8:I10"/>
    <mergeCell ref="J8:Q8"/>
    <mergeCell ref="R8:R10"/>
    <mergeCell ref="S8:U8"/>
    <mergeCell ref="J9:J10"/>
    <mergeCell ref="K9:L9"/>
    <mergeCell ref="M9:M10"/>
    <mergeCell ref="N9:N10"/>
    <mergeCell ref="F11:G11"/>
    <mergeCell ref="P9:P10"/>
    <mergeCell ref="Q9:Q10"/>
    <mergeCell ref="S9:S10"/>
    <mergeCell ref="O9:O10"/>
    <mergeCell ref="U9:U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593"/>
  <sheetViews>
    <sheetView zoomScale="75" zoomScaleNormal="75" zoomScalePageLayoutView="0" workbookViewId="0" topLeftCell="A1">
      <selection activeCell="L36" sqref="L3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1" ht="21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51" t="s">
        <v>88</v>
      </c>
      <c r="O1" s="48"/>
      <c r="P1" s="50" t="str">
        <f>1!P1</f>
        <v>23.08.2013</v>
      </c>
      <c r="Q1" s="48"/>
      <c r="R1" s="48"/>
      <c r="S1" s="48"/>
      <c r="T1" s="48"/>
      <c r="U1" s="49"/>
    </row>
    <row r="2" spans="1:22" ht="21" customHeight="1">
      <c r="A2" s="327" t="s">
        <v>91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51" t="s">
        <v>89</v>
      </c>
      <c r="O2" s="48"/>
      <c r="P2" s="50">
        <f>1!P2</f>
        <v>1</v>
      </c>
      <c r="Q2" s="48"/>
      <c r="R2" s="48"/>
      <c r="S2" s="48"/>
      <c r="T2" s="48"/>
      <c r="U2" s="49"/>
      <c r="V2" s="29"/>
    </row>
    <row r="3" spans="1:21" ht="21" customHeight="1">
      <c r="A3" s="328" t="s">
        <v>84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51" t="s">
        <v>90</v>
      </c>
      <c r="O3" s="48"/>
      <c r="P3" s="50" t="str">
        <f>1!P3</f>
        <v>23.08.2013</v>
      </c>
      <c r="Q3" s="48"/>
      <c r="R3" s="48"/>
      <c r="S3" s="48"/>
      <c r="T3" s="48"/>
      <c r="U3" s="49"/>
    </row>
    <row r="4" spans="18:24" ht="12.75">
      <c r="R4" s="29"/>
      <c r="S4" s="29"/>
      <c r="T4" s="29"/>
      <c r="U4" s="29"/>
      <c r="V4" s="29"/>
      <c r="W4" s="29"/>
      <c r="X4" s="29"/>
    </row>
    <row r="5" spans="1:21" s="29" customFormat="1" ht="18">
      <c r="A5" s="28" t="str">
        <f>'Spis tabel'!B17</f>
        <v>Tabela 8. Struktura wydatków budżetów jst woj. dolnośląskiego wg art. 236 ust 3 i 4 ufp wg stanu na koniec II kwartału 2013 roku    (wykonanie)</v>
      </c>
      <c r="N5" s="28"/>
      <c r="T5" s="30"/>
      <c r="U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/>
      <c r="S6" s="29"/>
      <c r="T6" s="29"/>
      <c r="U6" s="29"/>
      <c r="V6" s="29"/>
      <c r="W6" s="29"/>
      <c r="X6" s="29"/>
    </row>
    <row r="7" spans="1:23" ht="16.5" customHeight="1">
      <c r="A7" s="323" t="s">
        <v>0</v>
      </c>
      <c r="B7" s="343" t="s">
        <v>1</v>
      </c>
      <c r="C7" s="343" t="s">
        <v>2</v>
      </c>
      <c r="D7" s="343" t="s">
        <v>3</v>
      </c>
      <c r="E7" s="343" t="s">
        <v>4</v>
      </c>
      <c r="F7" s="369" t="s">
        <v>5</v>
      </c>
      <c r="G7" s="465"/>
      <c r="H7" s="470" t="s">
        <v>38</v>
      </c>
      <c r="I7" s="455" t="s">
        <v>19</v>
      </c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7"/>
      <c r="V7" s="29"/>
      <c r="W7" s="29"/>
    </row>
    <row r="8" spans="1:23" ht="16.5" customHeight="1">
      <c r="A8" s="324"/>
      <c r="B8" s="344"/>
      <c r="C8" s="344"/>
      <c r="D8" s="344"/>
      <c r="E8" s="344"/>
      <c r="F8" s="466"/>
      <c r="G8" s="467"/>
      <c r="H8" s="462"/>
      <c r="I8" s="450" t="s">
        <v>77</v>
      </c>
      <c r="J8" s="459" t="s">
        <v>19</v>
      </c>
      <c r="K8" s="460"/>
      <c r="L8" s="460"/>
      <c r="M8" s="460"/>
      <c r="N8" s="460"/>
      <c r="O8" s="460"/>
      <c r="P8" s="460"/>
      <c r="Q8" s="461"/>
      <c r="R8" s="462" t="s">
        <v>40</v>
      </c>
      <c r="S8" s="459" t="s">
        <v>19</v>
      </c>
      <c r="T8" s="460"/>
      <c r="U8" s="464"/>
      <c r="V8" s="29"/>
      <c r="W8" s="29"/>
    </row>
    <row r="9" spans="1:21" s="29" customFormat="1" ht="17.25" customHeight="1">
      <c r="A9" s="324"/>
      <c r="B9" s="344"/>
      <c r="C9" s="344"/>
      <c r="D9" s="344"/>
      <c r="E9" s="344"/>
      <c r="F9" s="466"/>
      <c r="G9" s="467"/>
      <c r="H9" s="462"/>
      <c r="I9" s="458"/>
      <c r="J9" s="450" t="s">
        <v>243</v>
      </c>
      <c r="K9" s="459" t="s">
        <v>19</v>
      </c>
      <c r="L9" s="461"/>
      <c r="M9" s="452" t="s">
        <v>244</v>
      </c>
      <c r="N9" s="450" t="s">
        <v>245</v>
      </c>
      <c r="O9" s="450" t="s">
        <v>246</v>
      </c>
      <c r="P9" s="450" t="s">
        <v>247</v>
      </c>
      <c r="Q9" s="450" t="s">
        <v>248</v>
      </c>
      <c r="R9" s="462"/>
      <c r="S9" s="452" t="s">
        <v>114</v>
      </c>
      <c r="T9" s="260" t="s">
        <v>12</v>
      </c>
      <c r="U9" s="453" t="s">
        <v>249</v>
      </c>
    </row>
    <row r="10" spans="1:21" s="29" customFormat="1" ht="100.5" customHeight="1" thickBot="1">
      <c r="A10" s="325"/>
      <c r="B10" s="345"/>
      <c r="C10" s="345"/>
      <c r="D10" s="345"/>
      <c r="E10" s="345"/>
      <c r="F10" s="468"/>
      <c r="G10" s="469"/>
      <c r="H10" s="463"/>
      <c r="I10" s="451"/>
      <c r="J10" s="451"/>
      <c r="K10" s="261" t="s">
        <v>250</v>
      </c>
      <c r="L10" s="261" t="s">
        <v>251</v>
      </c>
      <c r="M10" s="451"/>
      <c r="N10" s="451"/>
      <c r="O10" s="451"/>
      <c r="P10" s="451"/>
      <c r="Q10" s="451"/>
      <c r="R10" s="463"/>
      <c r="S10" s="451"/>
      <c r="T10" s="261" t="s">
        <v>252</v>
      </c>
      <c r="U10" s="454"/>
    </row>
    <row r="11" spans="1:21" s="153" customFormat="1" ht="13.5" customHeight="1" thickBot="1">
      <c r="A11" s="262">
        <v>1</v>
      </c>
      <c r="B11" s="35">
        <v>2</v>
      </c>
      <c r="C11" s="35">
        <v>3</v>
      </c>
      <c r="D11" s="35">
        <v>4</v>
      </c>
      <c r="E11" s="35">
        <v>5</v>
      </c>
      <c r="F11" s="441">
        <v>6</v>
      </c>
      <c r="G11" s="442"/>
      <c r="H11" s="35">
        <v>7</v>
      </c>
      <c r="I11" s="35">
        <v>8</v>
      </c>
      <c r="J11" s="35">
        <v>9</v>
      </c>
      <c r="K11" s="35">
        <v>10</v>
      </c>
      <c r="L11" s="35">
        <v>11</v>
      </c>
      <c r="M11" s="35">
        <v>12</v>
      </c>
      <c r="N11" s="35">
        <v>13</v>
      </c>
      <c r="O11" s="35">
        <v>14</v>
      </c>
      <c r="P11" s="35">
        <v>15</v>
      </c>
      <c r="Q11" s="35">
        <v>16</v>
      </c>
      <c r="R11" s="35">
        <v>17</v>
      </c>
      <c r="S11" s="35">
        <v>18</v>
      </c>
      <c r="T11" s="255">
        <v>19</v>
      </c>
      <c r="U11" s="36">
        <v>20</v>
      </c>
    </row>
    <row r="12" spans="1:21" s="82" customFormat="1" ht="13.5" customHeight="1">
      <c r="A12" s="308"/>
      <c r="B12" s="309"/>
      <c r="C12" s="309"/>
      <c r="D12" s="309"/>
      <c r="E12" s="309"/>
      <c r="F12" s="91" t="s">
        <v>284</v>
      </c>
      <c r="G12" s="310"/>
      <c r="H12" s="266">
        <v>6500603809.01</v>
      </c>
      <c r="I12" s="266">
        <v>5804512719.46</v>
      </c>
      <c r="J12" s="266">
        <v>4348323378.58</v>
      </c>
      <c r="K12" s="266">
        <v>2549091657.18</v>
      </c>
      <c r="L12" s="266">
        <v>1799231721.4</v>
      </c>
      <c r="M12" s="266">
        <v>641768744.4</v>
      </c>
      <c r="N12" s="266">
        <v>551747090.54</v>
      </c>
      <c r="O12" s="266">
        <v>118251035.97999999</v>
      </c>
      <c r="P12" s="266">
        <v>3054758.6799999997</v>
      </c>
      <c r="Q12" s="266">
        <v>141367711.28</v>
      </c>
      <c r="R12" s="266">
        <v>696091089.55</v>
      </c>
      <c r="S12" s="266">
        <v>593064275.3399999</v>
      </c>
      <c r="T12" s="267">
        <v>264461387.01000005</v>
      </c>
      <c r="U12" s="268">
        <v>103026814.21</v>
      </c>
    </row>
    <row r="13" spans="1:21" s="29" customFormat="1" ht="12.75">
      <c r="A13" s="223">
        <v>2</v>
      </c>
      <c r="B13" s="224">
        <v>0</v>
      </c>
      <c r="C13" s="224">
        <v>0</v>
      </c>
      <c r="D13" s="10">
        <v>0</v>
      </c>
      <c r="E13" s="10">
        <v>0</v>
      </c>
      <c r="F13" s="18"/>
      <c r="G13" s="286" t="s">
        <v>285</v>
      </c>
      <c r="H13" s="11">
        <v>487536035.4</v>
      </c>
      <c r="I13" s="11">
        <v>405389030.67</v>
      </c>
      <c r="J13" s="11">
        <v>163798501.92</v>
      </c>
      <c r="K13" s="11">
        <v>82404201.32</v>
      </c>
      <c r="L13" s="11">
        <v>81394300.6</v>
      </c>
      <c r="M13" s="11">
        <v>147318187.71</v>
      </c>
      <c r="N13" s="11">
        <v>1427553.97</v>
      </c>
      <c r="O13" s="11">
        <v>77316263.69</v>
      </c>
      <c r="P13" s="11">
        <v>922789.57</v>
      </c>
      <c r="Q13" s="11">
        <v>14605733.81</v>
      </c>
      <c r="R13" s="11">
        <v>82147004.73</v>
      </c>
      <c r="S13" s="11">
        <v>71647004.73</v>
      </c>
      <c r="T13" s="11">
        <v>57062093.95</v>
      </c>
      <c r="U13" s="63">
        <v>10500000</v>
      </c>
    </row>
    <row r="14" spans="1:21" s="82" customFormat="1" ht="15">
      <c r="A14" s="221"/>
      <c r="B14" s="222"/>
      <c r="C14" s="222"/>
      <c r="D14" s="96"/>
      <c r="E14" s="96"/>
      <c r="F14" s="97" t="s">
        <v>286</v>
      </c>
      <c r="G14" s="285"/>
      <c r="H14" s="98">
        <v>878774026.8700001</v>
      </c>
      <c r="I14" s="98">
        <v>839259187.5100001</v>
      </c>
      <c r="J14" s="98">
        <v>709940632.35</v>
      </c>
      <c r="K14" s="98">
        <v>534325539.37000006</v>
      </c>
      <c r="L14" s="98">
        <v>175615092.98000002</v>
      </c>
      <c r="M14" s="98">
        <v>64401804.77</v>
      </c>
      <c r="N14" s="98">
        <v>32676952.38000001</v>
      </c>
      <c r="O14" s="98">
        <v>13716736.099999998</v>
      </c>
      <c r="P14" s="98">
        <v>724332.1900000001</v>
      </c>
      <c r="Q14" s="98">
        <v>17798729.719999995</v>
      </c>
      <c r="R14" s="98">
        <v>39514839.36</v>
      </c>
      <c r="S14" s="98">
        <v>37714839.35999999</v>
      </c>
      <c r="T14" s="98">
        <v>21733644.029999997</v>
      </c>
      <c r="U14" s="100">
        <v>1800000</v>
      </c>
    </row>
    <row r="15" spans="1:21" ht="12.75">
      <c r="A15" s="219">
        <v>2</v>
      </c>
      <c r="B15" s="220">
        <v>1</v>
      </c>
      <c r="C15" s="220">
        <v>0</v>
      </c>
      <c r="D15" s="85">
        <v>0</v>
      </c>
      <c r="E15" s="85">
        <v>1</v>
      </c>
      <c r="F15" s="86"/>
      <c r="G15" s="284" t="s">
        <v>287</v>
      </c>
      <c r="H15" s="87">
        <v>34630667.4</v>
      </c>
      <c r="I15" s="87">
        <v>31077954.93</v>
      </c>
      <c r="J15" s="87">
        <v>27228081.82</v>
      </c>
      <c r="K15" s="87">
        <v>20674117.28</v>
      </c>
      <c r="L15" s="87">
        <v>6553964.54</v>
      </c>
      <c r="M15" s="87">
        <v>1227872.57</v>
      </c>
      <c r="N15" s="87">
        <v>1190589.8</v>
      </c>
      <c r="O15" s="87">
        <v>1069704.71</v>
      </c>
      <c r="P15" s="87">
        <v>0</v>
      </c>
      <c r="Q15" s="87">
        <v>361706.03</v>
      </c>
      <c r="R15" s="87">
        <v>3552712.47</v>
      </c>
      <c r="S15" s="87">
        <v>3552712.47</v>
      </c>
      <c r="T15" s="87">
        <v>3355543.62</v>
      </c>
      <c r="U15" s="89">
        <v>0</v>
      </c>
    </row>
    <row r="16" spans="1:21" ht="12.75">
      <c r="A16" s="219">
        <v>2</v>
      </c>
      <c r="B16" s="220">
        <v>2</v>
      </c>
      <c r="C16" s="220">
        <v>0</v>
      </c>
      <c r="D16" s="85">
        <v>0</v>
      </c>
      <c r="E16" s="85">
        <v>1</v>
      </c>
      <c r="F16" s="86"/>
      <c r="G16" s="284" t="s">
        <v>288</v>
      </c>
      <c r="H16" s="87">
        <v>41412911.05</v>
      </c>
      <c r="I16" s="87">
        <v>39995849.7</v>
      </c>
      <c r="J16" s="87">
        <v>33746759.64</v>
      </c>
      <c r="K16" s="87">
        <v>26317058.57</v>
      </c>
      <c r="L16" s="87">
        <v>7429701.07</v>
      </c>
      <c r="M16" s="87">
        <v>2836260.75</v>
      </c>
      <c r="N16" s="87">
        <v>1926419.68</v>
      </c>
      <c r="O16" s="87">
        <v>1290660.25</v>
      </c>
      <c r="P16" s="87">
        <v>0</v>
      </c>
      <c r="Q16" s="87">
        <v>195749.38</v>
      </c>
      <c r="R16" s="87">
        <v>1417061.35</v>
      </c>
      <c r="S16" s="87">
        <v>1417061.35</v>
      </c>
      <c r="T16" s="87">
        <v>0</v>
      </c>
      <c r="U16" s="89">
        <v>0</v>
      </c>
    </row>
    <row r="17" spans="1:21" ht="12.75">
      <c r="A17" s="219">
        <v>2</v>
      </c>
      <c r="B17" s="220">
        <v>3</v>
      </c>
      <c r="C17" s="220">
        <v>0</v>
      </c>
      <c r="D17" s="85">
        <v>0</v>
      </c>
      <c r="E17" s="85">
        <v>1</v>
      </c>
      <c r="F17" s="86"/>
      <c r="G17" s="284" t="s">
        <v>289</v>
      </c>
      <c r="H17" s="87">
        <v>55464237.87</v>
      </c>
      <c r="I17" s="87">
        <v>48393152.86</v>
      </c>
      <c r="J17" s="87">
        <v>42540766.36</v>
      </c>
      <c r="K17" s="87">
        <v>32786549.58</v>
      </c>
      <c r="L17" s="87">
        <v>9754216.78</v>
      </c>
      <c r="M17" s="87">
        <v>2794409.96</v>
      </c>
      <c r="N17" s="87">
        <v>1730896.47</v>
      </c>
      <c r="O17" s="87">
        <v>328583.88</v>
      </c>
      <c r="P17" s="87">
        <v>520038.65</v>
      </c>
      <c r="Q17" s="87">
        <v>478457.54</v>
      </c>
      <c r="R17" s="87">
        <v>7071085.01</v>
      </c>
      <c r="S17" s="87">
        <v>7071085.01</v>
      </c>
      <c r="T17" s="87">
        <v>5617567.1</v>
      </c>
      <c r="U17" s="89">
        <v>0</v>
      </c>
    </row>
    <row r="18" spans="1:21" ht="12.75">
      <c r="A18" s="219">
        <v>2</v>
      </c>
      <c r="B18" s="220">
        <v>4</v>
      </c>
      <c r="C18" s="220">
        <v>0</v>
      </c>
      <c r="D18" s="85">
        <v>0</v>
      </c>
      <c r="E18" s="85">
        <v>1</v>
      </c>
      <c r="F18" s="86"/>
      <c r="G18" s="284" t="s">
        <v>290</v>
      </c>
      <c r="H18" s="87">
        <v>20920618.11</v>
      </c>
      <c r="I18" s="87">
        <v>20920618.11</v>
      </c>
      <c r="J18" s="87">
        <v>18591527.58</v>
      </c>
      <c r="K18" s="87">
        <v>13113155.07</v>
      </c>
      <c r="L18" s="87">
        <v>5478372.51</v>
      </c>
      <c r="M18" s="87">
        <v>175060.47</v>
      </c>
      <c r="N18" s="87">
        <v>814407.88</v>
      </c>
      <c r="O18" s="87">
        <v>1150861.68</v>
      </c>
      <c r="P18" s="87">
        <v>0</v>
      </c>
      <c r="Q18" s="87">
        <v>188760.5</v>
      </c>
      <c r="R18" s="87">
        <v>0</v>
      </c>
      <c r="S18" s="87">
        <v>0</v>
      </c>
      <c r="T18" s="87">
        <v>0</v>
      </c>
      <c r="U18" s="89">
        <v>0</v>
      </c>
    </row>
    <row r="19" spans="1:21" ht="12.75">
      <c r="A19" s="219">
        <v>2</v>
      </c>
      <c r="B19" s="220">
        <v>5</v>
      </c>
      <c r="C19" s="220">
        <v>0</v>
      </c>
      <c r="D19" s="85">
        <v>0</v>
      </c>
      <c r="E19" s="85">
        <v>1</v>
      </c>
      <c r="F19" s="86"/>
      <c r="G19" s="284" t="s">
        <v>291</v>
      </c>
      <c r="H19" s="87">
        <v>24439893.7</v>
      </c>
      <c r="I19" s="87">
        <v>24295295.36</v>
      </c>
      <c r="J19" s="87">
        <v>22379131.62</v>
      </c>
      <c r="K19" s="87">
        <v>17324258.71</v>
      </c>
      <c r="L19" s="87">
        <v>5054872.91</v>
      </c>
      <c r="M19" s="87">
        <v>341817.24</v>
      </c>
      <c r="N19" s="87">
        <v>855746.37</v>
      </c>
      <c r="O19" s="87">
        <v>266016.84</v>
      </c>
      <c r="P19" s="87">
        <v>0</v>
      </c>
      <c r="Q19" s="87">
        <v>452583.29</v>
      </c>
      <c r="R19" s="87">
        <v>144598.34</v>
      </c>
      <c r="S19" s="87">
        <v>144598.34</v>
      </c>
      <c r="T19" s="87">
        <v>15713.74</v>
      </c>
      <c r="U19" s="89">
        <v>0</v>
      </c>
    </row>
    <row r="20" spans="1:21" ht="12.75">
      <c r="A20" s="219">
        <v>2</v>
      </c>
      <c r="B20" s="220">
        <v>6</v>
      </c>
      <c r="C20" s="220">
        <v>0</v>
      </c>
      <c r="D20" s="85">
        <v>0</v>
      </c>
      <c r="E20" s="85">
        <v>1</v>
      </c>
      <c r="F20" s="86"/>
      <c r="G20" s="284" t="s">
        <v>292</v>
      </c>
      <c r="H20" s="87">
        <v>30028205.23</v>
      </c>
      <c r="I20" s="87">
        <v>29915728.4</v>
      </c>
      <c r="J20" s="87">
        <v>25330567.68</v>
      </c>
      <c r="K20" s="87">
        <v>18941994.11</v>
      </c>
      <c r="L20" s="87">
        <v>6388573.57</v>
      </c>
      <c r="M20" s="87">
        <v>2778790.84</v>
      </c>
      <c r="N20" s="87">
        <v>1069631.44</v>
      </c>
      <c r="O20" s="87">
        <v>322795.02</v>
      </c>
      <c r="P20" s="87">
        <v>0</v>
      </c>
      <c r="Q20" s="87">
        <v>413943.42</v>
      </c>
      <c r="R20" s="87">
        <v>112476.83</v>
      </c>
      <c r="S20" s="87">
        <v>112476.83</v>
      </c>
      <c r="T20" s="87">
        <v>0</v>
      </c>
      <c r="U20" s="89">
        <v>0</v>
      </c>
    </row>
    <row r="21" spans="1:21" ht="12.75">
      <c r="A21" s="219">
        <v>2</v>
      </c>
      <c r="B21" s="220">
        <v>7</v>
      </c>
      <c r="C21" s="220">
        <v>0</v>
      </c>
      <c r="D21" s="85">
        <v>0</v>
      </c>
      <c r="E21" s="85">
        <v>1</v>
      </c>
      <c r="F21" s="86"/>
      <c r="G21" s="284" t="s">
        <v>293</v>
      </c>
      <c r="H21" s="87">
        <v>18692597.18</v>
      </c>
      <c r="I21" s="87">
        <v>18660567.99</v>
      </c>
      <c r="J21" s="87">
        <v>16654715.02</v>
      </c>
      <c r="K21" s="87">
        <v>12178258.77</v>
      </c>
      <c r="L21" s="87">
        <v>4476456.25</v>
      </c>
      <c r="M21" s="87">
        <v>114480.8</v>
      </c>
      <c r="N21" s="87">
        <v>917559.97</v>
      </c>
      <c r="O21" s="87">
        <v>821056.77</v>
      </c>
      <c r="P21" s="87">
        <v>0</v>
      </c>
      <c r="Q21" s="87">
        <v>152755.43</v>
      </c>
      <c r="R21" s="87">
        <v>32029.19</v>
      </c>
      <c r="S21" s="87">
        <v>32029.19</v>
      </c>
      <c r="T21" s="87">
        <v>0</v>
      </c>
      <c r="U21" s="89">
        <v>0</v>
      </c>
    </row>
    <row r="22" spans="1:21" ht="12.75">
      <c r="A22" s="219">
        <v>2</v>
      </c>
      <c r="B22" s="220">
        <v>8</v>
      </c>
      <c r="C22" s="220">
        <v>0</v>
      </c>
      <c r="D22" s="85">
        <v>0</v>
      </c>
      <c r="E22" s="85">
        <v>1</v>
      </c>
      <c r="F22" s="86"/>
      <c r="G22" s="284" t="s">
        <v>294</v>
      </c>
      <c r="H22" s="87">
        <v>80311196.75</v>
      </c>
      <c r="I22" s="87">
        <v>78895887.43</v>
      </c>
      <c r="J22" s="87">
        <v>60209527.25</v>
      </c>
      <c r="K22" s="87">
        <v>45623979.5</v>
      </c>
      <c r="L22" s="87">
        <v>14585547.75</v>
      </c>
      <c r="M22" s="87">
        <v>12537456.01</v>
      </c>
      <c r="N22" s="87">
        <v>3473520.28</v>
      </c>
      <c r="O22" s="87">
        <v>778193.12</v>
      </c>
      <c r="P22" s="87">
        <v>0</v>
      </c>
      <c r="Q22" s="87">
        <v>1897190.77</v>
      </c>
      <c r="R22" s="87">
        <v>1415309.32</v>
      </c>
      <c r="S22" s="87">
        <v>1415309.32</v>
      </c>
      <c r="T22" s="87">
        <v>830178.82</v>
      </c>
      <c r="U22" s="89">
        <v>0</v>
      </c>
    </row>
    <row r="23" spans="1:21" ht="12.75">
      <c r="A23" s="219">
        <v>2</v>
      </c>
      <c r="B23" s="220">
        <v>9</v>
      </c>
      <c r="C23" s="220">
        <v>0</v>
      </c>
      <c r="D23" s="85">
        <v>0</v>
      </c>
      <c r="E23" s="85">
        <v>1</v>
      </c>
      <c r="F23" s="86"/>
      <c r="G23" s="284" t="s">
        <v>295</v>
      </c>
      <c r="H23" s="87">
        <v>27481509.39</v>
      </c>
      <c r="I23" s="87">
        <v>27378256.47</v>
      </c>
      <c r="J23" s="87">
        <v>25020953.72</v>
      </c>
      <c r="K23" s="87">
        <v>17113180.47</v>
      </c>
      <c r="L23" s="87">
        <v>7907773.25</v>
      </c>
      <c r="M23" s="87">
        <v>740240.96</v>
      </c>
      <c r="N23" s="87">
        <v>681496.46</v>
      </c>
      <c r="O23" s="87">
        <v>301275.2</v>
      </c>
      <c r="P23" s="87">
        <v>0</v>
      </c>
      <c r="Q23" s="87">
        <v>634290.13</v>
      </c>
      <c r="R23" s="87">
        <v>103252.92</v>
      </c>
      <c r="S23" s="87">
        <v>103252.92</v>
      </c>
      <c r="T23" s="87">
        <v>0</v>
      </c>
      <c r="U23" s="89">
        <v>0</v>
      </c>
    </row>
    <row r="24" spans="1:21" ht="12.75">
      <c r="A24" s="219">
        <v>2</v>
      </c>
      <c r="B24" s="220">
        <v>10</v>
      </c>
      <c r="C24" s="220">
        <v>0</v>
      </c>
      <c r="D24" s="85">
        <v>0</v>
      </c>
      <c r="E24" s="85">
        <v>1</v>
      </c>
      <c r="F24" s="86"/>
      <c r="G24" s="284" t="s">
        <v>296</v>
      </c>
      <c r="H24" s="87">
        <v>25751011.18</v>
      </c>
      <c r="I24" s="87">
        <v>25684323.38</v>
      </c>
      <c r="J24" s="87">
        <v>22021371.85</v>
      </c>
      <c r="K24" s="87">
        <v>17498194.47</v>
      </c>
      <c r="L24" s="87">
        <v>4523177.38</v>
      </c>
      <c r="M24" s="87">
        <v>1334575.25</v>
      </c>
      <c r="N24" s="87">
        <v>1021730.44</v>
      </c>
      <c r="O24" s="87">
        <v>776306.12</v>
      </c>
      <c r="P24" s="87">
        <v>0</v>
      </c>
      <c r="Q24" s="87">
        <v>530339.72</v>
      </c>
      <c r="R24" s="87">
        <v>66687.8</v>
      </c>
      <c r="S24" s="87">
        <v>66687.8</v>
      </c>
      <c r="T24" s="87">
        <v>0</v>
      </c>
      <c r="U24" s="89">
        <v>0</v>
      </c>
    </row>
    <row r="25" spans="1:21" ht="12.75">
      <c r="A25" s="219">
        <v>2</v>
      </c>
      <c r="B25" s="220">
        <v>11</v>
      </c>
      <c r="C25" s="220">
        <v>0</v>
      </c>
      <c r="D25" s="85">
        <v>0</v>
      </c>
      <c r="E25" s="85">
        <v>1</v>
      </c>
      <c r="F25" s="86"/>
      <c r="G25" s="284" t="s">
        <v>297</v>
      </c>
      <c r="H25" s="87">
        <v>37247975</v>
      </c>
      <c r="I25" s="87">
        <v>35539636.63</v>
      </c>
      <c r="J25" s="87">
        <v>28203311.37</v>
      </c>
      <c r="K25" s="87">
        <v>18152919.84</v>
      </c>
      <c r="L25" s="87">
        <v>10050391.53</v>
      </c>
      <c r="M25" s="87">
        <v>4425328.29</v>
      </c>
      <c r="N25" s="87">
        <v>1476650.49</v>
      </c>
      <c r="O25" s="87">
        <v>9000</v>
      </c>
      <c r="P25" s="87">
        <v>0</v>
      </c>
      <c r="Q25" s="87">
        <v>1425346.48</v>
      </c>
      <c r="R25" s="87">
        <v>1708338.37</v>
      </c>
      <c r="S25" s="87">
        <v>108338.37</v>
      </c>
      <c r="T25" s="87">
        <v>0</v>
      </c>
      <c r="U25" s="89">
        <v>1600000</v>
      </c>
    </row>
    <row r="26" spans="1:21" ht="12.75">
      <c r="A26" s="219">
        <v>2</v>
      </c>
      <c r="B26" s="220">
        <v>12</v>
      </c>
      <c r="C26" s="220">
        <v>0</v>
      </c>
      <c r="D26" s="85">
        <v>0</v>
      </c>
      <c r="E26" s="85">
        <v>1</v>
      </c>
      <c r="F26" s="86"/>
      <c r="G26" s="284" t="s">
        <v>298</v>
      </c>
      <c r="H26" s="87">
        <v>23667405.2</v>
      </c>
      <c r="I26" s="87">
        <v>21937644.28</v>
      </c>
      <c r="J26" s="87">
        <v>19830794.36</v>
      </c>
      <c r="K26" s="87">
        <v>15477282.58</v>
      </c>
      <c r="L26" s="87">
        <v>4353511.78</v>
      </c>
      <c r="M26" s="87">
        <v>692414.8</v>
      </c>
      <c r="N26" s="87">
        <v>1023644.25</v>
      </c>
      <c r="O26" s="87">
        <v>137717.74</v>
      </c>
      <c r="P26" s="87">
        <v>0</v>
      </c>
      <c r="Q26" s="87">
        <v>253073.13</v>
      </c>
      <c r="R26" s="87">
        <v>1729760.92</v>
      </c>
      <c r="S26" s="87">
        <v>1729760.92</v>
      </c>
      <c r="T26" s="87">
        <v>0</v>
      </c>
      <c r="U26" s="89">
        <v>0</v>
      </c>
    </row>
    <row r="27" spans="1:21" ht="12.75">
      <c r="A27" s="219">
        <v>2</v>
      </c>
      <c r="B27" s="220">
        <v>13</v>
      </c>
      <c r="C27" s="220">
        <v>0</v>
      </c>
      <c r="D27" s="85">
        <v>0</v>
      </c>
      <c r="E27" s="85">
        <v>1</v>
      </c>
      <c r="F27" s="86"/>
      <c r="G27" s="284" t="s">
        <v>299</v>
      </c>
      <c r="H27" s="87">
        <v>23591539.36</v>
      </c>
      <c r="I27" s="87">
        <v>22208144.57</v>
      </c>
      <c r="J27" s="87">
        <v>18101845.08</v>
      </c>
      <c r="K27" s="87">
        <v>13409245.79</v>
      </c>
      <c r="L27" s="87">
        <v>4692599.29</v>
      </c>
      <c r="M27" s="87">
        <v>2344496.93</v>
      </c>
      <c r="N27" s="87">
        <v>646222.76</v>
      </c>
      <c r="O27" s="87">
        <v>291602.98</v>
      </c>
      <c r="P27" s="87">
        <v>204293.54</v>
      </c>
      <c r="Q27" s="87">
        <v>619683.28</v>
      </c>
      <c r="R27" s="87">
        <v>1383394.79</v>
      </c>
      <c r="S27" s="87">
        <v>1383394.79</v>
      </c>
      <c r="T27" s="87">
        <v>715749.61</v>
      </c>
      <c r="U27" s="89">
        <v>0</v>
      </c>
    </row>
    <row r="28" spans="1:21" ht="12.75">
      <c r="A28" s="219">
        <v>2</v>
      </c>
      <c r="B28" s="220">
        <v>14</v>
      </c>
      <c r="C28" s="220">
        <v>0</v>
      </c>
      <c r="D28" s="85">
        <v>0</v>
      </c>
      <c r="E28" s="85">
        <v>1</v>
      </c>
      <c r="F28" s="86"/>
      <c r="G28" s="284" t="s">
        <v>300</v>
      </c>
      <c r="H28" s="87">
        <v>48509908.02</v>
      </c>
      <c r="I28" s="87">
        <v>44653455.89</v>
      </c>
      <c r="J28" s="87">
        <v>38537348.82</v>
      </c>
      <c r="K28" s="87">
        <v>28528515.74</v>
      </c>
      <c r="L28" s="87">
        <v>10008833.08</v>
      </c>
      <c r="M28" s="87">
        <v>3426172.12</v>
      </c>
      <c r="N28" s="87">
        <v>1269051.33</v>
      </c>
      <c r="O28" s="87">
        <v>200234.18</v>
      </c>
      <c r="P28" s="87">
        <v>0</v>
      </c>
      <c r="Q28" s="87">
        <v>1220649.44</v>
      </c>
      <c r="R28" s="87">
        <v>3856452.13</v>
      </c>
      <c r="S28" s="87">
        <v>3656452.13</v>
      </c>
      <c r="T28" s="87">
        <v>3476385.8</v>
      </c>
      <c r="U28" s="89">
        <v>200000</v>
      </c>
    </row>
    <row r="29" spans="1:21" ht="12.75">
      <c r="A29" s="219">
        <v>2</v>
      </c>
      <c r="B29" s="220">
        <v>15</v>
      </c>
      <c r="C29" s="220">
        <v>0</v>
      </c>
      <c r="D29" s="85">
        <v>0</v>
      </c>
      <c r="E29" s="85">
        <v>1</v>
      </c>
      <c r="F29" s="86"/>
      <c r="G29" s="284" t="s">
        <v>301</v>
      </c>
      <c r="H29" s="87">
        <v>27663241.56</v>
      </c>
      <c r="I29" s="87">
        <v>26058190.36</v>
      </c>
      <c r="J29" s="87">
        <v>23631253.24</v>
      </c>
      <c r="K29" s="87">
        <v>18542257.06</v>
      </c>
      <c r="L29" s="87">
        <v>5088996.18</v>
      </c>
      <c r="M29" s="87">
        <v>646902.86</v>
      </c>
      <c r="N29" s="87">
        <v>1220317.7</v>
      </c>
      <c r="O29" s="87">
        <v>314579.23</v>
      </c>
      <c r="P29" s="87">
        <v>0</v>
      </c>
      <c r="Q29" s="87">
        <v>245137.33</v>
      </c>
      <c r="R29" s="87">
        <v>1605051.2</v>
      </c>
      <c r="S29" s="87">
        <v>1605051.2</v>
      </c>
      <c r="T29" s="87">
        <v>6642</v>
      </c>
      <c r="U29" s="89">
        <v>0</v>
      </c>
    </row>
    <row r="30" spans="1:21" ht="12.75">
      <c r="A30" s="219">
        <v>2</v>
      </c>
      <c r="B30" s="220">
        <v>16</v>
      </c>
      <c r="C30" s="220">
        <v>0</v>
      </c>
      <c r="D30" s="85">
        <v>0</v>
      </c>
      <c r="E30" s="85">
        <v>1</v>
      </c>
      <c r="F30" s="86"/>
      <c r="G30" s="284" t="s">
        <v>302</v>
      </c>
      <c r="H30" s="87">
        <v>25518746.88</v>
      </c>
      <c r="I30" s="87">
        <v>25200426.89</v>
      </c>
      <c r="J30" s="87">
        <v>22743368.97</v>
      </c>
      <c r="K30" s="87">
        <v>13582084.79</v>
      </c>
      <c r="L30" s="87">
        <v>9161284.18</v>
      </c>
      <c r="M30" s="87">
        <v>667831.63</v>
      </c>
      <c r="N30" s="87">
        <v>941056.76</v>
      </c>
      <c r="O30" s="87">
        <v>458937.83</v>
      </c>
      <c r="P30" s="87">
        <v>0</v>
      </c>
      <c r="Q30" s="87">
        <v>389231.7</v>
      </c>
      <c r="R30" s="87">
        <v>318319.99</v>
      </c>
      <c r="S30" s="87">
        <v>318319.99</v>
      </c>
      <c r="T30" s="87">
        <v>0</v>
      </c>
      <c r="U30" s="89">
        <v>0</v>
      </c>
    </row>
    <row r="31" spans="1:21" ht="12.75">
      <c r="A31" s="219">
        <v>2</v>
      </c>
      <c r="B31" s="220">
        <v>17</v>
      </c>
      <c r="C31" s="220">
        <v>0</v>
      </c>
      <c r="D31" s="85">
        <v>0</v>
      </c>
      <c r="E31" s="85">
        <v>1</v>
      </c>
      <c r="F31" s="86"/>
      <c r="G31" s="284" t="s">
        <v>303</v>
      </c>
      <c r="H31" s="87">
        <v>22649664.43</v>
      </c>
      <c r="I31" s="87">
        <v>21800141.95</v>
      </c>
      <c r="J31" s="87">
        <v>18101599.68</v>
      </c>
      <c r="K31" s="87">
        <v>13630537.63</v>
      </c>
      <c r="L31" s="87">
        <v>4471062.05</v>
      </c>
      <c r="M31" s="87">
        <v>1885435.07</v>
      </c>
      <c r="N31" s="87">
        <v>861274.11</v>
      </c>
      <c r="O31" s="87">
        <v>529724.28</v>
      </c>
      <c r="P31" s="87">
        <v>0</v>
      </c>
      <c r="Q31" s="87">
        <v>422108.81</v>
      </c>
      <c r="R31" s="87">
        <v>849522.48</v>
      </c>
      <c r="S31" s="87">
        <v>849522.48</v>
      </c>
      <c r="T31" s="87">
        <v>0</v>
      </c>
      <c r="U31" s="89">
        <v>0</v>
      </c>
    </row>
    <row r="32" spans="1:21" ht="12.75">
      <c r="A32" s="219">
        <v>2</v>
      </c>
      <c r="B32" s="220">
        <v>18</v>
      </c>
      <c r="C32" s="220">
        <v>0</v>
      </c>
      <c r="D32" s="85">
        <v>0</v>
      </c>
      <c r="E32" s="85">
        <v>1</v>
      </c>
      <c r="F32" s="86"/>
      <c r="G32" s="284" t="s">
        <v>304</v>
      </c>
      <c r="H32" s="87">
        <v>18503363.39</v>
      </c>
      <c r="I32" s="87">
        <v>17113414.97</v>
      </c>
      <c r="J32" s="87">
        <v>15041819.64</v>
      </c>
      <c r="K32" s="87">
        <v>11596317.55</v>
      </c>
      <c r="L32" s="87">
        <v>3445502.09</v>
      </c>
      <c r="M32" s="87">
        <v>663977.39</v>
      </c>
      <c r="N32" s="87">
        <v>841724.88</v>
      </c>
      <c r="O32" s="87">
        <v>61632.89</v>
      </c>
      <c r="P32" s="87">
        <v>0</v>
      </c>
      <c r="Q32" s="87">
        <v>504260.17</v>
      </c>
      <c r="R32" s="87">
        <v>1389948.42</v>
      </c>
      <c r="S32" s="87">
        <v>1389948.42</v>
      </c>
      <c r="T32" s="87">
        <v>0</v>
      </c>
      <c r="U32" s="89">
        <v>0</v>
      </c>
    </row>
    <row r="33" spans="1:21" ht="12.75">
      <c r="A33" s="219">
        <v>2</v>
      </c>
      <c r="B33" s="220">
        <v>19</v>
      </c>
      <c r="C33" s="220">
        <v>0</v>
      </c>
      <c r="D33" s="85">
        <v>0</v>
      </c>
      <c r="E33" s="85">
        <v>1</v>
      </c>
      <c r="F33" s="86"/>
      <c r="G33" s="284" t="s">
        <v>305</v>
      </c>
      <c r="H33" s="87">
        <v>74144287.5</v>
      </c>
      <c r="I33" s="87">
        <v>67579569.23</v>
      </c>
      <c r="J33" s="87">
        <v>58156097.91</v>
      </c>
      <c r="K33" s="87">
        <v>46822985.52</v>
      </c>
      <c r="L33" s="87">
        <v>11333112.39</v>
      </c>
      <c r="M33" s="87">
        <v>2985385.87</v>
      </c>
      <c r="N33" s="87">
        <v>2139314.16</v>
      </c>
      <c r="O33" s="87">
        <v>1249494.47</v>
      </c>
      <c r="P33" s="87">
        <v>0</v>
      </c>
      <c r="Q33" s="87">
        <v>3049276.82</v>
      </c>
      <c r="R33" s="87">
        <v>6564718.27</v>
      </c>
      <c r="S33" s="87">
        <v>6564718.27</v>
      </c>
      <c r="T33" s="87">
        <v>5571757.47</v>
      </c>
      <c r="U33" s="89">
        <v>0</v>
      </c>
    </row>
    <row r="34" spans="1:21" ht="12.75">
      <c r="A34" s="219">
        <v>2</v>
      </c>
      <c r="B34" s="220">
        <v>20</v>
      </c>
      <c r="C34" s="220">
        <v>0</v>
      </c>
      <c r="D34" s="85">
        <v>0</v>
      </c>
      <c r="E34" s="85">
        <v>1</v>
      </c>
      <c r="F34" s="86"/>
      <c r="G34" s="284" t="s">
        <v>306</v>
      </c>
      <c r="H34" s="87">
        <v>30571337.22</v>
      </c>
      <c r="I34" s="87">
        <v>30482738.95</v>
      </c>
      <c r="J34" s="87">
        <v>27619237.29</v>
      </c>
      <c r="K34" s="87">
        <v>20941265.88</v>
      </c>
      <c r="L34" s="87">
        <v>6677971.41</v>
      </c>
      <c r="M34" s="87">
        <v>846760.98</v>
      </c>
      <c r="N34" s="87">
        <v>983857.7</v>
      </c>
      <c r="O34" s="87">
        <v>307365.4</v>
      </c>
      <c r="P34" s="87">
        <v>0</v>
      </c>
      <c r="Q34" s="87">
        <v>725517.58</v>
      </c>
      <c r="R34" s="87">
        <v>88598.27</v>
      </c>
      <c r="S34" s="87">
        <v>88598.27</v>
      </c>
      <c r="T34" s="87">
        <v>25130.03</v>
      </c>
      <c r="U34" s="89">
        <v>0</v>
      </c>
    </row>
    <row r="35" spans="1:21" ht="12.75">
      <c r="A35" s="219">
        <v>2</v>
      </c>
      <c r="B35" s="220">
        <v>21</v>
      </c>
      <c r="C35" s="220">
        <v>0</v>
      </c>
      <c r="D35" s="85">
        <v>0</v>
      </c>
      <c r="E35" s="85">
        <v>1</v>
      </c>
      <c r="F35" s="86"/>
      <c r="G35" s="284" t="s">
        <v>307</v>
      </c>
      <c r="H35" s="87">
        <v>21233453.2</v>
      </c>
      <c r="I35" s="87">
        <v>21233453.2</v>
      </c>
      <c r="J35" s="87">
        <v>17767454.35</v>
      </c>
      <c r="K35" s="87">
        <v>13306018.97</v>
      </c>
      <c r="L35" s="87">
        <v>4461435.38</v>
      </c>
      <c r="M35" s="87">
        <v>1542026.27</v>
      </c>
      <c r="N35" s="87">
        <v>1253030.76</v>
      </c>
      <c r="O35" s="87">
        <v>670396.14</v>
      </c>
      <c r="P35" s="87">
        <v>0</v>
      </c>
      <c r="Q35" s="87">
        <v>545.68</v>
      </c>
      <c r="R35" s="87">
        <v>0</v>
      </c>
      <c r="S35" s="87">
        <v>0</v>
      </c>
      <c r="T35" s="87">
        <v>0</v>
      </c>
      <c r="U35" s="89">
        <v>0</v>
      </c>
    </row>
    <row r="36" spans="1:21" ht="12.75">
      <c r="A36" s="219">
        <v>2</v>
      </c>
      <c r="B36" s="220">
        <v>22</v>
      </c>
      <c r="C36" s="220">
        <v>0</v>
      </c>
      <c r="D36" s="85">
        <v>0</v>
      </c>
      <c r="E36" s="85">
        <v>1</v>
      </c>
      <c r="F36" s="86"/>
      <c r="G36" s="284" t="s">
        <v>308</v>
      </c>
      <c r="H36" s="87">
        <v>26034848.46</v>
      </c>
      <c r="I36" s="87">
        <v>25770432.39</v>
      </c>
      <c r="J36" s="87">
        <v>22118315.78</v>
      </c>
      <c r="K36" s="87">
        <v>16797162.02</v>
      </c>
      <c r="L36" s="87">
        <v>5321153.76</v>
      </c>
      <c r="M36" s="87">
        <v>1478917.67</v>
      </c>
      <c r="N36" s="87">
        <v>832185.37</v>
      </c>
      <c r="O36" s="87">
        <v>678883.78</v>
      </c>
      <c r="P36" s="87">
        <v>0</v>
      </c>
      <c r="Q36" s="87">
        <v>662129.79</v>
      </c>
      <c r="R36" s="87">
        <v>264416.07</v>
      </c>
      <c r="S36" s="87">
        <v>264416.07</v>
      </c>
      <c r="T36" s="87">
        <v>12913.39</v>
      </c>
      <c r="U36" s="89">
        <v>0</v>
      </c>
    </row>
    <row r="37" spans="1:21" ht="12.75">
      <c r="A37" s="219">
        <v>2</v>
      </c>
      <c r="B37" s="220">
        <v>23</v>
      </c>
      <c r="C37" s="220">
        <v>0</v>
      </c>
      <c r="D37" s="85">
        <v>0</v>
      </c>
      <c r="E37" s="85">
        <v>1</v>
      </c>
      <c r="F37" s="86"/>
      <c r="G37" s="284" t="s">
        <v>309</v>
      </c>
      <c r="H37" s="87">
        <v>39346183.33</v>
      </c>
      <c r="I37" s="87">
        <v>35875104.07</v>
      </c>
      <c r="J37" s="87">
        <v>21907979.23</v>
      </c>
      <c r="K37" s="87">
        <v>14612544.11</v>
      </c>
      <c r="L37" s="87">
        <v>7295435.12</v>
      </c>
      <c r="M37" s="87">
        <v>11272361.94</v>
      </c>
      <c r="N37" s="87">
        <v>1758789.6</v>
      </c>
      <c r="O37" s="87">
        <v>159547.45</v>
      </c>
      <c r="P37" s="87">
        <v>0</v>
      </c>
      <c r="Q37" s="87">
        <v>776425.85</v>
      </c>
      <c r="R37" s="87">
        <v>3471079.26</v>
      </c>
      <c r="S37" s="87">
        <v>3471079.26</v>
      </c>
      <c r="T37" s="87">
        <v>0</v>
      </c>
      <c r="U37" s="89">
        <v>0</v>
      </c>
    </row>
    <row r="38" spans="1:21" ht="12.75">
      <c r="A38" s="219">
        <v>2</v>
      </c>
      <c r="B38" s="220">
        <v>24</v>
      </c>
      <c r="C38" s="220">
        <v>0</v>
      </c>
      <c r="D38" s="85">
        <v>0</v>
      </c>
      <c r="E38" s="85">
        <v>1</v>
      </c>
      <c r="F38" s="86"/>
      <c r="G38" s="284" t="s">
        <v>310</v>
      </c>
      <c r="H38" s="87">
        <v>36974097.75</v>
      </c>
      <c r="I38" s="87">
        <v>36891230.71</v>
      </c>
      <c r="J38" s="87">
        <v>31376864.25</v>
      </c>
      <c r="K38" s="87">
        <v>24356969.23</v>
      </c>
      <c r="L38" s="87">
        <v>7019895.02</v>
      </c>
      <c r="M38" s="87">
        <v>2950477.05</v>
      </c>
      <c r="N38" s="87">
        <v>1237748.91</v>
      </c>
      <c r="O38" s="87">
        <v>341205.01</v>
      </c>
      <c r="P38" s="87">
        <v>0</v>
      </c>
      <c r="Q38" s="87">
        <v>984935.49</v>
      </c>
      <c r="R38" s="87">
        <v>82867.04</v>
      </c>
      <c r="S38" s="87">
        <v>82867.04</v>
      </c>
      <c r="T38" s="87">
        <v>0</v>
      </c>
      <c r="U38" s="89">
        <v>0</v>
      </c>
    </row>
    <row r="39" spans="1:21" ht="12.75">
      <c r="A39" s="219">
        <v>2</v>
      </c>
      <c r="B39" s="220">
        <v>25</v>
      </c>
      <c r="C39" s="220">
        <v>0</v>
      </c>
      <c r="D39" s="85">
        <v>0</v>
      </c>
      <c r="E39" s="85">
        <v>1</v>
      </c>
      <c r="F39" s="86"/>
      <c r="G39" s="284" t="s">
        <v>311</v>
      </c>
      <c r="H39" s="87">
        <v>40920075.6</v>
      </c>
      <c r="I39" s="87">
        <v>40826239.49</v>
      </c>
      <c r="J39" s="87">
        <v>35451585.97</v>
      </c>
      <c r="K39" s="87">
        <v>28638355.31</v>
      </c>
      <c r="L39" s="87">
        <v>6813230.66</v>
      </c>
      <c r="M39" s="87">
        <v>3079285.42</v>
      </c>
      <c r="N39" s="87">
        <v>1711046.6</v>
      </c>
      <c r="O39" s="87">
        <v>234676.19</v>
      </c>
      <c r="P39" s="87">
        <v>0</v>
      </c>
      <c r="Q39" s="87">
        <v>349645.31</v>
      </c>
      <c r="R39" s="87">
        <v>93836.11</v>
      </c>
      <c r="S39" s="87">
        <v>93836.11</v>
      </c>
      <c r="T39" s="87">
        <v>0</v>
      </c>
      <c r="U39" s="89">
        <v>0</v>
      </c>
    </row>
    <row r="40" spans="1:21" ht="12.75">
      <c r="A40" s="219">
        <v>2</v>
      </c>
      <c r="B40" s="220">
        <v>26</v>
      </c>
      <c r="C40" s="220">
        <v>0</v>
      </c>
      <c r="D40" s="85">
        <v>0</v>
      </c>
      <c r="E40" s="85">
        <v>1</v>
      </c>
      <c r="F40" s="86"/>
      <c r="G40" s="284" t="s">
        <v>312</v>
      </c>
      <c r="H40" s="87">
        <v>23065052.11</v>
      </c>
      <c r="I40" s="87">
        <v>20871729.3</v>
      </c>
      <c r="J40" s="87">
        <v>17628353.87</v>
      </c>
      <c r="K40" s="87">
        <v>14360330.82</v>
      </c>
      <c r="L40" s="87">
        <v>3268023.05</v>
      </c>
      <c r="M40" s="87">
        <v>613065.63</v>
      </c>
      <c r="N40" s="87">
        <v>799038.21</v>
      </c>
      <c r="O40" s="87">
        <v>966284.94</v>
      </c>
      <c r="P40" s="87">
        <v>0</v>
      </c>
      <c r="Q40" s="87">
        <v>864986.65</v>
      </c>
      <c r="R40" s="87">
        <v>2193322.81</v>
      </c>
      <c r="S40" s="87">
        <v>2193322.81</v>
      </c>
      <c r="T40" s="87">
        <v>2106062.45</v>
      </c>
      <c r="U40" s="89">
        <v>0</v>
      </c>
    </row>
    <row r="41" spans="1:21" s="95" customFormat="1" ht="15">
      <c r="A41" s="221"/>
      <c r="B41" s="222"/>
      <c r="C41" s="222"/>
      <c r="D41" s="96"/>
      <c r="E41" s="96"/>
      <c r="F41" s="102" t="s">
        <v>313</v>
      </c>
      <c r="G41" s="285"/>
      <c r="H41" s="98">
        <v>2260065811.53</v>
      </c>
      <c r="I41" s="98">
        <v>1953816627.25</v>
      </c>
      <c r="J41" s="98">
        <v>1554235110.28</v>
      </c>
      <c r="K41" s="98">
        <v>763417493.14</v>
      </c>
      <c r="L41" s="98">
        <v>790817617.1400001</v>
      </c>
      <c r="M41" s="98">
        <v>205427779.03</v>
      </c>
      <c r="N41" s="98">
        <v>132320209.31</v>
      </c>
      <c r="O41" s="98">
        <v>10472460.219999999</v>
      </c>
      <c r="P41" s="98">
        <v>0</v>
      </c>
      <c r="Q41" s="98">
        <v>51361068.41</v>
      </c>
      <c r="R41" s="98">
        <v>306249184.28</v>
      </c>
      <c r="S41" s="98">
        <v>237576733.71</v>
      </c>
      <c r="T41" s="98">
        <v>96882838.30000001</v>
      </c>
      <c r="U41" s="100">
        <v>68672450.57</v>
      </c>
    </row>
    <row r="42" spans="1:21" ht="12.75">
      <c r="A42" s="219">
        <v>2</v>
      </c>
      <c r="B42" s="220">
        <v>61</v>
      </c>
      <c r="C42" s="220">
        <v>0</v>
      </c>
      <c r="D42" s="85">
        <v>0</v>
      </c>
      <c r="E42" s="85">
        <v>2</v>
      </c>
      <c r="F42" s="86"/>
      <c r="G42" s="284" t="s">
        <v>314</v>
      </c>
      <c r="H42" s="87">
        <v>161173877.5</v>
      </c>
      <c r="I42" s="87">
        <v>149043697.12</v>
      </c>
      <c r="J42" s="87">
        <v>108746987.85</v>
      </c>
      <c r="K42" s="87">
        <v>69791927.77</v>
      </c>
      <c r="L42" s="87">
        <v>38955060.08</v>
      </c>
      <c r="M42" s="87">
        <v>18934047.64</v>
      </c>
      <c r="N42" s="87">
        <v>16724536.26</v>
      </c>
      <c r="O42" s="87">
        <v>1103895.01</v>
      </c>
      <c r="P42" s="87">
        <v>0</v>
      </c>
      <c r="Q42" s="87">
        <v>3534230.36</v>
      </c>
      <c r="R42" s="87">
        <v>12130180.38</v>
      </c>
      <c r="S42" s="87">
        <v>10929880.38</v>
      </c>
      <c r="T42" s="87">
        <v>8896719.9</v>
      </c>
      <c r="U42" s="89">
        <v>1200300</v>
      </c>
    </row>
    <row r="43" spans="1:21" ht="12.75">
      <c r="A43" s="219">
        <v>2</v>
      </c>
      <c r="B43" s="220">
        <v>62</v>
      </c>
      <c r="C43" s="220">
        <v>0</v>
      </c>
      <c r="D43" s="85">
        <v>0</v>
      </c>
      <c r="E43" s="85">
        <v>2</v>
      </c>
      <c r="F43" s="86"/>
      <c r="G43" s="284" t="s">
        <v>315</v>
      </c>
      <c r="H43" s="87">
        <v>192886501.15</v>
      </c>
      <c r="I43" s="87">
        <v>181831689.21</v>
      </c>
      <c r="J43" s="87">
        <v>133580949.69</v>
      </c>
      <c r="K43" s="87">
        <v>93770579.06</v>
      </c>
      <c r="L43" s="87">
        <v>39810370.63</v>
      </c>
      <c r="M43" s="87">
        <v>22452989.28</v>
      </c>
      <c r="N43" s="87">
        <v>21326086.17</v>
      </c>
      <c r="O43" s="87">
        <v>473649.45</v>
      </c>
      <c r="P43" s="87">
        <v>0</v>
      </c>
      <c r="Q43" s="87">
        <v>3998014.62</v>
      </c>
      <c r="R43" s="87">
        <v>11054811.94</v>
      </c>
      <c r="S43" s="87">
        <v>10254811.94</v>
      </c>
      <c r="T43" s="87">
        <v>2260513.14</v>
      </c>
      <c r="U43" s="89">
        <v>800000</v>
      </c>
    </row>
    <row r="44" spans="1:21" ht="12.75">
      <c r="A44" s="219">
        <v>2</v>
      </c>
      <c r="B44" s="220">
        <v>65</v>
      </c>
      <c r="C44" s="220">
        <v>0</v>
      </c>
      <c r="D44" s="85">
        <v>0</v>
      </c>
      <c r="E44" s="85">
        <v>2</v>
      </c>
      <c r="F44" s="86"/>
      <c r="G44" s="284" t="s">
        <v>316</v>
      </c>
      <c r="H44" s="87">
        <v>221471011.98</v>
      </c>
      <c r="I44" s="87">
        <v>200405648.59</v>
      </c>
      <c r="J44" s="87">
        <v>141978089.42</v>
      </c>
      <c r="K44" s="87">
        <v>67017936.43</v>
      </c>
      <c r="L44" s="87">
        <v>74960152.99</v>
      </c>
      <c r="M44" s="87">
        <v>17388619.18</v>
      </c>
      <c r="N44" s="87">
        <v>32060425.81</v>
      </c>
      <c r="O44" s="87">
        <v>1526654.83</v>
      </c>
      <c r="P44" s="87">
        <v>0</v>
      </c>
      <c r="Q44" s="87">
        <v>7451859.35</v>
      </c>
      <c r="R44" s="87">
        <v>21065363.39</v>
      </c>
      <c r="S44" s="87">
        <v>21065363.39</v>
      </c>
      <c r="T44" s="87">
        <v>10347482.92</v>
      </c>
      <c r="U44" s="89">
        <v>0</v>
      </c>
    </row>
    <row r="45" spans="1:21" s="95" customFormat="1" ht="15">
      <c r="A45" s="221">
        <v>2</v>
      </c>
      <c r="B45" s="222">
        <v>64</v>
      </c>
      <c r="C45" s="222">
        <v>0</v>
      </c>
      <c r="D45" s="96">
        <v>0</v>
      </c>
      <c r="E45" s="96">
        <v>2</v>
      </c>
      <c r="F45" s="102"/>
      <c r="G45" s="285" t="s">
        <v>317</v>
      </c>
      <c r="H45" s="98">
        <v>1684534420.9</v>
      </c>
      <c r="I45" s="98">
        <v>1422535592.33</v>
      </c>
      <c r="J45" s="98">
        <v>1169929083.32</v>
      </c>
      <c r="K45" s="98">
        <v>532837049.88</v>
      </c>
      <c r="L45" s="98">
        <v>637092033.44</v>
      </c>
      <c r="M45" s="98">
        <v>146652122.93</v>
      </c>
      <c r="N45" s="98">
        <v>62209161.07</v>
      </c>
      <c r="O45" s="98">
        <v>7368260.93</v>
      </c>
      <c r="P45" s="98">
        <v>0</v>
      </c>
      <c r="Q45" s="98">
        <v>36376964.08</v>
      </c>
      <c r="R45" s="98">
        <v>261998828.57</v>
      </c>
      <c r="S45" s="98">
        <v>195326678</v>
      </c>
      <c r="T45" s="98">
        <v>75378122.34</v>
      </c>
      <c r="U45" s="100">
        <v>66672150.57</v>
      </c>
    </row>
    <row r="46" spans="1:21" s="95" customFormat="1" ht="15">
      <c r="A46" s="221"/>
      <c r="B46" s="222"/>
      <c r="C46" s="222"/>
      <c r="D46" s="96"/>
      <c r="E46" s="96"/>
      <c r="F46" s="102" t="s">
        <v>318</v>
      </c>
      <c r="G46" s="285"/>
      <c r="H46" s="98">
        <v>2874227935.2100005</v>
      </c>
      <c r="I46" s="98">
        <v>2606047874.0299997</v>
      </c>
      <c r="J46" s="98">
        <v>1920349134.0300002</v>
      </c>
      <c r="K46" s="98">
        <v>1168944423.35</v>
      </c>
      <c r="L46" s="98">
        <v>751404710.6800001</v>
      </c>
      <c r="M46" s="98">
        <v>224620972.89</v>
      </c>
      <c r="N46" s="98">
        <v>385322374.88</v>
      </c>
      <c r="O46" s="98">
        <v>16745575.970000003</v>
      </c>
      <c r="P46" s="98">
        <v>1407636.92</v>
      </c>
      <c r="Q46" s="98">
        <v>57602179.34</v>
      </c>
      <c r="R46" s="98">
        <v>268180061.17999995</v>
      </c>
      <c r="S46" s="98">
        <v>246125697.53999996</v>
      </c>
      <c r="T46" s="98">
        <v>88782810.73</v>
      </c>
      <c r="U46" s="100">
        <v>22054363.64</v>
      </c>
    </row>
    <row r="47" spans="1:21" ht="12.75">
      <c r="A47" s="219"/>
      <c r="B47" s="220"/>
      <c r="C47" s="220"/>
      <c r="D47" s="85"/>
      <c r="E47" s="85"/>
      <c r="F47" s="86" t="s">
        <v>319</v>
      </c>
      <c r="G47" s="284"/>
      <c r="H47" s="87">
        <v>939319143.1700002</v>
      </c>
      <c r="I47" s="87">
        <v>865097769.4100001</v>
      </c>
      <c r="J47" s="87">
        <v>637979123.3399999</v>
      </c>
      <c r="K47" s="87">
        <v>393608935.15000004</v>
      </c>
      <c r="L47" s="87">
        <v>244370188.19</v>
      </c>
      <c r="M47" s="87">
        <v>84205703.27</v>
      </c>
      <c r="N47" s="87">
        <v>117290519.41</v>
      </c>
      <c r="O47" s="87">
        <v>4476095.03</v>
      </c>
      <c r="P47" s="87">
        <v>684973.44</v>
      </c>
      <c r="Q47" s="87">
        <v>20461354.92</v>
      </c>
      <c r="R47" s="87">
        <v>74221373.75999999</v>
      </c>
      <c r="S47" s="87">
        <v>62090740.21999999</v>
      </c>
      <c r="T47" s="87">
        <v>26015410.740000002</v>
      </c>
      <c r="U47" s="89">
        <v>12130633.540000001</v>
      </c>
    </row>
    <row r="48" spans="1:21" ht="12.75">
      <c r="A48" s="219">
        <v>2</v>
      </c>
      <c r="B48" s="220">
        <v>2</v>
      </c>
      <c r="C48" s="220">
        <v>1</v>
      </c>
      <c r="D48" s="85">
        <v>1</v>
      </c>
      <c r="E48" s="85">
        <v>0</v>
      </c>
      <c r="F48" s="86"/>
      <c r="G48" s="284" t="s">
        <v>320</v>
      </c>
      <c r="H48" s="87">
        <v>40962316.71</v>
      </c>
      <c r="I48" s="87">
        <v>38120416.47</v>
      </c>
      <c r="J48" s="87">
        <v>26273568.78</v>
      </c>
      <c r="K48" s="87">
        <v>11290307.31</v>
      </c>
      <c r="L48" s="87">
        <v>14983261.47</v>
      </c>
      <c r="M48" s="87">
        <v>5226924.4</v>
      </c>
      <c r="N48" s="87">
        <v>5235659.7</v>
      </c>
      <c r="O48" s="87">
        <v>166707.56</v>
      </c>
      <c r="P48" s="87">
        <v>0</v>
      </c>
      <c r="Q48" s="87">
        <v>1217556.03</v>
      </c>
      <c r="R48" s="87">
        <v>2841900.24</v>
      </c>
      <c r="S48" s="87">
        <v>2370900.24</v>
      </c>
      <c r="T48" s="87">
        <v>318821.03</v>
      </c>
      <c r="U48" s="89">
        <v>471000</v>
      </c>
    </row>
    <row r="49" spans="1:21" ht="12.75">
      <c r="A49" s="219">
        <v>2</v>
      </c>
      <c r="B49" s="220">
        <v>21</v>
      </c>
      <c r="C49" s="220">
        <v>1</v>
      </c>
      <c r="D49" s="85">
        <v>1</v>
      </c>
      <c r="E49" s="85">
        <v>0</v>
      </c>
      <c r="F49" s="86"/>
      <c r="G49" s="284" t="s">
        <v>321</v>
      </c>
      <c r="H49" s="87">
        <v>23570028.46</v>
      </c>
      <c r="I49" s="87">
        <v>20393340.04</v>
      </c>
      <c r="J49" s="87">
        <v>14663571.6</v>
      </c>
      <c r="K49" s="87">
        <v>6630682.22</v>
      </c>
      <c r="L49" s="87">
        <v>8032889.38</v>
      </c>
      <c r="M49" s="87">
        <v>1016241.85</v>
      </c>
      <c r="N49" s="87">
        <v>4343560</v>
      </c>
      <c r="O49" s="87">
        <v>117759.15</v>
      </c>
      <c r="P49" s="87">
        <v>0</v>
      </c>
      <c r="Q49" s="87">
        <v>252207.44</v>
      </c>
      <c r="R49" s="87">
        <v>3176688.42</v>
      </c>
      <c r="S49" s="87">
        <v>3176688.42</v>
      </c>
      <c r="T49" s="87">
        <v>2671958.75</v>
      </c>
      <c r="U49" s="89">
        <v>0</v>
      </c>
    </row>
    <row r="50" spans="1:21" ht="12.75">
      <c r="A50" s="219">
        <v>2</v>
      </c>
      <c r="B50" s="220">
        <v>1</v>
      </c>
      <c r="C50" s="220">
        <v>1</v>
      </c>
      <c r="D50" s="85">
        <v>1</v>
      </c>
      <c r="E50" s="85">
        <v>0</v>
      </c>
      <c r="F50" s="86"/>
      <c r="G50" s="284" t="s">
        <v>322</v>
      </c>
      <c r="H50" s="87">
        <v>51524962.85</v>
      </c>
      <c r="I50" s="87">
        <v>49380639.69</v>
      </c>
      <c r="J50" s="87">
        <v>35723537.24</v>
      </c>
      <c r="K50" s="87">
        <v>20902681.47</v>
      </c>
      <c r="L50" s="87">
        <v>14820855.77</v>
      </c>
      <c r="M50" s="87">
        <v>4732534.49</v>
      </c>
      <c r="N50" s="87">
        <v>6765128.47</v>
      </c>
      <c r="O50" s="87">
        <v>627546.23</v>
      </c>
      <c r="P50" s="87">
        <v>0</v>
      </c>
      <c r="Q50" s="87">
        <v>1531893.26</v>
      </c>
      <c r="R50" s="87">
        <v>2144323.16</v>
      </c>
      <c r="S50" s="87">
        <v>2144323.16</v>
      </c>
      <c r="T50" s="87">
        <v>1023301.38</v>
      </c>
      <c r="U50" s="89">
        <v>0</v>
      </c>
    </row>
    <row r="51" spans="1:21" ht="12.75">
      <c r="A51" s="219">
        <v>2</v>
      </c>
      <c r="B51" s="220">
        <v>9</v>
      </c>
      <c r="C51" s="220">
        <v>1</v>
      </c>
      <c r="D51" s="85">
        <v>1</v>
      </c>
      <c r="E51" s="85">
        <v>0</v>
      </c>
      <c r="F51" s="86"/>
      <c r="G51" s="284" t="s">
        <v>323</v>
      </c>
      <c r="H51" s="87">
        <v>17212585.66</v>
      </c>
      <c r="I51" s="87">
        <v>16724401.31</v>
      </c>
      <c r="J51" s="87">
        <v>13127265.35</v>
      </c>
      <c r="K51" s="87">
        <v>9528186.2</v>
      </c>
      <c r="L51" s="87">
        <v>3599079.15</v>
      </c>
      <c r="M51" s="87">
        <v>896921.21</v>
      </c>
      <c r="N51" s="87">
        <v>2528313.57</v>
      </c>
      <c r="O51" s="87">
        <v>40307.25</v>
      </c>
      <c r="P51" s="87">
        <v>0</v>
      </c>
      <c r="Q51" s="87">
        <v>131593.93</v>
      </c>
      <c r="R51" s="87">
        <v>488184.35</v>
      </c>
      <c r="S51" s="87">
        <v>488184.35</v>
      </c>
      <c r="T51" s="87">
        <v>0</v>
      </c>
      <c r="U51" s="89">
        <v>0</v>
      </c>
    </row>
    <row r="52" spans="1:21" ht="12.75">
      <c r="A52" s="219">
        <v>2</v>
      </c>
      <c r="B52" s="220">
        <v>8</v>
      </c>
      <c r="C52" s="220">
        <v>1</v>
      </c>
      <c r="D52" s="85">
        <v>1</v>
      </c>
      <c r="E52" s="85">
        <v>0</v>
      </c>
      <c r="F52" s="86"/>
      <c r="G52" s="284" t="s">
        <v>324</v>
      </c>
      <c r="H52" s="87">
        <v>8992873.17</v>
      </c>
      <c r="I52" s="87">
        <v>8101936.61</v>
      </c>
      <c r="J52" s="87">
        <v>5896722.8</v>
      </c>
      <c r="K52" s="87">
        <v>3546462.04</v>
      </c>
      <c r="L52" s="87">
        <v>2350260.76</v>
      </c>
      <c r="M52" s="87">
        <v>759050</v>
      </c>
      <c r="N52" s="87">
        <v>1172346.39</v>
      </c>
      <c r="O52" s="87">
        <v>33103.13</v>
      </c>
      <c r="P52" s="87">
        <v>0</v>
      </c>
      <c r="Q52" s="87">
        <v>240714.29</v>
      </c>
      <c r="R52" s="87">
        <v>890936.56</v>
      </c>
      <c r="S52" s="87">
        <v>890936.56</v>
      </c>
      <c r="T52" s="87">
        <v>0</v>
      </c>
      <c r="U52" s="89">
        <v>0</v>
      </c>
    </row>
    <row r="53" spans="1:21" ht="12.75">
      <c r="A53" s="219">
        <v>2</v>
      </c>
      <c r="B53" s="220">
        <v>2</v>
      </c>
      <c r="C53" s="220">
        <v>2</v>
      </c>
      <c r="D53" s="85">
        <v>1</v>
      </c>
      <c r="E53" s="85">
        <v>0</v>
      </c>
      <c r="F53" s="86"/>
      <c r="G53" s="284" t="s">
        <v>325</v>
      </c>
      <c r="H53" s="87">
        <v>40846126.16</v>
      </c>
      <c r="I53" s="87">
        <v>37951471.96</v>
      </c>
      <c r="J53" s="87">
        <v>24068213.04</v>
      </c>
      <c r="K53" s="87">
        <v>15204569.03</v>
      </c>
      <c r="L53" s="87">
        <v>8863644.01</v>
      </c>
      <c r="M53" s="87">
        <v>6881426.7</v>
      </c>
      <c r="N53" s="87">
        <v>5886373.43</v>
      </c>
      <c r="O53" s="87">
        <v>74999</v>
      </c>
      <c r="P53" s="87">
        <v>0</v>
      </c>
      <c r="Q53" s="87">
        <v>1040459.79</v>
      </c>
      <c r="R53" s="87">
        <v>2894654.2</v>
      </c>
      <c r="S53" s="87">
        <v>1859154.2</v>
      </c>
      <c r="T53" s="87">
        <v>1081260.46</v>
      </c>
      <c r="U53" s="89">
        <v>1035500</v>
      </c>
    </row>
    <row r="54" spans="1:21" ht="12.75">
      <c r="A54" s="219">
        <v>2</v>
      </c>
      <c r="B54" s="220">
        <v>3</v>
      </c>
      <c r="C54" s="220">
        <v>1</v>
      </c>
      <c r="D54" s="85">
        <v>1</v>
      </c>
      <c r="E54" s="85">
        <v>0</v>
      </c>
      <c r="F54" s="86"/>
      <c r="G54" s="284" t="s">
        <v>326</v>
      </c>
      <c r="H54" s="87">
        <v>94498891.97</v>
      </c>
      <c r="I54" s="87">
        <v>86926285.25</v>
      </c>
      <c r="J54" s="87">
        <v>62942571.45</v>
      </c>
      <c r="K54" s="87">
        <v>40002632.94</v>
      </c>
      <c r="L54" s="87">
        <v>22939938.51</v>
      </c>
      <c r="M54" s="87">
        <v>10214806.23</v>
      </c>
      <c r="N54" s="87">
        <v>10938267.77</v>
      </c>
      <c r="O54" s="87">
        <v>490406.71</v>
      </c>
      <c r="P54" s="87">
        <v>684973.44</v>
      </c>
      <c r="Q54" s="87">
        <v>1655259.65</v>
      </c>
      <c r="R54" s="87">
        <v>7572606.72</v>
      </c>
      <c r="S54" s="87">
        <v>7272606.72</v>
      </c>
      <c r="T54" s="87">
        <v>887154.26</v>
      </c>
      <c r="U54" s="89">
        <v>300000</v>
      </c>
    </row>
    <row r="55" spans="1:21" ht="12.75">
      <c r="A55" s="219">
        <v>2</v>
      </c>
      <c r="B55" s="220">
        <v>5</v>
      </c>
      <c r="C55" s="220">
        <v>1</v>
      </c>
      <c r="D55" s="85">
        <v>1</v>
      </c>
      <c r="E55" s="85">
        <v>0</v>
      </c>
      <c r="F55" s="86"/>
      <c r="G55" s="284" t="s">
        <v>327</v>
      </c>
      <c r="H55" s="87">
        <v>29589280.16</v>
      </c>
      <c r="I55" s="87">
        <v>27492070.66</v>
      </c>
      <c r="J55" s="87">
        <v>19521595.65</v>
      </c>
      <c r="K55" s="87">
        <v>14166978.19</v>
      </c>
      <c r="L55" s="87">
        <v>5354617.46</v>
      </c>
      <c r="M55" s="87">
        <v>3066781.24</v>
      </c>
      <c r="N55" s="87">
        <v>4159586.69</v>
      </c>
      <c r="O55" s="87">
        <v>118279.53</v>
      </c>
      <c r="P55" s="87">
        <v>0</v>
      </c>
      <c r="Q55" s="87">
        <v>625827.55</v>
      </c>
      <c r="R55" s="87">
        <v>2097209.5</v>
      </c>
      <c r="S55" s="87">
        <v>2097209.5</v>
      </c>
      <c r="T55" s="87">
        <v>1637755.4</v>
      </c>
      <c r="U55" s="89">
        <v>0</v>
      </c>
    </row>
    <row r="56" spans="1:21" ht="12.75">
      <c r="A56" s="219">
        <v>2</v>
      </c>
      <c r="B56" s="220">
        <v>21</v>
      </c>
      <c r="C56" s="220">
        <v>2</v>
      </c>
      <c r="D56" s="85">
        <v>1</v>
      </c>
      <c r="E56" s="85">
        <v>0</v>
      </c>
      <c r="F56" s="86"/>
      <c r="G56" s="284" t="s">
        <v>328</v>
      </c>
      <c r="H56" s="87">
        <v>7033810.4</v>
      </c>
      <c r="I56" s="87">
        <v>6822337.59</v>
      </c>
      <c r="J56" s="87">
        <v>4876595.46</v>
      </c>
      <c r="K56" s="87">
        <v>2819777.7</v>
      </c>
      <c r="L56" s="87">
        <v>2056817.76</v>
      </c>
      <c r="M56" s="87">
        <v>570500</v>
      </c>
      <c r="N56" s="87">
        <v>989712.97</v>
      </c>
      <c r="O56" s="87">
        <v>119438.06</v>
      </c>
      <c r="P56" s="87">
        <v>0</v>
      </c>
      <c r="Q56" s="87">
        <v>266091.1</v>
      </c>
      <c r="R56" s="87">
        <v>211472.81</v>
      </c>
      <c r="S56" s="87">
        <v>211472.81</v>
      </c>
      <c r="T56" s="87">
        <v>101654.38</v>
      </c>
      <c r="U56" s="89">
        <v>0</v>
      </c>
    </row>
    <row r="57" spans="1:21" ht="12.75">
      <c r="A57" s="219">
        <v>2</v>
      </c>
      <c r="B57" s="220">
        <v>7</v>
      </c>
      <c r="C57" s="220">
        <v>1</v>
      </c>
      <c r="D57" s="85">
        <v>1</v>
      </c>
      <c r="E57" s="85">
        <v>0</v>
      </c>
      <c r="F57" s="86"/>
      <c r="G57" s="284" t="s">
        <v>329</v>
      </c>
      <c r="H57" s="87">
        <v>26874047.91</v>
      </c>
      <c r="I57" s="87">
        <v>26311630.3</v>
      </c>
      <c r="J57" s="87">
        <v>20021079.06</v>
      </c>
      <c r="K57" s="87">
        <v>11996076.2</v>
      </c>
      <c r="L57" s="87">
        <v>8025002.86</v>
      </c>
      <c r="M57" s="87">
        <v>1379529.95</v>
      </c>
      <c r="N57" s="87">
        <v>4032680.28</v>
      </c>
      <c r="O57" s="87">
        <v>813.64</v>
      </c>
      <c r="P57" s="87">
        <v>0</v>
      </c>
      <c r="Q57" s="87">
        <v>877527.37</v>
      </c>
      <c r="R57" s="87">
        <v>562417.61</v>
      </c>
      <c r="S57" s="87">
        <v>262417.61</v>
      </c>
      <c r="T57" s="87">
        <v>0</v>
      </c>
      <c r="U57" s="89">
        <v>300000</v>
      </c>
    </row>
    <row r="58" spans="1:21" ht="12.75">
      <c r="A58" s="219">
        <v>2</v>
      </c>
      <c r="B58" s="220">
        <v>6</v>
      </c>
      <c r="C58" s="220">
        <v>1</v>
      </c>
      <c r="D58" s="85">
        <v>1</v>
      </c>
      <c r="E58" s="85">
        <v>0</v>
      </c>
      <c r="F58" s="86"/>
      <c r="G58" s="284" t="s">
        <v>330</v>
      </c>
      <c r="H58" s="87">
        <v>15976532.76</v>
      </c>
      <c r="I58" s="87">
        <v>11186878.47</v>
      </c>
      <c r="J58" s="87">
        <v>8777218.6</v>
      </c>
      <c r="K58" s="87">
        <v>4538200.62</v>
      </c>
      <c r="L58" s="87">
        <v>4239017.98</v>
      </c>
      <c r="M58" s="87">
        <v>867992.52</v>
      </c>
      <c r="N58" s="87">
        <v>947094.8</v>
      </c>
      <c r="O58" s="87">
        <v>225105.23</v>
      </c>
      <c r="P58" s="87">
        <v>0</v>
      </c>
      <c r="Q58" s="87">
        <v>369467.32</v>
      </c>
      <c r="R58" s="87">
        <v>4789654.29</v>
      </c>
      <c r="S58" s="87">
        <v>4789654.29</v>
      </c>
      <c r="T58" s="87">
        <v>4372332.52</v>
      </c>
      <c r="U58" s="89">
        <v>0</v>
      </c>
    </row>
    <row r="59" spans="1:21" ht="12.75">
      <c r="A59" s="219">
        <v>2</v>
      </c>
      <c r="B59" s="220">
        <v>8</v>
      </c>
      <c r="C59" s="220">
        <v>2</v>
      </c>
      <c r="D59" s="85">
        <v>1</v>
      </c>
      <c r="E59" s="85">
        <v>0</v>
      </c>
      <c r="F59" s="86"/>
      <c r="G59" s="284" t="s">
        <v>331</v>
      </c>
      <c r="H59" s="87">
        <v>41023648.1</v>
      </c>
      <c r="I59" s="87">
        <v>37534290.48</v>
      </c>
      <c r="J59" s="87">
        <v>25827749.64</v>
      </c>
      <c r="K59" s="87">
        <v>15862756.05</v>
      </c>
      <c r="L59" s="87">
        <v>9964993.59</v>
      </c>
      <c r="M59" s="87">
        <v>4756193.19</v>
      </c>
      <c r="N59" s="87">
        <v>5457118.26</v>
      </c>
      <c r="O59" s="87">
        <v>476658.17</v>
      </c>
      <c r="P59" s="87">
        <v>0</v>
      </c>
      <c r="Q59" s="87">
        <v>1016571.22</v>
      </c>
      <c r="R59" s="87">
        <v>3489357.62</v>
      </c>
      <c r="S59" s="87">
        <v>689357.62</v>
      </c>
      <c r="T59" s="87">
        <v>119873</v>
      </c>
      <c r="U59" s="89">
        <v>2800000</v>
      </c>
    </row>
    <row r="60" spans="1:21" ht="12.75">
      <c r="A60" s="219">
        <v>2</v>
      </c>
      <c r="B60" s="220">
        <v>6</v>
      </c>
      <c r="C60" s="220">
        <v>2</v>
      </c>
      <c r="D60" s="85">
        <v>1</v>
      </c>
      <c r="E60" s="85">
        <v>0</v>
      </c>
      <c r="F60" s="86"/>
      <c r="G60" s="284" t="s">
        <v>332</v>
      </c>
      <c r="H60" s="87">
        <v>13776872.14</v>
      </c>
      <c r="I60" s="87">
        <v>13336401.9</v>
      </c>
      <c r="J60" s="87">
        <v>7998034.66</v>
      </c>
      <c r="K60" s="87">
        <v>4544964.84</v>
      </c>
      <c r="L60" s="87">
        <v>3453069.82</v>
      </c>
      <c r="M60" s="87">
        <v>1935459.78</v>
      </c>
      <c r="N60" s="87">
        <v>3082666.99</v>
      </c>
      <c r="O60" s="87">
        <v>77003.89</v>
      </c>
      <c r="P60" s="87">
        <v>0</v>
      </c>
      <c r="Q60" s="87">
        <v>243236.58</v>
      </c>
      <c r="R60" s="87">
        <v>440470.24</v>
      </c>
      <c r="S60" s="87">
        <v>440470.24</v>
      </c>
      <c r="T60" s="87">
        <v>5026.67</v>
      </c>
      <c r="U60" s="89">
        <v>0</v>
      </c>
    </row>
    <row r="61" spans="1:21" ht="12.75">
      <c r="A61" s="219">
        <v>2</v>
      </c>
      <c r="B61" s="220">
        <v>8</v>
      </c>
      <c r="C61" s="220">
        <v>3</v>
      </c>
      <c r="D61" s="85">
        <v>1</v>
      </c>
      <c r="E61" s="85">
        <v>0</v>
      </c>
      <c r="F61" s="86"/>
      <c r="G61" s="284" t="s">
        <v>333</v>
      </c>
      <c r="H61" s="87">
        <v>15954981.75</v>
      </c>
      <c r="I61" s="87">
        <v>14302734.84</v>
      </c>
      <c r="J61" s="87">
        <v>11023353.37</v>
      </c>
      <c r="K61" s="87">
        <v>5808932.87</v>
      </c>
      <c r="L61" s="87">
        <v>5214420.5</v>
      </c>
      <c r="M61" s="87">
        <v>991838.42</v>
      </c>
      <c r="N61" s="87">
        <v>1836307.35</v>
      </c>
      <c r="O61" s="87">
        <v>47506.2</v>
      </c>
      <c r="P61" s="87">
        <v>0</v>
      </c>
      <c r="Q61" s="87">
        <v>403729.5</v>
      </c>
      <c r="R61" s="87">
        <v>1652246.91</v>
      </c>
      <c r="S61" s="87">
        <v>1652246.91</v>
      </c>
      <c r="T61" s="87">
        <v>610162</v>
      </c>
      <c r="U61" s="89">
        <v>0</v>
      </c>
    </row>
    <row r="62" spans="1:21" ht="12.75">
      <c r="A62" s="219">
        <v>2</v>
      </c>
      <c r="B62" s="220">
        <v>10</v>
      </c>
      <c r="C62" s="220">
        <v>1</v>
      </c>
      <c r="D62" s="85">
        <v>1</v>
      </c>
      <c r="E62" s="85">
        <v>0</v>
      </c>
      <c r="F62" s="86"/>
      <c r="G62" s="284" t="s">
        <v>334</v>
      </c>
      <c r="H62" s="87">
        <v>29558546.46</v>
      </c>
      <c r="I62" s="87">
        <v>26344008.98</v>
      </c>
      <c r="J62" s="87">
        <v>20058826.02</v>
      </c>
      <c r="K62" s="87">
        <v>12719714.09</v>
      </c>
      <c r="L62" s="87">
        <v>7339111.93</v>
      </c>
      <c r="M62" s="87">
        <v>1877987.94</v>
      </c>
      <c r="N62" s="87">
        <v>3777692.64</v>
      </c>
      <c r="O62" s="87">
        <v>28240</v>
      </c>
      <c r="P62" s="87">
        <v>0</v>
      </c>
      <c r="Q62" s="87">
        <v>601262.38</v>
      </c>
      <c r="R62" s="87">
        <v>3214537.48</v>
      </c>
      <c r="S62" s="87">
        <v>1664537.48</v>
      </c>
      <c r="T62" s="87">
        <v>570555.79</v>
      </c>
      <c r="U62" s="89">
        <v>1550000</v>
      </c>
    </row>
    <row r="63" spans="1:21" ht="12.75">
      <c r="A63" s="219">
        <v>2</v>
      </c>
      <c r="B63" s="220">
        <v>11</v>
      </c>
      <c r="C63" s="220">
        <v>1</v>
      </c>
      <c r="D63" s="85">
        <v>1</v>
      </c>
      <c r="E63" s="85">
        <v>0</v>
      </c>
      <c r="F63" s="86"/>
      <c r="G63" s="284" t="s">
        <v>335</v>
      </c>
      <c r="H63" s="87">
        <v>120222602.2</v>
      </c>
      <c r="I63" s="87">
        <v>114154368.87</v>
      </c>
      <c r="J63" s="87">
        <v>93819041.06</v>
      </c>
      <c r="K63" s="87">
        <v>66781507.7</v>
      </c>
      <c r="L63" s="87">
        <v>27037533.36</v>
      </c>
      <c r="M63" s="87">
        <v>8338992.4</v>
      </c>
      <c r="N63" s="87">
        <v>9323247.21</v>
      </c>
      <c r="O63" s="87">
        <v>318119.67</v>
      </c>
      <c r="P63" s="87">
        <v>0</v>
      </c>
      <c r="Q63" s="87">
        <v>2354968.53</v>
      </c>
      <c r="R63" s="87">
        <v>6068233.33</v>
      </c>
      <c r="S63" s="87">
        <v>3783024.43</v>
      </c>
      <c r="T63" s="87">
        <v>1734335.39</v>
      </c>
      <c r="U63" s="89">
        <v>2285208.9</v>
      </c>
    </row>
    <row r="64" spans="1:21" ht="12.75">
      <c r="A64" s="219">
        <v>2</v>
      </c>
      <c r="B64" s="220">
        <v>8</v>
      </c>
      <c r="C64" s="220">
        <v>4</v>
      </c>
      <c r="D64" s="85">
        <v>1</v>
      </c>
      <c r="E64" s="85">
        <v>0</v>
      </c>
      <c r="F64" s="86"/>
      <c r="G64" s="284" t="s">
        <v>336</v>
      </c>
      <c r="H64" s="87">
        <v>22776257.29</v>
      </c>
      <c r="I64" s="87">
        <v>22621341.06</v>
      </c>
      <c r="J64" s="87">
        <v>15962025.53</v>
      </c>
      <c r="K64" s="87">
        <v>10026453.85</v>
      </c>
      <c r="L64" s="87">
        <v>5935571.68</v>
      </c>
      <c r="M64" s="87">
        <v>2039454.27</v>
      </c>
      <c r="N64" s="87">
        <v>4057579.64</v>
      </c>
      <c r="O64" s="87">
        <v>129234.01</v>
      </c>
      <c r="P64" s="87">
        <v>0</v>
      </c>
      <c r="Q64" s="87">
        <v>433047.61</v>
      </c>
      <c r="R64" s="87">
        <v>154916.23</v>
      </c>
      <c r="S64" s="87">
        <v>154916.23</v>
      </c>
      <c r="T64" s="87">
        <v>67415.04</v>
      </c>
      <c r="U64" s="89">
        <v>0</v>
      </c>
    </row>
    <row r="65" spans="1:21" ht="12.75">
      <c r="A65" s="219">
        <v>2</v>
      </c>
      <c r="B65" s="220">
        <v>14</v>
      </c>
      <c r="C65" s="220">
        <v>1</v>
      </c>
      <c r="D65" s="85">
        <v>1</v>
      </c>
      <c r="E65" s="85">
        <v>0</v>
      </c>
      <c r="F65" s="86"/>
      <c r="G65" s="284" t="s">
        <v>337</v>
      </c>
      <c r="H65" s="87">
        <v>42739371.7</v>
      </c>
      <c r="I65" s="87">
        <v>40315153.55</v>
      </c>
      <c r="J65" s="87">
        <v>30771563.22</v>
      </c>
      <c r="K65" s="87">
        <v>18123719.16</v>
      </c>
      <c r="L65" s="87">
        <v>12647844.06</v>
      </c>
      <c r="M65" s="87">
        <v>3748408.85</v>
      </c>
      <c r="N65" s="87">
        <v>5122117.31</v>
      </c>
      <c r="O65" s="87">
        <v>4930</v>
      </c>
      <c r="P65" s="87">
        <v>0</v>
      </c>
      <c r="Q65" s="87">
        <v>668134.17</v>
      </c>
      <c r="R65" s="87">
        <v>2424218.15</v>
      </c>
      <c r="S65" s="87">
        <v>2424218.15</v>
      </c>
      <c r="T65" s="87">
        <v>2865.9</v>
      </c>
      <c r="U65" s="89">
        <v>0</v>
      </c>
    </row>
    <row r="66" spans="1:21" ht="12.75">
      <c r="A66" s="219">
        <v>2</v>
      </c>
      <c r="B66" s="220">
        <v>15</v>
      </c>
      <c r="C66" s="220">
        <v>1</v>
      </c>
      <c r="D66" s="85">
        <v>1</v>
      </c>
      <c r="E66" s="85">
        <v>0</v>
      </c>
      <c r="F66" s="86"/>
      <c r="G66" s="284" t="s">
        <v>338</v>
      </c>
      <c r="H66" s="87">
        <v>43988066.62</v>
      </c>
      <c r="I66" s="87">
        <v>38598016.26</v>
      </c>
      <c r="J66" s="87">
        <v>31351832.5</v>
      </c>
      <c r="K66" s="87">
        <v>19115973.33</v>
      </c>
      <c r="L66" s="87">
        <v>12235859.17</v>
      </c>
      <c r="M66" s="87">
        <v>2029472.54</v>
      </c>
      <c r="N66" s="87">
        <v>4395543.56</v>
      </c>
      <c r="O66" s="87">
        <v>62196</v>
      </c>
      <c r="P66" s="87">
        <v>0</v>
      </c>
      <c r="Q66" s="87">
        <v>758971.66</v>
      </c>
      <c r="R66" s="87">
        <v>5390050.36</v>
      </c>
      <c r="S66" s="87">
        <v>3699050.36</v>
      </c>
      <c r="T66" s="87">
        <v>570412</v>
      </c>
      <c r="U66" s="89">
        <v>1691000</v>
      </c>
    </row>
    <row r="67" spans="1:21" ht="12.75">
      <c r="A67" s="219">
        <v>2</v>
      </c>
      <c r="B67" s="220">
        <v>6</v>
      </c>
      <c r="C67" s="220">
        <v>3</v>
      </c>
      <c r="D67" s="85">
        <v>1</v>
      </c>
      <c r="E67" s="85">
        <v>0</v>
      </c>
      <c r="F67" s="86"/>
      <c r="G67" s="284" t="s">
        <v>339</v>
      </c>
      <c r="H67" s="87">
        <v>7905097.9</v>
      </c>
      <c r="I67" s="87">
        <v>7852525.06</v>
      </c>
      <c r="J67" s="87">
        <v>5839177.88</v>
      </c>
      <c r="K67" s="87">
        <v>3570988.67</v>
      </c>
      <c r="L67" s="87">
        <v>2268189.21</v>
      </c>
      <c r="M67" s="87">
        <v>415682.8</v>
      </c>
      <c r="N67" s="87">
        <v>1350529</v>
      </c>
      <c r="O67" s="87">
        <v>97261.14</v>
      </c>
      <c r="P67" s="87">
        <v>0</v>
      </c>
      <c r="Q67" s="87">
        <v>149874.24</v>
      </c>
      <c r="R67" s="87">
        <v>52572.84</v>
      </c>
      <c r="S67" s="87">
        <v>52572.84</v>
      </c>
      <c r="T67" s="87">
        <v>39292.84</v>
      </c>
      <c r="U67" s="89">
        <v>0</v>
      </c>
    </row>
    <row r="68" spans="1:21" ht="12.75">
      <c r="A68" s="219">
        <v>2</v>
      </c>
      <c r="B68" s="220">
        <v>2</v>
      </c>
      <c r="C68" s="220">
        <v>3</v>
      </c>
      <c r="D68" s="85">
        <v>1</v>
      </c>
      <c r="E68" s="85">
        <v>0</v>
      </c>
      <c r="F68" s="86"/>
      <c r="G68" s="284" t="s">
        <v>340</v>
      </c>
      <c r="H68" s="87">
        <v>11321161.77</v>
      </c>
      <c r="I68" s="87">
        <v>9610183.38</v>
      </c>
      <c r="J68" s="87">
        <v>5578441.19</v>
      </c>
      <c r="K68" s="87">
        <v>3690942.1</v>
      </c>
      <c r="L68" s="87">
        <v>1887499.09</v>
      </c>
      <c r="M68" s="87">
        <v>1462642.72</v>
      </c>
      <c r="N68" s="87">
        <v>2263477.29</v>
      </c>
      <c r="O68" s="87">
        <v>59333.62</v>
      </c>
      <c r="P68" s="87">
        <v>0</v>
      </c>
      <c r="Q68" s="87">
        <v>246288.56</v>
      </c>
      <c r="R68" s="87">
        <v>1710978.39</v>
      </c>
      <c r="S68" s="87">
        <v>1338978.39</v>
      </c>
      <c r="T68" s="87">
        <v>1265618.75</v>
      </c>
      <c r="U68" s="89">
        <v>372000</v>
      </c>
    </row>
    <row r="69" spans="1:21" ht="12.75">
      <c r="A69" s="219">
        <v>2</v>
      </c>
      <c r="B69" s="220">
        <v>2</v>
      </c>
      <c r="C69" s="220">
        <v>4</v>
      </c>
      <c r="D69" s="85">
        <v>1</v>
      </c>
      <c r="E69" s="85">
        <v>0</v>
      </c>
      <c r="F69" s="86"/>
      <c r="G69" s="284" t="s">
        <v>341</v>
      </c>
      <c r="H69" s="87">
        <v>7330068.51</v>
      </c>
      <c r="I69" s="87">
        <v>6795935.1</v>
      </c>
      <c r="J69" s="87">
        <v>4803074.93</v>
      </c>
      <c r="K69" s="87">
        <v>3048441.34</v>
      </c>
      <c r="L69" s="87">
        <v>1754633.59</v>
      </c>
      <c r="M69" s="87">
        <v>425449.72</v>
      </c>
      <c r="N69" s="87">
        <v>1323961.4</v>
      </c>
      <c r="O69" s="87">
        <v>145232.03</v>
      </c>
      <c r="P69" s="87">
        <v>0</v>
      </c>
      <c r="Q69" s="87">
        <v>98217.02</v>
      </c>
      <c r="R69" s="87">
        <v>534133.41</v>
      </c>
      <c r="S69" s="87">
        <v>534133.41</v>
      </c>
      <c r="T69" s="87">
        <v>170369.88</v>
      </c>
      <c r="U69" s="89">
        <v>0</v>
      </c>
    </row>
    <row r="70" spans="1:21" ht="12.75">
      <c r="A70" s="219">
        <v>2</v>
      </c>
      <c r="B70" s="220">
        <v>8</v>
      </c>
      <c r="C70" s="220">
        <v>5</v>
      </c>
      <c r="D70" s="85">
        <v>1</v>
      </c>
      <c r="E70" s="85">
        <v>0</v>
      </c>
      <c r="F70" s="86"/>
      <c r="G70" s="284" t="s">
        <v>342</v>
      </c>
      <c r="H70" s="87">
        <v>10800815.37</v>
      </c>
      <c r="I70" s="87">
        <v>9339875.22</v>
      </c>
      <c r="J70" s="87">
        <v>6523285.79</v>
      </c>
      <c r="K70" s="87">
        <v>3565601.72</v>
      </c>
      <c r="L70" s="87">
        <v>2957684.07</v>
      </c>
      <c r="M70" s="87">
        <v>1268003.69</v>
      </c>
      <c r="N70" s="87">
        <v>1223095.22</v>
      </c>
      <c r="O70" s="87">
        <v>46440.24</v>
      </c>
      <c r="P70" s="87">
        <v>0</v>
      </c>
      <c r="Q70" s="87">
        <v>279050.28</v>
      </c>
      <c r="R70" s="87">
        <v>1460940.15</v>
      </c>
      <c r="S70" s="87">
        <v>1443140.15</v>
      </c>
      <c r="T70" s="87">
        <v>26226.51</v>
      </c>
      <c r="U70" s="89">
        <v>17800</v>
      </c>
    </row>
    <row r="71" spans="1:21" ht="12.75">
      <c r="A71" s="219">
        <v>2</v>
      </c>
      <c r="B71" s="220">
        <v>21</v>
      </c>
      <c r="C71" s="220">
        <v>3</v>
      </c>
      <c r="D71" s="85">
        <v>1</v>
      </c>
      <c r="E71" s="85">
        <v>0</v>
      </c>
      <c r="F71" s="86"/>
      <c r="G71" s="284" t="s">
        <v>343</v>
      </c>
      <c r="H71" s="87">
        <v>10123482.32</v>
      </c>
      <c r="I71" s="87">
        <v>9950145.6</v>
      </c>
      <c r="J71" s="87">
        <v>8070183.49</v>
      </c>
      <c r="K71" s="87">
        <v>4382398.37</v>
      </c>
      <c r="L71" s="87">
        <v>3687785.12</v>
      </c>
      <c r="M71" s="87">
        <v>646370.84</v>
      </c>
      <c r="N71" s="87">
        <v>1170637.28</v>
      </c>
      <c r="O71" s="87">
        <v>62953.99</v>
      </c>
      <c r="P71" s="87">
        <v>0</v>
      </c>
      <c r="Q71" s="87">
        <v>0</v>
      </c>
      <c r="R71" s="87">
        <v>173336.72</v>
      </c>
      <c r="S71" s="87">
        <v>173336.72</v>
      </c>
      <c r="T71" s="87">
        <v>60762</v>
      </c>
      <c r="U71" s="89">
        <v>0</v>
      </c>
    </row>
    <row r="72" spans="1:21" ht="12.75">
      <c r="A72" s="219">
        <v>2</v>
      </c>
      <c r="B72" s="220">
        <v>6</v>
      </c>
      <c r="C72" s="220">
        <v>4</v>
      </c>
      <c r="D72" s="85">
        <v>1</v>
      </c>
      <c r="E72" s="85">
        <v>0</v>
      </c>
      <c r="F72" s="86"/>
      <c r="G72" s="284" t="s">
        <v>344</v>
      </c>
      <c r="H72" s="87">
        <v>14615403.09</v>
      </c>
      <c r="I72" s="87">
        <v>12844779.22</v>
      </c>
      <c r="J72" s="87">
        <v>9050069.49</v>
      </c>
      <c r="K72" s="87">
        <v>4242548.51</v>
      </c>
      <c r="L72" s="87">
        <v>4807520.98</v>
      </c>
      <c r="M72" s="87">
        <v>2072368</v>
      </c>
      <c r="N72" s="87">
        <v>1402940.49</v>
      </c>
      <c r="O72" s="87">
        <v>57332.76</v>
      </c>
      <c r="P72" s="87">
        <v>0</v>
      </c>
      <c r="Q72" s="87">
        <v>262068.48</v>
      </c>
      <c r="R72" s="87">
        <v>1770623.87</v>
      </c>
      <c r="S72" s="87">
        <v>1580623.87</v>
      </c>
      <c r="T72" s="87">
        <v>0</v>
      </c>
      <c r="U72" s="89">
        <v>190000</v>
      </c>
    </row>
    <row r="73" spans="1:21" ht="12.75">
      <c r="A73" s="219">
        <v>2</v>
      </c>
      <c r="B73" s="220">
        <v>19</v>
      </c>
      <c r="C73" s="220">
        <v>1</v>
      </c>
      <c r="D73" s="85">
        <v>1</v>
      </c>
      <c r="E73" s="85">
        <v>0</v>
      </c>
      <c r="F73" s="86"/>
      <c r="G73" s="284" t="s">
        <v>345</v>
      </c>
      <c r="H73" s="87">
        <v>69181420.5</v>
      </c>
      <c r="I73" s="87">
        <v>67415364.29</v>
      </c>
      <c r="J73" s="87">
        <v>48499535.23</v>
      </c>
      <c r="K73" s="87">
        <v>29616751.56</v>
      </c>
      <c r="L73" s="87">
        <v>18882783.67</v>
      </c>
      <c r="M73" s="87">
        <v>7852555.55</v>
      </c>
      <c r="N73" s="87">
        <v>8956320.1</v>
      </c>
      <c r="O73" s="87">
        <v>335020.48</v>
      </c>
      <c r="P73" s="87">
        <v>0</v>
      </c>
      <c r="Q73" s="87">
        <v>1771932.93</v>
      </c>
      <c r="R73" s="87">
        <v>1766056.21</v>
      </c>
      <c r="S73" s="87">
        <v>1766056.21</v>
      </c>
      <c r="T73" s="87">
        <v>1395348</v>
      </c>
      <c r="U73" s="89">
        <v>0</v>
      </c>
    </row>
    <row r="74" spans="1:21" ht="12.75">
      <c r="A74" s="219">
        <v>2</v>
      </c>
      <c r="B74" s="220">
        <v>19</v>
      </c>
      <c r="C74" s="220">
        <v>2</v>
      </c>
      <c r="D74" s="85">
        <v>1</v>
      </c>
      <c r="E74" s="85">
        <v>0</v>
      </c>
      <c r="F74" s="86"/>
      <c r="G74" s="284" t="s">
        <v>346</v>
      </c>
      <c r="H74" s="87">
        <v>30150294.57</v>
      </c>
      <c r="I74" s="87">
        <v>27469372.96</v>
      </c>
      <c r="J74" s="87">
        <v>21076179.05</v>
      </c>
      <c r="K74" s="87">
        <v>12584197.88</v>
      </c>
      <c r="L74" s="87">
        <v>8491981.17</v>
      </c>
      <c r="M74" s="87">
        <v>2480486.99</v>
      </c>
      <c r="N74" s="87">
        <v>3523503.71</v>
      </c>
      <c r="O74" s="87">
        <v>0</v>
      </c>
      <c r="P74" s="87">
        <v>0</v>
      </c>
      <c r="Q74" s="87">
        <v>389203.21</v>
      </c>
      <c r="R74" s="87">
        <v>2680921.61</v>
      </c>
      <c r="S74" s="87">
        <v>2680596.97</v>
      </c>
      <c r="T74" s="87">
        <v>136105.65</v>
      </c>
      <c r="U74" s="89">
        <v>324.64</v>
      </c>
    </row>
    <row r="75" spans="1:21" ht="12.75">
      <c r="A75" s="219">
        <v>2</v>
      </c>
      <c r="B75" s="220">
        <v>10</v>
      </c>
      <c r="C75" s="220">
        <v>2</v>
      </c>
      <c r="D75" s="85">
        <v>1</v>
      </c>
      <c r="E75" s="85">
        <v>0</v>
      </c>
      <c r="F75" s="86"/>
      <c r="G75" s="284" t="s">
        <v>347</v>
      </c>
      <c r="H75" s="87">
        <v>10648523.14</v>
      </c>
      <c r="I75" s="87">
        <v>9822815.21</v>
      </c>
      <c r="J75" s="87">
        <v>7721153.79</v>
      </c>
      <c r="K75" s="87">
        <v>3893844.71</v>
      </c>
      <c r="L75" s="87">
        <v>3827309.08</v>
      </c>
      <c r="M75" s="87">
        <v>234050</v>
      </c>
      <c r="N75" s="87">
        <v>1357435.78</v>
      </c>
      <c r="O75" s="87">
        <v>39200.9</v>
      </c>
      <c r="P75" s="87">
        <v>0</v>
      </c>
      <c r="Q75" s="87">
        <v>470974.74</v>
      </c>
      <c r="R75" s="87">
        <v>825707.93</v>
      </c>
      <c r="S75" s="87">
        <v>825707.93</v>
      </c>
      <c r="T75" s="87">
        <v>274590.17</v>
      </c>
      <c r="U75" s="89">
        <v>0</v>
      </c>
    </row>
    <row r="76" spans="1:21" ht="12.75">
      <c r="A76" s="219">
        <v>2</v>
      </c>
      <c r="B76" s="220">
        <v>26</v>
      </c>
      <c r="C76" s="220">
        <v>1</v>
      </c>
      <c r="D76" s="85">
        <v>1</v>
      </c>
      <c r="E76" s="85">
        <v>0</v>
      </c>
      <c r="F76" s="86"/>
      <c r="G76" s="284" t="s">
        <v>348</v>
      </c>
      <c r="H76" s="87">
        <v>7002087.36</v>
      </c>
      <c r="I76" s="87">
        <v>5799301.19</v>
      </c>
      <c r="J76" s="87">
        <v>4072904.42</v>
      </c>
      <c r="K76" s="87">
        <v>2443170.43</v>
      </c>
      <c r="L76" s="87">
        <v>1629733.99</v>
      </c>
      <c r="M76" s="87">
        <v>110040</v>
      </c>
      <c r="N76" s="87">
        <v>1389262.4</v>
      </c>
      <c r="O76" s="87">
        <v>127203.49</v>
      </c>
      <c r="P76" s="87">
        <v>0</v>
      </c>
      <c r="Q76" s="87">
        <v>99890.88</v>
      </c>
      <c r="R76" s="87">
        <v>1202786.17</v>
      </c>
      <c r="S76" s="87">
        <v>1202786.17</v>
      </c>
      <c r="T76" s="87">
        <v>1040050.9</v>
      </c>
      <c r="U76" s="89">
        <v>0</v>
      </c>
    </row>
    <row r="77" spans="1:21" ht="12.75">
      <c r="A77" s="219">
        <v>2</v>
      </c>
      <c r="B77" s="220">
        <v>25</v>
      </c>
      <c r="C77" s="220">
        <v>1</v>
      </c>
      <c r="D77" s="85">
        <v>1</v>
      </c>
      <c r="E77" s="85">
        <v>0</v>
      </c>
      <c r="F77" s="86"/>
      <c r="G77" s="284" t="s">
        <v>349</v>
      </c>
      <c r="H77" s="87">
        <v>5114053.59</v>
      </c>
      <c r="I77" s="87">
        <v>5094044.28</v>
      </c>
      <c r="J77" s="87">
        <v>3973487.83</v>
      </c>
      <c r="K77" s="87">
        <v>2922077.65</v>
      </c>
      <c r="L77" s="87">
        <v>1051410.18</v>
      </c>
      <c r="M77" s="87">
        <v>232180</v>
      </c>
      <c r="N77" s="87">
        <v>752688.89</v>
      </c>
      <c r="O77" s="87">
        <v>16100.87</v>
      </c>
      <c r="P77" s="87">
        <v>0</v>
      </c>
      <c r="Q77" s="87">
        <v>119586.69</v>
      </c>
      <c r="R77" s="87">
        <v>20009.31</v>
      </c>
      <c r="S77" s="87">
        <v>20009.31</v>
      </c>
      <c r="T77" s="87">
        <v>2679.31</v>
      </c>
      <c r="U77" s="89">
        <v>0</v>
      </c>
    </row>
    <row r="78" spans="1:21" ht="12.75">
      <c r="A78" s="219">
        <v>2</v>
      </c>
      <c r="B78" s="220">
        <v>25</v>
      </c>
      <c r="C78" s="220">
        <v>2</v>
      </c>
      <c r="D78" s="85">
        <v>1</v>
      </c>
      <c r="E78" s="85">
        <v>0</v>
      </c>
      <c r="F78" s="86"/>
      <c r="G78" s="284" t="s">
        <v>350</v>
      </c>
      <c r="H78" s="87">
        <v>46848313.57</v>
      </c>
      <c r="I78" s="87">
        <v>35738155.14</v>
      </c>
      <c r="J78" s="87">
        <v>24786176.5</v>
      </c>
      <c r="K78" s="87">
        <v>16757363.47</v>
      </c>
      <c r="L78" s="87">
        <v>8028813.03</v>
      </c>
      <c r="M78" s="87">
        <v>4177982.19</v>
      </c>
      <c r="N78" s="87">
        <v>5416005.75</v>
      </c>
      <c r="O78" s="87">
        <v>160324.94</v>
      </c>
      <c r="P78" s="87">
        <v>0</v>
      </c>
      <c r="Q78" s="87">
        <v>1197665.76</v>
      </c>
      <c r="R78" s="87">
        <v>11110158.43</v>
      </c>
      <c r="S78" s="87">
        <v>9992358.43</v>
      </c>
      <c r="T78" s="87">
        <v>5829482.76</v>
      </c>
      <c r="U78" s="89">
        <v>1117800</v>
      </c>
    </row>
    <row r="79" spans="1:21" ht="12.75">
      <c r="A79" s="219">
        <v>2</v>
      </c>
      <c r="B79" s="220">
        <v>26</v>
      </c>
      <c r="C79" s="220">
        <v>2</v>
      </c>
      <c r="D79" s="85">
        <v>1</v>
      </c>
      <c r="E79" s="85">
        <v>0</v>
      </c>
      <c r="F79" s="86"/>
      <c r="G79" s="284" t="s">
        <v>351</v>
      </c>
      <c r="H79" s="87">
        <v>21156619.01</v>
      </c>
      <c r="I79" s="87">
        <v>20747548.47</v>
      </c>
      <c r="J79" s="87">
        <v>15281088.72</v>
      </c>
      <c r="K79" s="87">
        <v>9280032.93</v>
      </c>
      <c r="L79" s="87">
        <v>6001055.79</v>
      </c>
      <c r="M79" s="87">
        <v>1497374.79</v>
      </c>
      <c r="N79" s="87">
        <v>3109665.07</v>
      </c>
      <c r="O79" s="87">
        <v>171337.14</v>
      </c>
      <c r="P79" s="87">
        <v>0</v>
      </c>
      <c r="Q79" s="87">
        <v>688082.75</v>
      </c>
      <c r="R79" s="87">
        <v>409070.54</v>
      </c>
      <c r="S79" s="87">
        <v>409070.54</v>
      </c>
      <c r="T79" s="87">
        <v>0</v>
      </c>
      <c r="U79" s="89">
        <v>0</v>
      </c>
    </row>
    <row r="80" spans="1:21" s="95" customFormat="1" ht="15">
      <c r="A80" s="221"/>
      <c r="B80" s="222"/>
      <c r="C80" s="222"/>
      <c r="D80" s="96"/>
      <c r="E80" s="96"/>
      <c r="F80" s="102" t="s">
        <v>352</v>
      </c>
      <c r="G80" s="285"/>
      <c r="H80" s="98">
        <v>830464187.2500002</v>
      </c>
      <c r="I80" s="98">
        <v>743734825.7899998</v>
      </c>
      <c r="J80" s="98">
        <v>547275085.6300002</v>
      </c>
      <c r="K80" s="98">
        <v>332821254.0299999</v>
      </c>
      <c r="L80" s="98">
        <v>214453831.60000002</v>
      </c>
      <c r="M80" s="98">
        <v>59171022.309999995</v>
      </c>
      <c r="N80" s="98">
        <v>116462167.16999999</v>
      </c>
      <c r="O80" s="98">
        <v>6585620.200000001</v>
      </c>
      <c r="P80" s="98">
        <v>0</v>
      </c>
      <c r="Q80" s="98">
        <v>14240930.480000006</v>
      </c>
      <c r="R80" s="98">
        <v>86729361.46</v>
      </c>
      <c r="S80" s="98">
        <v>82365761.46</v>
      </c>
      <c r="T80" s="98">
        <v>34130727.29000001</v>
      </c>
      <c r="U80" s="100">
        <v>4363600</v>
      </c>
    </row>
    <row r="81" spans="1:21" ht="12.75">
      <c r="A81" s="219">
        <v>2</v>
      </c>
      <c r="B81" s="220">
        <v>1</v>
      </c>
      <c r="C81" s="220">
        <v>2</v>
      </c>
      <c r="D81" s="85">
        <v>2</v>
      </c>
      <c r="E81" s="85">
        <v>0</v>
      </c>
      <c r="F81" s="86"/>
      <c r="G81" s="284" t="s">
        <v>322</v>
      </c>
      <c r="H81" s="87">
        <v>14010986.49</v>
      </c>
      <c r="I81" s="87">
        <v>13237190.32</v>
      </c>
      <c r="J81" s="87">
        <v>8585054.16</v>
      </c>
      <c r="K81" s="87">
        <v>4939115.9</v>
      </c>
      <c r="L81" s="87">
        <v>3645938.26</v>
      </c>
      <c r="M81" s="87">
        <v>2458664.83</v>
      </c>
      <c r="N81" s="87">
        <v>2186884.68</v>
      </c>
      <c r="O81" s="87">
        <v>6586.65</v>
      </c>
      <c r="P81" s="87">
        <v>0</v>
      </c>
      <c r="Q81" s="87">
        <v>0</v>
      </c>
      <c r="R81" s="87">
        <v>773796.17</v>
      </c>
      <c r="S81" s="87">
        <v>773796.17</v>
      </c>
      <c r="T81" s="87">
        <v>58001</v>
      </c>
      <c r="U81" s="89">
        <v>0</v>
      </c>
    </row>
    <row r="82" spans="1:21" ht="12.75">
      <c r="A82" s="219">
        <v>2</v>
      </c>
      <c r="B82" s="220">
        <v>17</v>
      </c>
      <c r="C82" s="220">
        <v>1</v>
      </c>
      <c r="D82" s="85">
        <v>2</v>
      </c>
      <c r="E82" s="85">
        <v>0</v>
      </c>
      <c r="F82" s="86"/>
      <c r="G82" s="284" t="s">
        <v>353</v>
      </c>
      <c r="H82" s="87">
        <v>7135022.31</v>
      </c>
      <c r="I82" s="87">
        <v>6952381.95</v>
      </c>
      <c r="J82" s="87">
        <v>5303082.57</v>
      </c>
      <c r="K82" s="87">
        <v>3405465.9</v>
      </c>
      <c r="L82" s="87">
        <v>1897616.67</v>
      </c>
      <c r="M82" s="87">
        <v>402697.81</v>
      </c>
      <c r="N82" s="87">
        <v>1046367.84</v>
      </c>
      <c r="O82" s="87">
        <v>98528.18</v>
      </c>
      <c r="P82" s="87">
        <v>0</v>
      </c>
      <c r="Q82" s="87">
        <v>101705.55</v>
      </c>
      <c r="R82" s="87">
        <v>182640.36</v>
      </c>
      <c r="S82" s="87">
        <v>182640.36</v>
      </c>
      <c r="T82" s="87">
        <v>12953.87</v>
      </c>
      <c r="U82" s="89">
        <v>0</v>
      </c>
    </row>
    <row r="83" spans="1:21" ht="12.75">
      <c r="A83" s="219">
        <v>2</v>
      </c>
      <c r="B83" s="220">
        <v>9</v>
      </c>
      <c r="C83" s="220">
        <v>2</v>
      </c>
      <c r="D83" s="85">
        <v>2</v>
      </c>
      <c r="E83" s="85">
        <v>0</v>
      </c>
      <c r="F83" s="86"/>
      <c r="G83" s="284" t="s">
        <v>323</v>
      </c>
      <c r="H83" s="87">
        <v>12040613.97</v>
      </c>
      <c r="I83" s="87">
        <v>11383130.36</v>
      </c>
      <c r="J83" s="87">
        <v>7456401.12</v>
      </c>
      <c r="K83" s="87">
        <v>4628195.65</v>
      </c>
      <c r="L83" s="87">
        <v>2828205.47</v>
      </c>
      <c r="M83" s="87">
        <v>1146276.63</v>
      </c>
      <c r="N83" s="87">
        <v>2396474.8</v>
      </c>
      <c r="O83" s="87">
        <v>95993.18</v>
      </c>
      <c r="P83" s="87">
        <v>0</v>
      </c>
      <c r="Q83" s="87">
        <v>287984.63</v>
      </c>
      <c r="R83" s="87">
        <v>657483.61</v>
      </c>
      <c r="S83" s="87">
        <v>657483.61</v>
      </c>
      <c r="T83" s="87">
        <v>0</v>
      </c>
      <c r="U83" s="89">
        <v>0</v>
      </c>
    </row>
    <row r="84" spans="1:21" ht="12.75">
      <c r="A84" s="219">
        <v>2</v>
      </c>
      <c r="B84" s="220">
        <v>24</v>
      </c>
      <c r="C84" s="220">
        <v>2</v>
      </c>
      <c r="D84" s="85">
        <v>2</v>
      </c>
      <c r="E84" s="85">
        <v>0</v>
      </c>
      <c r="F84" s="86"/>
      <c r="G84" s="284" t="s">
        <v>354</v>
      </c>
      <c r="H84" s="87">
        <v>7014426.42</v>
      </c>
      <c r="I84" s="87">
        <v>3904511.37</v>
      </c>
      <c r="J84" s="87">
        <v>3044542.71</v>
      </c>
      <c r="K84" s="87">
        <v>1871555.15</v>
      </c>
      <c r="L84" s="87">
        <v>1172987.56</v>
      </c>
      <c r="M84" s="87">
        <v>149684.68</v>
      </c>
      <c r="N84" s="87">
        <v>592658.94</v>
      </c>
      <c r="O84" s="87">
        <v>18928.05</v>
      </c>
      <c r="P84" s="87">
        <v>0</v>
      </c>
      <c r="Q84" s="87">
        <v>98696.99</v>
      </c>
      <c r="R84" s="87">
        <v>3109915.05</v>
      </c>
      <c r="S84" s="87">
        <v>3109915.05</v>
      </c>
      <c r="T84" s="87">
        <v>2073989.43</v>
      </c>
      <c r="U84" s="89">
        <v>0</v>
      </c>
    </row>
    <row r="85" spans="1:21" ht="12.75">
      <c r="A85" s="219">
        <v>2</v>
      </c>
      <c r="B85" s="220">
        <v>13</v>
      </c>
      <c r="C85" s="220">
        <v>1</v>
      </c>
      <c r="D85" s="85">
        <v>2</v>
      </c>
      <c r="E85" s="85">
        <v>0</v>
      </c>
      <c r="F85" s="86"/>
      <c r="G85" s="284" t="s">
        <v>355</v>
      </c>
      <c r="H85" s="87">
        <v>6689643.77</v>
      </c>
      <c r="I85" s="87">
        <v>6657080.84</v>
      </c>
      <c r="J85" s="87">
        <v>4740443.33</v>
      </c>
      <c r="K85" s="87">
        <v>3277735.54</v>
      </c>
      <c r="L85" s="87">
        <v>1462707.79</v>
      </c>
      <c r="M85" s="87">
        <v>236891.82</v>
      </c>
      <c r="N85" s="87">
        <v>1544953.96</v>
      </c>
      <c r="O85" s="87">
        <v>23521.64</v>
      </c>
      <c r="P85" s="87">
        <v>0</v>
      </c>
      <c r="Q85" s="87">
        <v>111270.09</v>
      </c>
      <c r="R85" s="87">
        <v>32562.93</v>
      </c>
      <c r="S85" s="87">
        <v>32562.93</v>
      </c>
      <c r="T85" s="87">
        <v>10342.5</v>
      </c>
      <c r="U85" s="89">
        <v>0</v>
      </c>
    </row>
    <row r="86" spans="1:21" ht="12.75">
      <c r="A86" s="219">
        <v>2</v>
      </c>
      <c r="B86" s="220">
        <v>21</v>
      </c>
      <c r="C86" s="220">
        <v>4</v>
      </c>
      <c r="D86" s="85">
        <v>2</v>
      </c>
      <c r="E86" s="85">
        <v>0</v>
      </c>
      <c r="F86" s="86"/>
      <c r="G86" s="284" t="s">
        <v>356</v>
      </c>
      <c r="H86" s="87">
        <v>8083030.89</v>
      </c>
      <c r="I86" s="87">
        <v>7190944.17</v>
      </c>
      <c r="J86" s="87">
        <v>5421800.09</v>
      </c>
      <c r="K86" s="87">
        <v>3345442.68</v>
      </c>
      <c r="L86" s="87">
        <v>2076357.41</v>
      </c>
      <c r="M86" s="87">
        <v>406700</v>
      </c>
      <c r="N86" s="87">
        <v>1324358.68</v>
      </c>
      <c r="O86" s="87">
        <v>37645.32</v>
      </c>
      <c r="P86" s="87">
        <v>0</v>
      </c>
      <c r="Q86" s="87">
        <v>440.08</v>
      </c>
      <c r="R86" s="87">
        <v>892086.72</v>
      </c>
      <c r="S86" s="87">
        <v>892086.72</v>
      </c>
      <c r="T86" s="87">
        <v>659780.79</v>
      </c>
      <c r="U86" s="89">
        <v>0</v>
      </c>
    </row>
    <row r="87" spans="1:21" ht="12.75">
      <c r="A87" s="219">
        <v>2</v>
      </c>
      <c r="B87" s="220">
        <v>23</v>
      </c>
      <c r="C87" s="220">
        <v>1</v>
      </c>
      <c r="D87" s="85">
        <v>2</v>
      </c>
      <c r="E87" s="85">
        <v>0</v>
      </c>
      <c r="F87" s="86"/>
      <c r="G87" s="284" t="s">
        <v>357</v>
      </c>
      <c r="H87" s="87">
        <v>18672366.45</v>
      </c>
      <c r="I87" s="87">
        <v>17104471.17</v>
      </c>
      <c r="J87" s="87">
        <v>13122070.99</v>
      </c>
      <c r="K87" s="87">
        <v>8640702.32</v>
      </c>
      <c r="L87" s="87">
        <v>4481368.67</v>
      </c>
      <c r="M87" s="87">
        <v>1780143.05</v>
      </c>
      <c r="N87" s="87">
        <v>1836144.1</v>
      </c>
      <c r="O87" s="87">
        <v>80799.04</v>
      </c>
      <c r="P87" s="87">
        <v>0</v>
      </c>
      <c r="Q87" s="87">
        <v>285313.99</v>
      </c>
      <c r="R87" s="87">
        <v>1567895.28</v>
      </c>
      <c r="S87" s="87">
        <v>1567895.28</v>
      </c>
      <c r="T87" s="87">
        <v>909448.29</v>
      </c>
      <c r="U87" s="89">
        <v>0</v>
      </c>
    </row>
    <row r="88" spans="1:21" ht="12.75">
      <c r="A88" s="219">
        <v>2</v>
      </c>
      <c r="B88" s="220">
        <v>23</v>
      </c>
      <c r="C88" s="220">
        <v>2</v>
      </c>
      <c r="D88" s="85">
        <v>2</v>
      </c>
      <c r="E88" s="85">
        <v>0</v>
      </c>
      <c r="F88" s="86"/>
      <c r="G88" s="284" t="s">
        <v>358</v>
      </c>
      <c r="H88" s="87">
        <v>35835916.65</v>
      </c>
      <c r="I88" s="87">
        <v>30054374.72</v>
      </c>
      <c r="J88" s="87">
        <v>22267342.31</v>
      </c>
      <c r="K88" s="87">
        <v>13981120.79</v>
      </c>
      <c r="L88" s="87">
        <v>8286221.52</v>
      </c>
      <c r="M88" s="87">
        <v>4064341.35</v>
      </c>
      <c r="N88" s="87">
        <v>2708555.49</v>
      </c>
      <c r="O88" s="87">
        <v>85592.76</v>
      </c>
      <c r="P88" s="87">
        <v>0</v>
      </c>
      <c r="Q88" s="87">
        <v>928542.81</v>
      </c>
      <c r="R88" s="87">
        <v>5781541.93</v>
      </c>
      <c r="S88" s="87">
        <v>5781541.93</v>
      </c>
      <c r="T88" s="87">
        <v>1574948</v>
      </c>
      <c r="U88" s="89">
        <v>0</v>
      </c>
    </row>
    <row r="89" spans="1:21" ht="12.75">
      <c r="A89" s="219">
        <v>2</v>
      </c>
      <c r="B89" s="220">
        <v>19</v>
      </c>
      <c r="C89" s="220">
        <v>3</v>
      </c>
      <c r="D89" s="85">
        <v>2</v>
      </c>
      <c r="E89" s="85">
        <v>0</v>
      </c>
      <c r="F89" s="86"/>
      <c r="G89" s="284" t="s">
        <v>359</v>
      </c>
      <c r="H89" s="87">
        <v>9135657.07</v>
      </c>
      <c r="I89" s="87">
        <v>7615033.99</v>
      </c>
      <c r="J89" s="87">
        <v>5220878.83</v>
      </c>
      <c r="K89" s="87">
        <v>3555570.3</v>
      </c>
      <c r="L89" s="87">
        <v>1665308.53</v>
      </c>
      <c r="M89" s="87">
        <v>343852</v>
      </c>
      <c r="N89" s="87">
        <v>1646639.69</v>
      </c>
      <c r="O89" s="87">
        <v>240074.82</v>
      </c>
      <c r="P89" s="87">
        <v>0</v>
      </c>
      <c r="Q89" s="87">
        <v>163588.65</v>
      </c>
      <c r="R89" s="87">
        <v>1520623.08</v>
      </c>
      <c r="S89" s="87">
        <v>1520623.08</v>
      </c>
      <c r="T89" s="87">
        <v>1420893.78</v>
      </c>
      <c r="U89" s="89">
        <v>0</v>
      </c>
    </row>
    <row r="90" spans="1:21" ht="12.75">
      <c r="A90" s="219">
        <v>2</v>
      </c>
      <c r="B90" s="220">
        <v>14</v>
      </c>
      <c r="C90" s="220">
        <v>3</v>
      </c>
      <c r="D90" s="85">
        <v>2</v>
      </c>
      <c r="E90" s="85">
        <v>0</v>
      </c>
      <c r="F90" s="86"/>
      <c r="G90" s="284" t="s">
        <v>360</v>
      </c>
      <c r="H90" s="87">
        <v>11752515.82</v>
      </c>
      <c r="I90" s="87">
        <v>7712132.27</v>
      </c>
      <c r="J90" s="87">
        <v>5828950.35</v>
      </c>
      <c r="K90" s="87">
        <v>3764949.19</v>
      </c>
      <c r="L90" s="87">
        <v>2064001.16</v>
      </c>
      <c r="M90" s="87">
        <v>398820</v>
      </c>
      <c r="N90" s="87">
        <v>1287752.66</v>
      </c>
      <c r="O90" s="87">
        <v>0</v>
      </c>
      <c r="P90" s="87">
        <v>0</v>
      </c>
      <c r="Q90" s="87">
        <v>196609.26</v>
      </c>
      <c r="R90" s="87">
        <v>4040383.55</v>
      </c>
      <c r="S90" s="87">
        <v>4040383.55</v>
      </c>
      <c r="T90" s="87">
        <v>3378127.77</v>
      </c>
      <c r="U90" s="89">
        <v>0</v>
      </c>
    </row>
    <row r="91" spans="1:21" ht="12.75">
      <c r="A91" s="219">
        <v>2</v>
      </c>
      <c r="B91" s="220">
        <v>15</v>
      </c>
      <c r="C91" s="220">
        <v>2</v>
      </c>
      <c r="D91" s="85">
        <v>2</v>
      </c>
      <c r="E91" s="85">
        <v>0</v>
      </c>
      <c r="F91" s="86"/>
      <c r="G91" s="284" t="s">
        <v>361</v>
      </c>
      <c r="H91" s="87">
        <v>7650441.88</v>
      </c>
      <c r="I91" s="87">
        <v>7286552.47</v>
      </c>
      <c r="J91" s="87">
        <v>5617608.69</v>
      </c>
      <c r="K91" s="87">
        <v>3874085.07</v>
      </c>
      <c r="L91" s="87">
        <v>1743523.62</v>
      </c>
      <c r="M91" s="87">
        <v>252043.03</v>
      </c>
      <c r="N91" s="87">
        <v>983420.71</v>
      </c>
      <c r="O91" s="87">
        <v>234649.62</v>
      </c>
      <c r="P91" s="87">
        <v>0</v>
      </c>
      <c r="Q91" s="87">
        <v>198830.42</v>
      </c>
      <c r="R91" s="87">
        <v>363889.41</v>
      </c>
      <c r="S91" s="87">
        <v>363889.41</v>
      </c>
      <c r="T91" s="87">
        <v>57378.12</v>
      </c>
      <c r="U91" s="89">
        <v>0</v>
      </c>
    </row>
    <row r="92" spans="1:21" ht="12.75">
      <c r="A92" s="219">
        <v>2</v>
      </c>
      <c r="B92" s="220">
        <v>14</v>
      </c>
      <c r="C92" s="220">
        <v>4</v>
      </c>
      <c r="D92" s="85">
        <v>2</v>
      </c>
      <c r="E92" s="85">
        <v>0</v>
      </c>
      <c r="F92" s="86"/>
      <c r="G92" s="284" t="s">
        <v>362</v>
      </c>
      <c r="H92" s="87">
        <v>6556027.96</v>
      </c>
      <c r="I92" s="87">
        <v>6504636.96</v>
      </c>
      <c r="J92" s="87">
        <v>4947749.96</v>
      </c>
      <c r="K92" s="87">
        <v>3395615.25</v>
      </c>
      <c r="L92" s="87">
        <v>1552134.71</v>
      </c>
      <c r="M92" s="87">
        <v>182700</v>
      </c>
      <c r="N92" s="87">
        <v>1158628.78</v>
      </c>
      <c r="O92" s="87">
        <v>26301.9</v>
      </c>
      <c r="P92" s="87">
        <v>0</v>
      </c>
      <c r="Q92" s="87">
        <v>189256.32</v>
      </c>
      <c r="R92" s="87">
        <v>51391</v>
      </c>
      <c r="S92" s="87">
        <v>51391</v>
      </c>
      <c r="T92" s="87">
        <v>0</v>
      </c>
      <c r="U92" s="89">
        <v>0</v>
      </c>
    </row>
    <row r="93" spans="1:21" ht="12.75">
      <c r="A93" s="219">
        <v>2</v>
      </c>
      <c r="B93" s="220">
        <v>2</v>
      </c>
      <c r="C93" s="220">
        <v>5</v>
      </c>
      <c r="D93" s="85">
        <v>2</v>
      </c>
      <c r="E93" s="85">
        <v>0</v>
      </c>
      <c r="F93" s="86"/>
      <c r="G93" s="284" t="s">
        <v>325</v>
      </c>
      <c r="H93" s="87">
        <v>12825966.06</v>
      </c>
      <c r="I93" s="87">
        <v>11064943.52</v>
      </c>
      <c r="J93" s="87">
        <v>7645828.03</v>
      </c>
      <c r="K93" s="87">
        <v>4943137.94</v>
      </c>
      <c r="L93" s="87">
        <v>2702690.09</v>
      </c>
      <c r="M93" s="87">
        <v>891565.26</v>
      </c>
      <c r="N93" s="87">
        <v>1916596.6</v>
      </c>
      <c r="O93" s="87">
        <v>390644.68</v>
      </c>
      <c r="P93" s="87">
        <v>0</v>
      </c>
      <c r="Q93" s="87">
        <v>220308.95</v>
      </c>
      <c r="R93" s="87">
        <v>1761022.54</v>
      </c>
      <c r="S93" s="87">
        <v>1730022.54</v>
      </c>
      <c r="T93" s="87">
        <v>382647.05</v>
      </c>
      <c r="U93" s="89">
        <v>31000</v>
      </c>
    </row>
    <row r="94" spans="1:21" ht="12.75">
      <c r="A94" s="219">
        <v>2</v>
      </c>
      <c r="B94" s="220">
        <v>16</v>
      </c>
      <c r="C94" s="220">
        <v>2</v>
      </c>
      <c r="D94" s="85">
        <v>2</v>
      </c>
      <c r="E94" s="85">
        <v>0</v>
      </c>
      <c r="F94" s="86"/>
      <c r="G94" s="284" t="s">
        <v>363</v>
      </c>
      <c r="H94" s="87">
        <v>6404540.31</v>
      </c>
      <c r="I94" s="87">
        <v>5346387.45</v>
      </c>
      <c r="J94" s="87">
        <v>3765159.39</v>
      </c>
      <c r="K94" s="87">
        <v>2491824.29</v>
      </c>
      <c r="L94" s="87">
        <v>1273335.1</v>
      </c>
      <c r="M94" s="87">
        <v>263458.66</v>
      </c>
      <c r="N94" s="87">
        <v>1065223.38</v>
      </c>
      <c r="O94" s="87">
        <v>212965.49</v>
      </c>
      <c r="P94" s="87">
        <v>0</v>
      </c>
      <c r="Q94" s="87">
        <v>39580.53</v>
      </c>
      <c r="R94" s="87">
        <v>1058152.86</v>
      </c>
      <c r="S94" s="87">
        <v>1058152.86</v>
      </c>
      <c r="T94" s="87">
        <v>814850.16</v>
      </c>
      <c r="U94" s="89">
        <v>0</v>
      </c>
    </row>
    <row r="95" spans="1:21" ht="12.75">
      <c r="A95" s="219">
        <v>2</v>
      </c>
      <c r="B95" s="220">
        <v>3</v>
      </c>
      <c r="C95" s="220">
        <v>2</v>
      </c>
      <c r="D95" s="85">
        <v>2</v>
      </c>
      <c r="E95" s="85">
        <v>0</v>
      </c>
      <c r="F95" s="86"/>
      <c r="G95" s="284" t="s">
        <v>326</v>
      </c>
      <c r="H95" s="87">
        <v>9052368.62</v>
      </c>
      <c r="I95" s="87">
        <v>8948850.67</v>
      </c>
      <c r="J95" s="87">
        <v>6942955</v>
      </c>
      <c r="K95" s="87">
        <v>3846986.98</v>
      </c>
      <c r="L95" s="87">
        <v>3095968.02</v>
      </c>
      <c r="M95" s="87">
        <v>721383.11</v>
      </c>
      <c r="N95" s="87">
        <v>1147752.94</v>
      </c>
      <c r="O95" s="87">
        <v>15405.97</v>
      </c>
      <c r="P95" s="87">
        <v>0</v>
      </c>
      <c r="Q95" s="87">
        <v>121353.65</v>
      </c>
      <c r="R95" s="87">
        <v>103517.95</v>
      </c>
      <c r="S95" s="87">
        <v>103517.95</v>
      </c>
      <c r="T95" s="87">
        <v>30091.2</v>
      </c>
      <c r="U95" s="89">
        <v>0</v>
      </c>
    </row>
    <row r="96" spans="1:21" ht="12.75">
      <c r="A96" s="219">
        <v>2</v>
      </c>
      <c r="B96" s="220">
        <v>16</v>
      </c>
      <c r="C96" s="220">
        <v>3</v>
      </c>
      <c r="D96" s="85">
        <v>2</v>
      </c>
      <c r="E96" s="85">
        <v>0</v>
      </c>
      <c r="F96" s="86"/>
      <c r="G96" s="284" t="s">
        <v>364</v>
      </c>
      <c r="H96" s="87">
        <v>12852596.59</v>
      </c>
      <c r="I96" s="87">
        <v>11085577.82</v>
      </c>
      <c r="J96" s="87">
        <v>8645730.28</v>
      </c>
      <c r="K96" s="87">
        <v>4712101.6</v>
      </c>
      <c r="L96" s="87">
        <v>3933628.68</v>
      </c>
      <c r="M96" s="87">
        <v>924991.47</v>
      </c>
      <c r="N96" s="87">
        <v>1418508.02</v>
      </c>
      <c r="O96" s="87">
        <v>87178.43</v>
      </c>
      <c r="P96" s="87">
        <v>0</v>
      </c>
      <c r="Q96" s="87">
        <v>9169.62</v>
      </c>
      <c r="R96" s="87">
        <v>1767018.77</v>
      </c>
      <c r="S96" s="87">
        <v>1767018.77</v>
      </c>
      <c r="T96" s="87">
        <v>0</v>
      </c>
      <c r="U96" s="89">
        <v>0</v>
      </c>
    </row>
    <row r="97" spans="1:21" ht="12.75">
      <c r="A97" s="219">
        <v>2</v>
      </c>
      <c r="B97" s="220">
        <v>1</v>
      </c>
      <c r="C97" s="220">
        <v>3</v>
      </c>
      <c r="D97" s="85">
        <v>2</v>
      </c>
      <c r="E97" s="85">
        <v>0</v>
      </c>
      <c r="F97" s="86"/>
      <c r="G97" s="284" t="s">
        <v>365</v>
      </c>
      <c r="H97" s="87">
        <v>10127486.8</v>
      </c>
      <c r="I97" s="87">
        <v>7953223.51</v>
      </c>
      <c r="J97" s="87">
        <v>5775051.3</v>
      </c>
      <c r="K97" s="87">
        <v>3562959.66</v>
      </c>
      <c r="L97" s="87">
        <v>2212091.64</v>
      </c>
      <c r="M97" s="87">
        <v>467430.76</v>
      </c>
      <c r="N97" s="87">
        <v>1443152.63</v>
      </c>
      <c r="O97" s="87">
        <v>105604.8</v>
      </c>
      <c r="P97" s="87">
        <v>0</v>
      </c>
      <c r="Q97" s="87">
        <v>161984.02</v>
      </c>
      <c r="R97" s="87">
        <v>2174263.29</v>
      </c>
      <c r="S97" s="87">
        <v>2174263.29</v>
      </c>
      <c r="T97" s="87">
        <v>1296723.29</v>
      </c>
      <c r="U97" s="89">
        <v>0</v>
      </c>
    </row>
    <row r="98" spans="1:21" ht="12.75">
      <c r="A98" s="219">
        <v>2</v>
      </c>
      <c r="B98" s="220">
        <v>6</v>
      </c>
      <c r="C98" s="220">
        <v>5</v>
      </c>
      <c r="D98" s="85">
        <v>2</v>
      </c>
      <c r="E98" s="85">
        <v>0</v>
      </c>
      <c r="F98" s="86"/>
      <c r="G98" s="284" t="s">
        <v>366</v>
      </c>
      <c r="H98" s="87">
        <v>5115742.32</v>
      </c>
      <c r="I98" s="87">
        <v>5015107.94</v>
      </c>
      <c r="J98" s="87">
        <v>3590847.25</v>
      </c>
      <c r="K98" s="87">
        <v>2060567.87</v>
      </c>
      <c r="L98" s="87">
        <v>1530279.38</v>
      </c>
      <c r="M98" s="87">
        <v>215520.45</v>
      </c>
      <c r="N98" s="87">
        <v>985299.82</v>
      </c>
      <c r="O98" s="87">
        <v>3720</v>
      </c>
      <c r="P98" s="87">
        <v>0</v>
      </c>
      <c r="Q98" s="87">
        <v>219720.42</v>
      </c>
      <c r="R98" s="87">
        <v>100634.38</v>
      </c>
      <c r="S98" s="87">
        <v>100634.38</v>
      </c>
      <c r="T98" s="87">
        <v>54137.91</v>
      </c>
      <c r="U98" s="89">
        <v>0</v>
      </c>
    </row>
    <row r="99" spans="1:21" ht="12.75">
      <c r="A99" s="219">
        <v>2</v>
      </c>
      <c r="B99" s="220">
        <v>4</v>
      </c>
      <c r="C99" s="220">
        <v>2</v>
      </c>
      <c r="D99" s="85">
        <v>2</v>
      </c>
      <c r="E99" s="85">
        <v>0</v>
      </c>
      <c r="F99" s="86"/>
      <c r="G99" s="284" t="s">
        <v>367</v>
      </c>
      <c r="H99" s="87">
        <v>5222416.13</v>
      </c>
      <c r="I99" s="87">
        <v>5159641.14</v>
      </c>
      <c r="J99" s="87">
        <v>3425258.37</v>
      </c>
      <c r="K99" s="87">
        <v>2276938.01</v>
      </c>
      <c r="L99" s="87">
        <v>1148320.36</v>
      </c>
      <c r="M99" s="87">
        <v>168500</v>
      </c>
      <c r="N99" s="87">
        <v>1375518.67</v>
      </c>
      <c r="O99" s="87">
        <v>41781.67</v>
      </c>
      <c r="P99" s="87">
        <v>0</v>
      </c>
      <c r="Q99" s="87">
        <v>148582.43</v>
      </c>
      <c r="R99" s="87">
        <v>62774.99</v>
      </c>
      <c r="S99" s="87">
        <v>62774.99</v>
      </c>
      <c r="T99" s="87">
        <v>10000</v>
      </c>
      <c r="U99" s="89">
        <v>0</v>
      </c>
    </row>
    <row r="100" spans="1:21" ht="12.75">
      <c r="A100" s="219">
        <v>2</v>
      </c>
      <c r="B100" s="220">
        <v>3</v>
      </c>
      <c r="C100" s="220">
        <v>3</v>
      </c>
      <c r="D100" s="85">
        <v>2</v>
      </c>
      <c r="E100" s="85">
        <v>0</v>
      </c>
      <c r="F100" s="86"/>
      <c r="G100" s="284" t="s">
        <v>368</v>
      </c>
      <c r="H100" s="87">
        <v>12019974.49</v>
      </c>
      <c r="I100" s="87">
        <v>11019382.81</v>
      </c>
      <c r="J100" s="87">
        <v>9342668.88</v>
      </c>
      <c r="K100" s="87">
        <v>4277001.6</v>
      </c>
      <c r="L100" s="87">
        <v>5065667.28</v>
      </c>
      <c r="M100" s="87">
        <v>704177</v>
      </c>
      <c r="N100" s="87">
        <v>803863.88</v>
      </c>
      <c r="O100" s="87">
        <v>60678.28</v>
      </c>
      <c r="P100" s="87">
        <v>0</v>
      </c>
      <c r="Q100" s="87">
        <v>107994.77</v>
      </c>
      <c r="R100" s="87">
        <v>1000591.68</v>
      </c>
      <c r="S100" s="87">
        <v>1000591.68</v>
      </c>
      <c r="T100" s="87">
        <v>0</v>
      </c>
      <c r="U100" s="89">
        <v>0</v>
      </c>
    </row>
    <row r="101" spans="1:21" ht="12.75">
      <c r="A101" s="219">
        <v>2</v>
      </c>
      <c r="B101" s="220">
        <v>6</v>
      </c>
      <c r="C101" s="220">
        <v>6</v>
      </c>
      <c r="D101" s="85">
        <v>2</v>
      </c>
      <c r="E101" s="85">
        <v>0</v>
      </c>
      <c r="F101" s="86"/>
      <c r="G101" s="284" t="s">
        <v>369</v>
      </c>
      <c r="H101" s="87">
        <v>10446173.4</v>
      </c>
      <c r="I101" s="87">
        <v>7821526.72</v>
      </c>
      <c r="J101" s="87">
        <v>5307208.31</v>
      </c>
      <c r="K101" s="87">
        <v>3008984.82</v>
      </c>
      <c r="L101" s="87">
        <v>2298223.49</v>
      </c>
      <c r="M101" s="87">
        <v>451478.4</v>
      </c>
      <c r="N101" s="87">
        <v>1495641.06</v>
      </c>
      <c r="O101" s="87">
        <v>346268.53</v>
      </c>
      <c r="P101" s="87">
        <v>0</v>
      </c>
      <c r="Q101" s="87">
        <v>220930.42</v>
      </c>
      <c r="R101" s="87">
        <v>2624646.68</v>
      </c>
      <c r="S101" s="87">
        <v>2624646.68</v>
      </c>
      <c r="T101" s="87">
        <v>2361716.18</v>
      </c>
      <c r="U101" s="89">
        <v>0</v>
      </c>
    </row>
    <row r="102" spans="1:21" ht="12.75">
      <c r="A102" s="219">
        <v>2</v>
      </c>
      <c r="B102" s="220">
        <v>23</v>
      </c>
      <c r="C102" s="220">
        <v>3</v>
      </c>
      <c r="D102" s="85">
        <v>2</v>
      </c>
      <c r="E102" s="85">
        <v>0</v>
      </c>
      <c r="F102" s="86"/>
      <c r="G102" s="284" t="s">
        <v>370</v>
      </c>
      <c r="H102" s="87">
        <v>3778871.45</v>
      </c>
      <c r="I102" s="87">
        <v>3749310.05</v>
      </c>
      <c r="J102" s="87">
        <v>3163731.19</v>
      </c>
      <c r="K102" s="87">
        <v>2072934.89</v>
      </c>
      <c r="L102" s="87">
        <v>1090796.3</v>
      </c>
      <c r="M102" s="87">
        <v>80610.48</v>
      </c>
      <c r="N102" s="87">
        <v>435677.27</v>
      </c>
      <c r="O102" s="87">
        <v>13653.1</v>
      </c>
      <c r="P102" s="87">
        <v>0</v>
      </c>
      <c r="Q102" s="87">
        <v>55638.01</v>
      </c>
      <c r="R102" s="87">
        <v>29561.4</v>
      </c>
      <c r="S102" s="87">
        <v>29561.4</v>
      </c>
      <c r="T102" s="87">
        <v>0</v>
      </c>
      <c r="U102" s="89">
        <v>0</v>
      </c>
    </row>
    <row r="103" spans="1:21" ht="12.75">
      <c r="A103" s="219">
        <v>2</v>
      </c>
      <c r="B103" s="220">
        <v>24</v>
      </c>
      <c r="C103" s="220">
        <v>3</v>
      </c>
      <c r="D103" s="85">
        <v>2</v>
      </c>
      <c r="E103" s="85">
        <v>0</v>
      </c>
      <c r="F103" s="86"/>
      <c r="G103" s="284" t="s">
        <v>371</v>
      </c>
      <c r="H103" s="87">
        <v>10987165.56</v>
      </c>
      <c r="I103" s="87">
        <v>9812738</v>
      </c>
      <c r="J103" s="87">
        <v>7461951.76</v>
      </c>
      <c r="K103" s="87">
        <v>4483995.94</v>
      </c>
      <c r="L103" s="87">
        <v>2977955.82</v>
      </c>
      <c r="M103" s="87">
        <v>474277.14</v>
      </c>
      <c r="N103" s="87">
        <v>1876509.1</v>
      </c>
      <c r="O103" s="87">
        <v>0</v>
      </c>
      <c r="P103" s="87">
        <v>0</v>
      </c>
      <c r="Q103" s="87">
        <v>0</v>
      </c>
      <c r="R103" s="87">
        <v>1174427.56</v>
      </c>
      <c r="S103" s="87">
        <v>1174427.56</v>
      </c>
      <c r="T103" s="87">
        <v>900778.19</v>
      </c>
      <c r="U103" s="89">
        <v>0</v>
      </c>
    </row>
    <row r="104" spans="1:21" ht="12.75">
      <c r="A104" s="219">
        <v>2</v>
      </c>
      <c r="B104" s="220">
        <v>7</v>
      </c>
      <c r="C104" s="220">
        <v>2</v>
      </c>
      <c r="D104" s="85">
        <v>2</v>
      </c>
      <c r="E104" s="85">
        <v>0</v>
      </c>
      <c r="F104" s="86"/>
      <c r="G104" s="284" t="s">
        <v>329</v>
      </c>
      <c r="H104" s="87">
        <v>11474587.58</v>
      </c>
      <c r="I104" s="87">
        <v>11306740.14</v>
      </c>
      <c r="J104" s="87">
        <v>8392369.8</v>
      </c>
      <c r="K104" s="87">
        <v>5483246.35</v>
      </c>
      <c r="L104" s="87">
        <v>2909123.45</v>
      </c>
      <c r="M104" s="87">
        <v>559683.54</v>
      </c>
      <c r="N104" s="87">
        <v>2118123.68</v>
      </c>
      <c r="O104" s="87">
        <v>120437.39</v>
      </c>
      <c r="P104" s="87">
        <v>0</v>
      </c>
      <c r="Q104" s="87">
        <v>116125.73</v>
      </c>
      <c r="R104" s="87">
        <v>167847.44</v>
      </c>
      <c r="S104" s="87">
        <v>167847.44</v>
      </c>
      <c r="T104" s="87">
        <v>0</v>
      </c>
      <c r="U104" s="89">
        <v>0</v>
      </c>
    </row>
    <row r="105" spans="1:21" ht="12.75">
      <c r="A105" s="219">
        <v>2</v>
      </c>
      <c r="B105" s="220">
        <v>8</v>
      </c>
      <c r="C105" s="220">
        <v>7</v>
      </c>
      <c r="D105" s="85">
        <v>2</v>
      </c>
      <c r="E105" s="85">
        <v>0</v>
      </c>
      <c r="F105" s="86"/>
      <c r="G105" s="284" t="s">
        <v>331</v>
      </c>
      <c r="H105" s="87">
        <v>22847564.39</v>
      </c>
      <c r="I105" s="87">
        <v>21843771.23</v>
      </c>
      <c r="J105" s="87">
        <v>14781991.22</v>
      </c>
      <c r="K105" s="87">
        <v>9332689.99</v>
      </c>
      <c r="L105" s="87">
        <v>5449301.23</v>
      </c>
      <c r="M105" s="87">
        <v>1508219.1</v>
      </c>
      <c r="N105" s="87">
        <v>3863539.62</v>
      </c>
      <c r="O105" s="87">
        <v>846458.53</v>
      </c>
      <c r="P105" s="87">
        <v>0</v>
      </c>
      <c r="Q105" s="87">
        <v>843562.76</v>
      </c>
      <c r="R105" s="87">
        <v>1003793.16</v>
      </c>
      <c r="S105" s="87">
        <v>1003793.16</v>
      </c>
      <c r="T105" s="87">
        <v>4674</v>
      </c>
      <c r="U105" s="89">
        <v>0</v>
      </c>
    </row>
    <row r="106" spans="1:21" ht="12.75">
      <c r="A106" s="219">
        <v>2</v>
      </c>
      <c r="B106" s="220">
        <v>23</v>
      </c>
      <c r="C106" s="220">
        <v>5</v>
      </c>
      <c r="D106" s="85">
        <v>2</v>
      </c>
      <c r="E106" s="85">
        <v>0</v>
      </c>
      <c r="F106" s="86"/>
      <c r="G106" s="284" t="s">
        <v>372</v>
      </c>
      <c r="H106" s="87">
        <v>41093516.79</v>
      </c>
      <c r="I106" s="87">
        <v>34318090.76</v>
      </c>
      <c r="J106" s="87">
        <v>27792448.08</v>
      </c>
      <c r="K106" s="87">
        <v>12350671.47</v>
      </c>
      <c r="L106" s="87">
        <v>15441776.61</v>
      </c>
      <c r="M106" s="87">
        <v>4028218.62</v>
      </c>
      <c r="N106" s="87">
        <v>2326517.63</v>
      </c>
      <c r="O106" s="87">
        <v>132676.16</v>
      </c>
      <c r="P106" s="87">
        <v>0</v>
      </c>
      <c r="Q106" s="87">
        <v>38230.27</v>
      </c>
      <c r="R106" s="87">
        <v>6775426.03</v>
      </c>
      <c r="S106" s="87">
        <v>6775426.03</v>
      </c>
      <c r="T106" s="87">
        <v>0</v>
      </c>
      <c r="U106" s="89">
        <v>0</v>
      </c>
    </row>
    <row r="107" spans="1:21" ht="12.75">
      <c r="A107" s="219">
        <v>2</v>
      </c>
      <c r="B107" s="220">
        <v>17</v>
      </c>
      <c r="C107" s="220">
        <v>2</v>
      </c>
      <c r="D107" s="85">
        <v>2</v>
      </c>
      <c r="E107" s="85">
        <v>0</v>
      </c>
      <c r="F107" s="86"/>
      <c r="G107" s="284" t="s">
        <v>373</v>
      </c>
      <c r="H107" s="87">
        <v>6351163.57</v>
      </c>
      <c r="I107" s="87">
        <v>6207881.65</v>
      </c>
      <c r="J107" s="87">
        <v>4148765.86</v>
      </c>
      <c r="K107" s="87">
        <v>2583507.55</v>
      </c>
      <c r="L107" s="87">
        <v>1565258.31</v>
      </c>
      <c r="M107" s="87">
        <v>556962.1</v>
      </c>
      <c r="N107" s="87">
        <v>1213235.97</v>
      </c>
      <c r="O107" s="87">
        <v>195839.12</v>
      </c>
      <c r="P107" s="87">
        <v>0</v>
      </c>
      <c r="Q107" s="87">
        <v>93078.6</v>
      </c>
      <c r="R107" s="87">
        <v>143281.92</v>
      </c>
      <c r="S107" s="87">
        <v>143281.92</v>
      </c>
      <c r="T107" s="87">
        <v>78824.8</v>
      </c>
      <c r="U107" s="89">
        <v>0</v>
      </c>
    </row>
    <row r="108" spans="1:21" ht="12.75">
      <c r="A108" s="219">
        <v>2</v>
      </c>
      <c r="B108" s="220">
        <v>18</v>
      </c>
      <c r="C108" s="220">
        <v>1</v>
      </c>
      <c r="D108" s="85">
        <v>2</v>
      </c>
      <c r="E108" s="85">
        <v>0</v>
      </c>
      <c r="F108" s="86"/>
      <c r="G108" s="284" t="s">
        <v>374</v>
      </c>
      <c r="H108" s="87">
        <v>8915283.61</v>
      </c>
      <c r="I108" s="87">
        <v>8757280.16</v>
      </c>
      <c r="J108" s="87">
        <v>6367915.26</v>
      </c>
      <c r="K108" s="87">
        <v>4161503.4</v>
      </c>
      <c r="L108" s="87">
        <v>2206411.86</v>
      </c>
      <c r="M108" s="87">
        <v>626291.7</v>
      </c>
      <c r="N108" s="87">
        <v>1484946.45</v>
      </c>
      <c r="O108" s="87">
        <v>85704.03</v>
      </c>
      <c r="P108" s="87">
        <v>0</v>
      </c>
      <c r="Q108" s="87">
        <v>192422.72</v>
      </c>
      <c r="R108" s="87">
        <v>158003.45</v>
      </c>
      <c r="S108" s="87">
        <v>158003.45</v>
      </c>
      <c r="T108" s="87">
        <v>0</v>
      </c>
      <c r="U108" s="89">
        <v>0</v>
      </c>
    </row>
    <row r="109" spans="1:21" ht="12.75">
      <c r="A109" s="219">
        <v>2</v>
      </c>
      <c r="B109" s="220">
        <v>3</v>
      </c>
      <c r="C109" s="220">
        <v>4</v>
      </c>
      <c r="D109" s="85">
        <v>2</v>
      </c>
      <c r="E109" s="85">
        <v>0</v>
      </c>
      <c r="F109" s="86"/>
      <c r="G109" s="284" t="s">
        <v>375</v>
      </c>
      <c r="H109" s="87">
        <v>7235030.16</v>
      </c>
      <c r="I109" s="87">
        <v>6298801.4</v>
      </c>
      <c r="J109" s="87">
        <v>5014923.94</v>
      </c>
      <c r="K109" s="87">
        <v>3110170.48</v>
      </c>
      <c r="L109" s="87">
        <v>1904753.46</v>
      </c>
      <c r="M109" s="87">
        <v>246925.33</v>
      </c>
      <c r="N109" s="87">
        <v>843447.44</v>
      </c>
      <c r="O109" s="87">
        <v>93481.64</v>
      </c>
      <c r="P109" s="87">
        <v>0</v>
      </c>
      <c r="Q109" s="87">
        <v>100023.05</v>
      </c>
      <c r="R109" s="87">
        <v>936228.76</v>
      </c>
      <c r="S109" s="87">
        <v>936228.76</v>
      </c>
      <c r="T109" s="87">
        <v>904498.3</v>
      </c>
      <c r="U109" s="89">
        <v>0</v>
      </c>
    </row>
    <row r="110" spans="1:21" ht="12.75">
      <c r="A110" s="219">
        <v>2</v>
      </c>
      <c r="B110" s="220">
        <v>13</v>
      </c>
      <c r="C110" s="220">
        <v>2</v>
      </c>
      <c r="D110" s="85">
        <v>2</v>
      </c>
      <c r="E110" s="85">
        <v>0</v>
      </c>
      <c r="F110" s="86"/>
      <c r="G110" s="284" t="s">
        <v>376</v>
      </c>
      <c r="H110" s="87">
        <v>14339910.67</v>
      </c>
      <c r="I110" s="87">
        <v>12476198.36</v>
      </c>
      <c r="J110" s="87">
        <v>8595487.73</v>
      </c>
      <c r="K110" s="87">
        <v>5383369.75</v>
      </c>
      <c r="L110" s="87">
        <v>3212117.98</v>
      </c>
      <c r="M110" s="87">
        <v>625917.07</v>
      </c>
      <c r="N110" s="87">
        <v>2645807.34</v>
      </c>
      <c r="O110" s="87">
        <v>31059</v>
      </c>
      <c r="P110" s="87">
        <v>0</v>
      </c>
      <c r="Q110" s="87">
        <v>577927.22</v>
      </c>
      <c r="R110" s="87">
        <v>1863712.31</v>
      </c>
      <c r="S110" s="87">
        <v>1863712.31</v>
      </c>
      <c r="T110" s="87">
        <v>709735.06</v>
      </c>
      <c r="U110" s="89">
        <v>0</v>
      </c>
    </row>
    <row r="111" spans="1:21" ht="12.75">
      <c r="A111" s="219">
        <v>2</v>
      </c>
      <c r="B111" s="220">
        <v>9</v>
      </c>
      <c r="C111" s="220">
        <v>3</v>
      </c>
      <c r="D111" s="85">
        <v>2</v>
      </c>
      <c r="E111" s="85">
        <v>0</v>
      </c>
      <c r="F111" s="86"/>
      <c r="G111" s="284" t="s">
        <v>377</v>
      </c>
      <c r="H111" s="87">
        <v>5107178.88</v>
      </c>
      <c r="I111" s="87">
        <v>4930398.01</v>
      </c>
      <c r="J111" s="87">
        <v>3985958.02</v>
      </c>
      <c r="K111" s="87">
        <v>2197424</v>
      </c>
      <c r="L111" s="87">
        <v>1788534.02</v>
      </c>
      <c r="M111" s="87">
        <v>152724.36</v>
      </c>
      <c r="N111" s="87">
        <v>651122.14</v>
      </c>
      <c r="O111" s="87">
        <v>81328.58</v>
      </c>
      <c r="P111" s="87">
        <v>0</v>
      </c>
      <c r="Q111" s="87">
        <v>59264.91</v>
      </c>
      <c r="R111" s="87">
        <v>176780.87</v>
      </c>
      <c r="S111" s="87">
        <v>176780.87</v>
      </c>
      <c r="T111" s="87">
        <v>64374.39</v>
      </c>
      <c r="U111" s="89">
        <v>0</v>
      </c>
    </row>
    <row r="112" spans="1:21" ht="12.75">
      <c r="A112" s="219">
        <v>2</v>
      </c>
      <c r="B112" s="220">
        <v>9</v>
      </c>
      <c r="C112" s="220">
        <v>4</v>
      </c>
      <c r="D112" s="85">
        <v>2</v>
      </c>
      <c r="E112" s="85">
        <v>0</v>
      </c>
      <c r="F112" s="86"/>
      <c r="G112" s="284" t="s">
        <v>378</v>
      </c>
      <c r="H112" s="87">
        <v>9450398.46</v>
      </c>
      <c r="I112" s="87">
        <v>8715102.27</v>
      </c>
      <c r="J112" s="87">
        <v>6527669.03</v>
      </c>
      <c r="K112" s="87">
        <v>3369159.73</v>
      </c>
      <c r="L112" s="87">
        <v>3158509.3</v>
      </c>
      <c r="M112" s="87">
        <v>769650</v>
      </c>
      <c r="N112" s="87">
        <v>1133679.9</v>
      </c>
      <c r="O112" s="87">
        <v>40020.84</v>
      </c>
      <c r="P112" s="87">
        <v>0</v>
      </c>
      <c r="Q112" s="87">
        <v>244082.5</v>
      </c>
      <c r="R112" s="87">
        <v>735296.19</v>
      </c>
      <c r="S112" s="87">
        <v>735296.19</v>
      </c>
      <c r="T112" s="87">
        <v>117721.76</v>
      </c>
      <c r="U112" s="89">
        <v>0</v>
      </c>
    </row>
    <row r="113" spans="1:21" ht="12.75">
      <c r="A113" s="219">
        <v>2</v>
      </c>
      <c r="B113" s="220">
        <v>9</v>
      </c>
      <c r="C113" s="220">
        <v>5</v>
      </c>
      <c r="D113" s="85">
        <v>2</v>
      </c>
      <c r="E113" s="85">
        <v>0</v>
      </c>
      <c r="F113" s="86"/>
      <c r="G113" s="284" t="s">
        <v>379</v>
      </c>
      <c r="H113" s="87">
        <v>8998878.68</v>
      </c>
      <c r="I113" s="87">
        <v>8385752.18</v>
      </c>
      <c r="J113" s="87">
        <v>6087488.4</v>
      </c>
      <c r="K113" s="87">
        <v>3093871.81</v>
      </c>
      <c r="L113" s="87">
        <v>2993616.59</v>
      </c>
      <c r="M113" s="87">
        <v>883300</v>
      </c>
      <c r="N113" s="87">
        <v>1174827.8</v>
      </c>
      <c r="O113" s="87">
        <v>128602.18</v>
      </c>
      <c r="P113" s="87">
        <v>0</v>
      </c>
      <c r="Q113" s="87">
        <v>111533.8</v>
      </c>
      <c r="R113" s="87">
        <v>613126.5</v>
      </c>
      <c r="S113" s="87">
        <v>613126.5</v>
      </c>
      <c r="T113" s="87">
        <v>0</v>
      </c>
      <c r="U113" s="89">
        <v>0</v>
      </c>
    </row>
    <row r="114" spans="1:21" ht="12.75">
      <c r="A114" s="219">
        <v>2</v>
      </c>
      <c r="B114" s="220">
        <v>8</v>
      </c>
      <c r="C114" s="220">
        <v>9</v>
      </c>
      <c r="D114" s="85">
        <v>2</v>
      </c>
      <c r="E114" s="85">
        <v>0</v>
      </c>
      <c r="F114" s="86"/>
      <c r="G114" s="284" t="s">
        <v>380</v>
      </c>
      <c r="H114" s="87">
        <v>4032319.53</v>
      </c>
      <c r="I114" s="87">
        <v>3121744.98</v>
      </c>
      <c r="J114" s="87">
        <v>2404124.61</v>
      </c>
      <c r="K114" s="87">
        <v>1708507.05</v>
      </c>
      <c r="L114" s="87">
        <v>695617.56</v>
      </c>
      <c r="M114" s="87">
        <v>139700</v>
      </c>
      <c r="N114" s="87">
        <v>460942.36</v>
      </c>
      <c r="O114" s="87">
        <v>21368.61</v>
      </c>
      <c r="P114" s="87">
        <v>0</v>
      </c>
      <c r="Q114" s="87">
        <v>95609.4</v>
      </c>
      <c r="R114" s="87">
        <v>910574.55</v>
      </c>
      <c r="S114" s="87">
        <v>910574.55</v>
      </c>
      <c r="T114" s="87">
        <v>910574.55</v>
      </c>
      <c r="U114" s="89">
        <v>0</v>
      </c>
    </row>
    <row r="115" spans="1:21" ht="12.75">
      <c r="A115" s="219">
        <v>2</v>
      </c>
      <c r="B115" s="220">
        <v>10</v>
      </c>
      <c r="C115" s="220">
        <v>4</v>
      </c>
      <c r="D115" s="85">
        <v>2</v>
      </c>
      <c r="E115" s="85">
        <v>0</v>
      </c>
      <c r="F115" s="86"/>
      <c r="G115" s="284" t="s">
        <v>334</v>
      </c>
      <c r="H115" s="87">
        <v>8241619.03</v>
      </c>
      <c r="I115" s="87">
        <v>7793311.95</v>
      </c>
      <c r="J115" s="87">
        <v>5930597.26</v>
      </c>
      <c r="K115" s="87">
        <v>4142321.94</v>
      </c>
      <c r="L115" s="87">
        <v>1788275.32</v>
      </c>
      <c r="M115" s="87">
        <v>315257.64</v>
      </c>
      <c r="N115" s="87">
        <v>1453985.63</v>
      </c>
      <c r="O115" s="87">
        <v>20370</v>
      </c>
      <c r="P115" s="87">
        <v>0</v>
      </c>
      <c r="Q115" s="87">
        <v>73101.42</v>
      </c>
      <c r="R115" s="87">
        <v>448307.08</v>
      </c>
      <c r="S115" s="87">
        <v>448307.08</v>
      </c>
      <c r="T115" s="87">
        <v>77621.26</v>
      </c>
      <c r="U115" s="89">
        <v>0</v>
      </c>
    </row>
    <row r="116" spans="1:21" ht="12.75">
      <c r="A116" s="219">
        <v>2</v>
      </c>
      <c r="B116" s="220">
        <v>11</v>
      </c>
      <c r="C116" s="220">
        <v>2</v>
      </c>
      <c r="D116" s="85">
        <v>2</v>
      </c>
      <c r="E116" s="85">
        <v>0</v>
      </c>
      <c r="F116" s="86"/>
      <c r="G116" s="284" t="s">
        <v>335</v>
      </c>
      <c r="H116" s="87">
        <v>23197542.33</v>
      </c>
      <c r="I116" s="87">
        <v>20953737.54</v>
      </c>
      <c r="J116" s="87">
        <v>15186172.36</v>
      </c>
      <c r="K116" s="87">
        <v>8207415.54</v>
      </c>
      <c r="L116" s="87">
        <v>6978756.82</v>
      </c>
      <c r="M116" s="87">
        <v>3446883.4</v>
      </c>
      <c r="N116" s="87">
        <v>1891923.39</v>
      </c>
      <c r="O116" s="87">
        <v>220577.24</v>
      </c>
      <c r="P116" s="87">
        <v>0</v>
      </c>
      <c r="Q116" s="87">
        <v>208181.15</v>
      </c>
      <c r="R116" s="87">
        <v>2243804.79</v>
      </c>
      <c r="S116" s="87">
        <v>2243804.79</v>
      </c>
      <c r="T116" s="87">
        <v>947566.06</v>
      </c>
      <c r="U116" s="89">
        <v>0</v>
      </c>
    </row>
    <row r="117" spans="1:21" ht="12.75">
      <c r="A117" s="219">
        <v>2</v>
      </c>
      <c r="B117" s="220">
        <v>2</v>
      </c>
      <c r="C117" s="220">
        <v>6</v>
      </c>
      <c r="D117" s="85">
        <v>2</v>
      </c>
      <c r="E117" s="85">
        <v>0</v>
      </c>
      <c r="F117" s="86"/>
      <c r="G117" s="284" t="s">
        <v>381</v>
      </c>
      <c r="H117" s="87">
        <v>11121392.25</v>
      </c>
      <c r="I117" s="87">
        <v>9216317.44</v>
      </c>
      <c r="J117" s="87">
        <v>6805875.46</v>
      </c>
      <c r="K117" s="87">
        <v>4699045.63</v>
      </c>
      <c r="L117" s="87">
        <v>2106829.83</v>
      </c>
      <c r="M117" s="87">
        <v>681244.39</v>
      </c>
      <c r="N117" s="87">
        <v>1460427.87</v>
      </c>
      <c r="O117" s="87">
        <v>147791.87</v>
      </c>
      <c r="P117" s="87">
        <v>0</v>
      </c>
      <c r="Q117" s="87">
        <v>120977.85</v>
      </c>
      <c r="R117" s="87">
        <v>1905074.81</v>
      </c>
      <c r="S117" s="87">
        <v>1835074.81</v>
      </c>
      <c r="T117" s="87">
        <v>1376038.54</v>
      </c>
      <c r="U117" s="89">
        <v>70000</v>
      </c>
    </row>
    <row r="118" spans="1:21" ht="12.75">
      <c r="A118" s="219">
        <v>2</v>
      </c>
      <c r="B118" s="220">
        <v>18</v>
      </c>
      <c r="C118" s="220">
        <v>2</v>
      </c>
      <c r="D118" s="85">
        <v>2</v>
      </c>
      <c r="E118" s="85">
        <v>0</v>
      </c>
      <c r="F118" s="86"/>
      <c r="G118" s="284" t="s">
        <v>382</v>
      </c>
      <c r="H118" s="87">
        <v>6555539.33</v>
      </c>
      <c r="I118" s="87">
        <v>6424517.94</v>
      </c>
      <c r="J118" s="87">
        <v>4714767.48</v>
      </c>
      <c r="K118" s="87">
        <v>3113879.12</v>
      </c>
      <c r="L118" s="87">
        <v>1600888.36</v>
      </c>
      <c r="M118" s="87">
        <v>398287.57</v>
      </c>
      <c r="N118" s="87">
        <v>1166562.35</v>
      </c>
      <c r="O118" s="87">
        <v>9312</v>
      </c>
      <c r="P118" s="87">
        <v>0</v>
      </c>
      <c r="Q118" s="87">
        <v>135588.54</v>
      </c>
      <c r="R118" s="87">
        <v>131021.39</v>
      </c>
      <c r="S118" s="87">
        <v>131021.39</v>
      </c>
      <c r="T118" s="87">
        <v>11070</v>
      </c>
      <c r="U118" s="89">
        <v>0</v>
      </c>
    </row>
    <row r="119" spans="1:21" ht="12.75">
      <c r="A119" s="219">
        <v>2</v>
      </c>
      <c r="B119" s="220">
        <v>19</v>
      </c>
      <c r="C119" s="220">
        <v>5</v>
      </c>
      <c r="D119" s="85">
        <v>2</v>
      </c>
      <c r="E119" s="85">
        <v>0</v>
      </c>
      <c r="F119" s="86"/>
      <c r="G119" s="284" t="s">
        <v>383</v>
      </c>
      <c r="H119" s="87">
        <v>9911838.1</v>
      </c>
      <c r="I119" s="87">
        <v>7736666.75</v>
      </c>
      <c r="J119" s="87">
        <v>5799445.06</v>
      </c>
      <c r="K119" s="87">
        <v>3706456.17</v>
      </c>
      <c r="L119" s="87">
        <v>2092988.89</v>
      </c>
      <c r="M119" s="87">
        <v>603832.64</v>
      </c>
      <c r="N119" s="87">
        <v>1111413.77</v>
      </c>
      <c r="O119" s="87">
        <v>0</v>
      </c>
      <c r="P119" s="87">
        <v>0</v>
      </c>
      <c r="Q119" s="87">
        <v>221975.28</v>
      </c>
      <c r="R119" s="87">
        <v>2175171.35</v>
      </c>
      <c r="S119" s="87">
        <v>43171.35</v>
      </c>
      <c r="T119" s="87">
        <v>0</v>
      </c>
      <c r="U119" s="89">
        <v>2132000</v>
      </c>
    </row>
    <row r="120" spans="1:21" ht="12.75">
      <c r="A120" s="219">
        <v>2</v>
      </c>
      <c r="B120" s="220">
        <v>7</v>
      </c>
      <c r="C120" s="220">
        <v>4</v>
      </c>
      <c r="D120" s="85">
        <v>2</v>
      </c>
      <c r="E120" s="85">
        <v>0</v>
      </c>
      <c r="F120" s="86"/>
      <c r="G120" s="284" t="s">
        <v>384</v>
      </c>
      <c r="H120" s="87">
        <v>5723279.22</v>
      </c>
      <c r="I120" s="87">
        <v>5706228.6</v>
      </c>
      <c r="J120" s="87">
        <v>3949866.26</v>
      </c>
      <c r="K120" s="87">
        <v>2793067.01</v>
      </c>
      <c r="L120" s="87">
        <v>1156799.25</v>
      </c>
      <c r="M120" s="87">
        <v>33482.52</v>
      </c>
      <c r="N120" s="87">
        <v>1567832.97</v>
      </c>
      <c r="O120" s="87">
        <v>17747.3</v>
      </c>
      <c r="P120" s="87">
        <v>0</v>
      </c>
      <c r="Q120" s="87">
        <v>137299.55</v>
      </c>
      <c r="R120" s="87">
        <v>17050.62</v>
      </c>
      <c r="S120" s="87">
        <v>17050.62</v>
      </c>
      <c r="T120" s="87">
        <v>0</v>
      </c>
      <c r="U120" s="89">
        <v>0</v>
      </c>
    </row>
    <row r="121" spans="1:21" ht="12.75">
      <c r="A121" s="219">
        <v>2</v>
      </c>
      <c r="B121" s="220">
        <v>5</v>
      </c>
      <c r="C121" s="220">
        <v>3</v>
      </c>
      <c r="D121" s="85">
        <v>2</v>
      </c>
      <c r="E121" s="85">
        <v>0</v>
      </c>
      <c r="F121" s="86"/>
      <c r="G121" s="284" t="s">
        <v>385</v>
      </c>
      <c r="H121" s="87">
        <v>7039129.03</v>
      </c>
      <c r="I121" s="87">
        <v>6495749.54</v>
      </c>
      <c r="J121" s="87">
        <v>4842317.05</v>
      </c>
      <c r="K121" s="87">
        <v>2798916.09</v>
      </c>
      <c r="L121" s="87">
        <v>2043400.96</v>
      </c>
      <c r="M121" s="87">
        <v>201448.9</v>
      </c>
      <c r="N121" s="87">
        <v>1251972.22</v>
      </c>
      <c r="O121" s="87">
        <v>20031.42</v>
      </c>
      <c r="P121" s="87">
        <v>0</v>
      </c>
      <c r="Q121" s="87">
        <v>179979.95</v>
      </c>
      <c r="R121" s="87">
        <v>543379.49</v>
      </c>
      <c r="S121" s="87">
        <v>543379.49</v>
      </c>
      <c r="T121" s="87">
        <v>258756.38</v>
      </c>
      <c r="U121" s="89">
        <v>0</v>
      </c>
    </row>
    <row r="122" spans="1:21" ht="12.75">
      <c r="A122" s="219">
        <v>2</v>
      </c>
      <c r="B122" s="220">
        <v>23</v>
      </c>
      <c r="C122" s="220">
        <v>6</v>
      </c>
      <c r="D122" s="85">
        <v>2</v>
      </c>
      <c r="E122" s="85">
        <v>0</v>
      </c>
      <c r="F122" s="86"/>
      <c r="G122" s="284" t="s">
        <v>386</v>
      </c>
      <c r="H122" s="87">
        <v>6602906.54</v>
      </c>
      <c r="I122" s="87">
        <v>5510906.3</v>
      </c>
      <c r="J122" s="87">
        <v>4348002.85</v>
      </c>
      <c r="K122" s="87">
        <v>2696082.43</v>
      </c>
      <c r="L122" s="87">
        <v>1651920.42</v>
      </c>
      <c r="M122" s="87">
        <v>534955.83</v>
      </c>
      <c r="N122" s="87">
        <v>561451.74</v>
      </c>
      <c r="O122" s="87">
        <v>11640</v>
      </c>
      <c r="P122" s="87">
        <v>0</v>
      </c>
      <c r="Q122" s="87">
        <v>54855.88</v>
      </c>
      <c r="R122" s="87">
        <v>1092000.24</v>
      </c>
      <c r="S122" s="87">
        <v>1074200.24</v>
      </c>
      <c r="T122" s="87">
        <v>74707.98</v>
      </c>
      <c r="U122" s="89">
        <v>17800</v>
      </c>
    </row>
    <row r="123" spans="1:21" ht="12.75">
      <c r="A123" s="219">
        <v>2</v>
      </c>
      <c r="B123" s="220">
        <v>18</v>
      </c>
      <c r="C123" s="220">
        <v>3</v>
      </c>
      <c r="D123" s="85">
        <v>2</v>
      </c>
      <c r="E123" s="85">
        <v>0</v>
      </c>
      <c r="F123" s="86"/>
      <c r="G123" s="284" t="s">
        <v>387</v>
      </c>
      <c r="H123" s="87">
        <v>16586068</v>
      </c>
      <c r="I123" s="87">
        <v>15377801.16</v>
      </c>
      <c r="J123" s="87">
        <v>11264457.33</v>
      </c>
      <c r="K123" s="87">
        <v>7374962.07</v>
      </c>
      <c r="L123" s="87">
        <v>3889495.26</v>
      </c>
      <c r="M123" s="87">
        <v>1633971.65</v>
      </c>
      <c r="N123" s="87">
        <v>1951903.39</v>
      </c>
      <c r="O123" s="87">
        <v>61438.84</v>
      </c>
      <c r="P123" s="87">
        <v>0</v>
      </c>
      <c r="Q123" s="87">
        <v>466029.95</v>
      </c>
      <c r="R123" s="87">
        <v>1208266.84</v>
      </c>
      <c r="S123" s="87">
        <v>908266.84</v>
      </c>
      <c r="T123" s="87">
        <v>107432.93</v>
      </c>
      <c r="U123" s="89">
        <v>300000</v>
      </c>
    </row>
    <row r="124" spans="1:21" ht="12.75">
      <c r="A124" s="219">
        <v>2</v>
      </c>
      <c r="B124" s="220">
        <v>9</v>
      </c>
      <c r="C124" s="220">
        <v>6</v>
      </c>
      <c r="D124" s="85">
        <v>2</v>
      </c>
      <c r="E124" s="85">
        <v>0</v>
      </c>
      <c r="F124" s="86"/>
      <c r="G124" s="284" t="s">
        <v>388</v>
      </c>
      <c r="H124" s="87">
        <v>10183181.44</v>
      </c>
      <c r="I124" s="87">
        <v>7800292.07</v>
      </c>
      <c r="J124" s="87">
        <v>4919094.29</v>
      </c>
      <c r="K124" s="87">
        <v>3133438.4</v>
      </c>
      <c r="L124" s="87">
        <v>1785655.89</v>
      </c>
      <c r="M124" s="87">
        <v>1079369.3</v>
      </c>
      <c r="N124" s="87">
        <v>1584930.93</v>
      </c>
      <c r="O124" s="87">
        <v>29980.3</v>
      </c>
      <c r="P124" s="87">
        <v>0</v>
      </c>
      <c r="Q124" s="87">
        <v>186917.25</v>
      </c>
      <c r="R124" s="87">
        <v>2382889.37</v>
      </c>
      <c r="S124" s="87">
        <v>2382889.37</v>
      </c>
      <c r="T124" s="87">
        <v>2120491.73</v>
      </c>
      <c r="U124" s="89">
        <v>0</v>
      </c>
    </row>
    <row r="125" spans="1:21" ht="12.75">
      <c r="A125" s="219">
        <v>2</v>
      </c>
      <c r="B125" s="220">
        <v>5</v>
      </c>
      <c r="C125" s="220">
        <v>4</v>
      </c>
      <c r="D125" s="85">
        <v>2</v>
      </c>
      <c r="E125" s="85">
        <v>0</v>
      </c>
      <c r="F125" s="86"/>
      <c r="G125" s="284" t="s">
        <v>389</v>
      </c>
      <c r="H125" s="87">
        <v>5027814.93</v>
      </c>
      <c r="I125" s="87">
        <v>4981478.93</v>
      </c>
      <c r="J125" s="87">
        <v>3735135.6</v>
      </c>
      <c r="K125" s="87">
        <v>2472912.41</v>
      </c>
      <c r="L125" s="87">
        <v>1262223.19</v>
      </c>
      <c r="M125" s="87">
        <v>173938</v>
      </c>
      <c r="N125" s="87">
        <v>895751.02</v>
      </c>
      <c r="O125" s="87">
        <v>1536</v>
      </c>
      <c r="P125" s="87">
        <v>0</v>
      </c>
      <c r="Q125" s="87">
        <v>175118.31</v>
      </c>
      <c r="R125" s="87">
        <v>46336</v>
      </c>
      <c r="S125" s="87">
        <v>46336</v>
      </c>
      <c r="T125" s="87">
        <v>20300</v>
      </c>
      <c r="U125" s="89">
        <v>0</v>
      </c>
    </row>
    <row r="126" spans="1:21" ht="12.75">
      <c r="A126" s="219">
        <v>2</v>
      </c>
      <c r="B126" s="220">
        <v>6</v>
      </c>
      <c r="C126" s="220">
        <v>7</v>
      </c>
      <c r="D126" s="85">
        <v>2</v>
      </c>
      <c r="E126" s="85">
        <v>0</v>
      </c>
      <c r="F126" s="86"/>
      <c r="G126" s="284" t="s">
        <v>390</v>
      </c>
      <c r="H126" s="87">
        <v>14555832.67</v>
      </c>
      <c r="I126" s="87">
        <v>14281682.14</v>
      </c>
      <c r="J126" s="87">
        <v>10885133.34</v>
      </c>
      <c r="K126" s="87">
        <v>6185637.72</v>
      </c>
      <c r="L126" s="87">
        <v>4699495.62</v>
      </c>
      <c r="M126" s="87">
        <v>444463.68</v>
      </c>
      <c r="N126" s="87">
        <v>2695638.8</v>
      </c>
      <c r="O126" s="87">
        <v>95481.23</v>
      </c>
      <c r="P126" s="87">
        <v>0</v>
      </c>
      <c r="Q126" s="87">
        <v>160965.09</v>
      </c>
      <c r="R126" s="87">
        <v>274150.53</v>
      </c>
      <c r="S126" s="87">
        <v>274150.53</v>
      </c>
      <c r="T126" s="87">
        <v>0</v>
      </c>
      <c r="U126" s="89">
        <v>0</v>
      </c>
    </row>
    <row r="127" spans="1:21" ht="12.75">
      <c r="A127" s="219">
        <v>2</v>
      </c>
      <c r="B127" s="220">
        <v>4</v>
      </c>
      <c r="C127" s="220">
        <v>3</v>
      </c>
      <c r="D127" s="85">
        <v>2</v>
      </c>
      <c r="E127" s="85">
        <v>0</v>
      </c>
      <c r="F127" s="86"/>
      <c r="G127" s="284" t="s">
        <v>391</v>
      </c>
      <c r="H127" s="87">
        <v>7342630.42</v>
      </c>
      <c r="I127" s="87">
        <v>7274277.22</v>
      </c>
      <c r="J127" s="87">
        <v>5224169.69</v>
      </c>
      <c r="K127" s="87">
        <v>3510175.22</v>
      </c>
      <c r="L127" s="87">
        <v>1713994.47</v>
      </c>
      <c r="M127" s="87">
        <v>280835.69</v>
      </c>
      <c r="N127" s="87">
        <v>1631482.05</v>
      </c>
      <c r="O127" s="87">
        <v>30017.48</v>
      </c>
      <c r="P127" s="87">
        <v>0</v>
      </c>
      <c r="Q127" s="87">
        <v>107772.31</v>
      </c>
      <c r="R127" s="87">
        <v>68353.2</v>
      </c>
      <c r="S127" s="87">
        <v>68353.2</v>
      </c>
      <c r="T127" s="87">
        <v>32862.84</v>
      </c>
      <c r="U127" s="89">
        <v>0</v>
      </c>
    </row>
    <row r="128" spans="1:21" ht="12.75">
      <c r="A128" s="219">
        <v>2</v>
      </c>
      <c r="B128" s="220">
        <v>8</v>
      </c>
      <c r="C128" s="220">
        <v>11</v>
      </c>
      <c r="D128" s="85">
        <v>2</v>
      </c>
      <c r="E128" s="85">
        <v>0</v>
      </c>
      <c r="F128" s="86"/>
      <c r="G128" s="284" t="s">
        <v>336</v>
      </c>
      <c r="H128" s="87">
        <v>14595184.01</v>
      </c>
      <c r="I128" s="87">
        <v>14082322.4</v>
      </c>
      <c r="J128" s="87">
        <v>9984325.98</v>
      </c>
      <c r="K128" s="87">
        <v>6452298.45</v>
      </c>
      <c r="L128" s="87">
        <v>3532027.53</v>
      </c>
      <c r="M128" s="87">
        <v>1075061.43</v>
      </c>
      <c r="N128" s="87">
        <v>2453789.4</v>
      </c>
      <c r="O128" s="87">
        <v>42396.74</v>
      </c>
      <c r="P128" s="87">
        <v>0</v>
      </c>
      <c r="Q128" s="87">
        <v>526748.85</v>
      </c>
      <c r="R128" s="87">
        <v>512861.61</v>
      </c>
      <c r="S128" s="87">
        <v>512861.61</v>
      </c>
      <c r="T128" s="87">
        <v>0</v>
      </c>
      <c r="U128" s="89">
        <v>0</v>
      </c>
    </row>
    <row r="129" spans="1:21" ht="12.75">
      <c r="A129" s="219">
        <v>2</v>
      </c>
      <c r="B129" s="220">
        <v>14</v>
      </c>
      <c r="C129" s="220">
        <v>6</v>
      </c>
      <c r="D129" s="85">
        <v>2</v>
      </c>
      <c r="E129" s="85">
        <v>0</v>
      </c>
      <c r="F129" s="86"/>
      <c r="G129" s="284" t="s">
        <v>337</v>
      </c>
      <c r="H129" s="87">
        <v>15743003.4</v>
      </c>
      <c r="I129" s="87">
        <v>14903631.2</v>
      </c>
      <c r="J129" s="87">
        <v>10651213.24</v>
      </c>
      <c r="K129" s="87">
        <v>6662761.51</v>
      </c>
      <c r="L129" s="87">
        <v>3988451.73</v>
      </c>
      <c r="M129" s="87">
        <v>1399012.18</v>
      </c>
      <c r="N129" s="87">
        <v>2374111.21</v>
      </c>
      <c r="O129" s="87">
        <v>0</v>
      </c>
      <c r="P129" s="87">
        <v>0</v>
      </c>
      <c r="Q129" s="87">
        <v>479294.57</v>
      </c>
      <c r="R129" s="87">
        <v>839372.2</v>
      </c>
      <c r="S129" s="87">
        <v>639372.2</v>
      </c>
      <c r="T129" s="87">
        <v>0</v>
      </c>
      <c r="U129" s="89">
        <v>200000</v>
      </c>
    </row>
    <row r="130" spans="1:21" ht="12.75">
      <c r="A130" s="219">
        <v>2</v>
      </c>
      <c r="B130" s="220">
        <v>15</v>
      </c>
      <c r="C130" s="220">
        <v>4</v>
      </c>
      <c r="D130" s="85">
        <v>2</v>
      </c>
      <c r="E130" s="85">
        <v>0</v>
      </c>
      <c r="F130" s="86"/>
      <c r="G130" s="284" t="s">
        <v>338</v>
      </c>
      <c r="H130" s="87">
        <v>25657100.01</v>
      </c>
      <c r="I130" s="87">
        <v>20374201.2</v>
      </c>
      <c r="J130" s="87">
        <v>15675879.7</v>
      </c>
      <c r="K130" s="87">
        <v>8919550.39</v>
      </c>
      <c r="L130" s="87">
        <v>6756329.31</v>
      </c>
      <c r="M130" s="87">
        <v>2096901</v>
      </c>
      <c r="N130" s="87">
        <v>2143389.62</v>
      </c>
      <c r="O130" s="87">
        <v>200</v>
      </c>
      <c r="P130" s="87">
        <v>0</v>
      </c>
      <c r="Q130" s="87">
        <v>457830.88</v>
      </c>
      <c r="R130" s="87">
        <v>5282898.81</v>
      </c>
      <c r="S130" s="87">
        <v>5282898.81</v>
      </c>
      <c r="T130" s="87">
        <v>246261.26</v>
      </c>
      <c r="U130" s="89">
        <v>0</v>
      </c>
    </row>
    <row r="131" spans="1:21" ht="12.75">
      <c r="A131" s="219">
        <v>2</v>
      </c>
      <c r="B131" s="220">
        <v>1</v>
      </c>
      <c r="C131" s="220">
        <v>5</v>
      </c>
      <c r="D131" s="85">
        <v>2</v>
      </c>
      <c r="E131" s="85">
        <v>0</v>
      </c>
      <c r="F131" s="86"/>
      <c r="G131" s="284" t="s">
        <v>392</v>
      </c>
      <c r="H131" s="87">
        <v>10918933.14</v>
      </c>
      <c r="I131" s="87">
        <v>10685115.03</v>
      </c>
      <c r="J131" s="87">
        <v>8224090.54</v>
      </c>
      <c r="K131" s="87">
        <v>4927740</v>
      </c>
      <c r="L131" s="87">
        <v>3296350.54</v>
      </c>
      <c r="M131" s="87">
        <v>645089.38</v>
      </c>
      <c r="N131" s="87">
        <v>1702748.63</v>
      </c>
      <c r="O131" s="87">
        <v>1011.5</v>
      </c>
      <c r="P131" s="87">
        <v>0</v>
      </c>
      <c r="Q131" s="87">
        <v>112174.98</v>
      </c>
      <c r="R131" s="87">
        <v>233818.11</v>
      </c>
      <c r="S131" s="87">
        <v>233818.11</v>
      </c>
      <c r="T131" s="87">
        <v>0</v>
      </c>
      <c r="U131" s="89">
        <v>0</v>
      </c>
    </row>
    <row r="132" spans="1:21" ht="12.75">
      <c r="A132" s="219">
        <v>2</v>
      </c>
      <c r="B132" s="220">
        <v>5</v>
      </c>
      <c r="C132" s="220">
        <v>5</v>
      </c>
      <c r="D132" s="85">
        <v>2</v>
      </c>
      <c r="E132" s="85">
        <v>0</v>
      </c>
      <c r="F132" s="86"/>
      <c r="G132" s="284" t="s">
        <v>393</v>
      </c>
      <c r="H132" s="87">
        <v>6144880.87</v>
      </c>
      <c r="I132" s="87">
        <v>5389910.12</v>
      </c>
      <c r="J132" s="87">
        <v>4242091.16</v>
      </c>
      <c r="K132" s="87">
        <v>2808782.87</v>
      </c>
      <c r="L132" s="87">
        <v>1433308.29</v>
      </c>
      <c r="M132" s="87">
        <v>218802.92</v>
      </c>
      <c r="N132" s="87">
        <v>806974.26</v>
      </c>
      <c r="O132" s="87">
        <v>31574.33</v>
      </c>
      <c r="P132" s="87">
        <v>0</v>
      </c>
      <c r="Q132" s="87">
        <v>90467.45</v>
      </c>
      <c r="R132" s="87">
        <v>754970.75</v>
      </c>
      <c r="S132" s="87">
        <v>754970.75</v>
      </c>
      <c r="T132" s="87">
        <v>699006.21</v>
      </c>
      <c r="U132" s="89">
        <v>0</v>
      </c>
    </row>
    <row r="133" spans="1:21" ht="12.75">
      <c r="A133" s="219">
        <v>2</v>
      </c>
      <c r="B133" s="220">
        <v>3</v>
      </c>
      <c r="C133" s="220">
        <v>5</v>
      </c>
      <c r="D133" s="85">
        <v>2</v>
      </c>
      <c r="E133" s="85">
        <v>0</v>
      </c>
      <c r="F133" s="86"/>
      <c r="G133" s="284" t="s">
        <v>394</v>
      </c>
      <c r="H133" s="87">
        <v>4674318.14</v>
      </c>
      <c r="I133" s="87">
        <v>4163692.01</v>
      </c>
      <c r="J133" s="87">
        <v>2902621.63</v>
      </c>
      <c r="K133" s="87">
        <v>1765461.01</v>
      </c>
      <c r="L133" s="87">
        <v>1137160.62</v>
      </c>
      <c r="M133" s="87">
        <v>183737.3</v>
      </c>
      <c r="N133" s="87">
        <v>921961.17</v>
      </c>
      <c r="O133" s="87">
        <v>3600</v>
      </c>
      <c r="P133" s="87">
        <v>0</v>
      </c>
      <c r="Q133" s="87">
        <v>151771.91</v>
      </c>
      <c r="R133" s="87">
        <v>510626.13</v>
      </c>
      <c r="S133" s="87">
        <v>510626.13</v>
      </c>
      <c r="T133" s="87">
        <v>372343.25</v>
      </c>
      <c r="U133" s="89">
        <v>0</v>
      </c>
    </row>
    <row r="134" spans="1:21" ht="12.75">
      <c r="A134" s="219">
        <v>2</v>
      </c>
      <c r="B134" s="220">
        <v>26</v>
      </c>
      <c r="C134" s="220">
        <v>3</v>
      </c>
      <c r="D134" s="85">
        <v>2</v>
      </c>
      <c r="E134" s="85">
        <v>0</v>
      </c>
      <c r="F134" s="86"/>
      <c r="G134" s="284" t="s">
        <v>395</v>
      </c>
      <c r="H134" s="87">
        <v>9452824.85</v>
      </c>
      <c r="I134" s="87">
        <v>8069605.54</v>
      </c>
      <c r="J134" s="87">
        <v>5516160.28</v>
      </c>
      <c r="K134" s="87">
        <v>3432452.69</v>
      </c>
      <c r="L134" s="87">
        <v>2083707.59</v>
      </c>
      <c r="M134" s="87">
        <v>459938.34</v>
      </c>
      <c r="N134" s="87">
        <v>1718067.96</v>
      </c>
      <c r="O134" s="87">
        <v>226372.25</v>
      </c>
      <c r="P134" s="87">
        <v>0</v>
      </c>
      <c r="Q134" s="87">
        <v>149066.71</v>
      </c>
      <c r="R134" s="87">
        <v>1383219.31</v>
      </c>
      <c r="S134" s="87">
        <v>1383219.31</v>
      </c>
      <c r="T134" s="87">
        <v>623504.94</v>
      </c>
      <c r="U134" s="89">
        <v>0</v>
      </c>
    </row>
    <row r="135" spans="1:21" ht="12.75">
      <c r="A135" s="219">
        <v>2</v>
      </c>
      <c r="B135" s="220">
        <v>10</v>
      </c>
      <c r="C135" s="220">
        <v>6</v>
      </c>
      <c r="D135" s="85">
        <v>2</v>
      </c>
      <c r="E135" s="85">
        <v>0</v>
      </c>
      <c r="F135" s="86"/>
      <c r="G135" s="284" t="s">
        <v>396</v>
      </c>
      <c r="H135" s="87">
        <v>2347905.94</v>
      </c>
      <c r="I135" s="87">
        <v>2190435.49</v>
      </c>
      <c r="J135" s="87">
        <v>1751016.29</v>
      </c>
      <c r="K135" s="87">
        <v>1147701.65</v>
      </c>
      <c r="L135" s="87">
        <v>603314.64</v>
      </c>
      <c r="M135" s="87">
        <v>68896</v>
      </c>
      <c r="N135" s="87">
        <v>362604.94</v>
      </c>
      <c r="O135" s="87">
        <v>1119.96</v>
      </c>
      <c r="P135" s="87">
        <v>0</v>
      </c>
      <c r="Q135" s="87">
        <v>6798.3</v>
      </c>
      <c r="R135" s="87">
        <v>157470.45</v>
      </c>
      <c r="S135" s="87">
        <v>157470.45</v>
      </c>
      <c r="T135" s="87">
        <v>0</v>
      </c>
      <c r="U135" s="89">
        <v>0</v>
      </c>
    </row>
    <row r="136" spans="1:21" ht="12.75">
      <c r="A136" s="219">
        <v>2</v>
      </c>
      <c r="B136" s="220">
        <v>6</v>
      </c>
      <c r="C136" s="220">
        <v>8</v>
      </c>
      <c r="D136" s="85">
        <v>2</v>
      </c>
      <c r="E136" s="85">
        <v>0</v>
      </c>
      <c r="F136" s="86"/>
      <c r="G136" s="284" t="s">
        <v>397</v>
      </c>
      <c r="H136" s="87">
        <v>10546213.26</v>
      </c>
      <c r="I136" s="87">
        <v>10416805.43</v>
      </c>
      <c r="J136" s="87">
        <v>6989534.74</v>
      </c>
      <c r="K136" s="87">
        <v>4269508.94</v>
      </c>
      <c r="L136" s="87">
        <v>2720025.8</v>
      </c>
      <c r="M136" s="87">
        <v>747009</v>
      </c>
      <c r="N136" s="87">
        <v>2206956.8</v>
      </c>
      <c r="O136" s="87">
        <v>146137.54</v>
      </c>
      <c r="P136" s="87">
        <v>0</v>
      </c>
      <c r="Q136" s="87">
        <v>327167.35</v>
      </c>
      <c r="R136" s="87">
        <v>129407.83</v>
      </c>
      <c r="S136" s="87">
        <v>129407.83</v>
      </c>
      <c r="T136" s="87">
        <v>45585.93</v>
      </c>
      <c r="U136" s="89">
        <v>0</v>
      </c>
    </row>
    <row r="137" spans="1:21" ht="12.75">
      <c r="A137" s="219">
        <v>2</v>
      </c>
      <c r="B137" s="220">
        <v>17</v>
      </c>
      <c r="C137" s="220">
        <v>3</v>
      </c>
      <c r="D137" s="85">
        <v>2</v>
      </c>
      <c r="E137" s="85">
        <v>0</v>
      </c>
      <c r="F137" s="86"/>
      <c r="G137" s="284" t="s">
        <v>398</v>
      </c>
      <c r="H137" s="87">
        <v>6417619.07</v>
      </c>
      <c r="I137" s="87">
        <v>6225047.5</v>
      </c>
      <c r="J137" s="87">
        <v>4635956.91</v>
      </c>
      <c r="K137" s="87">
        <v>3148990.38</v>
      </c>
      <c r="L137" s="87">
        <v>1486966.53</v>
      </c>
      <c r="M137" s="87">
        <v>283565.39</v>
      </c>
      <c r="N137" s="87">
        <v>1174857.49</v>
      </c>
      <c r="O137" s="87">
        <v>84353.45</v>
      </c>
      <c r="P137" s="87">
        <v>0</v>
      </c>
      <c r="Q137" s="87">
        <v>46314.26</v>
      </c>
      <c r="R137" s="87">
        <v>192571.57</v>
      </c>
      <c r="S137" s="87">
        <v>192571.57</v>
      </c>
      <c r="T137" s="87">
        <v>60927.82</v>
      </c>
      <c r="U137" s="89">
        <v>0</v>
      </c>
    </row>
    <row r="138" spans="1:21" ht="12.75">
      <c r="A138" s="219">
        <v>2</v>
      </c>
      <c r="B138" s="220">
        <v>16</v>
      </c>
      <c r="C138" s="220">
        <v>6</v>
      </c>
      <c r="D138" s="85">
        <v>2</v>
      </c>
      <c r="E138" s="85">
        <v>0</v>
      </c>
      <c r="F138" s="86"/>
      <c r="G138" s="284" t="s">
        <v>399</v>
      </c>
      <c r="H138" s="87">
        <v>8644213.33</v>
      </c>
      <c r="I138" s="87">
        <v>7128885.15</v>
      </c>
      <c r="J138" s="87">
        <v>5675731.07</v>
      </c>
      <c r="K138" s="87">
        <v>3558974.38</v>
      </c>
      <c r="L138" s="87">
        <v>2116756.69</v>
      </c>
      <c r="M138" s="87">
        <v>321092.12</v>
      </c>
      <c r="N138" s="87">
        <v>1029599.72</v>
      </c>
      <c r="O138" s="87">
        <v>0</v>
      </c>
      <c r="P138" s="87">
        <v>0</v>
      </c>
      <c r="Q138" s="87">
        <v>102462.24</v>
      </c>
      <c r="R138" s="87">
        <v>1515328.18</v>
      </c>
      <c r="S138" s="87">
        <v>1515328.18</v>
      </c>
      <c r="T138" s="87">
        <v>1244435.74</v>
      </c>
      <c r="U138" s="89">
        <v>0</v>
      </c>
    </row>
    <row r="139" spans="1:21" ht="12.75">
      <c r="A139" s="219">
        <v>2</v>
      </c>
      <c r="B139" s="220">
        <v>11</v>
      </c>
      <c r="C139" s="220">
        <v>3</v>
      </c>
      <c r="D139" s="85">
        <v>2</v>
      </c>
      <c r="E139" s="85">
        <v>0</v>
      </c>
      <c r="F139" s="86"/>
      <c r="G139" s="284" t="s">
        <v>400</v>
      </c>
      <c r="H139" s="87">
        <v>17647945.39</v>
      </c>
      <c r="I139" s="87">
        <v>16236071.06</v>
      </c>
      <c r="J139" s="87">
        <v>11818383.41</v>
      </c>
      <c r="K139" s="87">
        <v>5919495.37</v>
      </c>
      <c r="L139" s="87">
        <v>5898888.04</v>
      </c>
      <c r="M139" s="87">
        <v>2897336.12</v>
      </c>
      <c r="N139" s="87">
        <v>1520351.53</v>
      </c>
      <c r="O139" s="87">
        <v>0</v>
      </c>
      <c r="P139" s="87">
        <v>0</v>
      </c>
      <c r="Q139" s="87">
        <v>0</v>
      </c>
      <c r="R139" s="87">
        <v>1411874.33</v>
      </c>
      <c r="S139" s="87">
        <v>1411874.33</v>
      </c>
      <c r="T139" s="87">
        <v>18281</v>
      </c>
      <c r="U139" s="89">
        <v>0</v>
      </c>
    </row>
    <row r="140" spans="1:21" ht="12.75">
      <c r="A140" s="219">
        <v>2</v>
      </c>
      <c r="B140" s="220">
        <v>9</v>
      </c>
      <c r="C140" s="220">
        <v>8</v>
      </c>
      <c r="D140" s="85">
        <v>2</v>
      </c>
      <c r="E140" s="85">
        <v>0</v>
      </c>
      <c r="F140" s="86"/>
      <c r="G140" s="284" t="s">
        <v>401</v>
      </c>
      <c r="H140" s="87">
        <v>4944306.09</v>
      </c>
      <c r="I140" s="87">
        <v>4151810.88</v>
      </c>
      <c r="J140" s="87">
        <v>3124214.35</v>
      </c>
      <c r="K140" s="87">
        <v>1947686.74</v>
      </c>
      <c r="L140" s="87">
        <v>1176527.61</v>
      </c>
      <c r="M140" s="87">
        <v>22200</v>
      </c>
      <c r="N140" s="87">
        <v>885154.22</v>
      </c>
      <c r="O140" s="87">
        <v>29927.49</v>
      </c>
      <c r="P140" s="87">
        <v>0</v>
      </c>
      <c r="Q140" s="87">
        <v>90314.82</v>
      </c>
      <c r="R140" s="87">
        <v>792495.21</v>
      </c>
      <c r="S140" s="87">
        <v>792495.21</v>
      </c>
      <c r="T140" s="87">
        <v>783995.51</v>
      </c>
      <c r="U140" s="89">
        <v>0</v>
      </c>
    </row>
    <row r="141" spans="1:21" ht="12.75">
      <c r="A141" s="219">
        <v>2</v>
      </c>
      <c r="B141" s="220">
        <v>10</v>
      </c>
      <c r="C141" s="220">
        <v>7</v>
      </c>
      <c r="D141" s="85">
        <v>2</v>
      </c>
      <c r="E141" s="85">
        <v>0</v>
      </c>
      <c r="F141" s="86"/>
      <c r="G141" s="284" t="s">
        <v>402</v>
      </c>
      <c r="H141" s="87">
        <v>7660799.59</v>
      </c>
      <c r="I141" s="87">
        <v>6433211.06</v>
      </c>
      <c r="J141" s="87">
        <v>5092802.08</v>
      </c>
      <c r="K141" s="87">
        <v>3261375.39</v>
      </c>
      <c r="L141" s="87">
        <v>1831426.69</v>
      </c>
      <c r="M141" s="87">
        <v>276544</v>
      </c>
      <c r="N141" s="87">
        <v>991800.09</v>
      </c>
      <c r="O141" s="87">
        <v>4874.92</v>
      </c>
      <c r="P141" s="87">
        <v>0</v>
      </c>
      <c r="Q141" s="87">
        <v>67189.97</v>
      </c>
      <c r="R141" s="87">
        <v>1227588.53</v>
      </c>
      <c r="S141" s="87">
        <v>1227588.53</v>
      </c>
      <c r="T141" s="87">
        <v>1195456.77</v>
      </c>
      <c r="U141" s="89">
        <v>0</v>
      </c>
    </row>
    <row r="142" spans="1:21" ht="12.75">
      <c r="A142" s="219">
        <v>2</v>
      </c>
      <c r="B142" s="220">
        <v>6</v>
      </c>
      <c r="C142" s="220">
        <v>9</v>
      </c>
      <c r="D142" s="85">
        <v>2</v>
      </c>
      <c r="E142" s="85">
        <v>0</v>
      </c>
      <c r="F142" s="86"/>
      <c r="G142" s="284" t="s">
        <v>403</v>
      </c>
      <c r="H142" s="87">
        <v>9013366</v>
      </c>
      <c r="I142" s="87">
        <v>7429537.13</v>
      </c>
      <c r="J142" s="87">
        <v>5259647.91</v>
      </c>
      <c r="K142" s="87">
        <v>3534395.21</v>
      </c>
      <c r="L142" s="87">
        <v>1725252.7</v>
      </c>
      <c r="M142" s="87">
        <v>214130.4</v>
      </c>
      <c r="N142" s="87">
        <v>1396376.36</v>
      </c>
      <c r="O142" s="87">
        <v>175681.3</v>
      </c>
      <c r="P142" s="87">
        <v>0</v>
      </c>
      <c r="Q142" s="87">
        <v>383701.16</v>
      </c>
      <c r="R142" s="87">
        <v>1583828.87</v>
      </c>
      <c r="S142" s="87">
        <v>1383828.87</v>
      </c>
      <c r="T142" s="87">
        <v>964337.39</v>
      </c>
      <c r="U142" s="89">
        <v>200000</v>
      </c>
    </row>
    <row r="143" spans="1:21" ht="12.75">
      <c r="A143" s="219">
        <v>2</v>
      </c>
      <c r="B143" s="220">
        <v>21</v>
      </c>
      <c r="C143" s="220">
        <v>7</v>
      </c>
      <c r="D143" s="85">
        <v>2</v>
      </c>
      <c r="E143" s="85">
        <v>0</v>
      </c>
      <c r="F143" s="86"/>
      <c r="G143" s="284" t="s">
        <v>404</v>
      </c>
      <c r="H143" s="87">
        <v>5064361.96</v>
      </c>
      <c r="I143" s="87">
        <v>5058211.96</v>
      </c>
      <c r="J143" s="87">
        <v>3864214.16</v>
      </c>
      <c r="K143" s="87">
        <v>2394606.25</v>
      </c>
      <c r="L143" s="87">
        <v>1469607.91</v>
      </c>
      <c r="M143" s="87">
        <v>265278.77</v>
      </c>
      <c r="N143" s="87">
        <v>859008.43</v>
      </c>
      <c r="O143" s="87">
        <v>53394.11</v>
      </c>
      <c r="P143" s="87">
        <v>0</v>
      </c>
      <c r="Q143" s="87">
        <v>16316.49</v>
      </c>
      <c r="R143" s="87">
        <v>6150</v>
      </c>
      <c r="S143" s="87">
        <v>6150</v>
      </c>
      <c r="T143" s="87">
        <v>0</v>
      </c>
      <c r="U143" s="89">
        <v>0</v>
      </c>
    </row>
    <row r="144" spans="1:21" ht="12.75">
      <c r="A144" s="219">
        <v>2</v>
      </c>
      <c r="B144" s="220">
        <v>24</v>
      </c>
      <c r="C144" s="220">
        <v>4</v>
      </c>
      <c r="D144" s="85">
        <v>2</v>
      </c>
      <c r="E144" s="85">
        <v>0</v>
      </c>
      <c r="F144" s="86"/>
      <c r="G144" s="284" t="s">
        <v>405</v>
      </c>
      <c r="H144" s="87">
        <v>7689883.23</v>
      </c>
      <c r="I144" s="87">
        <v>6289151.66</v>
      </c>
      <c r="J144" s="87">
        <v>3845566.9</v>
      </c>
      <c r="K144" s="87">
        <v>2438494.43</v>
      </c>
      <c r="L144" s="87">
        <v>1407072.47</v>
      </c>
      <c r="M144" s="87">
        <v>1033791.93</v>
      </c>
      <c r="N144" s="87">
        <v>1188832.63</v>
      </c>
      <c r="O144" s="87">
        <v>45055.56</v>
      </c>
      <c r="P144" s="87">
        <v>0</v>
      </c>
      <c r="Q144" s="87">
        <v>175904.64</v>
      </c>
      <c r="R144" s="87">
        <v>1400731.57</v>
      </c>
      <c r="S144" s="87">
        <v>810731.57</v>
      </c>
      <c r="T144" s="87">
        <v>739407</v>
      </c>
      <c r="U144" s="89">
        <v>590000</v>
      </c>
    </row>
    <row r="145" spans="1:21" ht="12.75">
      <c r="A145" s="219">
        <v>2</v>
      </c>
      <c r="B145" s="220">
        <v>25</v>
      </c>
      <c r="C145" s="220">
        <v>5</v>
      </c>
      <c r="D145" s="85">
        <v>2</v>
      </c>
      <c r="E145" s="85">
        <v>0</v>
      </c>
      <c r="F145" s="86"/>
      <c r="G145" s="284" t="s">
        <v>406</v>
      </c>
      <c r="H145" s="87">
        <v>10598740.54</v>
      </c>
      <c r="I145" s="87">
        <v>9909350.49</v>
      </c>
      <c r="J145" s="87">
        <v>7424053.29</v>
      </c>
      <c r="K145" s="87">
        <v>4111941.53</v>
      </c>
      <c r="L145" s="87">
        <v>3312111.76</v>
      </c>
      <c r="M145" s="87">
        <v>394217.42</v>
      </c>
      <c r="N145" s="87">
        <v>1659465.54</v>
      </c>
      <c r="O145" s="87">
        <v>271930.54</v>
      </c>
      <c r="P145" s="87">
        <v>0</v>
      </c>
      <c r="Q145" s="87">
        <v>159683.7</v>
      </c>
      <c r="R145" s="87">
        <v>689390.05</v>
      </c>
      <c r="S145" s="87">
        <v>671590.05</v>
      </c>
      <c r="T145" s="87">
        <v>173935.98</v>
      </c>
      <c r="U145" s="89">
        <v>17800</v>
      </c>
    </row>
    <row r="146" spans="1:21" ht="12.75">
      <c r="A146" s="219">
        <v>2</v>
      </c>
      <c r="B146" s="220">
        <v>19</v>
      </c>
      <c r="C146" s="220">
        <v>7</v>
      </c>
      <c r="D146" s="85">
        <v>2</v>
      </c>
      <c r="E146" s="85">
        <v>0</v>
      </c>
      <c r="F146" s="86"/>
      <c r="G146" s="284" t="s">
        <v>345</v>
      </c>
      <c r="H146" s="87">
        <v>22585978.9</v>
      </c>
      <c r="I146" s="87">
        <v>21040741.3</v>
      </c>
      <c r="J146" s="87">
        <v>15851922.34</v>
      </c>
      <c r="K146" s="87">
        <v>9731650.29</v>
      </c>
      <c r="L146" s="87">
        <v>6120272.05</v>
      </c>
      <c r="M146" s="87">
        <v>1399324.19</v>
      </c>
      <c r="N146" s="87">
        <v>3179232.28</v>
      </c>
      <c r="O146" s="87">
        <v>101327.43</v>
      </c>
      <c r="P146" s="87">
        <v>0</v>
      </c>
      <c r="Q146" s="87">
        <v>508935.06</v>
      </c>
      <c r="R146" s="87">
        <v>1545237.6</v>
      </c>
      <c r="S146" s="87">
        <v>1545237.6</v>
      </c>
      <c r="T146" s="87">
        <v>312643.8</v>
      </c>
      <c r="U146" s="89">
        <v>0</v>
      </c>
    </row>
    <row r="147" spans="1:21" ht="12.75">
      <c r="A147" s="219">
        <v>2</v>
      </c>
      <c r="B147" s="220">
        <v>18</v>
      </c>
      <c r="C147" s="220">
        <v>5</v>
      </c>
      <c r="D147" s="85">
        <v>2</v>
      </c>
      <c r="E147" s="85">
        <v>0</v>
      </c>
      <c r="F147" s="86"/>
      <c r="G147" s="284" t="s">
        <v>407</v>
      </c>
      <c r="H147" s="87">
        <v>8144070.41</v>
      </c>
      <c r="I147" s="87">
        <v>7648633.3</v>
      </c>
      <c r="J147" s="87">
        <v>5950536.69</v>
      </c>
      <c r="K147" s="87">
        <v>3596933.78</v>
      </c>
      <c r="L147" s="87">
        <v>2353602.91</v>
      </c>
      <c r="M147" s="87">
        <v>187392.26</v>
      </c>
      <c r="N147" s="87">
        <v>1331287.61</v>
      </c>
      <c r="O147" s="87">
        <v>40748.43</v>
      </c>
      <c r="P147" s="87">
        <v>0</v>
      </c>
      <c r="Q147" s="87">
        <v>138668.31</v>
      </c>
      <c r="R147" s="87">
        <v>495437.11</v>
      </c>
      <c r="S147" s="87">
        <v>495437.11</v>
      </c>
      <c r="T147" s="87">
        <v>0</v>
      </c>
      <c r="U147" s="89">
        <v>0</v>
      </c>
    </row>
    <row r="148" spans="1:21" ht="12.75">
      <c r="A148" s="219">
        <v>2</v>
      </c>
      <c r="B148" s="220">
        <v>21</v>
      </c>
      <c r="C148" s="220">
        <v>8</v>
      </c>
      <c r="D148" s="85">
        <v>2</v>
      </c>
      <c r="E148" s="85">
        <v>0</v>
      </c>
      <c r="F148" s="86"/>
      <c r="G148" s="284" t="s">
        <v>408</v>
      </c>
      <c r="H148" s="87">
        <v>8089754.45</v>
      </c>
      <c r="I148" s="87">
        <v>7538190.37</v>
      </c>
      <c r="J148" s="87">
        <v>5370739.23</v>
      </c>
      <c r="K148" s="87">
        <v>2955870.07</v>
      </c>
      <c r="L148" s="87">
        <v>2414869.16</v>
      </c>
      <c r="M148" s="87">
        <v>282000</v>
      </c>
      <c r="N148" s="87">
        <v>1621924.49</v>
      </c>
      <c r="O148" s="87">
        <v>147061.62</v>
      </c>
      <c r="P148" s="87">
        <v>0</v>
      </c>
      <c r="Q148" s="87">
        <v>116465.03</v>
      </c>
      <c r="R148" s="87">
        <v>551564.08</v>
      </c>
      <c r="S148" s="87">
        <v>551564.08</v>
      </c>
      <c r="T148" s="87">
        <v>0</v>
      </c>
      <c r="U148" s="89">
        <v>0</v>
      </c>
    </row>
    <row r="149" spans="1:21" ht="12.75">
      <c r="A149" s="219">
        <v>2</v>
      </c>
      <c r="B149" s="220">
        <v>1</v>
      </c>
      <c r="C149" s="220">
        <v>6</v>
      </c>
      <c r="D149" s="85">
        <v>2</v>
      </c>
      <c r="E149" s="85">
        <v>0</v>
      </c>
      <c r="F149" s="86"/>
      <c r="G149" s="284" t="s">
        <v>409</v>
      </c>
      <c r="H149" s="87">
        <v>11271059.35</v>
      </c>
      <c r="I149" s="87">
        <v>9994397.85</v>
      </c>
      <c r="J149" s="87">
        <v>7040368.92</v>
      </c>
      <c r="K149" s="87">
        <v>4328064.18</v>
      </c>
      <c r="L149" s="87">
        <v>2712304.74</v>
      </c>
      <c r="M149" s="87">
        <v>1147872.49</v>
      </c>
      <c r="N149" s="87">
        <v>1806156.44</v>
      </c>
      <c r="O149" s="87">
        <v>0</v>
      </c>
      <c r="P149" s="87">
        <v>0</v>
      </c>
      <c r="Q149" s="87">
        <v>0</v>
      </c>
      <c r="R149" s="87">
        <v>1276661.5</v>
      </c>
      <c r="S149" s="87">
        <v>476661.5</v>
      </c>
      <c r="T149" s="87">
        <v>0</v>
      </c>
      <c r="U149" s="89">
        <v>800000</v>
      </c>
    </row>
    <row r="150" spans="1:21" ht="12.75">
      <c r="A150" s="219">
        <v>2</v>
      </c>
      <c r="B150" s="220">
        <v>5</v>
      </c>
      <c r="C150" s="220">
        <v>6</v>
      </c>
      <c r="D150" s="85">
        <v>2</v>
      </c>
      <c r="E150" s="85">
        <v>0</v>
      </c>
      <c r="F150" s="86"/>
      <c r="G150" s="284" t="s">
        <v>410</v>
      </c>
      <c r="H150" s="87">
        <v>5604108.14</v>
      </c>
      <c r="I150" s="87">
        <v>5326268.13</v>
      </c>
      <c r="J150" s="87">
        <v>3873582.36</v>
      </c>
      <c r="K150" s="87">
        <v>2733614.26</v>
      </c>
      <c r="L150" s="87">
        <v>1139968.1</v>
      </c>
      <c r="M150" s="87">
        <v>324507.79</v>
      </c>
      <c r="N150" s="87">
        <v>925719.35</v>
      </c>
      <c r="O150" s="87">
        <v>63954.28</v>
      </c>
      <c r="P150" s="87">
        <v>0</v>
      </c>
      <c r="Q150" s="87">
        <v>138504.35</v>
      </c>
      <c r="R150" s="87">
        <v>277840.01</v>
      </c>
      <c r="S150" s="87">
        <v>277840.01</v>
      </c>
      <c r="T150" s="87">
        <v>0</v>
      </c>
      <c r="U150" s="89">
        <v>0</v>
      </c>
    </row>
    <row r="151" spans="1:21" ht="12.75">
      <c r="A151" s="219">
        <v>2</v>
      </c>
      <c r="B151" s="220">
        <v>22</v>
      </c>
      <c r="C151" s="220">
        <v>2</v>
      </c>
      <c r="D151" s="85">
        <v>2</v>
      </c>
      <c r="E151" s="85">
        <v>0</v>
      </c>
      <c r="F151" s="86"/>
      <c r="G151" s="284" t="s">
        <v>411</v>
      </c>
      <c r="H151" s="87">
        <v>10680298.85</v>
      </c>
      <c r="I151" s="87">
        <v>10183863.26</v>
      </c>
      <c r="J151" s="87">
        <v>7142376.78</v>
      </c>
      <c r="K151" s="87">
        <v>4775769.78</v>
      </c>
      <c r="L151" s="87">
        <v>2366607</v>
      </c>
      <c r="M151" s="87">
        <v>691085.95</v>
      </c>
      <c r="N151" s="87">
        <v>2057387.7</v>
      </c>
      <c r="O151" s="87">
        <v>78266.19</v>
      </c>
      <c r="P151" s="87">
        <v>0</v>
      </c>
      <c r="Q151" s="87">
        <v>214746.64</v>
      </c>
      <c r="R151" s="87">
        <v>496435.59</v>
      </c>
      <c r="S151" s="87">
        <v>496435.59</v>
      </c>
      <c r="T151" s="87">
        <v>0</v>
      </c>
      <c r="U151" s="89">
        <v>0</v>
      </c>
    </row>
    <row r="152" spans="1:21" ht="12.75">
      <c r="A152" s="219">
        <v>2</v>
      </c>
      <c r="B152" s="220">
        <v>20</v>
      </c>
      <c r="C152" s="220">
        <v>4</v>
      </c>
      <c r="D152" s="85">
        <v>2</v>
      </c>
      <c r="E152" s="85">
        <v>0</v>
      </c>
      <c r="F152" s="86"/>
      <c r="G152" s="284" t="s">
        <v>412</v>
      </c>
      <c r="H152" s="87">
        <v>11837835.17</v>
      </c>
      <c r="I152" s="87">
        <v>10853638.58</v>
      </c>
      <c r="J152" s="87">
        <v>8396197.18</v>
      </c>
      <c r="K152" s="87">
        <v>5223465.23</v>
      </c>
      <c r="L152" s="87">
        <v>3172731.95</v>
      </c>
      <c r="M152" s="87">
        <v>924160.64</v>
      </c>
      <c r="N152" s="87">
        <v>1217064.76</v>
      </c>
      <c r="O152" s="87">
        <v>0</v>
      </c>
      <c r="P152" s="87">
        <v>0</v>
      </c>
      <c r="Q152" s="87">
        <v>316216</v>
      </c>
      <c r="R152" s="87">
        <v>984196.59</v>
      </c>
      <c r="S152" s="87">
        <v>979196.59</v>
      </c>
      <c r="T152" s="87">
        <v>0</v>
      </c>
      <c r="U152" s="89">
        <v>5000</v>
      </c>
    </row>
    <row r="153" spans="1:21" ht="12.75">
      <c r="A153" s="219">
        <v>2</v>
      </c>
      <c r="B153" s="220">
        <v>26</v>
      </c>
      <c r="C153" s="220">
        <v>5</v>
      </c>
      <c r="D153" s="85">
        <v>2</v>
      </c>
      <c r="E153" s="85">
        <v>0</v>
      </c>
      <c r="F153" s="86"/>
      <c r="G153" s="284" t="s">
        <v>413</v>
      </c>
      <c r="H153" s="87">
        <v>7587017.33</v>
      </c>
      <c r="I153" s="87">
        <v>7340746.12</v>
      </c>
      <c r="J153" s="87">
        <v>5091423.34</v>
      </c>
      <c r="K153" s="87">
        <v>3293775.6</v>
      </c>
      <c r="L153" s="87">
        <v>1797647.74</v>
      </c>
      <c r="M153" s="87">
        <v>413967.52</v>
      </c>
      <c r="N153" s="87">
        <v>1684161.57</v>
      </c>
      <c r="O153" s="87">
        <v>79982.05</v>
      </c>
      <c r="P153" s="87">
        <v>0</v>
      </c>
      <c r="Q153" s="87">
        <v>71211.64</v>
      </c>
      <c r="R153" s="87">
        <v>246271.21</v>
      </c>
      <c r="S153" s="87">
        <v>246271.21</v>
      </c>
      <c r="T153" s="87">
        <v>0</v>
      </c>
      <c r="U153" s="89">
        <v>0</v>
      </c>
    </row>
    <row r="154" spans="1:21" ht="12.75">
      <c r="A154" s="219">
        <v>2</v>
      </c>
      <c r="B154" s="220">
        <v>20</v>
      </c>
      <c r="C154" s="220">
        <v>5</v>
      </c>
      <c r="D154" s="85">
        <v>2</v>
      </c>
      <c r="E154" s="85">
        <v>0</v>
      </c>
      <c r="F154" s="86"/>
      <c r="G154" s="284" t="s">
        <v>414</v>
      </c>
      <c r="H154" s="87">
        <v>7431247.76</v>
      </c>
      <c r="I154" s="87">
        <v>6887885.88</v>
      </c>
      <c r="J154" s="87">
        <v>4896558.87</v>
      </c>
      <c r="K154" s="87">
        <v>3299697.57</v>
      </c>
      <c r="L154" s="87">
        <v>1596861.3</v>
      </c>
      <c r="M154" s="87">
        <v>367730.12</v>
      </c>
      <c r="N154" s="87">
        <v>1520682.93</v>
      </c>
      <c r="O154" s="87">
        <v>0</v>
      </c>
      <c r="P154" s="87">
        <v>0</v>
      </c>
      <c r="Q154" s="87">
        <v>102913.96</v>
      </c>
      <c r="R154" s="87">
        <v>543361.88</v>
      </c>
      <c r="S154" s="87">
        <v>543361.88</v>
      </c>
      <c r="T154" s="87">
        <v>0</v>
      </c>
      <c r="U154" s="89">
        <v>0</v>
      </c>
    </row>
    <row r="155" spans="1:21" ht="12.75">
      <c r="A155" s="219">
        <v>2</v>
      </c>
      <c r="B155" s="220">
        <v>25</v>
      </c>
      <c r="C155" s="220">
        <v>7</v>
      </c>
      <c r="D155" s="85">
        <v>2</v>
      </c>
      <c r="E155" s="85">
        <v>0</v>
      </c>
      <c r="F155" s="86"/>
      <c r="G155" s="284" t="s">
        <v>350</v>
      </c>
      <c r="H155" s="87">
        <v>16231667.91</v>
      </c>
      <c r="I155" s="87">
        <v>12737971.87</v>
      </c>
      <c r="J155" s="87">
        <v>9026626.7</v>
      </c>
      <c r="K155" s="87">
        <v>5315945.43</v>
      </c>
      <c r="L155" s="87">
        <v>3710681.27</v>
      </c>
      <c r="M155" s="87">
        <v>1540750.66</v>
      </c>
      <c r="N155" s="87">
        <v>1618269.03</v>
      </c>
      <c r="O155" s="87">
        <v>227400.1</v>
      </c>
      <c r="P155" s="87">
        <v>0</v>
      </c>
      <c r="Q155" s="87">
        <v>324925.38</v>
      </c>
      <c r="R155" s="87">
        <v>3493696.04</v>
      </c>
      <c r="S155" s="87">
        <v>3493696.04</v>
      </c>
      <c r="T155" s="87">
        <v>2774402.26</v>
      </c>
      <c r="U155" s="89">
        <v>0</v>
      </c>
    </row>
    <row r="156" spans="1:21" ht="12.75">
      <c r="A156" s="219">
        <v>2</v>
      </c>
      <c r="B156" s="220">
        <v>26</v>
      </c>
      <c r="C156" s="220">
        <v>6</v>
      </c>
      <c r="D156" s="85">
        <v>2</v>
      </c>
      <c r="E156" s="85">
        <v>0</v>
      </c>
      <c r="F156" s="86"/>
      <c r="G156" s="284" t="s">
        <v>351</v>
      </c>
      <c r="H156" s="87">
        <v>10659556.74</v>
      </c>
      <c r="I156" s="87">
        <v>10122590.94</v>
      </c>
      <c r="J156" s="87">
        <v>6740903.68</v>
      </c>
      <c r="K156" s="87">
        <v>4432127.62</v>
      </c>
      <c r="L156" s="87">
        <v>2308776.06</v>
      </c>
      <c r="M156" s="87">
        <v>1160748.64</v>
      </c>
      <c r="N156" s="87">
        <v>2082099.63</v>
      </c>
      <c r="O156" s="87">
        <v>0</v>
      </c>
      <c r="P156" s="87">
        <v>0</v>
      </c>
      <c r="Q156" s="87">
        <v>138838.99</v>
      </c>
      <c r="R156" s="87">
        <v>536965.8</v>
      </c>
      <c r="S156" s="87">
        <v>536965.8</v>
      </c>
      <c r="T156" s="87">
        <v>0</v>
      </c>
      <c r="U156" s="89">
        <v>0</v>
      </c>
    </row>
    <row r="157" spans="1:21" ht="12.75">
      <c r="A157" s="219">
        <v>2</v>
      </c>
      <c r="B157" s="220">
        <v>23</v>
      </c>
      <c r="C157" s="220">
        <v>9</v>
      </c>
      <c r="D157" s="85">
        <v>2</v>
      </c>
      <c r="E157" s="85">
        <v>0</v>
      </c>
      <c r="F157" s="86"/>
      <c r="G157" s="284" t="s">
        <v>415</v>
      </c>
      <c r="H157" s="87">
        <v>11881775.76</v>
      </c>
      <c r="I157" s="87">
        <v>11188597.94</v>
      </c>
      <c r="J157" s="87">
        <v>8864344.1</v>
      </c>
      <c r="K157" s="87">
        <v>5804228.99</v>
      </c>
      <c r="L157" s="87">
        <v>3060115.11</v>
      </c>
      <c r="M157" s="87">
        <v>870882.83</v>
      </c>
      <c r="N157" s="87">
        <v>1249039.88</v>
      </c>
      <c r="O157" s="87">
        <v>0</v>
      </c>
      <c r="P157" s="87">
        <v>0</v>
      </c>
      <c r="Q157" s="87">
        <v>204331.13</v>
      </c>
      <c r="R157" s="87">
        <v>693177.82</v>
      </c>
      <c r="S157" s="87">
        <v>693177.82</v>
      </c>
      <c r="T157" s="87">
        <v>16309.8</v>
      </c>
      <c r="U157" s="89">
        <v>0</v>
      </c>
    </row>
    <row r="158" spans="1:21" ht="12.75">
      <c r="A158" s="219">
        <v>2</v>
      </c>
      <c r="B158" s="220">
        <v>3</v>
      </c>
      <c r="C158" s="220">
        <v>6</v>
      </c>
      <c r="D158" s="85">
        <v>2</v>
      </c>
      <c r="E158" s="85">
        <v>0</v>
      </c>
      <c r="F158" s="86"/>
      <c r="G158" s="284" t="s">
        <v>416</v>
      </c>
      <c r="H158" s="87">
        <v>5353660.64</v>
      </c>
      <c r="I158" s="87">
        <v>5240446</v>
      </c>
      <c r="J158" s="87">
        <v>4025510.95</v>
      </c>
      <c r="K158" s="87">
        <v>2602475.37</v>
      </c>
      <c r="L158" s="87">
        <v>1423035.58</v>
      </c>
      <c r="M158" s="87">
        <v>146224.56</v>
      </c>
      <c r="N158" s="87">
        <v>955041.34</v>
      </c>
      <c r="O158" s="87">
        <v>59828.54</v>
      </c>
      <c r="P158" s="87">
        <v>0</v>
      </c>
      <c r="Q158" s="87">
        <v>53840.61</v>
      </c>
      <c r="R158" s="87">
        <v>113214.64</v>
      </c>
      <c r="S158" s="87">
        <v>113214.64</v>
      </c>
      <c r="T158" s="87">
        <v>35834.52</v>
      </c>
      <c r="U158" s="89">
        <v>0</v>
      </c>
    </row>
    <row r="159" spans="1:21" s="95" customFormat="1" ht="15">
      <c r="A159" s="221"/>
      <c r="B159" s="222"/>
      <c r="C159" s="222"/>
      <c r="D159" s="96"/>
      <c r="E159" s="96"/>
      <c r="F159" s="102" t="s">
        <v>417</v>
      </c>
      <c r="G159" s="285"/>
      <c r="H159" s="98">
        <v>1104444604.79</v>
      </c>
      <c r="I159" s="98">
        <v>997215278.8299999</v>
      </c>
      <c r="J159" s="98">
        <v>735094925.06</v>
      </c>
      <c r="K159" s="98">
        <v>442514234.17</v>
      </c>
      <c r="L159" s="98">
        <v>292580690.89000005</v>
      </c>
      <c r="M159" s="98">
        <v>81244247.31</v>
      </c>
      <c r="N159" s="98">
        <v>151569688.29999998</v>
      </c>
      <c r="O159" s="98">
        <v>5683860.740000002</v>
      </c>
      <c r="P159" s="98">
        <v>722663.48</v>
      </c>
      <c r="Q159" s="98">
        <v>22899893.94</v>
      </c>
      <c r="R159" s="98">
        <v>107229325.96</v>
      </c>
      <c r="S159" s="98">
        <v>101669195.86</v>
      </c>
      <c r="T159" s="98">
        <v>28636672.69999999</v>
      </c>
      <c r="U159" s="100">
        <v>5560130.1</v>
      </c>
    </row>
    <row r="160" spans="1:21" ht="12.75">
      <c r="A160" s="219">
        <v>2</v>
      </c>
      <c r="B160" s="220">
        <v>24</v>
      </c>
      <c r="C160" s="220">
        <v>1</v>
      </c>
      <c r="D160" s="85">
        <v>3</v>
      </c>
      <c r="E160" s="85">
        <v>0</v>
      </c>
      <c r="F160" s="86"/>
      <c r="G160" s="284" t="s">
        <v>418</v>
      </c>
      <c r="H160" s="87">
        <v>6847070.27</v>
      </c>
      <c r="I160" s="87">
        <v>6523830.89</v>
      </c>
      <c r="J160" s="87">
        <v>4086317.42</v>
      </c>
      <c r="K160" s="87">
        <v>2796503.79</v>
      </c>
      <c r="L160" s="87">
        <v>1289813.63</v>
      </c>
      <c r="M160" s="87">
        <v>648367.99</v>
      </c>
      <c r="N160" s="87">
        <v>1539987.15</v>
      </c>
      <c r="O160" s="87">
        <v>69188.28</v>
      </c>
      <c r="P160" s="87">
        <v>0</v>
      </c>
      <c r="Q160" s="87">
        <v>179970.05</v>
      </c>
      <c r="R160" s="87">
        <v>323239.38</v>
      </c>
      <c r="S160" s="87">
        <v>323239.38</v>
      </c>
      <c r="T160" s="87">
        <v>164000</v>
      </c>
      <c r="U160" s="89">
        <v>0</v>
      </c>
    </row>
    <row r="161" spans="1:21" ht="12.75">
      <c r="A161" s="219">
        <v>2</v>
      </c>
      <c r="B161" s="220">
        <v>14</v>
      </c>
      <c r="C161" s="220">
        <v>2</v>
      </c>
      <c r="D161" s="85">
        <v>3</v>
      </c>
      <c r="E161" s="85">
        <v>0</v>
      </c>
      <c r="F161" s="86"/>
      <c r="G161" s="284" t="s">
        <v>419</v>
      </c>
      <c r="H161" s="87">
        <v>14243348.65</v>
      </c>
      <c r="I161" s="87">
        <v>12997146.68</v>
      </c>
      <c r="J161" s="87">
        <v>9384877</v>
      </c>
      <c r="K161" s="87">
        <v>6325345.54</v>
      </c>
      <c r="L161" s="87">
        <v>3059531.46</v>
      </c>
      <c r="M161" s="87">
        <v>624699</v>
      </c>
      <c r="N161" s="87">
        <v>2333579.63</v>
      </c>
      <c r="O161" s="87">
        <v>90105.9</v>
      </c>
      <c r="P161" s="87">
        <v>0</v>
      </c>
      <c r="Q161" s="87">
        <v>563885.15</v>
      </c>
      <c r="R161" s="87">
        <v>1246201.97</v>
      </c>
      <c r="S161" s="87">
        <v>1246201.97</v>
      </c>
      <c r="T161" s="87">
        <v>154110.11</v>
      </c>
      <c r="U161" s="89">
        <v>0</v>
      </c>
    </row>
    <row r="162" spans="1:21" ht="12.75">
      <c r="A162" s="219">
        <v>2</v>
      </c>
      <c r="B162" s="220">
        <v>25</v>
      </c>
      <c r="C162" s="220">
        <v>3</v>
      </c>
      <c r="D162" s="85">
        <v>3</v>
      </c>
      <c r="E162" s="85">
        <v>0</v>
      </c>
      <c r="F162" s="86"/>
      <c r="G162" s="284" t="s">
        <v>420</v>
      </c>
      <c r="H162" s="87">
        <v>73279933.95</v>
      </c>
      <c r="I162" s="87">
        <v>63602049.37</v>
      </c>
      <c r="J162" s="87">
        <v>51408119.62</v>
      </c>
      <c r="K162" s="87">
        <v>25654508.45</v>
      </c>
      <c r="L162" s="87">
        <v>25753611.17</v>
      </c>
      <c r="M162" s="87">
        <v>5657813.33</v>
      </c>
      <c r="N162" s="87">
        <v>5280413.45</v>
      </c>
      <c r="O162" s="87">
        <v>73988.48</v>
      </c>
      <c r="P162" s="87">
        <v>0</v>
      </c>
      <c r="Q162" s="87">
        <v>1181714.49</v>
      </c>
      <c r="R162" s="87">
        <v>9677884.58</v>
      </c>
      <c r="S162" s="87">
        <v>8327884.58</v>
      </c>
      <c r="T162" s="87">
        <v>2247621.95</v>
      </c>
      <c r="U162" s="89">
        <v>1350000</v>
      </c>
    </row>
    <row r="163" spans="1:21" ht="12.75">
      <c r="A163" s="219">
        <v>2</v>
      </c>
      <c r="B163" s="220">
        <v>5</v>
      </c>
      <c r="C163" s="220">
        <v>2</v>
      </c>
      <c r="D163" s="85">
        <v>3</v>
      </c>
      <c r="E163" s="85">
        <v>0</v>
      </c>
      <c r="F163" s="86"/>
      <c r="G163" s="284" t="s">
        <v>421</v>
      </c>
      <c r="H163" s="87">
        <v>14546011.52</v>
      </c>
      <c r="I163" s="87">
        <v>13085657.39</v>
      </c>
      <c r="J163" s="87">
        <v>9014377.38</v>
      </c>
      <c r="K163" s="87">
        <v>5927018.14</v>
      </c>
      <c r="L163" s="87">
        <v>3087359.24</v>
      </c>
      <c r="M163" s="87">
        <v>720320.35</v>
      </c>
      <c r="N163" s="87">
        <v>2936677.14</v>
      </c>
      <c r="O163" s="87">
        <v>149800.92</v>
      </c>
      <c r="P163" s="87">
        <v>0</v>
      </c>
      <c r="Q163" s="87">
        <v>264481.6</v>
      </c>
      <c r="R163" s="87">
        <v>1460354.13</v>
      </c>
      <c r="S163" s="87">
        <v>1460354.13</v>
      </c>
      <c r="T163" s="87">
        <v>0</v>
      </c>
      <c r="U163" s="89">
        <v>0</v>
      </c>
    </row>
    <row r="164" spans="1:21" ht="12.75">
      <c r="A164" s="219">
        <v>2</v>
      </c>
      <c r="B164" s="220">
        <v>22</v>
      </c>
      <c r="C164" s="220">
        <v>1</v>
      </c>
      <c r="D164" s="85">
        <v>3</v>
      </c>
      <c r="E164" s="85">
        <v>0</v>
      </c>
      <c r="F164" s="86"/>
      <c r="G164" s="284" t="s">
        <v>422</v>
      </c>
      <c r="H164" s="87">
        <v>22424662.29</v>
      </c>
      <c r="I164" s="87">
        <v>22004611.09</v>
      </c>
      <c r="J164" s="87">
        <v>16718535.82</v>
      </c>
      <c r="K164" s="87">
        <v>9150665.95</v>
      </c>
      <c r="L164" s="87">
        <v>7567869.87</v>
      </c>
      <c r="M164" s="87">
        <v>2494108.52</v>
      </c>
      <c r="N164" s="87">
        <v>2237477.3</v>
      </c>
      <c r="O164" s="87">
        <v>100280.39</v>
      </c>
      <c r="P164" s="87">
        <v>0</v>
      </c>
      <c r="Q164" s="87">
        <v>454209.06</v>
      </c>
      <c r="R164" s="87">
        <v>420051.2</v>
      </c>
      <c r="S164" s="87">
        <v>420051.2</v>
      </c>
      <c r="T164" s="87">
        <v>138941.56</v>
      </c>
      <c r="U164" s="89">
        <v>0</v>
      </c>
    </row>
    <row r="165" spans="1:21" ht="12.75">
      <c r="A165" s="219">
        <v>2</v>
      </c>
      <c r="B165" s="220">
        <v>8</v>
      </c>
      <c r="C165" s="220">
        <v>6</v>
      </c>
      <c r="D165" s="85">
        <v>3</v>
      </c>
      <c r="E165" s="85">
        <v>0</v>
      </c>
      <c r="F165" s="86"/>
      <c r="G165" s="284" t="s">
        <v>423</v>
      </c>
      <c r="H165" s="87">
        <v>32674186.65</v>
      </c>
      <c r="I165" s="87">
        <v>32404560.07</v>
      </c>
      <c r="J165" s="87">
        <v>24438967.16</v>
      </c>
      <c r="K165" s="87">
        <v>7147729.45</v>
      </c>
      <c r="L165" s="87">
        <v>17291237.71</v>
      </c>
      <c r="M165" s="87">
        <v>2559902.11</v>
      </c>
      <c r="N165" s="87">
        <v>4561342.25</v>
      </c>
      <c r="O165" s="87">
        <v>172083.76</v>
      </c>
      <c r="P165" s="87">
        <v>0</v>
      </c>
      <c r="Q165" s="87">
        <v>672264.79</v>
      </c>
      <c r="R165" s="87">
        <v>269626.58</v>
      </c>
      <c r="S165" s="87">
        <v>249626.58</v>
      </c>
      <c r="T165" s="87">
        <v>209637.92</v>
      </c>
      <c r="U165" s="89">
        <v>20000</v>
      </c>
    </row>
    <row r="166" spans="1:21" ht="12.75">
      <c r="A166" s="219">
        <v>2</v>
      </c>
      <c r="B166" s="220">
        <v>16</v>
      </c>
      <c r="C166" s="220">
        <v>1</v>
      </c>
      <c r="D166" s="85">
        <v>3</v>
      </c>
      <c r="E166" s="85">
        <v>0</v>
      </c>
      <c r="F166" s="86"/>
      <c r="G166" s="284" t="s">
        <v>424</v>
      </c>
      <c r="H166" s="87">
        <v>18164638.63</v>
      </c>
      <c r="I166" s="87">
        <v>15911316.13</v>
      </c>
      <c r="J166" s="87">
        <v>11854489.88</v>
      </c>
      <c r="K166" s="87">
        <v>8162498.89</v>
      </c>
      <c r="L166" s="87">
        <v>3691990.99</v>
      </c>
      <c r="M166" s="87">
        <v>1055302.97</v>
      </c>
      <c r="N166" s="87">
        <v>2615431.76</v>
      </c>
      <c r="O166" s="87">
        <v>185193.85</v>
      </c>
      <c r="P166" s="87">
        <v>0</v>
      </c>
      <c r="Q166" s="87">
        <v>200897.67</v>
      </c>
      <c r="R166" s="87">
        <v>2253322.5</v>
      </c>
      <c r="S166" s="87">
        <v>2253322.5</v>
      </c>
      <c r="T166" s="87">
        <v>278000</v>
      </c>
      <c r="U166" s="89">
        <v>0</v>
      </c>
    </row>
    <row r="167" spans="1:21" ht="12.75">
      <c r="A167" s="219">
        <v>2</v>
      </c>
      <c r="B167" s="220">
        <v>21</v>
      </c>
      <c r="C167" s="220">
        <v>5</v>
      </c>
      <c r="D167" s="85">
        <v>3</v>
      </c>
      <c r="E167" s="85">
        <v>0</v>
      </c>
      <c r="F167" s="86"/>
      <c r="G167" s="284" t="s">
        <v>425</v>
      </c>
      <c r="H167" s="87">
        <v>10184906.34</v>
      </c>
      <c r="I167" s="87">
        <v>10113357.54</v>
      </c>
      <c r="J167" s="87">
        <v>7376995.23</v>
      </c>
      <c r="K167" s="87">
        <v>5243018.55</v>
      </c>
      <c r="L167" s="87">
        <v>2133976.68</v>
      </c>
      <c r="M167" s="87">
        <v>439510.06</v>
      </c>
      <c r="N167" s="87">
        <v>1920054.43</v>
      </c>
      <c r="O167" s="87">
        <v>71606.9</v>
      </c>
      <c r="P167" s="87">
        <v>0</v>
      </c>
      <c r="Q167" s="87">
        <v>305190.92</v>
      </c>
      <c r="R167" s="87">
        <v>71548.8</v>
      </c>
      <c r="S167" s="87">
        <v>71548.8</v>
      </c>
      <c r="T167" s="87">
        <v>0</v>
      </c>
      <c r="U167" s="89">
        <v>0</v>
      </c>
    </row>
    <row r="168" spans="1:21" ht="12.75">
      <c r="A168" s="219">
        <v>2</v>
      </c>
      <c r="B168" s="220">
        <v>4</v>
      </c>
      <c r="C168" s="220">
        <v>1</v>
      </c>
      <c r="D168" s="85">
        <v>3</v>
      </c>
      <c r="E168" s="85">
        <v>0</v>
      </c>
      <c r="F168" s="86"/>
      <c r="G168" s="284" t="s">
        <v>426</v>
      </c>
      <c r="H168" s="87">
        <v>30506849.09</v>
      </c>
      <c r="I168" s="87">
        <v>29202957.25</v>
      </c>
      <c r="J168" s="87">
        <v>20370892.67</v>
      </c>
      <c r="K168" s="87">
        <v>13870281.1</v>
      </c>
      <c r="L168" s="87">
        <v>6500611.57</v>
      </c>
      <c r="M168" s="87">
        <v>950204.21</v>
      </c>
      <c r="N168" s="87">
        <v>7407607.18</v>
      </c>
      <c r="O168" s="87">
        <v>119289.38</v>
      </c>
      <c r="P168" s="87">
        <v>0</v>
      </c>
      <c r="Q168" s="87">
        <v>354963.81</v>
      </c>
      <c r="R168" s="87">
        <v>1303891.84</v>
      </c>
      <c r="S168" s="87">
        <v>1303891.84</v>
      </c>
      <c r="T168" s="87">
        <v>996405.54</v>
      </c>
      <c r="U168" s="89">
        <v>0</v>
      </c>
    </row>
    <row r="169" spans="1:21" ht="12.75">
      <c r="A169" s="219">
        <v>2</v>
      </c>
      <c r="B169" s="220">
        <v>12</v>
      </c>
      <c r="C169" s="220">
        <v>1</v>
      </c>
      <c r="D169" s="85">
        <v>3</v>
      </c>
      <c r="E169" s="85">
        <v>0</v>
      </c>
      <c r="F169" s="86"/>
      <c r="G169" s="284" t="s">
        <v>427</v>
      </c>
      <c r="H169" s="87">
        <v>10550078.16</v>
      </c>
      <c r="I169" s="87">
        <v>10233936.15</v>
      </c>
      <c r="J169" s="87">
        <v>6895083.96</v>
      </c>
      <c r="K169" s="87">
        <v>4757617.92</v>
      </c>
      <c r="L169" s="87">
        <v>2137466.04</v>
      </c>
      <c r="M169" s="87">
        <v>638634.26</v>
      </c>
      <c r="N169" s="87">
        <v>2483121.4</v>
      </c>
      <c r="O169" s="87">
        <v>2407.41</v>
      </c>
      <c r="P169" s="87">
        <v>0</v>
      </c>
      <c r="Q169" s="87">
        <v>214689.12</v>
      </c>
      <c r="R169" s="87">
        <v>316142.01</v>
      </c>
      <c r="S169" s="87">
        <v>316142.01</v>
      </c>
      <c r="T169" s="87">
        <v>0</v>
      </c>
      <c r="U169" s="89">
        <v>0</v>
      </c>
    </row>
    <row r="170" spans="1:21" ht="12.75">
      <c r="A170" s="219">
        <v>2</v>
      </c>
      <c r="B170" s="220">
        <v>19</v>
      </c>
      <c r="C170" s="220">
        <v>4</v>
      </c>
      <c r="D170" s="85">
        <v>3</v>
      </c>
      <c r="E170" s="85">
        <v>0</v>
      </c>
      <c r="F170" s="86"/>
      <c r="G170" s="284" t="s">
        <v>428</v>
      </c>
      <c r="H170" s="87">
        <v>12611790.1</v>
      </c>
      <c r="I170" s="87">
        <v>11297478.57</v>
      </c>
      <c r="J170" s="87">
        <v>8242649.48</v>
      </c>
      <c r="K170" s="87">
        <v>5484247.85</v>
      </c>
      <c r="L170" s="87">
        <v>2758401.63</v>
      </c>
      <c r="M170" s="87">
        <v>860367</v>
      </c>
      <c r="N170" s="87">
        <v>1659441.28</v>
      </c>
      <c r="O170" s="87">
        <v>76821.91</v>
      </c>
      <c r="P170" s="87">
        <v>245043.81</v>
      </c>
      <c r="Q170" s="87">
        <v>213155.09</v>
      </c>
      <c r="R170" s="87">
        <v>1314311.53</v>
      </c>
      <c r="S170" s="87">
        <v>1314311.53</v>
      </c>
      <c r="T170" s="87">
        <v>263419.27</v>
      </c>
      <c r="U170" s="89">
        <v>0</v>
      </c>
    </row>
    <row r="171" spans="1:21" ht="12.75">
      <c r="A171" s="219">
        <v>2</v>
      </c>
      <c r="B171" s="220">
        <v>15</v>
      </c>
      <c r="C171" s="220">
        <v>3</v>
      </c>
      <c r="D171" s="85">
        <v>3</v>
      </c>
      <c r="E171" s="85">
        <v>0</v>
      </c>
      <c r="F171" s="86"/>
      <c r="G171" s="284" t="s">
        <v>429</v>
      </c>
      <c r="H171" s="87">
        <v>26753369.47</v>
      </c>
      <c r="I171" s="87">
        <v>24284850.73</v>
      </c>
      <c r="J171" s="87">
        <v>17082653.76</v>
      </c>
      <c r="K171" s="87">
        <v>10149889.28</v>
      </c>
      <c r="L171" s="87">
        <v>6932764.48</v>
      </c>
      <c r="M171" s="87">
        <v>3337959.5</v>
      </c>
      <c r="N171" s="87">
        <v>3504716.03</v>
      </c>
      <c r="O171" s="87">
        <v>188540.88</v>
      </c>
      <c r="P171" s="87">
        <v>0</v>
      </c>
      <c r="Q171" s="87">
        <v>170980.56</v>
      </c>
      <c r="R171" s="87">
        <v>2468518.74</v>
      </c>
      <c r="S171" s="87">
        <v>1679217.48</v>
      </c>
      <c r="T171" s="87">
        <v>127398.18</v>
      </c>
      <c r="U171" s="89">
        <v>789301.26</v>
      </c>
    </row>
    <row r="172" spans="1:21" ht="12.75">
      <c r="A172" s="219">
        <v>2</v>
      </c>
      <c r="B172" s="220">
        <v>23</v>
      </c>
      <c r="C172" s="220">
        <v>4</v>
      </c>
      <c r="D172" s="85">
        <v>3</v>
      </c>
      <c r="E172" s="85">
        <v>0</v>
      </c>
      <c r="F172" s="86"/>
      <c r="G172" s="284" t="s">
        <v>430</v>
      </c>
      <c r="H172" s="87">
        <v>35740689.3</v>
      </c>
      <c r="I172" s="87">
        <v>31682797.13</v>
      </c>
      <c r="J172" s="87">
        <v>24912233.31</v>
      </c>
      <c r="K172" s="87">
        <v>12447395.27</v>
      </c>
      <c r="L172" s="87">
        <v>12464838.04</v>
      </c>
      <c r="M172" s="87">
        <v>3490996.04</v>
      </c>
      <c r="N172" s="87">
        <v>2640619.47</v>
      </c>
      <c r="O172" s="87">
        <v>90219.09</v>
      </c>
      <c r="P172" s="87">
        <v>0</v>
      </c>
      <c r="Q172" s="87">
        <v>548729.22</v>
      </c>
      <c r="R172" s="87">
        <v>4057892.17</v>
      </c>
      <c r="S172" s="87">
        <v>3678864.97</v>
      </c>
      <c r="T172" s="87">
        <v>3520.44</v>
      </c>
      <c r="U172" s="89">
        <v>379027.2</v>
      </c>
    </row>
    <row r="173" spans="1:21" ht="12.75">
      <c r="A173" s="219">
        <v>2</v>
      </c>
      <c r="B173" s="220">
        <v>8</v>
      </c>
      <c r="C173" s="220">
        <v>8</v>
      </c>
      <c r="D173" s="85">
        <v>3</v>
      </c>
      <c r="E173" s="85">
        <v>0</v>
      </c>
      <c r="F173" s="86"/>
      <c r="G173" s="284" t="s">
        <v>431</v>
      </c>
      <c r="H173" s="87">
        <v>10378890.62</v>
      </c>
      <c r="I173" s="87">
        <v>10321517.7</v>
      </c>
      <c r="J173" s="87">
        <v>7629155.85</v>
      </c>
      <c r="K173" s="87">
        <v>4966151.67</v>
      </c>
      <c r="L173" s="87">
        <v>2663004.18</v>
      </c>
      <c r="M173" s="87">
        <v>434600</v>
      </c>
      <c r="N173" s="87">
        <v>1902393.94</v>
      </c>
      <c r="O173" s="87">
        <v>23400</v>
      </c>
      <c r="P173" s="87">
        <v>0</v>
      </c>
      <c r="Q173" s="87">
        <v>331967.91</v>
      </c>
      <c r="R173" s="87">
        <v>57372.92</v>
      </c>
      <c r="S173" s="87">
        <v>57372.92</v>
      </c>
      <c r="T173" s="87">
        <v>1660.5</v>
      </c>
      <c r="U173" s="89">
        <v>0</v>
      </c>
    </row>
    <row r="174" spans="1:21" ht="12.75">
      <c r="A174" s="219">
        <v>2</v>
      </c>
      <c r="B174" s="220">
        <v>10</v>
      </c>
      <c r="C174" s="220">
        <v>3</v>
      </c>
      <c r="D174" s="85">
        <v>3</v>
      </c>
      <c r="E174" s="85">
        <v>0</v>
      </c>
      <c r="F174" s="86"/>
      <c r="G174" s="284" t="s">
        <v>432</v>
      </c>
      <c r="H174" s="87">
        <v>16664450.67</v>
      </c>
      <c r="I174" s="87">
        <v>13199311.17</v>
      </c>
      <c r="J174" s="87">
        <v>8900950.06</v>
      </c>
      <c r="K174" s="87">
        <v>5589513.15</v>
      </c>
      <c r="L174" s="87">
        <v>3311436.91</v>
      </c>
      <c r="M174" s="87">
        <v>598839.92</v>
      </c>
      <c r="N174" s="87">
        <v>3501353.9</v>
      </c>
      <c r="O174" s="87">
        <v>56702.97</v>
      </c>
      <c r="P174" s="87">
        <v>0</v>
      </c>
      <c r="Q174" s="87">
        <v>141464.32</v>
      </c>
      <c r="R174" s="87">
        <v>3465139.5</v>
      </c>
      <c r="S174" s="87">
        <v>3465139.5</v>
      </c>
      <c r="T174" s="87">
        <v>604607.88</v>
      </c>
      <c r="U174" s="89">
        <v>0</v>
      </c>
    </row>
    <row r="175" spans="1:21" ht="12.75">
      <c r="A175" s="219">
        <v>2</v>
      </c>
      <c r="B175" s="220">
        <v>7</v>
      </c>
      <c r="C175" s="220">
        <v>3</v>
      </c>
      <c r="D175" s="85">
        <v>3</v>
      </c>
      <c r="E175" s="85">
        <v>0</v>
      </c>
      <c r="F175" s="86"/>
      <c r="G175" s="284" t="s">
        <v>433</v>
      </c>
      <c r="H175" s="87">
        <v>12451022.28</v>
      </c>
      <c r="I175" s="87">
        <v>12261097.17</v>
      </c>
      <c r="J175" s="87">
        <v>8646895.52</v>
      </c>
      <c r="K175" s="87">
        <v>6210551.06</v>
      </c>
      <c r="L175" s="87">
        <v>2436344.46</v>
      </c>
      <c r="M175" s="87">
        <v>877149</v>
      </c>
      <c r="N175" s="87">
        <v>2417996.3</v>
      </c>
      <c r="O175" s="87">
        <v>62277.55</v>
      </c>
      <c r="P175" s="87">
        <v>0</v>
      </c>
      <c r="Q175" s="87">
        <v>256778.8</v>
      </c>
      <c r="R175" s="87">
        <v>189925.11</v>
      </c>
      <c r="S175" s="87">
        <v>189925.11</v>
      </c>
      <c r="T175" s="87">
        <v>37437.09</v>
      </c>
      <c r="U175" s="89">
        <v>0</v>
      </c>
    </row>
    <row r="176" spans="1:21" ht="12.75">
      <c r="A176" s="219">
        <v>2</v>
      </c>
      <c r="B176" s="220">
        <v>12</v>
      </c>
      <c r="C176" s="220">
        <v>2</v>
      </c>
      <c r="D176" s="85">
        <v>3</v>
      </c>
      <c r="E176" s="85">
        <v>0</v>
      </c>
      <c r="F176" s="86"/>
      <c r="G176" s="284" t="s">
        <v>434</v>
      </c>
      <c r="H176" s="87">
        <v>9552110.58</v>
      </c>
      <c r="I176" s="87">
        <v>9483405.41</v>
      </c>
      <c r="J176" s="87">
        <v>6918447.51</v>
      </c>
      <c r="K176" s="87">
        <v>4857193.77</v>
      </c>
      <c r="L176" s="87">
        <v>2061253.74</v>
      </c>
      <c r="M176" s="87">
        <v>486430</v>
      </c>
      <c r="N176" s="87">
        <v>1854779.71</v>
      </c>
      <c r="O176" s="87">
        <v>82225.87</v>
      </c>
      <c r="P176" s="87">
        <v>0</v>
      </c>
      <c r="Q176" s="87">
        <v>141522.32</v>
      </c>
      <c r="R176" s="87">
        <v>68705.17</v>
      </c>
      <c r="S176" s="87">
        <v>68705.17</v>
      </c>
      <c r="T176" s="87">
        <v>2575</v>
      </c>
      <c r="U176" s="89">
        <v>0</v>
      </c>
    </row>
    <row r="177" spans="1:21" ht="12.75">
      <c r="A177" s="219">
        <v>2</v>
      </c>
      <c r="B177" s="220">
        <v>12</v>
      </c>
      <c r="C177" s="220">
        <v>3</v>
      </c>
      <c r="D177" s="85">
        <v>3</v>
      </c>
      <c r="E177" s="85">
        <v>0</v>
      </c>
      <c r="F177" s="86"/>
      <c r="G177" s="284" t="s">
        <v>435</v>
      </c>
      <c r="H177" s="87">
        <v>21418047.95</v>
      </c>
      <c r="I177" s="87">
        <v>19582190.82</v>
      </c>
      <c r="J177" s="87">
        <v>14345805.71</v>
      </c>
      <c r="K177" s="87">
        <v>8689061.79</v>
      </c>
      <c r="L177" s="87">
        <v>5656743.92</v>
      </c>
      <c r="M177" s="87">
        <v>1288665.92</v>
      </c>
      <c r="N177" s="87">
        <v>3392811.91</v>
      </c>
      <c r="O177" s="87">
        <v>53898.78</v>
      </c>
      <c r="P177" s="87">
        <v>0</v>
      </c>
      <c r="Q177" s="87">
        <v>501008.5</v>
      </c>
      <c r="R177" s="87">
        <v>1835857.13</v>
      </c>
      <c r="S177" s="87">
        <v>1775857.13</v>
      </c>
      <c r="T177" s="87">
        <v>1186332.46</v>
      </c>
      <c r="U177" s="89">
        <v>60000</v>
      </c>
    </row>
    <row r="178" spans="1:21" ht="12.75">
      <c r="A178" s="219">
        <v>2</v>
      </c>
      <c r="B178" s="220">
        <v>21</v>
      </c>
      <c r="C178" s="220">
        <v>6</v>
      </c>
      <c r="D178" s="85">
        <v>3</v>
      </c>
      <c r="E178" s="85">
        <v>0</v>
      </c>
      <c r="F178" s="86"/>
      <c r="G178" s="284" t="s">
        <v>436</v>
      </c>
      <c r="H178" s="87">
        <v>10395953.48</v>
      </c>
      <c r="I178" s="87">
        <v>10365477.17</v>
      </c>
      <c r="J178" s="87">
        <v>7903857.08</v>
      </c>
      <c r="K178" s="87">
        <v>4887591.88</v>
      </c>
      <c r="L178" s="87">
        <v>3016265.2</v>
      </c>
      <c r="M178" s="87">
        <v>716294.98</v>
      </c>
      <c r="N178" s="87">
        <v>1404078.62</v>
      </c>
      <c r="O178" s="87">
        <v>214854.55</v>
      </c>
      <c r="P178" s="87">
        <v>0</v>
      </c>
      <c r="Q178" s="87">
        <v>126391.94</v>
      </c>
      <c r="R178" s="87">
        <v>30476.31</v>
      </c>
      <c r="S178" s="87">
        <v>30476.31</v>
      </c>
      <c r="T178" s="87">
        <v>450</v>
      </c>
      <c r="U178" s="89">
        <v>0</v>
      </c>
    </row>
    <row r="179" spans="1:21" ht="12.75">
      <c r="A179" s="219">
        <v>2</v>
      </c>
      <c r="B179" s="220">
        <v>14</v>
      </c>
      <c r="C179" s="220">
        <v>5</v>
      </c>
      <c r="D179" s="85">
        <v>3</v>
      </c>
      <c r="E179" s="85">
        <v>0</v>
      </c>
      <c r="F179" s="86"/>
      <c r="G179" s="284" t="s">
        <v>437</v>
      </c>
      <c r="H179" s="87">
        <v>8306772.08</v>
      </c>
      <c r="I179" s="87">
        <v>8049670.52</v>
      </c>
      <c r="J179" s="87">
        <v>5898843.01</v>
      </c>
      <c r="K179" s="87">
        <v>4026207.66</v>
      </c>
      <c r="L179" s="87">
        <v>1872635.35</v>
      </c>
      <c r="M179" s="87">
        <v>507074</v>
      </c>
      <c r="N179" s="87">
        <v>1345753.24</v>
      </c>
      <c r="O179" s="87">
        <v>168745.24</v>
      </c>
      <c r="P179" s="87">
        <v>0</v>
      </c>
      <c r="Q179" s="87">
        <v>129255.03</v>
      </c>
      <c r="R179" s="87">
        <v>257101.56</v>
      </c>
      <c r="S179" s="87">
        <v>159699.92</v>
      </c>
      <c r="T179" s="87">
        <v>0</v>
      </c>
      <c r="U179" s="89">
        <v>97401.64</v>
      </c>
    </row>
    <row r="180" spans="1:21" ht="12.75">
      <c r="A180" s="219">
        <v>2</v>
      </c>
      <c r="B180" s="220">
        <v>8</v>
      </c>
      <c r="C180" s="220">
        <v>10</v>
      </c>
      <c r="D180" s="85">
        <v>3</v>
      </c>
      <c r="E180" s="85">
        <v>0</v>
      </c>
      <c r="F180" s="86"/>
      <c r="G180" s="284" t="s">
        <v>438</v>
      </c>
      <c r="H180" s="87">
        <v>10700312.95</v>
      </c>
      <c r="I180" s="87">
        <v>9330150.93</v>
      </c>
      <c r="J180" s="87">
        <v>6438453.81</v>
      </c>
      <c r="K180" s="87">
        <v>4239427.7</v>
      </c>
      <c r="L180" s="87">
        <v>2199026.11</v>
      </c>
      <c r="M180" s="87">
        <v>677167</v>
      </c>
      <c r="N180" s="87">
        <v>1805379.95</v>
      </c>
      <c r="O180" s="87">
        <v>78764.51</v>
      </c>
      <c r="P180" s="87">
        <v>0</v>
      </c>
      <c r="Q180" s="87">
        <v>330385.66</v>
      </c>
      <c r="R180" s="87">
        <v>1370162.02</v>
      </c>
      <c r="S180" s="87">
        <v>1316162.02</v>
      </c>
      <c r="T180" s="87">
        <v>204151.44</v>
      </c>
      <c r="U180" s="89">
        <v>54000</v>
      </c>
    </row>
    <row r="181" spans="1:21" ht="12.75">
      <c r="A181" s="219">
        <v>2</v>
      </c>
      <c r="B181" s="220">
        <v>13</v>
      </c>
      <c r="C181" s="220">
        <v>3</v>
      </c>
      <c r="D181" s="85">
        <v>3</v>
      </c>
      <c r="E181" s="85">
        <v>0</v>
      </c>
      <c r="F181" s="86"/>
      <c r="G181" s="284" t="s">
        <v>439</v>
      </c>
      <c r="H181" s="87">
        <v>35759217.36</v>
      </c>
      <c r="I181" s="87">
        <v>30600304.82</v>
      </c>
      <c r="J181" s="87">
        <v>19904885.8</v>
      </c>
      <c r="K181" s="87">
        <v>12061290</v>
      </c>
      <c r="L181" s="87">
        <v>7843595.8</v>
      </c>
      <c r="M181" s="87">
        <v>3731459.76</v>
      </c>
      <c r="N181" s="87">
        <v>5763631.71</v>
      </c>
      <c r="O181" s="87">
        <v>103998</v>
      </c>
      <c r="P181" s="87">
        <v>0</v>
      </c>
      <c r="Q181" s="87">
        <v>1096329.55</v>
      </c>
      <c r="R181" s="87">
        <v>5158912.54</v>
      </c>
      <c r="S181" s="87">
        <v>5158912.54</v>
      </c>
      <c r="T181" s="87">
        <v>2507921.11</v>
      </c>
      <c r="U181" s="89">
        <v>0</v>
      </c>
    </row>
    <row r="182" spans="1:21" ht="12.75">
      <c r="A182" s="219">
        <v>2</v>
      </c>
      <c r="B182" s="220">
        <v>12</v>
      </c>
      <c r="C182" s="220">
        <v>4</v>
      </c>
      <c r="D182" s="85">
        <v>3</v>
      </c>
      <c r="E182" s="85">
        <v>0</v>
      </c>
      <c r="F182" s="86"/>
      <c r="G182" s="284" t="s">
        <v>440</v>
      </c>
      <c r="H182" s="87">
        <v>12446308.42</v>
      </c>
      <c r="I182" s="87">
        <v>11997380.34</v>
      </c>
      <c r="J182" s="87">
        <v>8573655.21</v>
      </c>
      <c r="K182" s="87">
        <v>5869632.37</v>
      </c>
      <c r="L182" s="87">
        <v>2704022.84</v>
      </c>
      <c r="M182" s="87">
        <v>336081.76</v>
      </c>
      <c r="N182" s="87">
        <v>2896553.95</v>
      </c>
      <c r="O182" s="87">
        <v>44970.45</v>
      </c>
      <c r="P182" s="87">
        <v>0</v>
      </c>
      <c r="Q182" s="87">
        <v>146118.97</v>
      </c>
      <c r="R182" s="87">
        <v>448928.08</v>
      </c>
      <c r="S182" s="87">
        <v>448928.08</v>
      </c>
      <c r="T182" s="87">
        <v>192913.95</v>
      </c>
      <c r="U182" s="89">
        <v>0</v>
      </c>
    </row>
    <row r="183" spans="1:21" ht="12.75">
      <c r="A183" s="219">
        <v>2</v>
      </c>
      <c r="B183" s="220">
        <v>2</v>
      </c>
      <c r="C183" s="220">
        <v>7</v>
      </c>
      <c r="D183" s="85">
        <v>3</v>
      </c>
      <c r="E183" s="85">
        <v>0</v>
      </c>
      <c r="F183" s="86"/>
      <c r="G183" s="284" t="s">
        <v>441</v>
      </c>
      <c r="H183" s="87">
        <v>7358504.97</v>
      </c>
      <c r="I183" s="87">
        <v>7112830.52</v>
      </c>
      <c r="J183" s="87">
        <v>5222390.79</v>
      </c>
      <c r="K183" s="87">
        <v>3333545.42</v>
      </c>
      <c r="L183" s="87">
        <v>1888845.37</v>
      </c>
      <c r="M183" s="87">
        <v>350521.97</v>
      </c>
      <c r="N183" s="87">
        <v>1191321.43</v>
      </c>
      <c r="O183" s="87">
        <v>206764.29</v>
      </c>
      <c r="P183" s="87">
        <v>0</v>
      </c>
      <c r="Q183" s="87">
        <v>141832.04</v>
      </c>
      <c r="R183" s="87">
        <v>245674.45</v>
      </c>
      <c r="S183" s="87">
        <v>79074.45</v>
      </c>
      <c r="T183" s="87">
        <v>0</v>
      </c>
      <c r="U183" s="89">
        <v>166600</v>
      </c>
    </row>
    <row r="184" spans="1:21" ht="12.75">
      <c r="A184" s="219">
        <v>2</v>
      </c>
      <c r="B184" s="220">
        <v>1</v>
      </c>
      <c r="C184" s="220">
        <v>4</v>
      </c>
      <c r="D184" s="85">
        <v>3</v>
      </c>
      <c r="E184" s="85">
        <v>0</v>
      </c>
      <c r="F184" s="86"/>
      <c r="G184" s="284" t="s">
        <v>442</v>
      </c>
      <c r="H184" s="87">
        <v>16975433.92</v>
      </c>
      <c r="I184" s="87">
        <v>16056038.9</v>
      </c>
      <c r="J184" s="87">
        <v>12038511.31</v>
      </c>
      <c r="K184" s="87">
        <v>8636378.17</v>
      </c>
      <c r="L184" s="87">
        <v>3402133.14</v>
      </c>
      <c r="M184" s="87">
        <v>808790.32</v>
      </c>
      <c r="N184" s="87">
        <v>3013213.66</v>
      </c>
      <c r="O184" s="87">
        <v>0</v>
      </c>
      <c r="P184" s="87">
        <v>0</v>
      </c>
      <c r="Q184" s="87">
        <v>195523.61</v>
      </c>
      <c r="R184" s="87">
        <v>919395.02</v>
      </c>
      <c r="S184" s="87">
        <v>919395.02</v>
      </c>
      <c r="T184" s="87">
        <v>361018</v>
      </c>
      <c r="U184" s="89">
        <v>0</v>
      </c>
    </row>
    <row r="185" spans="1:21" ht="12.75">
      <c r="A185" s="219">
        <v>2</v>
      </c>
      <c r="B185" s="220">
        <v>20</v>
      </c>
      <c r="C185" s="220">
        <v>1</v>
      </c>
      <c r="D185" s="85">
        <v>3</v>
      </c>
      <c r="E185" s="85">
        <v>0</v>
      </c>
      <c r="F185" s="86"/>
      <c r="G185" s="284" t="s">
        <v>443</v>
      </c>
      <c r="H185" s="87">
        <v>23008327.33</v>
      </c>
      <c r="I185" s="87">
        <v>22760200.45</v>
      </c>
      <c r="J185" s="87">
        <v>16982221.15</v>
      </c>
      <c r="K185" s="87">
        <v>10956389.61</v>
      </c>
      <c r="L185" s="87">
        <v>6025831.54</v>
      </c>
      <c r="M185" s="87">
        <v>1835829.46</v>
      </c>
      <c r="N185" s="87">
        <v>3214946.57</v>
      </c>
      <c r="O185" s="87">
        <v>61130</v>
      </c>
      <c r="P185" s="87">
        <v>0</v>
      </c>
      <c r="Q185" s="87">
        <v>666073.27</v>
      </c>
      <c r="R185" s="87">
        <v>248126.88</v>
      </c>
      <c r="S185" s="87">
        <v>248126.88</v>
      </c>
      <c r="T185" s="87">
        <v>8671.5</v>
      </c>
      <c r="U185" s="89">
        <v>0</v>
      </c>
    </row>
    <row r="186" spans="1:21" ht="12.75">
      <c r="A186" s="219">
        <v>2</v>
      </c>
      <c r="B186" s="220">
        <v>10</v>
      </c>
      <c r="C186" s="220">
        <v>5</v>
      </c>
      <c r="D186" s="85">
        <v>3</v>
      </c>
      <c r="E186" s="85">
        <v>0</v>
      </c>
      <c r="F186" s="86"/>
      <c r="G186" s="284" t="s">
        <v>444</v>
      </c>
      <c r="H186" s="87">
        <v>10260004.77</v>
      </c>
      <c r="I186" s="87">
        <v>9610091.6</v>
      </c>
      <c r="J186" s="87">
        <v>6379543.59</v>
      </c>
      <c r="K186" s="87">
        <v>3805667.68</v>
      </c>
      <c r="L186" s="87">
        <v>2573875.91</v>
      </c>
      <c r="M186" s="87">
        <v>222897.1</v>
      </c>
      <c r="N186" s="87">
        <v>2877622.86</v>
      </c>
      <c r="O186" s="87">
        <v>0</v>
      </c>
      <c r="P186" s="87">
        <v>0</v>
      </c>
      <c r="Q186" s="87">
        <v>130028.05</v>
      </c>
      <c r="R186" s="87">
        <v>649913.17</v>
      </c>
      <c r="S186" s="87">
        <v>649913.17</v>
      </c>
      <c r="T186" s="87">
        <v>5877</v>
      </c>
      <c r="U186" s="89">
        <v>0</v>
      </c>
    </row>
    <row r="187" spans="1:21" ht="12.75">
      <c r="A187" s="219">
        <v>2</v>
      </c>
      <c r="B187" s="220">
        <v>25</v>
      </c>
      <c r="C187" s="220">
        <v>4</v>
      </c>
      <c r="D187" s="85">
        <v>3</v>
      </c>
      <c r="E187" s="85">
        <v>0</v>
      </c>
      <c r="F187" s="86"/>
      <c r="G187" s="284" t="s">
        <v>445</v>
      </c>
      <c r="H187" s="87">
        <v>13512760.78</v>
      </c>
      <c r="I187" s="87">
        <v>10910207.6</v>
      </c>
      <c r="J187" s="87">
        <v>7735819.77</v>
      </c>
      <c r="K187" s="87">
        <v>5040305.68</v>
      </c>
      <c r="L187" s="87">
        <v>2695514.09</v>
      </c>
      <c r="M187" s="87">
        <v>568201.1</v>
      </c>
      <c r="N187" s="87">
        <v>2356719.11</v>
      </c>
      <c r="O187" s="87">
        <v>23874.29</v>
      </c>
      <c r="P187" s="87">
        <v>0</v>
      </c>
      <c r="Q187" s="87">
        <v>225593.33</v>
      </c>
      <c r="R187" s="87">
        <v>2602553.18</v>
      </c>
      <c r="S187" s="87">
        <v>2602553.18</v>
      </c>
      <c r="T187" s="87">
        <v>2093579.4</v>
      </c>
      <c r="U187" s="89">
        <v>0</v>
      </c>
    </row>
    <row r="188" spans="1:21" ht="12.75">
      <c r="A188" s="219">
        <v>2</v>
      </c>
      <c r="B188" s="220">
        <v>16</v>
      </c>
      <c r="C188" s="220">
        <v>4</v>
      </c>
      <c r="D188" s="85">
        <v>3</v>
      </c>
      <c r="E188" s="85">
        <v>0</v>
      </c>
      <c r="F188" s="86"/>
      <c r="G188" s="284" t="s">
        <v>446</v>
      </c>
      <c r="H188" s="87">
        <v>95823919.98</v>
      </c>
      <c r="I188" s="87">
        <v>88606311.96</v>
      </c>
      <c r="J188" s="87">
        <v>70372696.64</v>
      </c>
      <c r="K188" s="87">
        <v>31352581.35</v>
      </c>
      <c r="L188" s="87">
        <v>39020115.29</v>
      </c>
      <c r="M188" s="87">
        <v>12044245.51</v>
      </c>
      <c r="N188" s="87">
        <v>4792949.76</v>
      </c>
      <c r="O188" s="87">
        <v>480479.08</v>
      </c>
      <c r="P188" s="87">
        <v>0</v>
      </c>
      <c r="Q188" s="87">
        <v>915940.97</v>
      </c>
      <c r="R188" s="87">
        <v>7217608.02</v>
      </c>
      <c r="S188" s="87">
        <v>7217608.02</v>
      </c>
      <c r="T188" s="87">
        <v>0</v>
      </c>
      <c r="U188" s="89">
        <v>0</v>
      </c>
    </row>
    <row r="189" spans="1:21" ht="12.75">
      <c r="A189" s="219">
        <v>2</v>
      </c>
      <c r="B189" s="220">
        <v>9</v>
      </c>
      <c r="C189" s="220">
        <v>7</v>
      </c>
      <c r="D189" s="85">
        <v>3</v>
      </c>
      <c r="E189" s="85">
        <v>0</v>
      </c>
      <c r="F189" s="86"/>
      <c r="G189" s="284" t="s">
        <v>447</v>
      </c>
      <c r="H189" s="87">
        <v>10792673.72</v>
      </c>
      <c r="I189" s="87">
        <v>9911998.08</v>
      </c>
      <c r="J189" s="87">
        <v>7421501.51</v>
      </c>
      <c r="K189" s="87">
        <v>4952800.08</v>
      </c>
      <c r="L189" s="87">
        <v>2468701.43</v>
      </c>
      <c r="M189" s="87">
        <v>649193</v>
      </c>
      <c r="N189" s="87">
        <v>1611966.51</v>
      </c>
      <c r="O189" s="87">
        <v>50854.99</v>
      </c>
      <c r="P189" s="87">
        <v>0</v>
      </c>
      <c r="Q189" s="87">
        <v>178482.07</v>
      </c>
      <c r="R189" s="87">
        <v>880675.64</v>
      </c>
      <c r="S189" s="87">
        <v>880675.64</v>
      </c>
      <c r="T189" s="87">
        <v>787765.57</v>
      </c>
      <c r="U189" s="89">
        <v>0</v>
      </c>
    </row>
    <row r="190" spans="1:21" ht="12.75">
      <c r="A190" s="219">
        <v>2</v>
      </c>
      <c r="B190" s="220">
        <v>20</v>
      </c>
      <c r="C190" s="220">
        <v>2</v>
      </c>
      <c r="D190" s="85">
        <v>3</v>
      </c>
      <c r="E190" s="85">
        <v>0</v>
      </c>
      <c r="F190" s="86"/>
      <c r="G190" s="284" t="s">
        <v>448</v>
      </c>
      <c r="H190" s="87">
        <v>14757436.44</v>
      </c>
      <c r="I190" s="87">
        <v>12399471.33</v>
      </c>
      <c r="J190" s="87">
        <v>8457910.98</v>
      </c>
      <c r="K190" s="87">
        <v>5354193.46</v>
      </c>
      <c r="L190" s="87">
        <v>3103717.52</v>
      </c>
      <c r="M190" s="87">
        <v>1264538.95</v>
      </c>
      <c r="N190" s="87">
        <v>2375844.3</v>
      </c>
      <c r="O190" s="87">
        <v>68836.97</v>
      </c>
      <c r="P190" s="87">
        <v>0</v>
      </c>
      <c r="Q190" s="87">
        <v>232340.13</v>
      </c>
      <c r="R190" s="87">
        <v>2357965.11</v>
      </c>
      <c r="S190" s="87">
        <v>2357965.11</v>
      </c>
      <c r="T190" s="87">
        <v>128058.86</v>
      </c>
      <c r="U190" s="89">
        <v>0</v>
      </c>
    </row>
    <row r="191" spans="1:21" ht="12.75">
      <c r="A191" s="219">
        <v>2</v>
      </c>
      <c r="B191" s="220">
        <v>16</v>
      </c>
      <c r="C191" s="220">
        <v>5</v>
      </c>
      <c r="D191" s="85">
        <v>3</v>
      </c>
      <c r="E191" s="85">
        <v>0</v>
      </c>
      <c r="F191" s="86"/>
      <c r="G191" s="284" t="s">
        <v>449</v>
      </c>
      <c r="H191" s="87">
        <v>13311168.95</v>
      </c>
      <c r="I191" s="87">
        <v>12797516.79</v>
      </c>
      <c r="J191" s="87">
        <v>8873400.99</v>
      </c>
      <c r="K191" s="87">
        <v>6225400.56</v>
      </c>
      <c r="L191" s="87">
        <v>2648000.43</v>
      </c>
      <c r="M191" s="87">
        <v>364844.83</v>
      </c>
      <c r="N191" s="87">
        <v>2052890.99</v>
      </c>
      <c r="O191" s="87">
        <v>391824.3</v>
      </c>
      <c r="P191" s="87">
        <v>0</v>
      </c>
      <c r="Q191" s="87">
        <v>1114555.68</v>
      </c>
      <c r="R191" s="87">
        <v>513652.16</v>
      </c>
      <c r="S191" s="87">
        <v>495852.16</v>
      </c>
      <c r="T191" s="87">
        <v>0</v>
      </c>
      <c r="U191" s="89">
        <v>17800</v>
      </c>
    </row>
    <row r="192" spans="1:21" ht="12.75">
      <c r="A192" s="219">
        <v>2</v>
      </c>
      <c r="B192" s="220">
        <v>8</v>
      </c>
      <c r="C192" s="220">
        <v>12</v>
      </c>
      <c r="D192" s="85">
        <v>3</v>
      </c>
      <c r="E192" s="85">
        <v>0</v>
      </c>
      <c r="F192" s="86"/>
      <c r="G192" s="284" t="s">
        <v>450</v>
      </c>
      <c r="H192" s="87">
        <v>16856418.31</v>
      </c>
      <c r="I192" s="87">
        <v>12849998.4</v>
      </c>
      <c r="J192" s="87">
        <v>9198690.22</v>
      </c>
      <c r="K192" s="87">
        <v>6118226.83</v>
      </c>
      <c r="L192" s="87">
        <v>3080463.39</v>
      </c>
      <c r="M192" s="87">
        <v>704123</v>
      </c>
      <c r="N192" s="87">
        <v>2367472.11</v>
      </c>
      <c r="O192" s="87">
        <v>176376.1</v>
      </c>
      <c r="P192" s="87">
        <v>0</v>
      </c>
      <c r="Q192" s="87">
        <v>403336.97</v>
      </c>
      <c r="R192" s="87">
        <v>4006419.91</v>
      </c>
      <c r="S192" s="87">
        <v>4006419.91</v>
      </c>
      <c r="T192" s="87">
        <v>2204007.11</v>
      </c>
      <c r="U192" s="89">
        <v>0</v>
      </c>
    </row>
    <row r="193" spans="1:21" ht="12.75">
      <c r="A193" s="219">
        <v>2</v>
      </c>
      <c r="B193" s="220">
        <v>23</v>
      </c>
      <c r="C193" s="220">
        <v>8</v>
      </c>
      <c r="D193" s="85">
        <v>3</v>
      </c>
      <c r="E193" s="85">
        <v>0</v>
      </c>
      <c r="F193" s="86"/>
      <c r="G193" s="284" t="s">
        <v>451</v>
      </c>
      <c r="H193" s="87">
        <v>34904015.92</v>
      </c>
      <c r="I193" s="87">
        <v>28692621.85</v>
      </c>
      <c r="J193" s="87">
        <v>22211059.93</v>
      </c>
      <c r="K193" s="87">
        <v>13078161.41</v>
      </c>
      <c r="L193" s="87">
        <v>9132898.52</v>
      </c>
      <c r="M193" s="87">
        <v>3682797.19</v>
      </c>
      <c r="N193" s="87">
        <v>1836277.99</v>
      </c>
      <c r="O193" s="87">
        <v>78827.13</v>
      </c>
      <c r="P193" s="87">
        <v>0</v>
      </c>
      <c r="Q193" s="87">
        <v>883659.61</v>
      </c>
      <c r="R193" s="87">
        <v>6211394.07</v>
      </c>
      <c r="S193" s="87">
        <v>5583594.07</v>
      </c>
      <c r="T193" s="87">
        <v>1445598.2</v>
      </c>
      <c r="U193" s="89">
        <v>627800</v>
      </c>
    </row>
    <row r="194" spans="1:21" ht="12.75">
      <c r="A194" s="219">
        <v>2</v>
      </c>
      <c r="B194" s="220">
        <v>23</v>
      </c>
      <c r="C194" s="220">
        <v>7</v>
      </c>
      <c r="D194" s="85">
        <v>3</v>
      </c>
      <c r="E194" s="85">
        <v>0</v>
      </c>
      <c r="F194" s="86"/>
      <c r="G194" s="284" t="s">
        <v>452</v>
      </c>
      <c r="H194" s="87">
        <v>15966890.34</v>
      </c>
      <c r="I194" s="87">
        <v>14539373.3</v>
      </c>
      <c r="J194" s="87">
        <v>11274610.48</v>
      </c>
      <c r="K194" s="87">
        <v>7162057.01</v>
      </c>
      <c r="L194" s="87">
        <v>4112553.47</v>
      </c>
      <c r="M194" s="87">
        <v>1344872.78</v>
      </c>
      <c r="N194" s="87">
        <v>1878618.12</v>
      </c>
      <c r="O194" s="87">
        <v>32057.02</v>
      </c>
      <c r="P194" s="87">
        <v>0</v>
      </c>
      <c r="Q194" s="87">
        <v>9214.9</v>
      </c>
      <c r="R194" s="87">
        <v>1427517.04</v>
      </c>
      <c r="S194" s="87">
        <v>1425317.04</v>
      </c>
      <c r="T194" s="87">
        <v>445014.32</v>
      </c>
      <c r="U194" s="89">
        <v>2200</v>
      </c>
    </row>
    <row r="195" spans="1:21" ht="12.75">
      <c r="A195" s="219">
        <v>2</v>
      </c>
      <c r="B195" s="220">
        <v>8</v>
      </c>
      <c r="C195" s="220">
        <v>13</v>
      </c>
      <c r="D195" s="85">
        <v>3</v>
      </c>
      <c r="E195" s="85">
        <v>0</v>
      </c>
      <c r="F195" s="86"/>
      <c r="G195" s="284" t="s">
        <v>453</v>
      </c>
      <c r="H195" s="87">
        <v>9667597.02</v>
      </c>
      <c r="I195" s="87">
        <v>8373678.89</v>
      </c>
      <c r="J195" s="87">
        <v>6075564.29</v>
      </c>
      <c r="K195" s="87">
        <v>4005801.11</v>
      </c>
      <c r="L195" s="87">
        <v>2069763.18</v>
      </c>
      <c r="M195" s="87">
        <v>505738.97</v>
      </c>
      <c r="N195" s="87">
        <v>1407718.23</v>
      </c>
      <c r="O195" s="87">
        <v>86809.45</v>
      </c>
      <c r="P195" s="87">
        <v>0</v>
      </c>
      <c r="Q195" s="87">
        <v>297847.95</v>
      </c>
      <c r="R195" s="87">
        <v>1293918.13</v>
      </c>
      <c r="S195" s="87">
        <v>1293918.13</v>
      </c>
      <c r="T195" s="87">
        <v>1204631.89</v>
      </c>
      <c r="U195" s="89">
        <v>0</v>
      </c>
    </row>
    <row r="196" spans="1:21" ht="12.75">
      <c r="A196" s="219">
        <v>2</v>
      </c>
      <c r="B196" s="220">
        <v>19</v>
      </c>
      <c r="C196" s="220">
        <v>6</v>
      </c>
      <c r="D196" s="85">
        <v>3</v>
      </c>
      <c r="E196" s="85">
        <v>0</v>
      </c>
      <c r="F196" s="86"/>
      <c r="G196" s="284" t="s">
        <v>454</v>
      </c>
      <c r="H196" s="87">
        <v>37140119.71</v>
      </c>
      <c r="I196" s="87">
        <v>32716824.67</v>
      </c>
      <c r="J196" s="87">
        <v>24896883.18</v>
      </c>
      <c r="K196" s="87">
        <v>15293680.12</v>
      </c>
      <c r="L196" s="87">
        <v>9603203.06</v>
      </c>
      <c r="M196" s="87">
        <v>2619701.54</v>
      </c>
      <c r="N196" s="87">
        <v>4211209.99</v>
      </c>
      <c r="O196" s="87">
        <v>69200.13</v>
      </c>
      <c r="P196" s="87">
        <v>0</v>
      </c>
      <c r="Q196" s="87">
        <v>919829.83</v>
      </c>
      <c r="R196" s="87">
        <v>4423295.04</v>
      </c>
      <c r="S196" s="87">
        <v>4323295.04</v>
      </c>
      <c r="T196" s="87">
        <v>1682388.36</v>
      </c>
      <c r="U196" s="89">
        <v>100000</v>
      </c>
    </row>
    <row r="197" spans="1:21" ht="12.75">
      <c r="A197" s="219">
        <v>2</v>
      </c>
      <c r="B197" s="220">
        <v>17</v>
      </c>
      <c r="C197" s="220">
        <v>4</v>
      </c>
      <c r="D197" s="85">
        <v>3</v>
      </c>
      <c r="E197" s="85">
        <v>0</v>
      </c>
      <c r="F197" s="86"/>
      <c r="G197" s="284" t="s">
        <v>455</v>
      </c>
      <c r="H197" s="87">
        <v>32587407.46</v>
      </c>
      <c r="I197" s="87">
        <v>28318259.63</v>
      </c>
      <c r="J197" s="87">
        <v>19736070.08</v>
      </c>
      <c r="K197" s="87">
        <v>13539332.53</v>
      </c>
      <c r="L197" s="87">
        <v>6196737.55</v>
      </c>
      <c r="M197" s="87">
        <v>2594700.8</v>
      </c>
      <c r="N197" s="87">
        <v>4938304.53</v>
      </c>
      <c r="O197" s="87">
        <v>80820.24</v>
      </c>
      <c r="P197" s="87">
        <v>0</v>
      </c>
      <c r="Q197" s="87">
        <v>968363.98</v>
      </c>
      <c r="R197" s="87">
        <v>4269147.83</v>
      </c>
      <c r="S197" s="87">
        <v>3969147.83</v>
      </c>
      <c r="T197" s="87">
        <v>1861971.77</v>
      </c>
      <c r="U197" s="89">
        <v>300000</v>
      </c>
    </row>
    <row r="198" spans="1:21" ht="12.75">
      <c r="A198" s="219">
        <v>2</v>
      </c>
      <c r="B198" s="220">
        <v>14</v>
      </c>
      <c r="C198" s="220">
        <v>7</v>
      </c>
      <c r="D198" s="85">
        <v>3</v>
      </c>
      <c r="E198" s="85">
        <v>0</v>
      </c>
      <c r="F198" s="86"/>
      <c r="G198" s="284" t="s">
        <v>456</v>
      </c>
      <c r="H198" s="87">
        <v>19118859.13</v>
      </c>
      <c r="I198" s="87">
        <v>18375870.88</v>
      </c>
      <c r="J198" s="87">
        <v>14008900.43</v>
      </c>
      <c r="K198" s="87">
        <v>9373466.04</v>
      </c>
      <c r="L198" s="87">
        <v>4635434.39</v>
      </c>
      <c r="M198" s="87">
        <v>872337.3</v>
      </c>
      <c r="N198" s="87">
        <v>2886071.14</v>
      </c>
      <c r="O198" s="87">
        <v>204615.92</v>
      </c>
      <c r="P198" s="87">
        <v>0</v>
      </c>
      <c r="Q198" s="87">
        <v>403946.09</v>
      </c>
      <c r="R198" s="87">
        <v>742988.25</v>
      </c>
      <c r="S198" s="87">
        <v>742988.25</v>
      </c>
      <c r="T198" s="87">
        <v>24864.2</v>
      </c>
      <c r="U198" s="89">
        <v>0</v>
      </c>
    </row>
    <row r="199" spans="1:21" ht="12.75">
      <c r="A199" s="219">
        <v>2</v>
      </c>
      <c r="B199" s="220">
        <v>8</v>
      </c>
      <c r="C199" s="220">
        <v>14</v>
      </c>
      <c r="D199" s="85">
        <v>3</v>
      </c>
      <c r="E199" s="85">
        <v>0</v>
      </c>
      <c r="F199" s="86"/>
      <c r="G199" s="284" t="s">
        <v>457</v>
      </c>
      <c r="H199" s="87">
        <v>8356510.68</v>
      </c>
      <c r="I199" s="87">
        <v>8261310.14</v>
      </c>
      <c r="J199" s="87">
        <v>6085159.34</v>
      </c>
      <c r="K199" s="87">
        <v>3893933.67</v>
      </c>
      <c r="L199" s="87">
        <v>2191225.67</v>
      </c>
      <c r="M199" s="87">
        <v>458117.52</v>
      </c>
      <c r="N199" s="87">
        <v>1378364.88</v>
      </c>
      <c r="O199" s="87">
        <v>53368.04</v>
      </c>
      <c r="P199" s="87">
        <v>0</v>
      </c>
      <c r="Q199" s="87">
        <v>286300.36</v>
      </c>
      <c r="R199" s="87">
        <v>95200.54</v>
      </c>
      <c r="S199" s="87">
        <v>95200.54</v>
      </c>
      <c r="T199" s="87">
        <v>0</v>
      </c>
      <c r="U199" s="89">
        <v>0</v>
      </c>
    </row>
    <row r="200" spans="1:21" ht="12.75">
      <c r="A200" s="219">
        <v>2</v>
      </c>
      <c r="B200" s="220">
        <v>11</v>
      </c>
      <c r="C200" s="220">
        <v>4</v>
      </c>
      <c r="D200" s="85">
        <v>3</v>
      </c>
      <c r="E200" s="85">
        <v>0</v>
      </c>
      <c r="F200" s="86"/>
      <c r="G200" s="284" t="s">
        <v>458</v>
      </c>
      <c r="H200" s="87">
        <v>13438303.61</v>
      </c>
      <c r="I200" s="87">
        <v>12105098.63</v>
      </c>
      <c r="J200" s="87">
        <v>8464968.43</v>
      </c>
      <c r="K200" s="87">
        <v>5501036.27</v>
      </c>
      <c r="L200" s="87">
        <v>2963932.16</v>
      </c>
      <c r="M200" s="87">
        <v>805420</v>
      </c>
      <c r="N200" s="87">
        <v>2421287.77</v>
      </c>
      <c r="O200" s="87">
        <v>122242.99</v>
      </c>
      <c r="P200" s="87">
        <v>0</v>
      </c>
      <c r="Q200" s="87">
        <v>291179.44</v>
      </c>
      <c r="R200" s="87">
        <v>1333204.98</v>
      </c>
      <c r="S200" s="87">
        <v>1333204.98</v>
      </c>
      <c r="T200" s="87">
        <v>136652.15</v>
      </c>
      <c r="U200" s="89">
        <v>0</v>
      </c>
    </row>
    <row r="201" spans="1:21" ht="12.75">
      <c r="A201" s="219">
        <v>2</v>
      </c>
      <c r="B201" s="220">
        <v>18</v>
      </c>
      <c r="C201" s="220">
        <v>4</v>
      </c>
      <c r="D201" s="85">
        <v>3</v>
      </c>
      <c r="E201" s="85">
        <v>0</v>
      </c>
      <c r="F201" s="86"/>
      <c r="G201" s="284" t="s">
        <v>459</v>
      </c>
      <c r="H201" s="87">
        <v>26361711.25</v>
      </c>
      <c r="I201" s="87">
        <v>22802462.4</v>
      </c>
      <c r="J201" s="87">
        <v>17302349.22</v>
      </c>
      <c r="K201" s="87">
        <v>11634350.99</v>
      </c>
      <c r="L201" s="87">
        <v>5667998.23</v>
      </c>
      <c r="M201" s="87">
        <v>2079361.5</v>
      </c>
      <c r="N201" s="87">
        <v>2881274.51</v>
      </c>
      <c r="O201" s="87">
        <v>75553.88</v>
      </c>
      <c r="P201" s="87">
        <v>0</v>
      </c>
      <c r="Q201" s="87">
        <v>463923.29</v>
      </c>
      <c r="R201" s="87">
        <v>3559248.85</v>
      </c>
      <c r="S201" s="87">
        <v>2149248.85</v>
      </c>
      <c r="T201" s="87">
        <v>272406.71</v>
      </c>
      <c r="U201" s="89">
        <v>1410000</v>
      </c>
    </row>
    <row r="202" spans="1:21" ht="12.75">
      <c r="A202" s="219">
        <v>2</v>
      </c>
      <c r="B202" s="220">
        <v>26</v>
      </c>
      <c r="C202" s="220">
        <v>4</v>
      </c>
      <c r="D202" s="85">
        <v>3</v>
      </c>
      <c r="E202" s="85">
        <v>0</v>
      </c>
      <c r="F202" s="86"/>
      <c r="G202" s="284" t="s">
        <v>460</v>
      </c>
      <c r="H202" s="87">
        <v>9271758.23</v>
      </c>
      <c r="I202" s="87">
        <v>9189909.54</v>
      </c>
      <c r="J202" s="87">
        <v>5879496.37</v>
      </c>
      <c r="K202" s="87">
        <v>4152884.2</v>
      </c>
      <c r="L202" s="87">
        <v>1726612.17</v>
      </c>
      <c r="M202" s="87">
        <v>553475.25</v>
      </c>
      <c r="N202" s="87">
        <v>2418781.65</v>
      </c>
      <c r="O202" s="87">
        <v>173533.74</v>
      </c>
      <c r="P202" s="87">
        <v>0</v>
      </c>
      <c r="Q202" s="87">
        <v>164622.53</v>
      </c>
      <c r="R202" s="87">
        <v>81848.69</v>
      </c>
      <c r="S202" s="87">
        <v>81848.69</v>
      </c>
      <c r="T202" s="87">
        <v>37743.65</v>
      </c>
      <c r="U202" s="89">
        <v>0</v>
      </c>
    </row>
    <row r="203" spans="1:21" ht="12.75">
      <c r="A203" s="219">
        <v>2</v>
      </c>
      <c r="B203" s="220">
        <v>20</v>
      </c>
      <c r="C203" s="220">
        <v>3</v>
      </c>
      <c r="D203" s="85">
        <v>3</v>
      </c>
      <c r="E203" s="85">
        <v>0</v>
      </c>
      <c r="F203" s="86"/>
      <c r="G203" s="284" t="s">
        <v>461</v>
      </c>
      <c r="H203" s="87">
        <v>30348454.83</v>
      </c>
      <c r="I203" s="87">
        <v>27297290.96</v>
      </c>
      <c r="J203" s="87">
        <v>20430885.81</v>
      </c>
      <c r="K203" s="87">
        <v>13367816.03</v>
      </c>
      <c r="L203" s="87">
        <v>7063069.78</v>
      </c>
      <c r="M203" s="87">
        <v>2519426.63</v>
      </c>
      <c r="N203" s="87">
        <v>3409402.38</v>
      </c>
      <c r="O203" s="87">
        <v>18056.77</v>
      </c>
      <c r="P203" s="87">
        <v>0</v>
      </c>
      <c r="Q203" s="87">
        <v>919519.37</v>
      </c>
      <c r="R203" s="87">
        <v>3051163.87</v>
      </c>
      <c r="S203" s="87">
        <v>2890163.87</v>
      </c>
      <c r="T203" s="87">
        <v>86</v>
      </c>
      <c r="U203" s="89">
        <v>161000</v>
      </c>
    </row>
    <row r="204" spans="1:21" ht="12.75">
      <c r="A204" s="219">
        <v>2</v>
      </c>
      <c r="B204" s="220">
        <v>14</v>
      </c>
      <c r="C204" s="220">
        <v>8</v>
      </c>
      <c r="D204" s="85">
        <v>3</v>
      </c>
      <c r="E204" s="85">
        <v>0</v>
      </c>
      <c r="F204" s="86"/>
      <c r="G204" s="284" t="s">
        <v>462</v>
      </c>
      <c r="H204" s="87">
        <v>13646906.1</v>
      </c>
      <c r="I204" s="87">
        <v>12925678.69</v>
      </c>
      <c r="J204" s="87">
        <v>10181522.62</v>
      </c>
      <c r="K204" s="87">
        <v>6646124.27</v>
      </c>
      <c r="L204" s="87">
        <v>3535398.35</v>
      </c>
      <c r="M204" s="87">
        <v>370176.4</v>
      </c>
      <c r="N204" s="87">
        <v>2034976.65</v>
      </c>
      <c r="O204" s="87">
        <v>12783.73</v>
      </c>
      <c r="P204" s="87">
        <v>0</v>
      </c>
      <c r="Q204" s="87">
        <v>326219.29</v>
      </c>
      <c r="R204" s="87">
        <v>721227.41</v>
      </c>
      <c r="S204" s="87">
        <v>721227.41</v>
      </c>
      <c r="T204" s="87">
        <v>285468.63</v>
      </c>
      <c r="U204" s="89">
        <v>0</v>
      </c>
    </row>
    <row r="205" spans="1:21" ht="12.75">
      <c r="A205" s="219">
        <v>2</v>
      </c>
      <c r="B205" s="220">
        <v>4</v>
      </c>
      <c r="C205" s="220">
        <v>4</v>
      </c>
      <c r="D205" s="85">
        <v>3</v>
      </c>
      <c r="E205" s="85">
        <v>0</v>
      </c>
      <c r="F205" s="86"/>
      <c r="G205" s="284" t="s">
        <v>463</v>
      </c>
      <c r="H205" s="87">
        <v>16309329.49</v>
      </c>
      <c r="I205" s="87">
        <v>10408203.42</v>
      </c>
      <c r="J205" s="87">
        <v>7442432.81</v>
      </c>
      <c r="K205" s="87">
        <v>5155985.8</v>
      </c>
      <c r="L205" s="87">
        <v>2286447.01</v>
      </c>
      <c r="M205" s="87">
        <v>495484.06</v>
      </c>
      <c r="N205" s="87">
        <v>2243813.02</v>
      </c>
      <c r="O205" s="87">
        <v>55418.79</v>
      </c>
      <c r="P205" s="87">
        <v>0</v>
      </c>
      <c r="Q205" s="87">
        <v>171054.74</v>
      </c>
      <c r="R205" s="87">
        <v>5901126.07</v>
      </c>
      <c r="S205" s="87">
        <v>5901126.07</v>
      </c>
      <c r="T205" s="87">
        <v>0</v>
      </c>
      <c r="U205" s="89">
        <v>0</v>
      </c>
    </row>
    <row r="206" spans="1:21" ht="12.75">
      <c r="A206" s="219">
        <v>2</v>
      </c>
      <c r="B206" s="220">
        <v>25</v>
      </c>
      <c r="C206" s="220">
        <v>6</v>
      </c>
      <c r="D206" s="85">
        <v>3</v>
      </c>
      <c r="E206" s="85">
        <v>0</v>
      </c>
      <c r="F206" s="86"/>
      <c r="G206" s="284" t="s">
        <v>464</v>
      </c>
      <c r="H206" s="87">
        <v>12930122.58</v>
      </c>
      <c r="I206" s="87">
        <v>10599250.84</v>
      </c>
      <c r="J206" s="87">
        <v>7377133.59</v>
      </c>
      <c r="K206" s="87">
        <v>5263089.25</v>
      </c>
      <c r="L206" s="87">
        <v>2114044.34</v>
      </c>
      <c r="M206" s="87">
        <v>821473.89</v>
      </c>
      <c r="N206" s="87">
        <v>2184293.36</v>
      </c>
      <c r="O206" s="87">
        <v>44507.1</v>
      </c>
      <c r="P206" s="87">
        <v>0</v>
      </c>
      <c r="Q206" s="87">
        <v>171842.9</v>
      </c>
      <c r="R206" s="87">
        <v>2330871.74</v>
      </c>
      <c r="S206" s="87">
        <v>2330871.74</v>
      </c>
      <c r="T206" s="87">
        <v>1869296.36</v>
      </c>
      <c r="U206" s="89">
        <v>0</v>
      </c>
    </row>
    <row r="207" spans="1:21" ht="12.75">
      <c r="A207" s="219">
        <v>2</v>
      </c>
      <c r="B207" s="220">
        <v>17</v>
      </c>
      <c r="C207" s="220">
        <v>5</v>
      </c>
      <c r="D207" s="85">
        <v>3</v>
      </c>
      <c r="E207" s="85">
        <v>0</v>
      </c>
      <c r="F207" s="86"/>
      <c r="G207" s="284" t="s">
        <v>465</v>
      </c>
      <c r="H207" s="87">
        <v>10328620.39</v>
      </c>
      <c r="I207" s="87">
        <v>10234266.31</v>
      </c>
      <c r="J207" s="87">
        <v>7871921.23</v>
      </c>
      <c r="K207" s="87">
        <v>5178003.51</v>
      </c>
      <c r="L207" s="87">
        <v>2693917.72</v>
      </c>
      <c r="M207" s="87">
        <v>264508.3</v>
      </c>
      <c r="N207" s="87">
        <v>1634433.59</v>
      </c>
      <c r="O207" s="87">
        <v>212652.49</v>
      </c>
      <c r="P207" s="87">
        <v>0</v>
      </c>
      <c r="Q207" s="87">
        <v>250750.7</v>
      </c>
      <c r="R207" s="87">
        <v>94354.08</v>
      </c>
      <c r="S207" s="87">
        <v>94354.08</v>
      </c>
      <c r="T207" s="87">
        <v>0</v>
      </c>
      <c r="U207" s="89">
        <v>0</v>
      </c>
    </row>
    <row r="208" spans="1:21" ht="12.75">
      <c r="A208" s="219">
        <v>2</v>
      </c>
      <c r="B208" s="220">
        <v>12</v>
      </c>
      <c r="C208" s="220">
        <v>5</v>
      </c>
      <c r="D208" s="85">
        <v>3</v>
      </c>
      <c r="E208" s="85">
        <v>0</v>
      </c>
      <c r="F208" s="86"/>
      <c r="G208" s="284" t="s">
        <v>466</v>
      </c>
      <c r="H208" s="87">
        <v>6134277.65</v>
      </c>
      <c r="I208" s="87">
        <v>5422488.37</v>
      </c>
      <c r="J208" s="87">
        <v>3804433.12</v>
      </c>
      <c r="K208" s="87">
        <v>2593289.95</v>
      </c>
      <c r="L208" s="87">
        <v>1211143.17</v>
      </c>
      <c r="M208" s="87">
        <v>320090.92</v>
      </c>
      <c r="N208" s="87">
        <v>1142661.6</v>
      </c>
      <c r="O208" s="87">
        <v>47423.44</v>
      </c>
      <c r="P208" s="87">
        <v>0</v>
      </c>
      <c r="Q208" s="87">
        <v>107879.29</v>
      </c>
      <c r="R208" s="87">
        <v>711789.28</v>
      </c>
      <c r="S208" s="87">
        <v>711789.28</v>
      </c>
      <c r="T208" s="87">
        <v>71330.3</v>
      </c>
      <c r="U208" s="89">
        <v>0</v>
      </c>
    </row>
    <row r="209" spans="1:21" ht="12.75">
      <c r="A209" s="219">
        <v>2</v>
      </c>
      <c r="B209" s="220">
        <v>22</v>
      </c>
      <c r="C209" s="220">
        <v>3</v>
      </c>
      <c r="D209" s="85">
        <v>3</v>
      </c>
      <c r="E209" s="85">
        <v>0</v>
      </c>
      <c r="F209" s="86"/>
      <c r="G209" s="284" t="s">
        <v>467</v>
      </c>
      <c r="H209" s="87">
        <v>29667008.68</v>
      </c>
      <c r="I209" s="87">
        <v>26351596.11</v>
      </c>
      <c r="J209" s="87">
        <v>18546233.52</v>
      </c>
      <c r="K209" s="87">
        <v>11399596.06</v>
      </c>
      <c r="L209" s="87">
        <v>7146637.46</v>
      </c>
      <c r="M209" s="87">
        <v>2322301.51</v>
      </c>
      <c r="N209" s="87">
        <v>4404243.13</v>
      </c>
      <c r="O209" s="87">
        <v>54900</v>
      </c>
      <c r="P209" s="87">
        <v>0</v>
      </c>
      <c r="Q209" s="87">
        <v>1023917.95</v>
      </c>
      <c r="R209" s="87">
        <v>3315412.57</v>
      </c>
      <c r="S209" s="87">
        <v>3315412.57</v>
      </c>
      <c r="T209" s="87">
        <v>2250304.35</v>
      </c>
      <c r="U209" s="89">
        <v>0</v>
      </c>
    </row>
    <row r="210" spans="1:21" ht="12.75">
      <c r="A210" s="219">
        <v>2</v>
      </c>
      <c r="B210" s="220">
        <v>24</v>
      </c>
      <c r="C210" s="220">
        <v>5</v>
      </c>
      <c r="D210" s="85">
        <v>3</v>
      </c>
      <c r="E210" s="85">
        <v>0</v>
      </c>
      <c r="F210" s="86"/>
      <c r="G210" s="284" t="s">
        <v>468</v>
      </c>
      <c r="H210" s="87">
        <v>30116976.97</v>
      </c>
      <c r="I210" s="87">
        <v>27778742.83</v>
      </c>
      <c r="J210" s="87">
        <v>21857981.17</v>
      </c>
      <c r="K210" s="87">
        <v>14897997.47</v>
      </c>
      <c r="L210" s="87">
        <v>6959983.7</v>
      </c>
      <c r="M210" s="87">
        <v>1066699.06</v>
      </c>
      <c r="N210" s="87">
        <v>4261219.34</v>
      </c>
      <c r="O210" s="87">
        <v>144297.66</v>
      </c>
      <c r="P210" s="87">
        <v>0</v>
      </c>
      <c r="Q210" s="87">
        <v>448545.6</v>
      </c>
      <c r="R210" s="87">
        <v>2338234.14</v>
      </c>
      <c r="S210" s="87">
        <v>2338234.14</v>
      </c>
      <c r="T210" s="87">
        <v>808343.79</v>
      </c>
      <c r="U210" s="89">
        <v>0</v>
      </c>
    </row>
    <row r="211" spans="1:21" ht="12.75">
      <c r="A211" s="219">
        <v>2</v>
      </c>
      <c r="B211" s="220">
        <v>24</v>
      </c>
      <c r="C211" s="220">
        <v>6</v>
      </c>
      <c r="D211" s="85">
        <v>3</v>
      </c>
      <c r="E211" s="85">
        <v>0</v>
      </c>
      <c r="F211" s="86"/>
      <c r="G211" s="284" t="s">
        <v>469</v>
      </c>
      <c r="H211" s="87">
        <v>20390689.65</v>
      </c>
      <c r="I211" s="87">
        <v>19081477.99</v>
      </c>
      <c r="J211" s="87">
        <v>13357218.4</v>
      </c>
      <c r="K211" s="87">
        <v>8619099.43</v>
      </c>
      <c r="L211" s="87">
        <v>4738118.97</v>
      </c>
      <c r="M211" s="87">
        <v>1159843.96</v>
      </c>
      <c r="N211" s="87">
        <v>3784116.41</v>
      </c>
      <c r="O211" s="87">
        <v>234803.76</v>
      </c>
      <c r="P211" s="87">
        <v>0</v>
      </c>
      <c r="Q211" s="87">
        <v>545495.46</v>
      </c>
      <c r="R211" s="87">
        <v>1309211.66</v>
      </c>
      <c r="S211" s="87">
        <v>1286411.66</v>
      </c>
      <c r="T211" s="87">
        <v>984195.33</v>
      </c>
      <c r="U211" s="89">
        <v>22800</v>
      </c>
    </row>
    <row r="212" spans="1:21" ht="12.75">
      <c r="A212" s="219">
        <v>2</v>
      </c>
      <c r="B212" s="220">
        <v>24</v>
      </c>
      <c r="C212" s="220">
        <v>7</v>
      </c>
      <c r="D212" s="85">
        <v>3</v>
      </c>
      <c r="E212" s="85">
        <v>0</v>
      </c>
      <c r="F212" s="86"/>
      <c r="G212" s="284" t="s">
        <v>470</v>
      </c>
      <c r="H212" s="87">
        <v>7198974.75</v>
      </c>
      <c r="I212" s="87">
        <v>7116690.28</v>
      </c>
      <c r="J212" s="87">
        <v>4690074.08</v>
      </c>
      <c r="K212" s="87">
        <v>2727709.92</v>
      </c>
      <c r="L212" s="87">
        <v>1962364.16</v>
      </c>
      <c r="M212" s="87">
        <v>674425</v>
      </c>
      <c r="N212" s="87">
        <v>1600719.85</v>
      </c>
      <c r="O212" s="87">
        <v>5654.55</v>
      </c>
      <c r="P212" s="87">
        <v>0</v>
      </c>
      <c r="Q212" s="87">
        <v>145816.8</v>
      </c>
      <c r="R212" s="87">
        <v>82284.47</v>
      </c>
      <c r="S212" s="87">
        <v>80084.47</v>
      </c>
      <c r="T212" s="87">
        <v>7995</v>
      </c>
      <c r="U212" s="89">
        <v>2200</v>
      </c>
    </row>
    <row r="213" spans="1:21" ht="12.75">
      <c r="A213" s="219">
        <v>2</v>
      </c>
      <c r="B213" s="220">
        <v>19</v>
      </c>
      <c r="C213" s="220">
        <v>8</v>
      </c>
      <c r="D213" s="85">
        <v>3</v>
      </c>
      <c r="E213" s="85">
        <v>0</v>
      </c>
      <c r="F213" s="86"/>
      <c r="G213" s="284" t="s">
        <v>471</v>
      </c>
      <c r="H213" s="87">
        <v>18503903.62</v>
      </c>
      <c r="I213" s="87">
        <v>15607543.38</v>
      </c>
      <c r="J213" s="87">
        <v>11625686.4</v>
      </c>
      <c r="K213" s="87">
        <v>6630271.86</v>
      </c>
      <c r="L213" s="87">
        <v>4995414.54</v>
      </c>
      <c r="M213" s="87">
        <v>1239347.91</v>
      </c>
      <c r="N213" s="87">
        <v>1842158.29</v>
      </c>
      <c r="O213" s="87">
        <v>55645.07</v>
      </c>
      <c r="P213" s="87">
        <v>477619.67</v>
      </c>
      <c r="Q213" s="87">
        <v>367086.04</v>
      </c>
      <c r="R213" s="87">
        <v>2896360.24</v>
      </c>
      <c r="S213" s="87">
        <v>2896360.24</v>
      </c>
      <c r="T213" s="87">
        <v>0</v>
      </c>
      <c r="U213" s="89">
        <v>0</v>
      </c>
    </row>
    <row r="214" spans="1:21" ht="12.75">
      <c r="A214" s="219">
        <v>2</v>
      </c>
      <c r="B214" s="220">
        <v>20</v>
      </c>
      <c r="C214" s="220">
        <v>6</v>
      </c>
      <c r="D214" s="85">
        <v>3</v>
      </c>
      <c r="E214" s="85">
        <v>0</v>
      </c>
      <c r="F214" s="86"/>
      <c r="G214" s="284" t="s">
        <v>472</v>
      </c>
      <c r="H214" s="87">
        <v>22798896.75</v>
      </c>
      <c r="I214" s="87">
        <v>19466919.05</v>
      </c>
      <c r="J214" s="87">
        <v>12344511.36</v>
      </c>
      <c r="K214" s="87">
        <v>8111717.2</v>
      </c>
      <c r="L214" s="87">
        <v>4232794.16</v>
      </c>
      <c r="M214" s="87">
        <v>2528813.9</v>
      </c>
      <c r="N214" s="87">
        <v>3509592.87</v>
      </c>
      <c r="O214" s="87">
        <v>81183.75</v>
      </c>
      <c r="P214" s="87">
        <v>0</v>
      </c>
      <c r="Q214" s="87">
        <v>1002817.17</v>
      </c>
      <c r="R214" s="87">
        <v>3331977.7</v>
      </c>
      <c r="S214" s="87">
        <v>3331977.7</v>
      </c>
      <c r="T214" s="87">
        <v>338299.85</v>
      </c>
      <c r="U214" s="89">
        <v>0</v>
      </c>
    </row>
    <row r="215" spans="1:21" s="95" customFormat="1" ht="15">
      <c r="A215" s="221"/>
      <c r="B215" s="222"/>
      <c r="C215" s="222"/>
      <c r="D215" s="96"/>
      <c r="E215" s="96"/>
      <c r="F215" s="102" t="s">
        <v>473</v>
      </c>
      <c r="G215" s="285"/>
      <c r="H215" s="98">
        <v>39736134.56</v>
      </c>
      <c r="I215" s="98">
        <v>38761670.39999999</v>
      </c>
      <c r="J215" s="98">
        <v>35479980.73</v>
      </c>
      <c r="K215" s="98">
        <v>2299262.76</v>
      </c>
      <c r="L215" s="98">
        <v>33180717.97</v>
      </c>
      <c r="M215" s="98">
        <v>248309.66</v>
      </c>
      <c r="N215" s="98">
        <v>215416.33</v>
      </c>
      <c r="O215" s="98">
        <v>0</v>
      </c>
      <c r="P215" s="98">
        <v>0</v>
      </c>
      <c r="Q215" s="98">
        <v>2817963.68</v>
      </c>
      <c r="R215" s="98">
        <v>974464.1600000001</v>
      </c>
      <c r="S215" s="98">
        <v>574064.1600000001</v>
      </c>
      <c r="T215" s="98">
        <v>2435.4</v>
      </c>
      <c r="U215" s="100">
        <v>400400</v>
      </c>
    </row>
    <row r="216" spans="1:21" ht="25.5">
      <c r="A216" s="219">
        <v>2</v>
      </c>
      <c r="B216" s="220">
        <v>15</v>
      </c>
      <c r="C216" s="220">
        <v>1</v>
      </c>
      <c r="D216" s="85" t="s">
        <v>474</v>
      </c>
      <c r="E216" s="85">
        <v>8</v>
      </c>
      <c r="F216" s="86"/>
      <c r="G216" s="284" t="s">
        <v>475</v>
      </c>
      <c r="H216" s="87">
        <v>90016.4</v>
      </c>
      <c r="I216" s="87">
        <v>90016.4</v>
      </c>
      <c r="J216" s="87">
        <v>90016.4</v>
      </c>
      <c r="K216" s="87">
        <v>29032.44</v>
      </c>
      <c r="L216" s="87">
        <v>60983.96</v>
      </c>
      <c r="M216" s="87">
        <v>0</v>
      </c>
      <c r="N216" s="87">
        <v>0</v>
      </c>
      <c r="O216" s="87">
        <v>0</v>
      </c>
      <c r="P216" s="87">
        <v>0</v>
      </c>
      <c r="Q216" s="87">
        <v>0</v>
      </c>
      <c r="R216" s="87">
        <v>0</v>
      </c>
      <c r="S216" s="87">
        <v>0</v>
      </c>
      <c r="T216" s="87">
        <v>0</v>
      </c>
      <c r="U216" s="89">
        <v>0</v>
      </c>
    </row>
    <row r="217" spans="1:21" ht="25.5">
      <c r="A217" s="219">
        <v>2</v>
      </c>
      <c r="B217" s="220">
        <v>63</v>
      </c>
      <c r="C217" s="220">
        <v>1</v>
      </c>
      <c r="D217" s="85" t="s">
        <v>474</v>
      </c>
      <c r="E217" s="85">
        <v>8</v>
      </c>
      <c r="F217" s="86"/>
      <c r="G217" s="284" t="s">
        <v>476</v>
      </c>
      <c r="H217" s="87">
        <v>34586524.02</v>
      </c>
      <c r="I217" s="87">
        <v>34365660.06</v>
      </c>
      <c r="J217" s="87">
        <v>31476403.84</v>
      </c>
      <c r="K217" s="87">
        <v>588497.95</v>
      </c>
      <c r="L217" s="87">
        <v>30887905.89</v>
      </c>
      <c r="M217" s="87">
        <v>0</v>
      </c>
      <c r="N217" s="87">
        <v>71292.54</v>
      </c>
      <c r="O217" s="87">
        <v>0</v>
      </c>
      <c r="P217" s="87">
        <v>0</v>
      </c>
      <c r="Q217" s="87">
        <v>2817963.68</v>
      </c>
      <c r="R217" s="87">
        <v>220863.96</v>
      </c>
      <c r="S217" s="87">
        <v>220863.96</v>
      </c>
      <c r="T217" s="87">
        <v>0</v>
      </c>
      <c r="U217" s="89">
        <v>0</v>
      </c>
    </row>
    <row r="218" spans="1:21" ht="12.75">
      <c r="A218" s="219">
        <v>2</v>
      </c>
      <c r="B218" s="220">
        <v>9</v>
      </c>
      <c r="C218" s="220">
        <v>7</v>
      </c>
      <c r="D218" s="85" t="s">
        <v>474</v>
      </c>
      <c r="E218" s="85">
        <v>8</v>
      </c>
      <c r="F218" s="86"/>
      <c r="G218" s="284" t="s">
        <v>477</v>
      </c>
      <c r="H218" s="87">
        <v>511842.82</v>
      </c>
      <c r="I218" s="87">
        <v>511842.82</v>
      </c>
      <c r="J218" s="87">
        <v>505242.82</v>
      </c>
      <c r="K218" s="87">
        <v>175451.08</v>
      </c>
      <c r="L218" s="87">
        <v>329791.74</v>
      </c>
      <c r="M218" s="87">
        <v>0</v>
      </c>
      <c r="N218" s="87">
        <v>6600</v>
      </c>
      <c r="O218" s="87">
        <v>0</v>
      </c>
      <c r="P218" s="87">
        <v>0</v>
      </c>
      <c r="Q218" s="87">
        <v>0</v>
      </c>
      <c r="R218" s="87">
        <v>0</v>
      </c>
      <c r="S218" s="87">
        <v>0</v>
      </c>
      <c r="T218" s="87">
        <v>0</v>
      </c>
      <c r="U218" s="89">
        <v>0</v>
      </c>
    </row>
    <row r="219" spans="1:21" ht="12.75">
      <c r="A219" s="219">
        <v>2</v>
      </c>
      <c r="B219" s="220">
        <v>10</v>
      </c>
      <c r="C219" s="220">
        <v>1</v>
      </c>
      <c r="D219" s="85" t="s">
        <v>474</v>
      </c>
      <c r="E219" s="85">
        <v>8</v>
      </c>
      <c r="F219" s="86"/>
      <c r="G219" s="284" t="s">
        <v>478</v>
      </c>
      <c r="H219" s="87">
        <v>286286.97</v>
      </c>
      <c r="I219" s="87">
        <v>286286.97</v>
      </c>
      <c r="J219" s="87">
        <v>286286.97</v>
      </c>
      <c r="K219" s="87">
        <v>28769.74</v>
      </c>
      <c r="L219" s="87">
        <v>257517.23</v>
      </c>
      <c r="M219" s="87">
        <v>0</v>
      </c>
      <c r="N219" s="87">
        <v>0</v>
      </c>
      <c r="O219" s="87">
        <v>0</v>
      </c>
      <c r="P219" s="87">
        <v>0</v>
      </c>
      <c r="Q219" s="87">
        <v>0</v>
      </c>
      <c r="R219" s="87">
        <v>0</v>
      </c>
      <c r="S219" s="87">
        <v>0</v>
      </c>
      <c r="T219" s="87">
        <v>0</v>
      </c>
      <c r="U219" s="89">
        <v>0</v>
      </c>
    </row>
    <row r="220" spans="1:21" ht="12.75">
      <c r="A220" s="219">
        <v>2</v>
      </c>
      <c r="B220" s="220">
        <v>20</v>
      </c>
      <c r="C220" s="220">
        <v>2</v>
      </c>
      <c r="D220" s="85" t="s">
        <v>474</v>
      </c>
      <c r="E220" s="85">
        <v>8</v>
      </c>
      <c r="F220" s="86"/>
      <c r="G220" s="284" t="s">
        <v>479</v>
      </c>
      <c r="H220" s="87">
        <v>347731.98</v>
      </c>
      <c r="I220" s="87">
        <v>347731.98</v>
      </c>
      <c r="J220" s="87">
        <v>339891.98</v>
      </c>
      <c r="K220" s="87">
        <v>36491.34</v>
      </c>
      <c r="L220" s="87">
        <v>303400.64</v>
      </c>
      <c r="M220" s="87">
        <v>0</v>
      </c>
      <c r="N220" s="87">
        <v>7840</v>
      </c>
      <c r="O220" s="87">
        <v>0</v>
      </c>
      <c r="P220" s="87">
        <v>0</v>
      </c>
      <c r="Q220" s="87">
        <v>0</v>
      </c>
      <c r="R220" s="87">
        <v>0</v>
      </c>
      <c r="S220" s="87">
        <v>0</v>
      </c>
      <c r="T220" s="87">
        <v>0</v>
      </c>
      <c r="U220" s="89">
        <v>0</v>
      </c>
    </row>
    <row r="221" spans="1:21" ht="12.75">
      <c r="A221" s="219">
        <v>2</v>
      </c>
      <c r="B221" s="220">
        <v>61</v>
      </c>
      <c r="C221" s="220">
        <v>1</v>
      </c>
      <c r="D221" s="85" t="s">
        <v>474</v>
      </c>
      <c r="E221" s="85">
        <v>8</v>
      </c>
      <c r="F221" s="86"/>
      <c r="G221" s="284" t="s">
        <v>480</v>
      </c>
      <c r="H221" s="87">
        <v>725662.59</v>
      </c>
      <c r="I221" s="87">
        <v>583004.15</v>
      </c>
      <c r="J221" s="87">
        <v>582285.96</v>
      </c>
      <c r="K221" s="87">
        <v>368253.24</v>
      </c>
      <c r="L221" s="87">
        <v>214032.72</v>
      </c>
      <c r="M221" s="87">
        <v>0</v>
      </c>
      <c r="N221" s="87">
        <v>718.19</v>
      </c>
      <c r="O221" s="87">
        <v>0</v>
      </c>
      <c r="P221" s="87">
        <v>0</v>
      </c>
      <c r="Q221" s="87">
        <v>0</v>
      </c>
      <c r="R221" s="87">
        <v>142658.44</v>
      </c>
      <c r="S221" s="87">
        <v>142658.44</v>
      </c>
      <c r="T221" s="87">
        <v>2435.4</v>
      </c>
      <c r="U221" s="89">
        <v>0</v>
      </c>
    </row>
    <row r="222" spans="1:21" ht="38.25">
      <c r="A222" s="219">
        <v>2</v>
      </c>
      <c r="B222" s="220">
        <v>2</v>
      </c>
      <c r="C222" s="220">
        <v>5</v>
      </c>
      <c r="D222" s="85" t="s">
        <v>474</v>
      </c>
      <c r="E222" s="85">
        <v>8</v>
      </c>
      <c r="F222" s="86"/>
      <c r="G222" s="284" t="s">
        <v>481</v>
      </c>
      <c r="H222" s="87">
        <v>132309.05</v>
      </c>
      <c r="I222" s="87">
        <v>124260.27</v>
      </c>
      <c r="J222" s="87">
        <v>124260.27</v>
      </c>
      <c r="K222" s="87">
        <v>84650.12</v>
      </c>
      <c r="L222" s="87">
        <v>39610.15</v>
      </c>
      <c r="M222" s="87">
        <v>0</v>
      </c>
      <c r="N222" s="87">
        <v>0</v>
      </c>
      <c r="O222" s="87">
        <v>0</v>
      </c>
      <c r="P222" s="87">
        <v>0</v>
      </c>
      <c r="Q222" s="87">
        <v>0</v>
      </c>
      <c r="R222" s="87">
        <v>8048.78</v>
      </c>
      <c r="S222" s="87">
        <v>8048.78</v>
      </c>
      <c r="T222" s="87">
        <v>0</v>
      </c>
      <c r="U222" s="89">
        <v>0</v>
      </c>
    </row>
    <row r="223" spans="1:21" ht="12.75">
      <c r="A223" s="219">
        <v>2</v>
      </c>
      <c r="B223" s="220">
        <v>8</v>
      </c>
      <c r="C223" s="220">
        <v>6</v>
      </c>
      <c r="D223" s="85" t="s">
        <v>474</v>
      </c>
      <c r="E223" s="85">
        <v>8</v>
      </c>
      <c r="F223" s="86"/>
      <c r="G223" s="284" t="s">
        <v>482</v>
      </c>
      <c r="H223" s="87">
        <v>11256.36</v>
      </c>
      <c r="I223" s="87">
        <v>11256.36</v>
      </c>
      <c r="J223" s="87">
        <v>11256.36</v>
      </c>
      <c r="K223" s="87">
        <v>8227.74</v>
      </c>
      <c r="L223" s="87">
        <v>3028.62</v>
      </c>
      <c r="M223" s="87">
        <v>0</v>
      </c>
      <c r="N223" s="87">
        <v>0</v>
      </c>
      <c r="O223" s="87">
        <v>0</v>
      </c>
      <c r="P223" s="87">
        <v>0</v>
      </c>
      <c r="Q223" s="87">
        <v>0</v>
      </c>
      <c r="R223" s="87">
        <v>0</v>
      </c>
      <c r="S223" s="87">
        <v>0</v>
      </c>
      <c r="T223" s="87">
        <v>0</v>
      </c>
      <c r="U223" s="89">
        <v>0</v>
      </c>
    </row>
    <row r="224" spans="1:21" ht="12.75">
      <c r="A224" s="219">
        <v>2</v>
      </c>
      <c r="B224" s="220">
        <v>16</v>
      </c>
      <c r="C224" s="220">
        <v>4</v>
      </c>
      <c r="D224" s="85" t="s">
        <v>474</v>
      </c>
      <c r="E224" s="85">
        <v>8</v>
      </c>
      <c r="F224" s="86"/>
      <c r="G224" s="284" t="s">
        <v>483</v>
      </c>
      <c r="H224" s="87">
        <v>1718886.59</v>
      </c>
      <c r="I224" s="87">
        <v>1570394.3</v>
      </c>
      <c r="J224" s="87">
        <v>1441465.3</v>
      </c>
      <c r="K224" s="87">
        <v>645344.69</v>
      </c>
      <c r="L224" s="87">
        <v>796120.61</v>
      </c>
      <c r="M224" s="87">
        <v>0</v>
      </c>
      <c r="N224" s="87">
        <v>128929</v>
      </c>
      <c r="O224" s="87">
        <v>0</v>
      </c>
      <c r="P224" s="87">
        <v>0</v>
      </c>
      <c r="Q224" s="87">
        <v>0</v>
      </c>
      <c r="R224" s="87">
        <v>148492.29</v>
      </c>
      <c r="S224" s="87">
        <v>148492.29</v>
      </c>
      <c r="T224" s="87">
        <v>0</v>
      </c>
      <c r="U224" s="89">
        <v>0</v>
      </c>
    </row>
    <row r="225" spans="1:21" ht="12.75">
      <c r="A225" s="219">
        <v>2</v>
      </c>
      <c r="B225" s="220">
        <v>25</v>
      </c>
      <c r="C225" s="220">
        <v>2</v>
      </c>
      <c r="D225" s="85" t="s">
        <v>474</v>
      </c>
      <c r="E225" s="85">
        <v>8</v>
      </c>
      <c r="F225" s="86"/>
      <c r="G225" s="284" t="s">
        <v>484</v>
      </c>
      <c r="H225" s="87">
        <v>329371.6</v>
      </c>
      <c r="I225" s="87">
        <v>329371.6</v>
      </c>
      <c r="J225" s="87">
        <v>81061.94</v>
      </c>
      <c r="K225" s="87">
        <v>62104.55</v>
      </c>
      <c r="L225" s="87">
        <v>18957.39</v>
      </c>
      <c r="M225" s="87">
        <v>248309.66</v>
      </c>
      <c r="N225" s="87">
        <v>0</v>
      </c>
      <c r="O225" s="87">
        <v>0</v>
      </c>
      <c r="P225" s="87">
        <v>0</v>
      </c>
      <c r="Q225" s="87">
        <v>0</v>
      </c>
      <c r="R225" s="87">
        <v>0</v>
      </c>
      <c r="S225" s="87">
        <v>0</v>
      </c>
      <c r="T225" s="87">
        <v>0</v>
      </c>
      <c r="U225" s="89">
        <v>0</v>
      </c>
    </row>
    <row r="226" spans="1:21" ht="12.75">
      <c r="A226" s="219">
        <v>2</v>
      </c>
      <c r="B226" s="220">
        <v>1</v>
      </c>
      <c r="C226" s="220">
        <v>1</v>
      </c>
      <c r="D226" s="85" t="s">
        <v>474</v>
      </c>
      <c r="E226" s="85">
        <v>8</v>
      </c>
      <c r="F226" s="86"/>
      <c r="G226" s="284" t="s">
        <v>485</v>
      </c>
      <c r="H226" s="87">
        <v>22271.69</v>
      </c>
      <c r="I226" s="87">
        <v>22271.69</v>
      </c>
      <c r="J226" s="87">
        <v>22271.69</v>
      </c>
      <c r="K226" s="87">
        <v>20031.47</v>
      </c>
      <c r="L226" s="87">
        <v>2240.22</v>
      </c>
      <c r="M226" s="87">
        <v>0</v>
      </c>
      <c r="N226" s="87">
        <v>0</v>
      </c>
      <c r="O226" s="87">
        <v>0</v>
      </c>
      <c r="P226" s="87">
        <v>0</v>
      </c>
      <c r="Q226" s="87">
        <v>0</v>
      </c>
      <c r="R226" s="87">
        <v>0</v>
      </c>
      <c r="S226" s="87">
        <v>0</v>
      </c>
      <c r="T226" s="87">
        <v>0</v>
      </c>
      <c r="U226" s="89">
        <v>0</v>
      </c>
    </row>
    <row r="227" spans="1:21" ht="25.5">
      <c r="A227" s="219">
        <v>2</v>
      </c>
      <c r="B227" s="220">
        <v>17</v>
      </c>
      <c r="C227" s="220">
        <v>4</v>
      </c>
      <c r="D227" s="85" t="s">
        <v>474</v>
      </c>
      <c r="E227" s="85">
        <v>8</v>
      </c>
      <c r="F227" s="86"/>
      <c r="G227" s="284" t="s">
        <v>486</v>
      </c>
      <c r="H227" s="87">
        <v>973974.49</v>
      </c>
      <c r="I227" s="87">
        <v>519573.8</v>
      </c>
      <c r="J227" s="87">
        <v>519537.2</v>
      </c>
      <c r="K227" s="87">
        <v>252408.4</v>
      </c>
      <c r="L227" s="87">
        <v>267128.8</v>
      </c>
      <c r="M227" s="87">
        <v>0</v>
      </c>
      <c r="N227" s="87">
        <v>36.6</v>
      </c>
      <c r="O227" s="87">
        <v>0</v>
      </c>
      <c r="P227" s="87">
        <v>0</v>
      </c>
      <c r="Q227" s="87">
        <v>0</v>
      </c>
      <c r="R227" s="87">
        <v>454400.69</v>
      </c>
      <c r="S227" s="87">
        <v>54000.69</v>
      </c>
      <c r="T227" s="87">
        <v>0</v>
      </c>
      <c r="U227" s="89">
        <v>400400</v>
      </c>
    </row>
    <row r="228" spans="1:21" ht="12.75">
      <c r="A228" s="219"/>
      <c r="B228" s="220"/>
      <c r="C228" s="220"/>
      <c r="D228" s="85"/>
      <c r="E228" s="85"/>
      <c r="F228" s="86"/>
      <c r="G228" s="284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9"/>
    </row>
    <row r="229" spans="1:21" ht="12.75">
      <c r="A229" s="219"/>
      <c r="B229" s="220"/>
      <c r="C229" s="220"/>
      <c r="D229" s="85"/>
      <c r="E229" s="85"/>
      <c r="F229" s="86"/>
      <c r="G229" s="284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9"/>
    </row>
    <row r="230" spans="1:21" ht="12.75">
      <c r="A230" s="219"/>
      <c r="B230" s="220"/>
      <c r="C230" s="220"/>
      <c r="D230" s="85"/>
      <c r="E230" s="85"/>
      <c r="F230" s="86"/>
      <c r="G230" s="284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9"/>
    </row>
    <row r="231" spans="1:21" ht="12.75">
      <c r="A231" s="219"/>
      <c r="B231" s="220"/>
      <c r="C231" s="220"/>
      <c r="D231" s="85"/>
      <c r="E231" s="85"/>
      <c r="F231" s="86"/>
      <c r="G231" s="284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9"/>
    </row>
    <row r="232" spans="1:21" ht="12.75">
      <c r="A232" s="219"/>
      <c r="B232" s="220"/>
      <c r="C232" s="220"/>
      <c r="D232" s="85"/>
      <c r="E232" s="85"/>
      <c r="F232" s="86"/>
      <c r="G232" s="284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9"/>
    </row>
    <row r="233" spans="1:21" ht="12.75">
      <c r="A233" s="219"/>
      <c r="B233" s="220"/>
      <c r="C233" s="220"/>
      <c r="D233" s="85"/>
      <c r="E233" s="85"/>
      <c r="F233" s="86"/>
      <c r="G233" s="284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9"/>
    </row>
    <row r="234" spans="1:21" ht="13.5" thickBot="1">
      <c r="A234" s="237"/>
      <c r="B234" s="238"/>
      <c r="C234" s="238"/>
      <c r="D234" s="264"/>
      <c r="E234" s="264"/>
      <c r="F234" s="265"/>
      <c r="G234" s="29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76"/>
    </row>
    <row r="235" spans="1:3" ht="12.75">
      <c r="A235" s="263"/>
      <c r="B235" s="263"/>
      <c r="C235" s="263"/>
    </row>
    <row r="236" spans="1:3" ht="12.75">
      <c r="A236" s="263"/>
      <c r="B236" s="263"/>
      <c r="C236" s="263"/>
    </row>
    <row r="237" spans="1:3" ht="12.75">
      <c r="A237" s="263"/>
      <c r="B237" s="263"/>
      <c r="C237" s="263"/>
    </row>
    <row r="238" spans="1:3" ht="12.75">
      <c r="A238" s="263"/>
      <c r="B238" s="263"/>
      <c r="C238" s="263"/>
    </row>
    <row r="239" spans="1:3" ht="12.75">
      <c r="A239" s="263"/>
      <c r="B239" s="263"/>
      <c r="C239" s="263"/>
    </row>
    <row r="240" spans="1:3" ht="12.75">
      <c r="A240" s="263"/>
      <c r="B240" s="263"/>
      <c r="C240" s="263"/>
    </row>
    <row r="241" spans="1:3" ht="12.75">
      <c r="A241" s="263"/>
      <c r="B241" s="263"/>
      <c r="C241" s="263"/>
    </row>
    <row r="242" spans="1:3" ht="12.75">
      <c r="A242" s="263"/>
      <c r="B242" s="263"/>
      <c r="C242" s="263"/>
    </row>
    <row r="243" spans="1:3" ht="12.75">
      <c r="A243" s="263"/>
      <c r="B243" s="263"/>
      <c r="C243" s="263"/>
    </row>
    <row r="244" spans="1:3" ht="12.75">
      <c r="A244" s="263"/>
      <c r="B244" s="263"/>
      <c r="C244" s="263"/>
    </row>
    <row r="245" spans="1:3" ht="12.75">
      <c r="A245" s="263"/>
      <c r="B245" s="263"/>
      <c r="C245" s="263"/>
    </row>
    <row r="246" spans="1:3" ht="12.75">
      <c r="A246" s="263"/>
      <c r="B246" s="263"/>
      <c r="C246" s="263"/>
    </row>
    <row r="247" spans="1:3" ht="12.75">
      <c r="A247" s="263"/>
      <c r="B247" s="263"/>
      <c r="C247" s="263"/>
    </row>
    <row r="248" spans="1:3" ht="12.75">
      <c r="A248" s="263"/>
      <c r="B248" s="263"/>
      <c r="C248" s="263"/>
    </row>
    <row r="249" spans="1:3" ht="12.75">
      <c r="A249" s="263"/>
      <c r="B249" s="263"/>
      <c r="C249" s="263"/>
    </row>
    <row r="250" spans="1:3" ht="12.75">
      <c r="A250" s="263"/>
      <c r="B250" s="263"/>
      <c r="C250" s="263"/>
    </row>
    <row r="251" spans="1:3" ht="12.75">
      <c r="A251" s="263"/>
      <c r="B251" s="263"/>
      <c r="C251" s="263"/>
    </row>
    <row r="252" spans="1:3" ht="12.75">
      <c r="A252" s="263"/>
      <c r="B252" s="263"/>
      <c r="C252" s="263"/>
    </row>
    <row r="253" spans="1:3" ht="12.75">
      <c r="A253" s="263"/>
      <c r="B253" s="263"/>
      <c r="C253" s="263"/>
    </row>
    <row r="254" spans="1:3" ht="12.75">
      <c r="A254" s="263"/>
      <c r="B254" s="263"/>
      <c r="C254" s="263"/>
    </row>
    <row r="255" spans="1:3" ht="12.75">
      <c r="A255" s="263"/>
      <c r="B255" s="263"/>
      <c r="C255" s="263"/>
    </row>
    <row r="256" spans="1:3" ht="12.75">
      <c r="A256" s="263"/>
      <c r="B256" s="263"/>
      <c r="C256" s="263"/>
    </row>
    <row r="257" spans="1:3" ht="12.75">
      <c r="A257" s="263"/>
      <c r="B257" s="263"/>
      <c r="C257" s="263"/>
    </row>
    <row r="258" spans="1:3" ht="12.75">
      <c r="A258" s="263"/>
      <c r="B258" s="263"/>
      <c r="C258" s="263"/>
    </row>
    <row r="259" spans="1:3" ht="12.75">
      <c r="A259" s="263"/>
      <c r="B259" s="263"/>
      <c r="C259" s="263"/>
    </row>
    <row r="260" spans="1:3" ht="12.75">
      <c r="A260" s="263"/>
      <c r="B260" s="263"/>
      <c r="C260" s="263"/>
    </row>
    <row r="261" spans="1:3" ht="12.75">
      <c r="A261" s="263"/>
      <c r="B261" s="263"/>
      <c r="C261" s="263"/>
    </row>
    <row r="262" spans="1:3" ht="12.75">
      <c r="A262" s="263"/>
      <c r="B262" s="263"/>
      <c r="C262" s="263"/>
    </row>
    <row r="263" spans="1:3" ht="12.75">
      <c r="A263" s="263"/>
      <c r="B263" s="263"/>
      <c r="C263" s="263"/>
    </row>
    <row r="264" spans="1:3" ht="12.75">
      <c r="A264" s="263"/>
      <c r="B264" s="263"/>
      <c r="C264" s="263"/>
    </row>
    <row r="265" spans="1:3" ht="12.75">
      <c r="A265" s="263"/>
      <c r="B265" s="263"/>
      <c r="C265" s="263"/>
    </row>
    <row r="266" spans="1:3" ht="12.75">
      <c r="A266" s="263"/>
      <c r="B266" s="263"/>
      <c r="C266" s="263"/>
    </row>
    <row r="267" spans="1:3" ht="12.75">
      <c r="A267" s="263"/>
      <c r="B267" s="263"/>
      <c r="C267" s="263"/>
    </row>
    <row r="268" spans="1:3" ht="12.75">
      <c r="A268" s="263"/>
      <c r="B268" s="263"/>
      <c r="C268" s="263"/>
    </row>
    <row r="269" spans="1:3" ht="12.75">
      <c r="A269" s="263"/>
      <c r="B269" s="263"/>
      <c r="C269" s="263"/>
    </row>
    <row r="270" spans="1:3" ht="12.75">
      <c r="A270" s="263"/>
      <c r="B270" s="263"/>
      <c r="C270" s="263"/>
    </row>
    <row r="271" spans="1:3" ht="12.75">
      <c r="A271" s="263"/>
      <c r="B271" s="263"/>
      <c r="C271" s="263"/>
    </row>
    <row r="272" spans="1:3" ht="12.75">
      <c r="A272" s="263"/>
      <c r="B272" s="263"/>
      <c r="C272" s="263"/>
    </row>
    <row r="273" spans="1:3" ht="12.75">
      <c r="A273" s="263"/>
      <c r="B273" s="263"/>
      <c r="C273" s="263"/>
    </row>
    <row r="274" spans="1:3" ht="12.75">
      <c r="A274" s="263"/>
      <c r="B274" s="263"/>
      <c r="C274" s="263"/>
    </row>
    <row r="275" spans="1:3" ht="12.75">
      <c r="A275" s="263"/>
      <c r="B275" s="263"/>
      <c r="C275" s="263"/>
    </row>
    <row r="276" spans="1:3" ht="12.75">
      <c r="A276" s="263"/>
      <c r="B276" s="263"/>
      <c r="C276" s="263"/>
    </row>
    <row r="277" spans="1:3" ht="12.75">
      <c r="A277" s="263"/>
      <c r="B277" s="263"/>
      <c r="C277" s="263"/>
    </row>
    <row r="278" spans="1:3" ht="12.75">
      <c r="A278" s="263"/>
      <c r="B278" s="263"/>
      <c r="C278" s="263"/>
    </row>
    <row r="279" spans="1:3" ht="12.75">
      <c r="A279" s="263"/>
      <c r="B279" s="263"/>
      <c r="C279" s="263"/>
    </row>
    <row r="280" spans="1:3" ht="12.75">
      <c r="A280" s="263"/>
      <c r="B280" s="263"/>
      <c r="C280" s="263"/>
    </row>
    <row r="281" spans="1:3" ht="12.75">
      <c r="A281" s="263"/>
      <c r="B281" s="263"/>
      <c r="C281" s="263"/>
    </row>
    <row r="282" spans="1:3" ht="12.75">
      <c r="A282" s="263"/>
      <c r="B282" s="263"/>
      <c r="C282" s="263"/>
    </row>
    <row r="283" spans="1:3" ht="12.75">
      <c r="A283" s="263"/>
      <c r="B283" s="263"/>
      <c r="C283" s="263"/>
    </row>
    <row r="284" spans="1:3" ht="12.75">
      <c r="A284" s="263"/>
      <c r="B284" s="263"/>
      <c r="C284" s="263"/>
    </row>
    <row r="285" spans="1:3" ht="12.75">
      <c r="A285" s="263"/>
      <c r="B285" s="263"/>
      <c r="C285" s="263"/>
    </row>
    <row r="286" spans="1:3" ht="12.75">
      <c r="A286" s="263"/>
      <c r="B286" s="263"/>
      <c r="C286" s="263"/>
    </row>
    <row r="287" spans="1:3" ht="12.75">
      <c r="A287" s="263"/>
      <c r="B287" s="263"/>
      <c r="C287" s="263"/>
    </row>
    <row r="288" spans="1:3" ht="12.75">
      <c r="A288" s="263"/>
      <c r="B288" s="263"/>
      <c r="C288" s="263"/>
    </row>
    <row r="289" spans="1:3" ht="12.75">
      <c r="A289" s="263"/>
      <c r="B289" s="263"/>
      <c r="C289" s="263"/>
    </row>
    <row r="290" spans="1:3" ht="12.75">
      <c r="A290" s="263"/>
      <c r="B290" s="263"/>
      <c r="C290" s="263"/>
    </row>
    <row r="291" spans="1:3" ht="12.75">
      <c r="A291" s="263"/>
      <c r="B291" s="263"/>
      <c r="C291" s="263"/>
    </row>
    <row r="292" spans="1:3" ht="12.75">
      <c r="A292" s="263"/>
      <c r="B292" s="263"/>
      <c r="C292" s="263"/>
    </row>
    <row r="293" spans="1:3" ht="12.75">
      <c r="A293" s="263"/>
      <c r="B293" s="263"/>
      <c r="C293" s="263"/>
    </row>
    <row r="294" spans="1:3" ht="12.75">
      <c r="A294" s="263"/>
      <c r="B294" s="263"/>
      <c r="C294" s="263"/>
    </row>
    <row r="295" spans="1:3" ht="12.75">
      <c r="A295" s="263"/>
      <c r="B295" s="263"/>
      <c r="C295" s="263"/>
    </row>
    <row r="296" spans="1:3" ht="12.75">
      <c r="A296" s="263"/>
      <c r="B296" s="263"/>
      <c r="C296" s="263"/>
    </row>
    <row r="297" spans="1:3" ht="12.75">
      <c r="A297" s="263"/>
      <c r="B297" s="263"/>
      <c r="C297" s="263"/>
    </row>
    <row r="298" spans="1:3" ht="12.75">
      <c r="A298" s="263"/>
      <c r="B298" s="263"/>
      <c r="C298" s="263"/>
    </row>
    <row r="299" spans="1:3" ht="12.75">
      <c r="A299" s="263"/>
      <c r="B299" s="263"/>
      <c r="C299" s="263"/>
    </row>
    <row r="300" spans="1:3" ht="12.75">
      <c r="A300" s="263"/>
      <c r="B300" s="263"/>
      <c r="C300" s="263"/>
    </row>
    <row r="301" spans="1:3" ht="12.75">
      <c r="A301" s="263"/>
      <c r="B301" s="263"/>
      <c r="C301" s="263"/>
    </row>
    <row r="302" spans="1:3" ht="12.75">
      <c r="A302" s="263"/>
      <c r="B302" s="263"/>
      <c r="C302" s="263"/>
    </row>
    <row r="303" spans="1:3" ht="12.75">
      <c r="A303" s="263"/>
      <c r="B303" s="263"/>
      <c r="C303" s="263"/>
    </row>
    <row r="304" spans="1:3" ht="12.75">
      <c r="A304" s="263"/>
      <c r="B304" s="263"/>
      <c r="C304" s="263"/>
    </row>
    <row r="305" spans="1:3" ht="12.75">
      <c r="A305" s="263"/>
      <c r="B305" s="263"/>
      <c r="C305" s="263"/>
    </row>
    <row r="306" spans="1:3" ht="12.75">
      <c r="A306" s="263"/>
      <c r="B306" s="263"/>
      <c r="C306" s="263"/>
    </row>
    <row r="307" spans="1:3" ht="12.75">
      <c r="A307" s="263"/>
      <c r="B307" s="263"/>
      <c r="C307" s="263"/>
    </row>
    <row r="308" spans="1:3" ht="12.75">
      <c r="A308" s="263"/>
      <c r="B308" s="263"/>
      <c r="C308" s="263"/>
    </row>
    <row r="309" spans="1:3" ht="12.75">
      <c r="A309" s="263"/>
      <c r="B309" s="263"/>
      <c r="C309" s="263"/>
    </row>
    <row r="310" spans="1:3" ht="12.75">
      <c r="A310" s="263"/>
      <c r="B310" s="263"/>
      <c r="C310" s="263"/>
    </row>
    <row r="311" spans="1:3" ht="12.75">
      <c r="A311" s="263"/>
      <c r="B311" s="263"/>
      <c r="C311" s="263"/>
    </row>
    <row r="312" spans="1:3" ht="12.75">
      <c r="A312" s="263"/>
      <c r="B312" s="263"/>
      <c r="C312" s="263"/>
    </row>
    <row r="313" spans="1:3" ht="12.75">
      <c r="A313" s="263"/>
      <c r="B313" s="263"/>
      <c r="C313" s="263"/>
    </row>
    <row r="314" spans="1:3" ht="12.75">
      <c r="A314" s="263"/>
      <c r="B314" s="263"/>
      <c r="C314" s="263"/>
    </row>
    <row r="315" spans="1:3" ht="12.75">
      <c r="A315" s="263"/>
      <c r="B315" s="263"/>
      <c r="C315" s="263"/>
    </row>
    <row r="316" spans="1:3" ht="12.75">
      <c r="A316" s="263"/>
      <c r="B316" s="263"/>
      <c r="C316" s="263"/>
    </row>
    <row r="317" spans="1:3" ht="12.75">
      <c r="A317" s="263"/>
      <c r="B317" s="263"/>
      <c r="C317" s="263"/>
    </row>
    <row r="318" spans="1:3" ht="12.75">
      <c r="A318" s="263"/>
      <c r="B318" s="263"/>
      <c r="C318" s="263"/>
    </row>
    <row r="319" spans="1:3" ht="12.75">
      <c r="A319" s="263"/>
      <c r="B319" s="263"/>
      <c r="C319" s="263"/>
    </row>
    <row r="320" spans="1:3" ht="12.75">
      <c r="A320" s="263"/>
      <c r="B320" s="263"/>
      <c r="C320" s="263"/>
    </row>
    <row r="321" spans="1:3" ht="12.75">
      <c r="A321" s="263"/>
      <c r="B321" s="263"/>
      <c r="C321" s="263"/>
    </row>
    <row r="322" spans="1:3" ht="12.75">
      <c r="A322" s="263"/>
      <c r="B322" s="263"/>
      <c r="C322" s="263"/>
    </row>
    <row r="323" spans="1:3" ht="12.75">
      <c r="A323" s="263"/>
      <c r="B323" s="263"/>
      <c r="C323" s="263"/>
    </row>
    <row r="324" spans="1:3" ht="12.75">
      <c r="A324" s="263"/>
      <c r="B324" s="263"/>
      <c r="C324" s="263"/>
    </row>
    <row r="325" spans="1:3" ht="12.75">
      <c r="A325" s="263"/>
      <c r="B325" s="263"/>
      <c r="C325" s="263"/>
    </row>
    <row r="326" spans="1:3" ht="12.75">
      <c r="A326" s="263"/>
      <c r="B326" s="263"/>
      <c r="C326" s="263"/>
    </row>
    <row r="327" spans="1:3" ht="12.75">
      <c r="A327" s="263"/>
      <c r="B327" s="263"/>
      <c r="C327" s="263"/>
    </row>
    <row r="328" spans="1:3" ht="12.75">
      <c r="A328" s="263"/>
      <c r="B328" s="263"/>
      <c r="C328" s="263"/>
    </row>
    <row r="329" spans="1:3" ht="12.75">
      <c r="A329" s="263"/>
      <c r="B329" s="263"/>
      <c r="C329" s="263"/>
    </row>
    <row r="330" spans="1:3" ht="12.75">
      <c r="A330" s="263"/>
      <c r="B330" s="263"/>
      <c r="C330" s="263"/>
    </row>
    <row r="331" spans="1:3" ht="12.75">
      <c r="A331" s="263"/>
      <c r="B331" s="263"/>
      <c r="C331" s="263"/>
    </row>
    <row r="332" spans="1:3" ht="12.75">
      <c r="A332" s="263"/>
      <c r="B332" s="263"/>
      <c r="C332" s="263"/>
    </row>
    <row r="333" spans="1:3" ht="12.75">
      <c r="A333" s="263"/>
      <c r="B333" s="263"/>
      <c r="C333" s="263"/>
    </row>
    <row r="334" spans="1:3" ht="12.75">
      <c r="A334" s="263"/>
      <c r="B334" s="263"/>
      <c r="C334" s="263"/>
    </row>
    <row r="335" spans="1:3" ht="12.75">
      <c r="A335" s="263"/>
      <c r="B335" s="263"/>
      <c r="C335" s="263"/>
    </row>
    <row r="336" spans="1:3" ht="12.75">
      <c r="A336" s="263"/>
      <c r="B336" s="263"/>
      <c r="C336" s="263"/>
    </row>
    <row r="337" spans="1:3" ht="12.75">
      <c r="A337" s="263"/>
      <c r="B337" s="263"/>
      <c r="C337" s="263"/>
    </row>
    <row r="338" spans="1:3" ht="12.75">
      <c r="A338" s="263"/>
      <c r="B338" s="263"/>
      <c r="C338" s="263"/>
    </row>
    <row r="339" spans="1:3" ht="12.75">
      <c r="A339" s="263"/>
      <c r="B339" s="263"/>
      <c r="C339" s="263"/>
    </row>
    <row r="340" spans="1:3" ht="12.75">
      <c r="A340" s="263"/>
      <c r="B340" s="263"/>
      <c r="C340" s="263"/>
    </row>
    <row r="341" spans="1:3" ht="12.75">
      <c r="A341" s="263"/>
      <c r="B341" s="263"/>
      <c r="C341" s="263"/>
    </row>
    <row r="342" spans="1:3" ht="12.75">
      <c r="A342" s="263"/>
      <c r="B342" s="263"/>
      <c r="C342" s="263"/>
    </row>
    <row r="343" spans="1:3" ht="12.75">
      <c r="A343" s="263"/>
      <c r="B343" s="263"/>
      <c r="C343" s="263"/>
    </row>
    <row r="344" spans="1:3" ht="12.75">
      <c r="A344" s="263"/>
      <c r="B344" s="263"/>
      <c r="C344" s="263"/>
    </row>
    <row r="345" spans="1:3" ht="12.75">
      <c r="A345" s="263"/>
      <c r="B345" s="263"/>
      <c r="C345" s="263"/>
    </row>
    <row r="346" spans="1:3" ht="12.75">
      <c r="A346" s="263"/>
      <c r="B346" s="263"/>
      <c r="C346" s="263"/>
    </row>
    <row r="347" spans="1:3" ht="12.75">
      <c r="A347" s="263"/>
      <c r="B347" s="263"/>
      <c r="C347" s="263"/>
    </row>
    <row r="348" spans="1:3" ht="12.75">
      <c r="A348" s="263"/>
      <c r="B348" s="263"/>
      <c r="C348" s="263"/>
    </row>
    <row r="349" spans="1:3" ht="12.75">
      <c r="A349" s="263"/>
      <c r="B349" s="263"/>
      <c r="C349" s="263"/>
    </row>
    <row r="350" spans="1:3" ht="12.75">
      <c r="A350" s="263"/>
      <c r="B350" s="263"/>
      <c r="C350" s="263"/>
    </row>
    <row r="351" spans="1:3" ht="12.75">
      <c r="A351" s="263"/>
      <c r="B351" s="263"/>
      <c r="C351" s="263"/>
    </row>
    <row r="352" spans="1:3" ht="12.75">
      <c r="A352" s="263"/>
      <c r="B352" s="263"/>
      <c r="C352" s="263"/>
    </row>
    <row r="353" spans="1:3" ht="12.75">
      <c r="A353" s="263"/>
      <c r="B353" s="263"/>
      <c r="C353" s="263"/>
    </row>
    <row r="354" spans="1:3" ht="12.75">
      <c r="A354" s="263"/>
      <c r="B354" s="263"/>
      <c r="C354" s="263"/>
    </row>
    <row r="355" spans="1:3" ht="12.75">
      <c r="A355" s="263"/>
      <c r="B355" s="263"/>
      <c r="C355" s="263"/>
    </row>
    <row r="356" spans="1:3" ht="12.75">
      <c r="A356" s="263"/>
      <c r="B356" s="263"/>
      <c r="C356" s="263"/>
    </row>
    <row r="357" spans="1:3" ht="12.75">
      <c r="A357" s="263"/>
      <c r="B357" s="263"/>
      <c r="C357" s="263"/>
    </row>
    <row r="358" spans="1:3" ht="12.75">
      <c r="A358" s="263"/>
      <c r="B358" s="263"/>
      <c r="C358" s="263"/>
    </row>
    <row r="359" spans="1:3" ht="12.75">
      <c r="A359" s="263"/>
      <c r="B359" s="263"/>
      <c r="C359" s="263"/>
    </row>
    <row r="360" spans="1:3" ht="12.75">
      <c r="A360" s="263"/>
      <c r="B360" s="263"/>
      <c r="C360" s="263"/>
    </row>
    <row r="361" spans="1:3" ht="12.75">
      <c r="A361" s="263"/>
      <c r="B361" s="263"/>
      <c r="C361" s="263"/>
    </row>
    <row r="362" spans="1:3" ht="12.75">
      <c r="A362" s="263"/>
      <c r="B362" s="263"/>
      <c r="C362" s="263"/>
    </row>
    <row r="363" spans="1:3" ht="12.75">
      <c r="A363" s="263"/>
      <c r="B363" s="263"/>
      <c r="C363" s="263"/>
    </row>
    <row r="364" spans="1:3" ht="12.75">
      <c r="A364" s="263"/>
      <c r="B364" s="263"/>
      <c r="C364" s="263"/>
    </row>
    <row r="365" spans="1:3" ht="12.75">
      <c r="A365" s="263"/>
      <c r="B365" s="263"/>
      <c r="C365" s="263"/>
    </row>
    <row r="366" spans="1:3" ht="12.75">
      <c r="A366" s="263"/>
      <c r="B366" s="263"/>
      <c r="C366" s="263"/>
    </row>
    <row r="367" spans="1:3" ht="12.75">
      <c r="A367" s="263"/>
      <c r="B367" s="263"/>
      <c r="C367" s="263"/>
    </row>
    <row r="368" spans="1:3" ht="12.75">
      <c r="A368" s="263"/>
      <c r="B368" s="263"/>
      <c r="C368" s="263"/>
    </row>
    <row r="369" spans="1:3" ht="12.75">
      <c r="A369" s="263"/>
      <c r="B369" s="263"/>
      <c r="C369" s="263"/>
    </row>
    <row r="370" spans="1:3" ht="12.75">
      <c r="A370" s="263"/>
      <c r="B370" s="263"/>
      <c r="C370" s="263"/>
    </row>
    <row r="371" spans="1:3" ht="12.75">
      <c r="A371" s="263"/>
      <c r="B371" s="263"/>
      <c r="C371" s="263"/>
    </row>
    <row r="372" spans="1:3" ht="12.75">
      <c r="A372" s="263"/>
      <c r="B372" s="263"/>
      <c r="C372" s="263"/>
    </row>
    <row r="373" spans="1:3" ht="12.75">
      <c r="A373" s="263"/>
      <c r="B373" s="263"/>
      <c r="C373" s="263"/>
    </row>
    <row r="374" spans="1:3" ht="12.75">
      <c r="A374" s="263"/>
      <c r="B374" s="263"/>
      <c r="C374" s="263"/>
    </row>
    <row r="375" spans="1:3" ht="12.75">
      <c r="A375" s="263"/>
      <c r="B375" s="263"/>
      <c r="C375" s="263"/>
    </row>
    <row r="376" spans="1:3" ht="12.75">
      <c r="A376" s="263"/>
      <c r="B376" s="263"/>
      <c r="C376" s="263"/>
    </row>
    <row r="377" spans="1:3" ht="12.75">
      <c r="A377" s="263"/>
      <c r="B377" s="263"/>
      <c r="C377" s="263"/>
    </row>
    <row r="378" spans="1:3" ht="12.75">
      <c r="A378" s="263"/>
      <c r="B378" s="263"/>
      <c r="C378" s="263"/>
    </row>
    <row r="379" spans="1:3" ht="12.75">
      <c r="A379" s="263"/>
      <c r="B379" s="263"/>
      <c r="C379" s="263"/>
    </row>
    <row r="380" spans="1:3" ht="12.75">
      <c r="A380" s="263"/>
      <c r="B380" s="263"/>
      <c r="C380" s="263"/>
    </row>
    <row r="381" spans="1:3" ht="12.75">
      <c r="A381" s="263"/>
      <c r="B381" s="263"/>
      <c r="C381" s="263"/>
    </row>
    <row r="382" spans="1:3" ht="12.75">
      <c r="A382" s="263"/>
      <c r="B382" s="263"/>
      <c r="C382" s="263"/>
    </row>
    <row r="383" spans="1:3" ht="12.75">
      <c r="A383" s="263"/>
      <c r="B383" s="263"/>
      <c r="C383" s="263"/>
    </row>
    <row r="384" spans="1:3" ht="12.75">
      <c r="A384" s="263"/>
      <c r="B384" s="263"/>
      <c r="C384" s="263"/>
    </row>
    <row r="385" spans="1:3" ht="12.75">
      <c r="A385" s="263"/>
      <c r="B385" s="263"/>
      <c r="C385" s="263"/>
    </row>
    <row r="386" spans="1:3" ht="12.75">
      <c r="A386" s="263"/>
      <c r="B386" s="263"/>
      <c r="C386" s="263"/>
    </row>
    <row r="387" spans="1:3" ht="12.75">
      <c r="A387" s="263"/>
      <c r="B387" s="263"/>
      <c r="C387" s="263"/>
    </row>
    <row r="388" spans="1:3" ht="12.75">
      <c r="A388" s="263"/>
      <c r="B388" s="263"/>
      <c r="C388" s="263"/>
    </row>
    <row r="389" spans="1:3" ht="12.75">
      <c r="A389" s="263"/>
      <c r="B389" s="263"/>
      <c r="C389" s="263"/>
    </row>
    <row r="390" spans="1:3" ht="12.75">
      <c r="A390" s="263"/>
      <c r="B390" s="263"/>
      <c r="C390" s="263"/>
    </row>
    <row r="391" spans="1:3" ht="12.75">
      <c r="A391" s="263"/>
      <c r="B391" s="263"/>
      <c r="C391" s="263"/>
    </row>
    <row r="392" spans="1:3" ht="12.75">
      <c r="A392" s="263"/>
      <c r="B392" s="263"/>
      <c r="C392" s="263"/>
    </row>
    <row r="393" spans="1:3" ht="12.75">
      <c r="A393" s="263"/>
      <c r="B393" s="263"/>
      <c r="C393" s="263"/>
    </row>
    <row r="394" spans="1:3" ht="12.75">
      <c r="A394" s="263"/>
      <c r="B394" s="263"/>
      <c r="C394" s="263"/>
    </row>
    <row r="395" spans="1:3" ht="12.75">
      <c r="A395" s="263"/>
      <c r="B395" s="263"/>
      <c r="C395" s="263"/>
    </row>
    <row r="396" spans="1:3" ht="12.75">
      <c r="A396" s="263"/>
      <c r="B396" s="263"/>
      <c r="C396" s="263"/>
    </row>
    <row r="397" spans="1:3" ht="12.75">
      <c r="A397" s="263"/>
      <c r="B397" s="263"/>
      <c r="C397" s="263"/>
    </row>
    <row r="398" spans="1:3" ht="12.75">
      <c r="A398" s="263"/>
      <c r="B398" s="263"/>
      <c r="C398" s="263"/>
    </row>
    <row r="399" spans="1:3" ht="12.75">
      <c r="A399" s="263"/>
      <c r="B399" s="263"/>
      <c r="C399" s="263"/>
    </row>
    <row r="400" spans="1:3" ht="12.75">
      <c r="A400" s="263"/>
      <c r="B400" s="263"/>
      <c r="C400" s="263"/>
    </row>
    <row r="401" spans="1:3" ht="12.75">
      <c r="A401" s="263"/>
      <c r="B401" s="263"/>
      <c r="C401" s="263"/>
    </row>
    <row r="402" spans="1:3" ht="12.75">
      <c r="A402" s="263"/>
      <c r="B402" s="263"/>
      <c r="C402" s="263"/>
    </row>
    <row r="403" spans="1:3" ht="12.75">
      <c r="A403" s="263"/>
      <c r="B403" s="263"/>
      <c r="C403" s="263"/>
    </row>
    <row r="404" spans="1:3" ht="12.75">
      <c r="A404" s="263"/>
      <c r="B404" s="263"/>
      <c r="C404" s="263"/>
    </row>
    <row r="405" spans="1:3" ht="12.75">
      <c r="A405" s="263"/>
      <c r="B405" s="263"/>
      <c r="C405" s="263"/>
    </row>
    <row r="406" spans="1:3" ht="12.75">
      <c r="A406" s="263"/>
      <c r="B406" s="263"/>
      <c r="C406" s="263"/>
    </row>
    <row r="407" spans="1:3" ht="12.75">
      <c r="A407" s="263"/>
      <c r="B407" s="263"/>
      <c r="C407" s="263"/>
    </row>
    <row r="408" spans="1:3" ht="12.75">
      <c r="A408" s="263"/>
      <c r="B408" s="263"/>
      <c r="C408" s="263"/>
    </row>
    <row r="409" spans="1:3" ht="12.75">
      <c r="A409" s="263"/>
      <c r="B409" s="263"/>
      <c r="C409" s="263"/>
    </row>
    <row r="410" spans="1:3" ht="12.75">
      <c r="A410" s="263"/>
      <c r="B410" s="263"/>
      <c r="C410" s="263"/>
    </row>
    <row r="411" spans="1:3" ht="12.75">
      <c r="A411" s="263"/>
      <c r="B411" s="263"/>
      <c r="C411" s="263"/>
    </row>
    <row r="412" spans="1:3" ht="12.75">
      <c r="A412" s="263"/>
      <c r="B412" s="263"/>
      <c r="C412" s="263"/>
    </row>
    <row r="413" spans="1:3" ht="12.75">
      <c r="A413" s="263"/>
      <c r="B413" s="263"/>
      <c r="C413" s="263"/>
    </row>
    <row r="414" spans="1:3" ht="12.75">
      <c r="A414" s="263"/>
      <c r="B414" s="263"/>
      <c r="C414" s="263"/>
    </row>
    <row r="415" spans="1:3" ht="12.75">
      <c r="A415" s="263"/>
      <c r="B415" s="263"/>
      <c r="C415" s="263"/>
    </row>
    <row r="416" spans="1:3" ht="12.75">
      <c r="A416" s="263"/>
      <c r="B416" s="263"/>
      <c r="C416" s="263"/>
    </row>
    <row r="417" spans="1:3" ht="12.75">
      <c r="A417" s="263"/>
      <c r="B417" s="263"/>
      <c r="C417" s="263"/>
    </row>
    <row r="418" spans="1:3" ht="12.75">
      <c r="A418" s="263"/>
      <c r="B418" s="263"/>
      <c r="C418" s="263"/>
    </row>
    <row r="419" spans="1:3" ht="12.75">
      <c r="A419" s="263"/>
      <c r="B419" s="263"/>
      <c r="C419" s="263"/>
    </row>
    <row r="420" spans="1:3" ht="12.75">
      <c r="A420" s="263"/>
      <c r="B420" s="263"/>
      <c r="C420" s="263"/>
    </row>
    <row r="421" spans="1:3" ht="12.75">
      <c r="A421" s="263"/>
      <c r="B421" s="263"/>
      <c r="C421" s="263"/>
    </row>
    <row r="422" spans="1:3" ht="12.75">
      <c r="A422" s="263"/>
      <c r="B422" s="263"/>
      <c r="C422" s="263"/>
    </row>
    <row r="423" spans="1:3" ht="12.75">
      <c r="A423" s="263"/>
      <c r="B423" s="263"/>
      <c r="C423" s="263"/>
    </row>
    <row r="424" spans="1:3" ht="12.75">
      <c r="A424" s="263"/>
      <c r="B424" s="263"/>
      <c r="C424" s="263"/>
    </row>
    <row r="425" spans="1:3" ht="12.75">
      <c r="A425" s="263"/>
      <c r="B425" s="263"/>
      <c r="C425" s="263"/>
    </row>
    <row r="426" spans="1:3" ht="12.75">
      <c r="A426" s="263"/>
      <c r="B426" s="263"/>
      <c r="C426" s="263"/>
    </row>
    <row r="427" spans="1:3" ht="12.75">
      <c r="A427" s="263"/>
      <c r="B427" s="263"/>
      <c r="C427" s="263"/>
    </row>
    <row r="428" spans="1:3" ht="12.75">
      <c r="A428" s="263"/>
      <c r="B428" s="263"/>
      <c r="C428" s="263"/>
    </row>
    <row r="429" spans="1:3" ht="12.75">
      <c r="A429" s="263"/>
      <c r="B429" s="263"/>
      <c r="C429" s="263"/>
    </row>
    <row r="430" spans="1:3" ht="12.75">
      <c r="A430" s="263"/>
      <c r="B430" s="263"/>
      <c r="C430" s="263"/>
    </row>
    <row r="431" spans="1:3" ht="12.75">
      <c r="A431" s="263"/>
      <c r="B431" s="263"/>
      <c r="C431" s="263"/>
    </row>
    <row r="432" spans="1:3" ht="12.75">
      <c r="A432" s="263"/>
      <c r="B432" s="263"/>
      <c r="C432" s="263"/>
    </row>
    <row r="433" spans="1:3" ht="12.75">
      <c r="A433" s="263"/>
      <c r="B433" s="263"/>
      <c r="C433" s="263"/>
    </row>
    <row r="434" spans="1:3" ht="12.75">
      <c r="A434" s="263"/>
      <c r="B434" s="263"/>
      <c r="C434" s="263"/>
    </row>
    <row r="435" spans="1:3" ht="12.75">
      <c r="A435" s="263"/>
      <c r="B435" s="263"/>
      <c r="C435" s="263"/>
    </row>
    <row r="436" spans="1:3" ht="12.75">
      <c r="A436" s="263"/>
      <c r="B436" s="263"/>
      <c r="C436" s="263"/>
    </row>
    <row r="437" spans="1:3" ht="12.75">
      <c r="A437" s="263"/>
      <c r="B437" s="263"/>
      <c r="C437" s="263"/>
    </row>
    <row r="438" spans="1:3" ht="12.75">
      <c r="A438" s="263"/>
      <c r="B438" s="263"/>
      <c r="C438" s="263"/>
    </row>
    <row r="439" spans="1:3" ht="12.75">
      <c r="A439" s="263"/>
      <c r="B439" s="263"/>
      <c r="C439" s="263"/>
    </row>
    <row r="440" spans="1:3" ht="12.75">
      <c r="A440" s="263"/>
      <c r="B440" s="263"/>
      <c r="C440" s="263"/>
    </row>
    <row r="441" spans="1:3" ht="12.75">
      <c r="A441" s="263"/>
      <c r="B441" s="263"/>
      <c r="C441" s="263"/>
    </row>
    <row r="442" spans="1:3" ht="12.75">
      <c r="A442" s="263"/>
      <c r="B442" s="263"/>
      <c r="C442" s="263"/>
    </row>
    <row r="443" spans="1:3" ht="12.75">
      <c r="A443" s="263"/>
      <c r="B443" s="263"/>
      <c r="C443" s="263"/>
    </row>
    <row r="444" spans="1:3" ht="12.75">
      <c r="A444" s="263"/>
      <c r="B444" s="263"/>
      <c r="C444" s="263"/>
    </row>
    <row r="445" spans="1:3" ht="12.75">
      <c r="A445" s="263"/>
      <c r="B445" s="263"/>
      <c r="C445" s="263"/>
    </row>
    <row r="446" spans="1:3" ht="12.75">
      <c r="A446" s="263"/>
      <c r="B446" s="263"/>
      <c r="C446" s="263"/>
    </row>
    <row r="447" spans="1:3" ht="12.75">
      <c r="A447" s="263"/>
      <c r="B447" s="263"/>
      <c r="C447" s="263"/>
    </row>
    <row r="448" spans="1:3" ht="12.75">
      <c r="A448" s="263"/>
      <c r="B448" s="263"/>
      <c r="C448" s="263"/>
    </row>
    <row r="449" spans="1:3" ht="12.75">
      <c r="A449" s="263"/>
      <c r="B449" s="263"/>
      <c r="C449" s="263"/>
    </row>
    <row r="450" spans="1:3" ht="12.75">
      <c r="A450" s="263"/>
      <c r="B450" s="263"/>
      <c r="C450" s="263"/>
    </row>
    <row r="451" spans="1:3" ht="12.75">
      <c r="A451" s="263"/>
      <c r="B451" s="263"/>
      <c r="C451" s="263"/>
    </row>
    <row r="452" spans="1:3" ht="12.75">
      <c r="A452" s="263"/>
      <c r="B452" s="263"/>
      <c r="C452" s="263"/>
    </row>
    <row r="453" spans="1:3" ht="12.75">
      <c r="A453" s="263"/>
      <c r="B453" s="263"/>
      <c r="C453" s="263"/>
    </row>
    <row r="454" spans="1:3" ht="12.75">
      <c r="A454" s="263"/>
      <c r="B454" s="263"/>
      <c r="C454" s="263"/>
    </row>
    <row r="455" spans="1:3" ht="12.75">
      <c r="A455" s="263"/>
      <c r="B455" s="263"/>
      <c r="C455" s="263"/>
    </row>
    <row r="456" spans="1:3" ht="12.75">
      <c r="A456" s="263"/>
      <c r="B456" s="263"/>
      <c r="C456" s="263"/>
    </row>
    <row r="457" spans="1:3" ht="12.75">
      <c r="A457" s="263"/>
      <c r="B457" s="263"/>
      <c r="C457" s="263"/>
    </row>
    <row r="458" spans="1:3" ht="12.75">
      <c r="A458" s="263"/>
      <c r="B458" s="263"/>
      <c r="C458" s="263"/>
    </row>
    <row r="459" spans="1:3" ht="12.75">
      <c r="A459" s="263"/>
      <c r="B459" s="263"/>
      <c r="C459" s="263"/>
    </row>
    <row r="460" spans="1:3" ht="12.75">
      <c r="A460" s="263"/>
      <c r="B460" s="263"/>
      <c r="C460" s="263"/>
    </row>
    <row r="461" spans="1:3" ht="12.75">
      <c r="A461" s="263"/>
      <c r="B461" s="263"/>
      <c r="C461" s="263"/>
    </row>
    <row r="462" spans="1:3" ht="12.75">
      <c r="A462" s="263"/>
      <c r="B462" s="263"/>
      <c r="C462" s="263"/>
    </row>
    <row r="463" spans="1:3" ht="12.75">
      <c r="A463" s="263"/>
      <c r="B463" s="263"/>
      <c r="C463" s="263"/>
    </row>
    <row r="464" spans="1:3" ht="12.75">
      <c r="A464" s="263"/>
      <c r="B464" s="263"/>
      <c r="C464" s="263"/>
    </row>
    <row r="465" spans="1:3" ht="12.75">
      <c r="A465" s="263"/>
      <c r="B465" s="263"/>
      <c r="C465" s="263"/>
    </row>
    <row r="466" spans="1:3" ht="12.75">
      <c r="A466" s="263"/>
      <c r="B466" s="263"/>
      <c r="C466" s="263"/>
    </row>
    <row r="467" spans="1:3" ht="12.75">
      <c r="A467" s="263"/>
      <c r="B467" s="263"/>
      <c r="C467" s="263"/>
    </row>
    <row r="468" spans="1:3" ht="12.75">
      <c r="A468" s="263"/>
      <c r="B468" s="263"/>
      <c r="C468" s="263"/>
    </row>
    <row r="469" spans="1:3" ht="12.75">
      <c r="A469" s="263"/>
      <c r="B469" s="263"/>
      <c r="C469" s="263"/>
    </row>
    <row r="470" spans="1:3" ht="12.75">
      <c r="A470" s="263"/>
      <c r="B470" s="263"/>
      <c r="C470" s="263"/>
    </row>
    <row r="471" spans="1:3" ht="12.75">
      <c r="A471" s="263"/>
      <c r="B471" s="263"/>
      <c r="C471" s="263"/>
    </row>
    <row r="472" spans="1:3" ht="12.75">
      <c r="A472" s="263"/>
      <c r="B472" s="263"/>
      <c r="C472" s="263"/>
    </row>
    <row r="473" spans="1:3" ht="12.75">
      <c r="A473" s="263"/>
      <c r="B473" s="263"/>
      <c r="C473" s="263"/>
    </row>
    <row r="474" spans="1:3" ht="12.75">
      <c r="A474" s="263"/>
      <c r="B474" s="263"/>
      <c r="C474" s="263"/>
    </row>
    <row r="475" spans="1:3" ht="12.75">
      <c r="A475" s="263"/>
      <c r="B475" s="263"/>
      <c r="C475" s="263"/>
    </row>
    <row r="476" spans="1:3" ht="12.75">
      <c r="A476" s="263"/>
      <c r="B476" s="263"/>
      <c r="C476" s="263"/>
    </row>
    <row r="477" spans="1:3" ht="12.75">
      <c r="A477" s="263"/>
      <c r="B477" s="263"/>
      <c r="C477" s="263"/>
    </row>
    <row r="478" spans="1:3" ht="12.75">
      <c r="A478" s="263"/>
      <c r="B478" s="263"/>
      <c r="C478" s="263"/>
    </row>
    <row r="479" spans="1:3" ht="12.75">
      <c r="A479" s="263"/>
      <c r="B479" s="263"/>
      <c r="C479" s="263"/>
    </row>
    <row r="480" spans="1:3" ht="12.75">
      <c r="A480" s="263"/>
      <c r="B480" s="263"/>
      <c r="C480" s="263"/>
    </row>
    <row r="481" spans="1:3" ht="12.75">
      <c r="A481" s="263"/>
      <c r="B481" s="263"/>
      <c r="C481" s="263"/>
    </row>
    <row r="482" spans="1:3" ht="12.75">
      <c r="A482" s="263"/>
      <c r="B482" s="263"/>
      <c r="C482" s="263"/>
    </row>
    <row r="483" spans="1:3" ht="12.75">
      <c r="A483" s="263"/>
      <c r="B483" s="263"/>
      <c r="C483" s="263"/>
    </row>
    <row r="484" spans="1:3" ht="12.75">
      <c r="A484" s="263"/>
      <c r="B484" s="263"/>
      <c r="C484" s="263"/>
    </row>
    <row r="485" spans="1:3" ht="12.75">
      <c r="A485" s="263"/>
      <c r="B485" s="263"/>
      <c r="C485" s="263"/>
    </row>
    <row r="486" spans="1:3" ht="12.75">
      <c r="A486" s="263"/>
      <c r="B486" s="263"/>
      <c r="C486" s="263"/>
    </row>
    <row r="487" spans="1:3" ht="12.75">
      <c r="A487" s="263"/>
      <c r="B487" s="263"/>
      <c r="C487" s="263"/>
    </row>
    <row r="488" spans="1:3" ht="12.75">
      <c r="A488" s="263"/>
      <c r="B488" s="263"/>
      <c r="C488" s="263"/>
    </row>
    <row r="489" spans="1:3" ht="12.75">
      <c r="A489" s="263"/>
      <c r="B489" s="263"/>
      <c r="C489" s="263"/>
    </row>
    <row r="490" spans="1:3" ht="12.75">
      <c r="A490" s="263"/>
      <c r="B490" s="263"/>
      <c r="C490" s="263"/>
    </row>
    <row r="491" spans="1:3" ht="12.75">
      <c r="A491" s="263"/>
      <c r="B491" s="263"/>
      <c r="C491" s="263"/>
    </row>
    <row r="492" spans="1:3" ht="12.75">
      <c r="A492" s="263"/>
      <c r="B492" s="263"/>
      <c r="C492" s="263"/>
    </row>
    <row r="493" spans="1:3" ht="12.75">
      <c r="A493" s="263"/>
      <c r="B493" s="263"/>
      <c r="C493" s="263"/>
    </row>
    <row r="494" spans="1:3" ht="12.75">
      <c r="A494" s="263"/>
      <c r="B494" s="263"/>
      <c r="C494" s="263"/>
    </row>
    <row r="495" spans="1:3" ht="12.75">
      <c r="A495" s="263"/>
      <c r="B495" s="263"/>
      <c r="C495" s="263"/>
    </row>
    <row r="496" spans="1:3" ht="12.75">
      <c r="A496" s="263"/>
      <c r="B496" s="263"/>
      <c r="C496" s="263"/>
    </row>
    <row r="497" spans="1:3" ht="12.75">
      <c r="A497" s="263"/>
      <c r="B497" s="263"/>
      <c r="C497" s="263"/>
    </row>
    <row r="498" spans="1:3" ht="12.75">
      <c r="A498" s="263"/>
      <c r="B498" s="263"/>
      <c r="C498" s="263"/>
    </row>
    <row r="499" spans="1:3" ht="12.75">
      <c r="A499" s="263"/>
      <c r="B499" s="263"/>
      <c r="C499" s="263"/>
    </row>
    <row r="500" spans="1:3" ht="12.75">
      <c r="A500" s="263"/>
      <c r="B500" s="263"/>
      <c r="C500" s="263"/>
    </row>
    <row r="501" spans="1:3" ht="12.75">
      <c r="A501" s="263"/>
      <c r="B501" s="263"/>
      <c r="C501" s="263"/>
    </row>
    <row r="502" spans="1:3" ht="12.75">
      <c r="A502" s="263"/>
      <c r="B502" s="263"/>
      <c r="C502" s="263"/>
    </row>
    <row r="503" spans="1:3" ht="12.75">
      <c r="A503" s="263"/>
      <c r="B503" s="263"/>
      <c r="C503" s="263"/>
    </row>
    <row r="504" spans="1:3" ht="12.75">
      <c r="A504" s="263"/>
      <c r="B504" s="263"/>
      <c r="C504" s="263"/>
    </row>
    <row r="505" spans="1:3" ht="12.75">
      <c r="A505" s="263"/>
      <c r="B505" s="263"/>
      <c r="C505" s="263"/>
    </row>
    <row r="506" spans="1:3" ht="12.75">
      <c r="A506" s="263"/>
      <c r="B506" s="263"/>
      <c r="C506" s="263"/>
    </row>
    <row r="507" spans="1:3" ht="12.75">
      <c r="A507" s="263"/>
      <c r="B507" s="263"/>
      <c r="C507" s="263"/>
    </row>
    <row r="508" spans="1:3" ht="12.75">
      <c r="A508" s="263"/>
      <c r="B508" s="263"/>
      <c r="C508" s="263"/>
    </row>
    <row r="509" spans="1:3" ht="12.75">
      <c r="A509" s="263"/>
      <c r="B509" s="263"/>
      <c r="C509" s="263"/>
    </row>
    <row r="510" spans="1:3" ht="12.75">
      <c r="A510" s="263"/>
      <c r="B510" s="263"/>
      <c r="C510" s="263"/>
    </row>
    <row r="511" spans="1:3" ht="12.75">
      <c r="A511" s="263"/>
      <c r="B511" s="263"/>
      <c r="C511" s="263"/>
    </row>
    <row r="512" spans="1:3" ht="12.75">
      <c r="A512" s="263"/>
      <c r="B512" s="263"/>
      <c r="C512" s="263"/>
    </row>
    <row r="513" spans="1:3" ht="12.75">
      <c r="A513" s="263"/>
      <c r="B513" s="263"/>
      <c r="C513" s="263"/>
    </row>
    <row r="514" spans="1:3" ht="12.75">
      <c r="A514" s="263"/>
      <c r="B514" s="263"/>
      <c r="C514" s="263"/>
    </row>
    <row r="515" spans="1:3" ht="12.75">
      <c r="A515" s="263"/>
      <c r="B515" s="263"/>
      <c r="C515" s="263"/>
    </row>
    <row r="516" spans="1:3" ht="12.75">
      <c r="A516" s="263"/>
      <c r="B516" s="263"/>
      <c r="C516" s="263"/>
    </row>
    <row r="517" spans="1:3" ht="12.75">
      <c r="A517" s="263"/>
      <c r="B517" s="263"/>
      <c r="C517" s="263"/>
    </row>
    <row r="518" spans="1:3" ht="12.75">
      <c r="A518" s="263"/>
      <c r="B518" s="263"/>
      <c r="C518" s="263"/>
    </row>
    <row r="519" spans="1:3" ht="12.75">
      <c r="A519" s="263"/>
      <c r="B519" s="263"/>
      <c r="C519" s="263"/>
    </row>
    <row r="520" spans="1:3" ht="12.75">
      <c r="A520" s="263"/>
      <c r="B520" s="263"/>
      <c r="C520" s="263"/>
    </row>
    <row r="521" spans="1:3" ht="12.75">
      <c r="A521" s="263"/>
      <c r="B521" s="263"/>
      <c r="C521" s="263"/>
    </row>
    <row r="522" spans="1:3" ht="12.75">
      <c r="A522" s="263"/>
      <c r="B522" s="263"/>
      <c r="C522" s="263"/>
    </row>
    <row r="523" spans="1:3" ht="12.75">
      <c r="A523" s="263"/>
      <c r="B523" s="263"/>
      <c r="C523" s="263"/>
    </row>
    <row r="524" spans="1:3" ht="12.75">
      <c r="A524" s="263"/>
      <c r="B524" s="263"/>
      <c r="C524" s="263"/>
    </row>
    <row r="525" spans="1:3" ht="12.75">
      <c r="A525" s="263"/>
      <c r="B525" s="263"/>
      <c r="C525" s="263"/>
    </row>
    <row r="526" spans="1:3" ht="12.75">
      <c r="A526" s="263"/>
      <c r="B526" s="263"/>
      <c r="C526" s="263"/>
    </row>
    <row r="527" spans="1:3" ht="12.75">
      <c r="A527" s="263"/>
      <c r="B527" s="263"/>
      <c r="C527" s="263"/>
    </row>
    <row r="528" spans="1:3" ht="12.75">
      <c r="A528" s="263"/>
      <c r="B528" s="263"/>
      <c r="C528" s="263"/>
    </row>
    <row r="529" spans="1:3" ht="12.75">
      <c r="A529" s="263"/>
      <c r="B529" s="263"/>
      <c r="C529" s="263"/>
    </row>
    <row r="530" spans="1:3" ht="12.75">
      <c r="A530" s="263"/>
      <c r="B530" s="263"/>
      <c r="C530" s="263"/>
    </row>
    <row r="531" spans="1:3" ht="12.75">
      <c r="A531" s="263"/>
      <c r="B531" s="263"/>
      <c r="C531" s="263"/>
    </row>
    <row r="532" spans="1:3" ht="12.75">
      <c r="A532" s="263"/>
      <c r="B532" s="263"/>
      <c r="C532" s="263"/>
    </row>
    <row r="533" spans="1:3" ht="12.75">
      <c r="A533" s="263"/>
      <c r="B533" s="263"/>
      <c r="C533" s="263"/>
    </row>
    <row r="534" spans="1:3" ht="12.75">
      <c r="A534" s="263"/>
      <c r="B534" s="263"/>
      <c r="C534" s="263"/>
    </row>
    <row r="535" spans="1:3" ht="12.75">
      <c r="A535" s="263"/>
      <c r="B535" s="263"/>
      <c r="C535" s="263"/>
    </row>
    <row r="536" spans="1:3" ht="12.75">
      <c r="A536" s="263"/>
      <c r="B536" s="263"/>
      <c r="C536" s="263"/>
    </row>
    <row r="537" spans="1:3" ht="12.75">
      <c r="A537" s="263"/>
      <c r="B537" s="263"/>
      <c r="C537" s="263"/>
    </row>
    <row r="538" spans="1:3" ht="12.75">
      <c r="A538" s="263"/>
      <c r="B538" s="263"/>
      <c r="C538" s="263"/>
    </row>
    <row r="539" spans="1:3" ht="12.75">
      <c r="A539" s="263"/>
      <c r="B539" s="263"/>
      <c r="C539" s="263"/>
    </row>
    <row r="540" spans="1:3" ht="12.75">
      <c r="A540" s="263"/>
      <c r="B540" s="263"/>
      <c r="C540" s="263"/>
    </row>
    <row r="541" spans="1:3" ht="12.75">
      <c r="A541" s="263"/>
      <c r="B541" s="263"/>
      <c r="C541" s="263"/>
    </row>
    <row r="542" spans="1:3" ht="12.75">
      <c r="A542" s="263"/>
      <c r="B542" s="263"/>
      <c r="C542" s="263"/>
    </row>
    <row r="543" spans="1:3" ht="12.75">
      <c r="A543" s="263"/>
      <c r="B543" s="263"/>
      <c r="C543" s="263"/>
    </row>
    <row r="544" spans="1:3" ht="12.75">
      <c r="A544" s="263"/>
      <c r="B544" s="263"/>
      <c r="C544" s="263"/>
    </row>
    <row r="545" spans="1:3" ht="12.75">
      <c r="A545" s="263"/>
      <c r="B545" s="263"/>
      <c r="C545" s="263"/>
    </row>
    <row r="546" spans="1:3" ht="12.75">
      <c r="A546" s="263"/>
      <c r="B546" s="263"/>
      <c r="C546" s="263"/>
    </row>
    <row r="547" spans="1:3" ht="12.75">
      <c r="A547" s="263"/>
      <c r="B547" s="263"/>
      <c r="C547" s="263"/>
    </row>
    <row r="548" spans="1:3" ht="12.75">
      <c r="A548" s="263"/>
      <c r="B548" s="263"/>
      <c r="C548" s="263"/>
    </row>
    <row r="549" spans="1:3" ht="12.75">
      <c r="A549" s="263"/>
      <c r="B549" s="263"/>
      <c r="C549" s="263"/>
    </row>
    <row r="550" spans="1:3" ht="12.75">
      <c r="A550" s="263"/>
      <c r="B550" s="263"/>
      <c r="C550" s="263"/>
    </row>
    <row r="551" spans="1:3" ht="12.75">
      <c r="A551" s="263"/>
      <c r="B551" s="263"/>
      <c r="C551" s="263"/>
    </row>
    <row r="552" spans="1:3" ht="12.75">
      <c r="A552" s="263"/>
      <c r="B552" s="263"/>
      <c r="C552" s="263"/>
    </row>
    <row r="553" spans="1:3" ht="12.75">
      <c r="A553" s="263"/>
      <c r="B553" s="263"/>
      <c r="C553" s="263"/>
    </row>
    <row r="554" spans="1:3" ht="12.75">
      <c r="A554" s="263"/>
      <c r="B554" s="263"/>
      <c r="C554" s="263"/>
    </row>
    <row r="555" spans="1:3" ht="12.75">
      <c r="A555" s="263"/>
      <c r="B555" s="263"/>
      <c r="C555" s="263"/>
    </row>
    <row r="556" spans="1:3" ht="12.75">
      <c r="A556" s="263"/>
      <c r="B556" s="263"/>
      <c r="C556" s="263"/>
    </row>
    <row r="557" spans="1:3" ht="12.75">
      <c r="A557" s="263"/>
      <c r="B557" s="263"/>
      <c r="C557" s="263"/>
    </row>
    <row r="558" spans="1:3" ht="12.75">
      <c r="A558" s="263"/>
      <c r="B558" s="263"/>
      <c r="C558" s="263"/>
    </row>
    <row r="559" spans="1:3" ht="12.75">
      <c r="A559" s="263"/>
      <c r="B559" s="263"/>
      <c r="C559" s="263"/>
    </row>
    <row r="560" spans="1:3" ht="12.75">
      <c r="A560" s="263"/>
      <c r="B560" s="263"/>
      <c r="C560" s="263"/>
    </row>
    <row r="561" spans="1:3" ht="12.75">
      <c r="A561" s="263"/>
      <c r="B561" s="263"/>
      <c r="C561" s="263"/>
    </row>
    <row r="562" spans="1:3" ht="12.75">
      <c r="A562" s="263"/>
      <c r="B562" s="263"/>
      <c r="C562" s="263"/>
    </row>
    <row r="563" spans="1:3" ht="12.75">
      <c r="A563" s="263"/>
      <c r="B563" s="263"/>
      <c r="C563" s="263"/>
    </row>
    <row r="564" spans="1:3" ht="12.75">
      <c r="A564" s="263"/>
      <c r="B564" s="263"/>
      <c r="C564" s="263"/>
    </row>
    <row r="565" spans="1:3" ht="12.75">
      <c r="A565" s="263"/>
      <c r="B565" s="263"/>
      <c r="C565" s="263"/>
    </row>
    <row r="566" spans="1:3" ht="12.75">
      <c r="A566" s="263"/>
      <c r="B566" s="263"/>
      <c r="C566" s="263"/>
    </row>
    <row r="567" spans="1:3" ht="12.75">
      <c r="A567" s="263"/>
      <c r="B567" s="263"/>
      <c r="C567" s="263"/>
    </row>
    <row r="568" spans="1:3" ht="12.75">
      <c r="A568" s="263"/>
      <c r="B568" s="263"/>
      <c r="C568" s="263"/>
    </row>
    <row r="569" spans="1:3" ht="12.75">
      <c r="A569" s="263"/>
      <c r="B569" s="263"/>
      <c r="C569" s="263"/>
    </row>
    <row r="570" spans="1:3" ht="12.75">
      <c r="A570" s="263"/>
      <c r="B570" s="263"/>
      <c r="C570" s="263"/>
    </row>
    <row r="571" spans="1:3" ht="12.75">
      <c r="A571" s="263"/>
      <c r="B571" s="263"/>
      <c r="C571" s="263"/>
    </row>
    <row r="572" spans="1:3" ht="12.75">
      <c r="A572" s="263"/>
      <c r="B572" s="263"/>
      <c r="C572" s="263"/>
    </row>
    <row r="573" spans="1:3" ht="12.75">
      <c r="A573" s="263"/>
      <c r="B573" s="263"/>
      <c r="C573" s="263"/>
    </row>
    <row r="574" spans="1:3" ht="12.75">
      <c r="A574" s="263"/>
      <c r="B574" s="263"/>
      <c r="C574" s="263"/>
    </row>
    <row r="575" spans="1:3" ht="12.75">
      <c r="A575" s="263"/>
      <c r="B575" s="263"/>
      <c r="C575" s="263"/>
    </row>
    <row r="576" spans="1:3" ht="12.75">
      <c r="A576" s="263"/>
      <c r="B576" s="263"/>
      <c r="C576" s="263"/>
    </row>
    <row r="577" spans="1:3" ht="12.75">
      <c r="A577" s="263"/>
      <c r="B577" s="263"/>
      <c r="C577" s="263"/>
    </row>
    <row r="578" spans="1:3" ht="12.75">
      <c r="A578" s="263"/>
      <c r="B578" s="263"/>
      <c r="C578" s="263"/>
    </row>
    <row r="579" spans="1:3" ht="12.75">
      <c r="A579" s="263"/>
      <c r="B579" s="263"/>
      <c r="C579" s="263"/>
    </row>
    <row r="580" spans="1:3" ht="12.75">
      <c r="A580" s="263"/>
      <c r="B580" s="263"/>
      <c r="C580" s="263"/>
    </row>
    <row r="581" spans="1:3" ht="12.75">
      <c r="A581" s="263"/>
      <c r="B581" s="263"/>
      <c r="C581" s="263"/>
    </row>
    <row r="582" spans="1:3" ht="12.75">
      <c r="A582" s="263"/>
      <c r="B582" s="263"/>
      <c r="C582" s="263"/>
    </row>
    <row r="583" spans="1:3" ht="12.75">
      <c r="A583" s="263"/>
      <c r="B583" s="263"/>
      <c r="C583" s="263"/>
    </row>
    <row r="584" spans="1:3" ht="12.75">
      <c r="A584" s="263"/>
      <c r="B584" s="263"/>
      <c r="C584" s="263"/>
    </row>
    <row r="585" spans="1:3" ht="12.75">
      <c r="A585" s="263"/>
      <c r="B585" s="263"/>
      <c r="C585" s="263"/>
    </row>
    <row r="586" spans="1:3" ht="12.75">
      <c r="A586" s="263"/>
      <c r="B586" s="263"/>
      <c r="C586" s="263"/>
    </row>
    <row r="587" spans="1:3" ht="12.75">
      <c r="A587" s="263"/>
      <c r="B587" s="263"/>
      <c r="C587" s="263"/>
    </row>
    <row r="588" spans="1:3" ht="12.75">
      <c r="A588" s="263"/>
      <c r="B588" s="263"/>
      <c r="C588" s="263"/>
    </row>
    <row r="589" spans="1:3" ht="12.75">
      <c r="A589" s="263"/>
      <c r="B589" s="263"/>
      <c r="C589" s="263"/>
    </row>
    <row r="590" spans="1:3" ht="12.75">
      <c r="A590" s="263"/>
      <c r="B590" s="263"/>
      <c r="C590" s="263"/>
    </row>
    <row r="591" spans="1:3" ht="12.75">
      <c r="A591" s="263"/>
      <c r="B591" s="263"/>
      <c r="C591" s="263"/>
    </row>
    <row r="592" spans="1:3" ht="12.75">
      <c r="A592" s="263"/>
      <c r="B592" s="263"/>
      <c r="C592" s="263"/>
    </row>
    <row r="593" spans="1:3" ht="12.75">
      <c r="A593" s="263"/>
      <c r="B593" s="263"/>
      <c r="C593" s="263"/>
    </row>
  </sheetData>
  <sheetProtection/>
  <mergeCells count="25">
    <mergeCell ref="A1:M1"/>
    <mergeCell ref="A2:M2"/>
    <mergeCell ref="A3:M3"/>
    <mergeCell ref="A7:A10"/>
    <mergeCell ref="B7:B10"/>
    <mergeCell ref="C7:C10"/>
    <mergeCell ref="D7:D10"/>
    <mergeCell ref="E7:E10"/>
    <mergeCell ref="F7:G10"/>
    <mergeCell ref="H7:H10"/>
    <mergeCell ref="I7:U7"/>
    <mergeCell ref="I8:I10"/>
    <mergeCell ref="J8:Q8"/>
    <mergeCell ref="R8:R10"/>
    <mergeCell ref="S8:U8"/>
    <mergeCell ref="J9:J10"/>
    <mergeCell ref="K9:L9"/>
    <mergeCell ref="M9:M10"/>
    <mergeCell ref="N9:N10"/>
    <mergeCell ref="F11:G11"/>
    <mergeCell ref="P9:P10"/>
    <mergeCell ref="Q9:Q10"/>
    <mergeCell ref="S9:S10"/>
    <mergeCell ref="O9:O10"/>
    <mergeCell ref="U9:U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10" sqref="A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51" t="s">
        <v>88</v>
      </c>
      <c r="O1" s="48"/>
      <c r="P1" s="50" t="str">
        <f>1!P1</f>
        <v>23.08.2013</v>
      </c>
      <c r="Q1" s="48"/>
      <c r="R1" s="48"/>
      <c r="S1" s="48"/>
      <c r="T1" s="48"/>
      <c r="U1" s="48"/>
      <c r="V1" s="49"/>
    </row>
    <row r="2" spans="1:23" ht="21" customHeight="1">
      <c r="A2" s="327" t="s">
        <v>91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51" t="s">
        <v>89</v>
      </c>
      <c r="O2" s="48"/>
      <c r="P2" s="48">
        <f>1!P2</f>
        <v>1</v>
      </c>
      <c r="Q2" s="48"/>
      <c r="R2" s="48"/>
      <c r="S2" s="48"/>
      <c r="T2" s="48"/>
      <c r="U2" s="48"/>
      <c r="V2" s="49"/>
      <c r="W2" s="29"/>
    </row>
    <row r="3" spans="1:22" ht="21" customHeight="1">
      <c r="A3" s="328" t="s">
        <v>84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51" t="s">
        <v>90</v>
      </c>
      <c r="O3" s="48"/>
      <c r="P3" s="50" t="str">
        <f>1!P3</f>
        <v>23.08.2013</v>
      </c>
      <c r="Q3" s="48"/>
      <c r="R3" s="48"/>
      <c r="S3" s="48"/>
      <c r="T3" s="48"/>
      <c r="U3" s="48"/>
      <c r="V3" s="49"/>
    </row>
    <row r="4" spans="18:24" ht="12.75">
      <c r="R4" s="29"/>
      <c r="S4" s="29"/>
      <c r="T4" s="29"/>
      <c r="U4" s="29"/>
      <c r="V4" s="29"/>
      <c r="W4" s="29"/>
      <c r="X4" s="29"/>
    </row>
    <row r="5" spans="1:22" s="29" customFormat="1" ht="18">
      <c r="A5" s="28" t="str">
        <f>'Spis tabel'!B18</f>
        <v>Tabela 9. Wydatki jst wg ważniejszych działów klasyfikacji budżetowej wg stanu na koniec II kwartału 2013 roku    (plan)</v>
      </c>
      <c r="N5" s="28"/>
      <c r="T5" s="30"/>
      <c r="V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/>
      <c r="S6" s="29"/>
      <c r="T6" s="29"/>
      <c r="U6" s="29"/>
      <c r="V6" s="29"/>
      <c r="W6" s="29"/>
      <c r="X6" s="29"/>
    </row>
    <row r="7" spans="1:22" s="29" customFormat="1" ht="17.25" customHeight="1">
      <c r="A7" s="323" t="s">
        <v>0</v>
      </c>
      <c r="B7" s="343" t="s">
        <v>1</v>
      </c>
      <c r="C7" s="343" t="s">
        <v>2</v>
      </c>
      <c r="D7" s="343" t="s">
        <v>3</v>
      </c>
      <c r="E7" s="343" t="s">
        <v>4</v>
      </c>
      <c r="F7" s="329" t="s">
        <v>5</v>
      </c>
      <c r="G7" s="330"/>
      <c r="H7" s="337" t="s">
        <v>276</v>
      </c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9"/>
      <c r="V7" s="471" t="s">
        <v>38</v>
      </c>
    </row>
    <row r="8" spans="1:22" s="29" customFormat="1" ht="74.25" customHeight="1" thickBot="1">
      <c r="A8" s="325"/>
      <c r="B8" s="345"/>
      <c r="C8" s="345"/>
      <c r="D8" s="345"/>
      <c r="E8" s="345"/>
      <c r="F8" s="333"/>
      <c r="G8" s="334"/>
      <c r="H8" s="14" t="s">
        <v>94</v>
      </c>
      <c r="I8" s="14" t="s">
        <v>95</v>
      </c>
      <c r="J8" s="14" t="s">
        <v>96</v>
      </c>
      <c r="K8" s="9" t="s">
        <v>97</v>
      </c>
      <c r="L8" s="9" t="s">
        <v>44</v>
      </c>
      <c r="M8" s="9" t="s">
        <v>45</v>
      </c>
      <c r="N8" s="9" t="s">
        <v>82</v>
      </c>
      <c r="O8" s="9" t="s">
        <v>46</v>
      </c>
      <c r="P8" s="9" t="s">
        <v>47</v>
      </c>
      <c r="Q8" s="9" t="s">
        <v>48</v>
      </c>
      <c r="R8" s="9" t="s">
        <v>49</v>
      </c>
      <c r="S8" s="9" t="s">
        <v>98</v>
      </c>
      <c r="T8" s="34" t="s">
        <v>99</v>
      </c>
      <c r="U8" s="34" t="s">
        <v>50</v>
      </c>
      <c r="V8" s="472"/>
    </row>
    <row r="9" spans="1:22" s="153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41">
        <v>6</v>
      </c>
      <c r="G9" s="442"/>
      <c r="H9" s="41">
        <v>7</v>
      </c>
      <c r="I9" s="41">
        <v>8</v>
      </c>
      <c r="J9" s="41">
        <v>9</v>
      </c>
      <c r="K9" s="41">
        <v>10</v>
      </c>
      <c r="L9" s="41">
        <v>11</v>
      </c>
      <c r="M9" s="41">
        <v>12</v>
      </c>
      <c r="N9" s="41">
        <v>13</v>
      </c>
      <c r="O9" s="41">
        <v>14</v>
      </c>
      <c r="P9" s="41">
        <v>15</v>
      </c>
      <c r="Q9" s="41">
        <v>16</v>
      </c>
      <c r="R9" s="41">
        <v>17</v>
      </c>
      <c r="S9" s="41">
        <v>18</v>
      </c>
      <c r="T9" s="42">
        <v>19</v>
      </c>
      <c r="U9" s="42">
        <v>20</v>
      </c>
      <c r="V9" s="44">
        <v>21</v>
      </c>
    </row>
    <row r="10" spans="1:22" s="82" customFormat="1" ht="15">
      <c r="A10" s="217"/>
      <c r="B10" s="218"/>
      <c r="C10" s="218"/>
      <c r="D10" s="90"/>
      <c r="E10" s="90"/>
      <c r="F10" s="91" t="s">
        <v>284</v>
      </c>
      <c r="G10" s="283"/>
      <c r="H10" s="92">
        <v>484731991.42999995</v>
      </c>
      <c r="I10" s="92">
        <v>47544703</v>
      </c>
      <c r="J10" s="92">
        <v>2431062958.01</v>
      </c>
      <c r="K10" s="92">
        <v>89710177.16</v>
      </c>
      <c r="L10" s="92">
        <v>693244447.78</v>
      </c>
      <c r="M10" s="92">
        <v>1427752393.49</v>
      </c>
      <c r="N10" s="92">
        <v>287596549.77</v>
      </c>
      <c r="O10" s="92">
        <v>4048023371.3600006</v>
      </c>
      <c r="P10" s="92">
        <v>271579779.64</v>
      </c>
      <c r="Q10" s="92">
        <v>1695562043.91</v>
      </c>
      <c r="R10" s="92">
        <v>1191171528.27</v>
      </c>
      <c r="S10" s="92">
        <v>859561237.2</v>
      </c>
      <c r="T10" s="92">
        <v>305072737.65</v>
      </c>
      <c r="U10" s="93">
        <v>1892527486.04</v>
      </c>
      <c r="V10" s="94">
        <v>15725141404.71</v>
      </c>
    </row>
    <row r="11" spans="1:22" s="29" customFormat="1" ht="12.75">
      <c r="A11" s="219">
        <v>2</v>
      </c>
      <c r="B11" s="220">
        <v>0</v>
      </c>
      <c r="C11" s="220">
        <v>0</v>
      </c>
      <c r="D11" s="85">
        <v>0</v>
      </c>
      <c r="E11" s="85">
        <v>0</v>
      </c>
      <c r="F11" s="86"/>
      <c r="G11" s="284" t="s">
        <v>285</v>
      </c>
      <c r="H11" s="87">
        <v>320407680</v>
      </c>
      <c r="I11" s="87">
        <v>2292187</v>
      </c>
      <c r="J11" s="87">
        <v>803502938</v>
      </c>
      <c r="K11" s="87">
        <v>10943575</v>
      </c>
      <c r="L11" s="87">
        <v>2746096</v>
      </c>
      <c r="M11" s="87">
        <v>135632024</v>
      </c>
      <c r="N11" s="87">
        <v>2546154</v>
      </c>
      <c r="O11" s="87">
        <v>131504964</v>
      </c>
      <c r="P11" s="87">
        <v>56907639</v>
      </c>
      <c r="Q11" s="87">
        <v>14287384</v>
      </c>
      <c r="R11" s="87">
        <v>3086597</v>
      </c>
      <c r="S11" s="87">
        <v>101723222</v>
      </c>
      <c r="T11" s="87">
        <v>13611267</v>
      </c>
      <c r="U11" s="88">
        <v>267808871</v>
      </c>
      <c r="V11" s="89">
        <v>1867000598</v>
      </c>
    </row>
    <row r="12" spans="1:22" s="82" customFormat="1" ht="15">
      <c r="A12" s="221"/>
      <c r="B12" s="222"/>
      <c r="C12" s="222"/>
      <c r="D12" s="96"/>
      <c r="E12" s="96"/>
      <c r="F12" s="97" t="s">
        <v>286</v>
      </c>
      <c r="G12" s="285"/>
      <c r="H12" s="98">
        <v>18308565</v>
      </c>
      <c r="I12" s="98">
        <v>0</v>
      </c>
      <c r="J12" s="98">
        <v>233820323.64999998</v>
      </c>
      <c r="K12" s="98">
        <v>904271</v>
      </c>
      <c r="L12" s="98">
        <v>27954658.86</v>
      </c>
      <c r="M12" s="98">
        <v>214955852.81</v>
      </c>
      <c r="N12" s="98">
        <v>101154673</v>
      </c>
      <c r="O12" s="98">
        <v>555563174.82</v>
      </c>
      <c r="P12" s="98">
        <v>104907318</v>
      </c>
      <c r="Q12" s="98">
        <v>324630124.94</v>
      </c>
      <c r="R12" s="98">
        <v>2715252.62</v>
      </c>
      <c r="S12" s="98">
        <v>2713053</v>
      </c>
      <c r="T12" s="98">
        <v>7461449.4</v>
      </c>
      <c r="U12" s="99">
        <v>342606840.18</v>
      </c>
      <c r="V12" s="100">
        <v>1937695557.28</v>
      </c>
    </row>
    <row r="13" spans="1:22" s="29" customFormat="1" ht="12.75">
      <c r="A13" s="223">
        <v>2</v>
      </c>
      <c r="B13" s="224">
        <v>1</v>
      </c>
      <c r="C13" s="224">
        <v>0</v>
      </c>
      <c r="D13" s="10">
        <v>0</v>
      </c>
      <c r="E13" s="10">
        <v>1</v>
      </c>
      <c r="F13" s="18"/>
      <c r="G13" s="286" t="s">
        <v>287</v>
      </c>
      <c r="H13" s="11">
        <v>20000</v>
      </c>
      <c r="I13" s="11">
        <v>0</v>
      </c>
      <c r="J13" s="11">
        <v>10407736</v>
      </c>
      <c r="K13" s="11">
        <v>1400</v>
      </c>
      <c r="L13" s="11">
        <v>132652</v>
      </c>
      <c r="M13" s="11">
        <v>8374113</v>
      </c>
      <c r="N13" s="11">
        <v>4329291</v>
      </c>
      <c r="O13" s="11">
        <v>29252941</v>
      </c>
      <c r="P13" s="11">
        <v>2468328</v>
      </c>
      <c r="Q13" s="11">
        <v>4353403</v>
      </c>
      <c r="R13" s="11">
        <v>20000</v>
      </c>
      <c r="S13" s="11">
        <v>43500</v>
      </c>
      <c r="T13" s="11">
        <v>67133</v>
      </c>
      <c r="U13" s="60">
        <v>10666857</v>
      </c>
      <c r="V13" s="63">
        <v>70137354</v>
      </c>
    </row>
    <row r="14" spans="1:22" ht="12.75">
      <c r="A14" s="223">
        <v>2</v>
      </c>
      <c r="B14" s="224">
        <v>2</v>
      </c>
      <c r="C14" s="224">
        <v>0</v>
      </c>
      <c r="D14" s="10">
        <v>0</v>
      </c>
      <c r="E14" s="10">
        <v>1</v>
      </c>
      <c r="F14" s="18"/>
      <c r="G14" s="286" t="s">
        <v>288</v>
      </c>
      <c r="H14" s="11">
        <v>696785</v>
      </c>
      <c r="I14" s="11">
        <v>0</v>
      </c>
      <c r="J14" s="11">
        <v>15722140</v>
      </c>
      <c r="K14" s="11">
        <v>39000</v>
      </c>
      <c r="L14" s="11">
        <v>240242</v>
      </c>
      <c r="M14" s="11">
        <v>7315885</v>
      </c>
      <c r="N14" s="11">
        <v>4527408</v>
      </c>
      <c r="O14" s="11">
        <v>32409544</v>
      </c>
      <c r="P14" s="11">
        <v>3504399</v>
      </c>
      <c r="Q14" s="11">
        <v>13198503</v>
      </c>
      <c r="R14" s="11">
        <v>80000</v>
      </c>
      <c r="S14" s="11">
        <v>169000</v>
      </c>
      <c r="T14" s="11">
        <v>101050</v>
      </c>
      <c r="U14" s="60">
        <v>15327934</v>
      </c>
      <c r="V14" s="63">
        <v>93331890</v>
      </c>
    </row>
    <row r="15" spans="1:22" ht="12.75">
      <c r="A15" s="223">
        <v>2</v>
      </c>
      <c r="B15" s="224">
        <v>3</v>
      </c>
      <c r="C15" s="224">
        <v>0</v>
      </c>
      <c r="D15" s="11">
        <v>0</v>
      </c>
      <c r="E15" s="11">
        <v>1</v>
      </c>
      <c r="F15" s="37"/>
      <c r="G15" s="293" t="s">
        <v>289</v>
      </c>
      <c r="H15" s="11">
        <v>84000</v>
      </c>
      <c r="I15" s="11">
        <v>0</v>
      </c>
      <c r="J15" s="11">
        <v>1773220</v>
      </c>
      <c r="K15" s="11">
        <v>0</v>
      </c>
      <c r="L15" s="11">
        <v>537500</v>
      </c>
      <c r="M15" s="11">
        <v>7992525</v>
      </c>
      <c r="N15" s="11">
        <v>4670445</v>
      </c>
      <c r="O15" s="11">
        <v>56354263</v>
      </c>
      <c r="P15" s="11">
        <v>2893993</v>
      </c>
      <c r="Q15" s="11">
        <v>14676663</v>
      </c>
      <c r="R15" s="11">
        <v>192000</v>
      </c>
      <c r="S15" s="11">
        <v>81800</v>
      </c>
      <c r="T15" s="11">
        <v>8000</v>
      </c>
      <c r="U15" s="60">
        <v>14392410</v>
      </c>
      <c r="V15" s="63">
        <v>103656819</v>
      </c>
    </row>
    <row r="16" spans="1:22" ht="12.75">
      <c r="A16" s="223">
        <v>2</v>
      </c>
      <c r="B16" s="224">
        <v>4</v>
      </c>
      <c r="C16" s="224">
        <v>0</v>
      </c>
      <c r="D16" s="16">
        <v>0</v>
      </c>
      <c r="E16" s="16">
        <v>1</v>
      </c>
      <c r="F16" s="19"/>
      <c r="G16" s="54" t="s">
        <v>290</v>
      </c>
      <c r="H16" s="11">
        <v>8368687</v>
      </c>
      <c r="I16" s="11">
        <v>0</v>
      </c>
      <c r="J16" s="11">
        <v>2777205</v>
      </c>
      <c r="K16" s="11">
        <v>0</v>
      </c>
      <c r="L16" s="11">
        <v>368520</v>
      </c>
      <c r="M16" s="11">
        <v>7120112</v>
      </c>
      <c r="N16" s="11">
        <v>3393691</v>
      </c>
      <c r="O16" s="11">
        <v>13757450</v>
      </c>
      <c r="P16" s="11">
        <v>3464600</v>
      </c>
      <c r="Q16" s="11">
        <v>4684649</v>
      </c>
      <c r="R16" s="11">
        <v>0</v>
      </c>
      <c r="S16" s="11">
        <v>45000</v>
      </c>
      <c r="T16" s="11">
        <v>50000</v>
      </c>
      <c r="U16" s="60">
        <v>5708969</v>
      </c>
      <c r="V16" s="63">
        <v>49738883</v>
      </c>
    </row>
    <row r="17" spans="1:22" ht="12.75">
      <c r="A17" s="223">
        <v>2</v>
      </c>
      <c r="B17" s="224">
        <v>5</v>
      </c>
      <c r="C17" s="224">
        <v>0</v>
      </c>
      <c r="D17" s="16">
        <v>0</v>
      </c>
      <c r="E17" s="16">
        <v>1</v>
      </c>
      <c r="F17" s="19"/>
      <c r="G17" s="54" t="s">
        <v>291</v>
      </c>
      <c r="H17" s="11">
        <v>4027468</v>
      </c>
      <c r="I17" s="11">
        <v>0</v>
      </c>
      <c r="J17" s="11">
        <v>7532356</v>
      </c>
      <c r="K17" s="11">
        <v>300000</v>
      </c>
      <c r="L17" s="11">
        <v>78508</v>
      </c>
      <c r="M17" s="11">
        <v>6950325</v>
      </c>
      <c r="N17" s="11">
        <v>3498323</v>
      </c>
      <c r="O17" s="11">
        <v>12415484</v>
      </c>
      <c r="P17" s="11">
        <v>2445428</v>
      </c>
      <c r="Q17" s="11">
        <v>10386966.48</v>
      </c>
      <c r="R17" s="11">
        <v>57000</v>
      </c>
      <c r="S17" s="11">
        <v>80000</v>
      </c>
      <c r="T17" s="11">
        <v>50000</v>
      </c>
      <c r="U17" s="60">
        <v>6551055</v>
      </c>
      <c r="V17" s="63">
        <v>54372913.48</v>
      </c>
    </row>
    <row r="18" spans="1:22" ht="12.75">
      <c r="A18" s="223">
        <v>2</v>
      </c>
      <c r="B18" s="224">
        <v>6</v>
      </c>
      <c r="C18" s="224">
        <v>0</v>
      </c>
      <c r="D18" s="16">
        <v>0</v>
      </c>
      <c r="E18" s="16">
        <v>1</v>
      </c>
      <c r="F18" s="19"/>
      <c r="G18" s="54" t="s">
        <v>292</v>
      </c>
      <c r="H18" s="11">
        <v>66000</v>
      </c>
      <c r="I18" s="11">
        <v>0</v>
      </c>
      <c r="J18" s="11">
        <v>8599265</v>
      </c>
      <c r="K18" s="11">
        <v>92949</v>
      </c>
      <c r="L18" s="11">
        <v>263619</v>
      </c>
      <c r="M18" s="11">
        <v>8540699</v>
      </c>
      <c r="N18" s="11">
        <v>82000</v>
      </c>
      <c r="O18" s="11">
        <v>12293602</v>
      </c>
      <c r="P18" s="11">
        <v>5198406</v>
      </c>
      <c r="Q18" s="11">
        <v>16275936</v>
      </c>
      <c r="R18" s="11">
        <v>30000</v>
      </c>
      <c r="S18" s="11">
        <v>110360</v>
      </c>
      <c r="T18" s="11">
        <v>104000</v>
      </c>
      <c r="U18" s="60">
        <v>15216342</v>
      </c>
      <c r="V18" s="63">
        <v>66873178</v>
      </c>
    </row>
    <row r="19" spans="1:22" ht="12.75">
      <c r="A19" s="223">
        <v>2</v>
      </c>
      <c r="B19" s="224">
        <v>7</v>
      </c>
      <c r="C19" s="224">
        <v>0</v>
      </c>
      <c r="D19" s="16">
        <v>0</v>
      </c>
      <c r="E19" s="16">
        <v>1</v>
      </c>
      <c r="F19" s="19"/>
      <c r="G19" s="54" t="s">
        <v>293</v>
      </c>
      <c r="H19" s="11">
        <v>10700</v>
      </c>
      <c r="I19" s="11">
        <v>0</v>
      </c>
      <c r="J19" s="11">
        <v>7183780</v>
      </c>
      <c r="K19" s="11">
        <v>4000</v>
      </c>
      <c r="L19" s="11">
        <v>123000</v>
      </c>
      <c r="M19" s="11">
        <v>4985240</v>
      </c>
      <c r="N19" s="11">
        <v>3182820</v>
      </c>
      <c r="O19" s="11">
        <v>10494892</v>
      </c>
      <c r="P19" s="11">
        <v>1987542</v>
      </c>
      <c r="Q19" s="11">
        <v>9257169</v>
      </c>
      <c r="R19" s="11">
        <v>9000</v>
      </c>
      <c r="S19" s="11">
        <v>1000</v>
      </c>
      <c r="T19" s="11">
        <v>22000</v>
      </c>
      <c r="U19" s="60">
        <v>4420028</v>
      </c>
      <c r="V19" s="63">
        <v>41681171</v>
      </c>
    </row>
    <row r="20" spans="1:22" ht="12.75">
      <c r="A20" s="223">
        <v>2</v>
      </c>
      <c r="B20" s="224">
        <v>8</v>
      </c>
      <c r="C20" s="224">
        <v>0</v>
      </c>
      <c r="D20" s="16">
        <v>0</v>
      </c>
      <c r="E20" s="16">
        <v>1</v>
      </c>
      <c r="F20" s="19"/>
      <c r="G20" s="54" t="s">
        <v>294</v>
      </c>
      <c r="H20" s="11">
        <v>12000</v>
      </c>
      <c r="I20" s="11">
        <v>0</v>
      </c>
      <c r="J20" s="11">
        <v>17878714</v>
      </c>
      <c r="K20" s="11">
        <v>23000</v>
      </c>
      <c r="L20" s="11">
        <v>452722</v>
      </c>
      <c r="M20" s="11">
        <v>12039322</v>
      </c>
      <c r="N20" s="11">
        <v>9357400</v>
      </c>
      <c r="O20" s="11">
        <v>54340031</v>
      </c>
      <c r="P20" s="11">
        <v>7745377</v>
      </c>
      <c r="Q20" s="11">
        <v>40321471.61</v>
      </c>
      <c r="R20" s="11">
        <v>66500</v>
      </c>
      <c r="S20" s="11">
        <v>216000</v>
      </c>
      <c r="T20" s="11">
        <v>170000</v>
      </c>
      <c r="U20" s="60">
        <v>27251332</v>
      </c>
      <c r="V20" s="63">
        <v>169873869.61</v>
      </c>
    </row>
    <row r="21" spans="1:22" ht="12.75">
      <c r="A21" s="223">
        <v>2</v>
      </c>
      <c r="B21" s="224">
        <v>9</v>
      </c>
      <c r="C21" s="224">
        <v>0</v>
      </c>
      <c r="D21" s="16">
        <v>0</v>
      </c>
      <c r="E21" s="16">
        <v>1</v>
      </c>
      <c r="F21" s="19"/>
      <c r="G21" s="54" t="s">
        <v>295</v>
      </c>
      <c r="H21" s="11">
        <v>49000</v>
      </c>
      <c r="I21" s="11">
        <v>0</v>
      </c>
      <c r="J21" s="11">
        <v>3097333</v>
      </c>
      <c r="K21" s="11">
        <v>10000</v>
      </c>
      <c r="L21" s="11">
        <v>100219</v>
      </c>
      <c r="M21" s="11">
        <v>6456441</v>
      </c>
      <c r="N21" s="11">
        <v>8000</v>
      </c>
      <c r="O21" s="11">
        <v>5685618.25</v>
      </c>
      <c r="P21" s="11">
        <v>5109847</v>
      </c>
      <c r="Q21" s="11">
        <v>35684725</v>
      </c>
      <c r="R21" s="11">
        <v>0</v>
      </c>
      <c r="S21" s="11">
        <v>50500</v>
      </c>
      <c r="T21" s="11">
        <v>10000</v>
      </c>
      <c r="U21" s="60">
        <v>8957489.56</v>
      </c>
      <c r="V21" s="63">
        <v>65219172.81</v>
      </c>
    </row>
    <row r="22" spans="1:22" ht="12.75">
      <c r="A22" s="223">
        <v>2</v>
      </c>
      <c r="B22" s="224">
        <v>10</v>
      </c>
      <c r="C22" s="224">
        <v>0</v>
      </c>
      <c r="D22" s="16">
        <v>0</v>
      </c>
      <c r="E22" s="16">
        <v>1</v>
      </c>
      <c r="F22" s="19"/>
      <c r="G22" s="54" t="s">
        <v>296</v>
      </c>
      <c r="H22" s="11">
        <v>20000</v>
      </c>
      <c r="I22" s="11">
        <v>0</v>
      </c>
      <c r="J22" s="11">
        <v>8535518</v>
      </c>
      <c r="K22" s="11">
        <v>128004</v>
      </c>
      <c r="L22" s="11">
        <v>69494</v>
      </c>
      <c r="M22" s="11">
        <v>5786889</v>
      </c>
      <c r="N22" s="11">
        <v>3953404</v>
      </c>
      <c r="O22" s="11">
        <v>19124651</v>
      </c>
      <c r="P22" s="11">
        <v>2561897</v>
      </c>
      <c r="Q22" s="11">
        <v>5625952</v>
      </c>
      <c r="R22" s="11">
        <v>32344</v>
      </c>
      <c r="S22" s="11">
        <v>75415</v>
      </c>
      <c r="T22" s="11">
        <v>30277</v>
      </c>
      <c r="U22" s="60">
        <v>11674782</v>
      </c>
      <c r="V22" s="63">
        <v>57618627</v>
      </c>
    </row>
    <row r="23" spans="1:22" ht="12.75">
      <c r="A23" s="223">
        <v>2</v>
      </c>
      <c r="B23" s="224">
        <v>11</v>
      </c>
      <c r="C23" s="224">
        <v>0</v>
      </c>
      <c r="D23" s="16">
        <v>0</v>
      </c>
      <c r="E23" s="16">
        <v>1</v>
      </c>
      <c r="F23" s="19"/>
      <c r="G23" s="54" t="s">
        <v>297</v>
      </c>
      <c r="H23" s="11">
        <v>5000</v>
      </c>
      <c r="I23" s="11">
        <v>0</v>
      </c>
      <c r="J23" s="11">
        <v>6414063</v>
      </c>
      <c r="K23" s="11">
        <v>0</v>
      </c>
      <c r="L23" s="11">
        <v>250340</v>
      </c>
      <c r="M23" s="11">
        <v>18031411</v>
      </c>
      <c r="N23" s="11">
        <v>4799551</v>
      </c>
      <c r="O23" s="11">
        <v>16365850</v>
      </c>
      <c r="P23" s="11">
        <v>14860743</v>
      </c>
      <c r="Q23" s="11">
        <v>6526224</v>
      </c>
      <c r="R23" s="11">
        <v>155000</v>
      </c>
      <c r="S23" s="11">
        <v>190000</v>
      </c>
      <c r="T23" s="11">
        <v>250000</v>
      </c>
      <c r="U23" s="60">
        <v>25708494</v>
      </c>
      <c r="V23" s="63">
        <v>93556676</v>
      </c>
    </row>
    <row r="24" spans="1:22" ht="12.75">
      <c r="A24" s="223">
        <v>2</v>
      </c>
      <c r="B24" s="224">
        <v>12</v>
      </c>
      <c r="C24" s="224">
        <v>0</v>
      </c>
      <c r="D24" s="16">
        <v>0</v>
      </c>
      <c r="E24" s="16">
        <v>1</v>
      </c>
      <c r="F24" s="19"/>
      <c r="G24" s="54" t="s">
        <v>298</v>
      </c>
      <c r="H24" s="11">
        <v>60000</v>
      </c>
      <c r="I24" s="11">
        <v>0</v>
      </c>
      <c r="J24" s="11">
        <v>15160814</v>
      </c>
      <c r="K24" s="11">
        <v>6000</v>
      </c>
      <c r="L24" s="11">
        <v>9258006</v>
      </c>
      <c r="M24" s="11">
        <v>4184563</v>
      </c>
      <c r="N24" s="11">
        <v>3334167</v>
      </c>
      <c r="O24" s="11">
        <v>12878101</v>
      </c>
      <c r="P24" s="11">
        <v>2226108</v>
      </c>
      <c r="Q24" s="11">
        <v>8807170</v>
      </c>
      <c r="R24" s="11">
        <v>194000</v>
      </c>
      <c r="S24" s="11">
        <v>53000</v>
      </c>
      <c r="T24" s="11">
        <v>69300</v>
      </c>
      <c r="U24" s="60">
        <v>10454251</v>
      </c>
      <c r="V24" s="63">
        <v>66685480</v>
      </c>
    </row>
    <row r="25" spans="1:22" ht="12.75">
      <c r="A25" s="223">
        <v>2</v>
      </c>
      <c r="B25" s="224">
        <v>13</v>
      </c>
      <c r="C25" s="224">
        <v>0</v>
      </c>
      <c r="D25" s="16">
        <v>0</v>
      </c>
      <c r="E25" s="16">
        <v>1</v>
      </c>
      <c r="F25" s="19"/>
      <c r="G25" s="54" t="s">
        <v>299</v>
      </c>
      <c r="H25" s="11">
        <v>56000</v>
      </c>
      <c r="I25" s="11">
        <v>0</v>
      </c>
      <c r="J25" s="11">
        <v>4902645.7</v>
      </c>
      <c r="K25" s="11">
        <v>90000</v>
      </c>
      <c r="L25" s="11">
        <v>47497</v>
      </c>
      <c r="M25" s="11">
        <v>5127422.3</v>
      </c>
      <c r="N25" s="11">
        <v>3373883</v>
      </c>
      <c r="O25" s="11">
        <v>11006979.28</v>
      </c>
      <c r="P25" s="11">
        <v>1401709</v>
      </c>
      <c r="Q25" s="11">
        <v>11543674.71</v>
      </c>
      <c r="R25" s="11">
        <v>0</v>
      </c>
      <c r="S25" s="11">
        <v>0</v>
      </c>
      <c r="T25" s="11">
        <v>2818007.4</v>
      </c>
      <c r="U25" s="60">
        <v>11811925.32</v>
      </c>
      <c r="V25" s="63">
        <v>52179743.71</v>
      </c>
    </row>
    <row r="26" spans="1:22" ht="12.75">
      <c r="A26" s="223">
        <v>2</v>
      </c>
      <c r="B26" s="224">
        <v>14</v>
      </c>
      <c r="C26" s="224">
        <v>0</v>
      </c>
      <c r="D26" s="16">
        <v>0</v>
      </c>
      <c r="E26" s="16">
        <v>1</v>
      </c>
      <c r="F26" s="19"/>
      <c r="G26" s="54" t="s">
        <v>300</v>
      </c>
      <c r="H26" s="11">
        <v>78000</v>
      </c>
      <c r="I26" s="11">
        <v>0</v>
      </c>
      <c r="J26" s="11">
        <v>11299145</v>
      </c>
      <c r="K26" s="11">
        <v>0</v>
      </c>
      <c r="L26" s="11">
        <v>1329951</v>
      </c>
      <c r="M26" s="11">
        <v>8298051</v>
      </c>
      <c r="N26" s="11">
        <v>6154168</v>
      </c>
      <c r="O26" s="11">
        <v>34751246</v>
      </c>
      <c r="P26" s="11">
        <v>3569494</v>
      </c>
      <c r="Q26" s="11">
        <v>16565343</v>
      </c>
      <c r="R26" s="11">
        <v>67385</v>
      </c>
      <c r="S26" s="11">
        <v>192000</v>
      </c>
      <c r="T26" s="11">
        <v>89000</v>
      </c>
      <c r="U26" s="60">
        <v>16380087</v>
      </c>
      <c r="V26" s="63">
        <v>98773870</v>
      </c>
    </row>
    <row r="27" spans="1:22" ht="12.75">
      <c r="A27" s="223">
        <v>2</v>
      </c>
      <c r="B27" s="224">
        <v>15</v>
      </c>
      <c r="C27" s="224">
        <v>0</v>
      </c>
      <c r="D27" s="16">
        <v>0</v>
      </c>
      <c r="E27" s="16">
        <v>1</v>
      </c>
      <c r="F27" s="19"/>
      <c r="G27" s="54" t="s">
        <v>301</v>
      </c>
      <c r="H27" s="11">
        <v>6000</v>
      </c>
      <c r="I27" s="11">
        <v>0</v>
      </c>
      <c r="J27" s="11">
        <v>2735200</v>
      </c>
      <c r="K27" s="11">
        <v>0</v>
      </c>
      <c r="L27" s="11">
        <v>220471</v>
      </c>
      <c r="M27" s="11">
        <v>6944346</v>
      </c>
      <c r="N27" s="11">
        <v>5836044</v>
      </c>
      <c r="O27" s="11">
        <v>20163195</v>
      </c>
      <c r="P27" s="11">
        <v>2667502</v>
      </c>
      <c r="Q27" s="11">
        <v>8863314</v>
      </c>
      <c r="R27" s="11">
        <v>220000</v>
      </c>
      <c r="S27" s="11">
        <v>55000</v>
      </c>
      <c r="T27" s="11">
        <v>93350</v>
      </c>
      <c r="U27" s="60">
        <v>10397565</v>
      </c>
      <c r="V27" s="63">
        <v>58201987</v>
      </c>
    </row>
    <row r="28" spans="1:22" ht="12.75">
      <c r="A28" s="223">
        <v>2</v>
      </c>
      <c r="B28" s="224">
        <v>16</v>
      </c>
      <c r="C28" s="224">
        <v>0</v>
      </c>
      <c r="D28" s="16">
        <v>0</v>
      </c>
      <c r="E28" s="16">
        <v>1</v>
      </c>
      <c r="F28" s="19"/>
      <c r="G28" s="54" t="s">
        <v>302</v>
      </c>
      <c r="H28" s="11">
        <v>1143252</v>
      </c>
      <c r="I28" s="11">
        <v>0</v>
      </c>
      <c r="J28" s="11">
        <v>11600873</v>
      </c>
      <c r="K28" s="11">
        <v>0</v>
      </c>
      <c r="L28" s="11">
        <v>178765</v>
      </c>
      <c r="M28" s="11">
        <v>10020780</v>
      </c>
      <c r="N28" s="11">
        <v>3431621</v>
      </c>
      <c r="O28" s="11">
        <v>10621116</v>
      </c>
      <c r="P28" s="11">
        <v>2519237</v>
      </c>
      <c r="Q28" s="11">
        <v>5610616</v>
      </c>
      <c r="R28" s="11">
        <v>399700</v>
      </c>
      <c r="S28" s="11">
        <v>55000</v>
      </c>
      <c r="T28" s="11">
        <v>0</v>
      </c>
      <c r="U28" s="60">
        <v>18784665</v>
      </c>
      <c r="V28" s="63">
        <v>64365625</v>
      </c>
    </row>
    <row r="29" spans="1:22" ht="12.75">
      <c r="A29" s="223">
        <v>2</v>
      </c>
      <c r="B29" s="224">
        <v>17</v>
      </c>
      <c r="C29" s="224">
        <v>0</v>
      </c>
      <c r="D29" s="16">
        <v>0</v>
      </c>
      <c r="E29" s="16">
        <v>1</v>
      </c>
      <c r="F29" s="19"/>
      <c r="G29" s="54" t="s">
        <v>303</v>
      </c>
      <c r="H29" s="11">
        <v>5000</v>
      </c>
      <c r="I29" s="11">
        <v>0</v>
      </c>
      <c r="J29" s="11">
        <v>5028377</v>
      </c>
      <c r="K29" s="11">
        <v>0</v>
      </c>
      <c r="L29" s="11">
        <v>107458</v>
      </c>
      <c r="M29" s="11">
        <v>3687985</v>
      </c>
      <c r="N29" s="11">
        <v>3374880</v>
      </c>
      <c r="O29" s="11">
        <v>17191377</v>
      </c>
      <c r="P29" s="11">
        <v>2016270</v>
      </c>
      <c r="Q29" s="11">
        <v>4572652</v>
      </c>
      <c r="R29" s="11">
        <v>123300</v>
      </c>
      <c r="S29" s="11">
        <v>0</v>
      </c>
      <c r="T29" s="11">
        <v>2389497</v>
      </c>
      <c r="U29" s="60">
        <v>10704006</v>
      </c>
      <c r="V29" s="63">
        <v>49200802</v>
      </c>
    </row>
    <row r="30" spans="1:22" ht="12.75">
      <c r="A30" s="223">
        <v>2</v>
      </c>
      <c r="B30" s="224">
        <v>18</v>
      </c>
      <c r="C30" s="224">
        <v>0</v>
      </c>
      <c r="D30" s="16">
        <v>0</v>
      </c>
      <c r="E30" s="16">
        <v>1</v>
      </c>
      <c r="F30" s="19"/>
      <c r="G30" s="54" t="s">
        <v>304</v>
      </c>
      <c r="H30" s="11">
        <v>37000</v>
      </c>
      <c r="I30" s="11">
        <v>0</v>
      </c>
      <c r="J30" s="11">
        <v>7326717</v>
      </c>
      <c r="K30" s="11">
        <v>0</v>
      </c>
      <c r="L30" s="11">
        <v>181163</v>
      </c>
      <c r="M30" s="11">
        <v>5043727</v>
      </c>
      <c r="N30" s="11">
        <v>3490926</v>
      </c>
      <c r="O30" s="11">
        <v>9232317</v>
      </c>
      <c r="P30" s="11">
        <v>1482594</v>
      </c>
      <c r="Q30" s="11">
        <v>4760097</v>
      </c>
      <c r="R30" s="11">
        <v>94000</v>
      </c>
      <c r="S30" s="11">
        <v>655500</v>
      </c>
      <c r="T30" s="11">
        <v>20300</v>
      </c>
      <c r="U30" s="60">
        <v>5181452</v>
      </c>
      <c r="V30" s="63">
        <v>37505793</v>
      </c>
    </row>
    <row r="31" spans="1:22" ht="12.75">
      <c r="A31" s="223">
        <v>2</v>
      </c>
      <c r="B31" s="224">
        <v>19</v>
      </c>
      <c r="C31" s="224">
        <v>0</v>
      </c>
      <c r="D31" s="16">
        <v>0</v>
      </c>
      <c r="E31" s="16">
        <v>1</v>
      </c>
      <c r="F31" s="19"/>
      <c r="G31" s="54" t="s">
        <v>305</v>
      </c>
      <c r="H31" s="11">
        <v>70000</v>
      </c>
      <c r="I31" s="11">
        <v>0</v>
      </c>
      <c r="J31" s="11">
        <v>8772746.27</v>
      </c>
      <c r="K31" s="11">
        <v>0</v>
      </c>
      <c r="L31" s="11">
        <v>115599</v>
      </c>
      <c r="M31" s="11">
        <v>13316245</v>
      </c>
      <c r="N31" s="11">
        <v>7109752</v>
      </c>
      <c r="O31" s="11">
        <v>57361399</v>
      </c>
      <c r="P31" s="11">
        <v>4907769</v>
      </c>
      <c r="Q31" s="11">
        <v>15135097.98</v>
      </c>
      <c r="R31" s="11">
        <v>235000</v>
      </c>
      <c r="S31" s="11">
        <v>30000</v>
      </c>
      <c r="T31" s="11">
        <v>100000</v>
      </c>
      <c r="U31" s="60">
        <v>23170780</v>
      </c>
      <c r="V31" s="63">
        <v>130324388.25</v>
      </c>
    </row>
    <row r="32" spans="1:22" ht="12.75">
      <c r="A32" s="223">
        <v>2</v>
      </c>
      <c r="B32" s="224">
        <v>20</v>
      </c>
      <c r="C32" s="224">
        <v>0</v>
      </c>
      <c r="D32" s="16">
        <v>0</v>
      </c>
      <c r="E32" s="16">
        <v>1</v>
      </c>
      <c r="F32" s="19"/>
      <c r="G32" s="54" t="s">
        <v>306</v>
      </c>
      <c r="H32" s="11">
        <v>10000</v>
      </c>
      <c r="I32" s="11">
        <v>0</v>
      </c>
      <c r="J32" s="11">
        <v>6172049</v>
      </c>
      <c r="K32" s="11">
        <v>144000</v>
      </c>
      <c r="L32" s="11">
        <v>189328</v>
      </c>
      <c r="M32" s="11">
        <v>6681633</v>
      </c>
      <c r="N32" s="11">
        <v>3719452</v>
      </c>
      <c r="O32" s="11">
        <v>18977135</v>
      </c>
      <c r="P32" s="11">
        <v>2165808</v>
      </c>
      <c r="Q32" s="11">
        <v>13631198</v>
      </c>
      <c r="R32" s="11">
        <v>24000</v>
      </c>
      <c r="S32" s="11">
        <v>254300</v>
      </c>
      <c r="T32" s="11">
        <v>107000</v>
      </c>
      <c r="U32" s="60">
        <v>9947166</v>
      </c>
      <c r="V32" s="63">
        <v>62023069</v>
      </c>
    </row>
    <row r="33" spans="1:22" ht="12.75">
      <c r="A33" s="223">
        <v>2</v>
      </c>
      <c r="B33" s="224">
        <v>21</v>
      </c>
      <c r="C33" s="224">
        <v>0</v>
      </c>
      <c r="D33" s="16">
        <v>0</v>
      </c>
      <c r="E33" s="16">
        <v>1</v>
      </c>
      <c r="F33" s="19"/>
      <c r="G33" s="54" t="s">
        <v>307</v>
      </c>
      <c r="H33" s="11">
        <v>69000</v>
      </c>
      <c r="I33" s="11">
        <v>0</v>
      </c>
      <c r="J33" s="11">
        <v>6060804</v>
      </c>
      <c r="K33" s="11">
        <v>14800</v>
      </c>
      <c r="L33" s="11">
        <v>4135900</v>
      </c>
      <c r="M33" s="11">
        <v>7382531</v>
      </c>
      <c r="N33" s="11">
        <v>14000</v>
      </c>
      <c r="O33" s="11">
        <v>6950116</v>
      </c>
      <c r="P33" s="11">
        <v>6724445</v>
      </c>
      <c r="Q33" s="11">
        <v>9537093</v>
      </c>
      <c r="R33" s="11">
        <v>69910</v>
      </c>
      <c r="S33" s="11">
        <v>31800</v>
      </c>
      <c r="T33" s="11">
        <v>83800</v>
      </c>
      <c r="U33" s="60">
        <v>9148154</v>
      </c>
      <c r="V33" s="63">
        <v>50222353</v>
      </c>
    </row>
    <row r="34" spans="1:22" ht="12.75">
      <c r="A34" s="223">
        <v>2</v>
      </c>
      <c r="B34" s="224">
        <v>22</v>
      </c>
      <c r="C34" s="224">
        <v>0</v>
      </c>
      <c r="D34" s="16">
        <v>0</v>
      </c>
      <c r="E34" s="16">
        <v>1</v>
      </c>
      <c r="F34" s="19"/>
      <c r="G34" s="54" t="s">
        <v>308</v>
      </c>
      <c r="H34" s="11">
        <v>3007473</v>
      </c>
      <c r="I34" s="11">
        <v>0</v>
      </c>
      <c r="J34" s="11">
        <v>6284741</v>
      </c>
      <c r="K34" s="11">
        <v>0</v>
      </c>
      <c r="L34" s="11">
        <v>76248</v>
      </c>
      <c r="M34" s="11">
        <v>8528224.2</v>
      </c>
      <c r="N34" s="11">
        <v>3463382</v>
      </c>
      <c r="O34" s="11">
        <v>21797475.66</v>
      </c>
      <c r="P34" s="11">
        <v>2603453</v>
      </c>
      <c r="Q34" s="11">
        <v>6238636.83</v>
      </c>
      <c r="R34" s="11">
        <v>60963.62</v>
      </c>
      <c r="S34" s="11">
        <v>17000</v>
      </c>
      <c r="T34" s="11">
        <v>44300</v>
      </c>
      <c r="U34" s="60">
        <v>9936464</v>
      </c>
      <c r="V34" s="63">
        <v>62058361.31</v>
      </c>
    </row>
    <row r="35" spans="1:22" ht="12.75">
      <c r="A35" s="223">
        <v>2</v>
      </c>
      <c r="B35" s="224">
        <v>23</v>
      </c>
      <c r="C35" s="224">
        <v>0</v>
      </c>
      <c r="D35" s="16">
        <v>0</v>
      </c>
      <c r="E35" s="16">
        <v>1</v>
      </c>
      <c r="F35" s="19"/>
      <c r="G35" s="54" t="s">
        <v>309</v>
      </c>
      <c r="H35" s="11">
        <v>190000</v>
      </c>
      <c r="I35" s="11">
        <v>0</v>
      </c>
      <c r="J35" s="11">
        <v>33112639</v>
      </c>
      <c r="K35" s="11">
        <v>21000</v>
      </c>
      <c r="L35" s="11">
        <v>1263911</v>
      </c>
      <c r="M35" s="11">
        <v>13993649</v>
      </c>
      <c r="N35" s="11">
        <v>90500</v>
      </c>
      <c r="O35" s="11">
        <v>13574495</v>
      </c>
      <c r="P35" s="11">
        <v>11339766</v>
      </c>
      <c r="Q35" s="11">
        <v>7666113</v>
      </c>
      <c r="R35" s="11">
        <v>378961</v>
      </c>
      <c r="S35" s="11">
        <v>125000</v>
      </c>
      <c r="T35" s="11">
        <v>681935</v>
      </c>
      <c r="U35" s="60">
        <v>22563431</v>
      </c>
      <c r="V35" s="63">
        <v>105001400</v>
      </c>
    </row>
    <row r="36" spans="1:22" ht="12.75">
      <c r="A36" s="223">
        <v>2</v>
      </c>
      <c r="B36" s="224">
        <v>24</v>
      </c>
      <c r="C36" s="224">
        <v>0</v>
      </c>
      <c r="D36" s="16">
        <v>0</v>
      </c>
      <c r="E36" s="16">
        <v>1</v>
      </c>
      <c r="F36" s="19"/>
      <c r="G36" s="54" t="s">
        <v>310</v>
      </c>
      <c r="H36" s="11">
        <v>68000</v>
      </c>
      <c r="I36" s="11">
        <v>0</v>
      </c>
      <c r="J36" s="11">
        <v>11774136.79</v>
      </c>
      <c r="K36" s="11">
        <v>3418</v>
      </c>
      <c r="L36" s="11">
        <v>8040823.86</v>
      </c>
      <c r="M36" s="11">
        <v>6495984.74</v>
      </c>
      <c r="N36" s="11">
        <v>5318767</v>
      </c>
      <c r="O36" s="11">
        <v>21267812.18</v>
      </c>
      <c r="P36" s="11">
        <v>3220632</v>
      </c>
      <c r="Q36" s="11">
        <v>21707262.45</v>
      </c>
      <c r="R36" s="11">
        <v>131189</v>
      </c>
      <c r="S36" s="11">
        <v>36178</v>
      </c>
      <c r="T36" s="11">
        <v>28500</v>
      </c>
      <c r="U36" s="60">
        <v>10946010.32</v>
      </c>
      <c r="V36" s="63">
        <v>89038714.34</v>
      </c>
    </row>
    <row r="37" spans="1:22" ht="12.75">
      <c r="A37" s="223">
        <v>2</v>
      </c>
      <c r="B37" s="224">
        <v>25</v>
      </c>
      <c r="C37" s="224">
        <v>0</v>
      </c>
      <c r="D37" s="16">
        <v>0</v>
      </c>
      <c r="E37" s="16">
        <v>1</v>
      </c>
      <c r="F37" s="19"/>
      <c r="G37" s="54" t="s">
        <v>311</v>
      </c>
      <c r="H37" s="11">
        <v>139200</v>
      </c>
      <c r="I37" s="11">
        <v>0</v>
      </c>
      <c r="J37" s="11">
        <v>9514208.89</v>
      </c>
      <c r="K37" s="11">
        <v>26700</v>
      </c>
      <c r="L37" s="11">
        <v>156982</v>
      </c>
      <c r="M37" s="11">
        <v>10335417.57</v>
      </c>
      <c r="N37" s="11">
        <v>7284336</v>
      </c>
      <c r="O37" s="11">
        <v>28161130.45</v>
      </c>
      <c r="P37" s="11">
        <v>3280997</v>
      </c>
      <c r="Q37" s="11">
        <v>22504179.88</v>
      </c>
      <c r="R37" s="11">
        <v>75000</v>
      </c>
      <c r="S37" s="11">
        <v>100700</v>
      </c>
      <c r="T37" s="11">
        <v>54000</v>
      </c>
      <c r="U37" s="60">
        <v>14699389.98</v>
      </c>
      <c r="V37" s="63">
        <v>96332241.77</v>
      </c>
    </row>
    <row r="38" spans="1:22" ht="12.75">
      <c r="A38" s="223">
        <v>2</v>
      </c>
      <c r="B38" s="224">
        <v>26</v>
      </c>
      <c r="C38" s="224">
        <v>0</v>
      </c>
      <c r="D38" s="16">
        <v>0</v>
      </c>
      <c r="E38" s="16">
        <v>1</v>
      </c>
      <c r="F38" s="19"/>
      <c r="G38" s="54" t="s">
        <v>312</v>
      </c>
      <c r="H38" s="11">
        <v>10000</v>
      </c>
      <c r="I38" s="11">
        <v>0</v>
      </c>
      <c r="J38" s="11">
        <v>4153897</v>
      </c>
      <c r="K38" s="11">
        <v>0</v>
      </c>
      <c r="L38" s="11">
        <v>35740</v>
      </c>
      <c r="M38" s="11">
        <v>11322332</v>
      </c>
      <c r="N38" s="11">
        <v>3356462</v>
      </c>
      <c r="O38" s="11">
        <v>9134954</v>
      </c>
      <c r="P38" s="11">
        <v>2540974</v>
      </c>
      <c r="Q38" s="11">
        <v>6496015</v>
      </c>
      <c r="R38" s="11">
        <v>0</v>
      </c>
      <c r="S38" s="11">
        <v>45000</v>
      </c>
      <c r="T38" s="11">
        <v>20000</v>
      </c>
      <c r="U38" s="60">
        <v>12605801</v>
      </c>
      <c r="V38" s="63">
        <v>49721175</v>
      </c>
    </row>
    <row r="39" spans="1:22" s="95" customFormat="1" ht="15">
      <c r="A39" s="227"/>
      <c r="B39" s="228"/>
      <c r="C39" s="228"/>
      <c r="D39" s="101"/>
      <c r="E39" s="101"/>
      <c r="F39" s="102" t="s">
        <v>313</v>
      </c>
      <c r="G39" s="287"/>
      <c r="H39" s="103">
        <v>637491.69</v>
      </c>
      <c r="I39" s="103">
        <v>74760</v>
      </c>
      <c r="J39" s="103">
        <v>813149046.7</v>
      </c>
      <c r="K39" s="103">
        <v>44050369</v>
      </c>
      <c r="L39" s="103">
        <v>324057719.5</v>
      </c>
      <c r="M39" s="103">
        <v>323097045.9</v>
      </c>
      <c r="N39" s="103">
        <v>104759618.52</v>
      </c>
      <c r="O39" s="103">
        <v>1235323698.97</v>
      </c>
      <c r="P39" s="103">
        <v>41702719.35</v>
      </c>
      <c r="Q39" s="103">
        <v>465183593.05</v>
      </c>
      <c r="R39" s="103">
        <v>380818425.09000003</v>
      </c>
      <c r="S39" s="103">
        <v>374639791.6</v>
      </c>
      <c r="T39" s="103">
        <v>62182134</v>
      </c>
      <c r="U39" s="104">
        <v>859205313.73</v>
      </c>
      <c r="V39" s="105">
        <v>5028881727.1</v>
      </c>
    </row>
    <row r="40" spans="1:22" ht="12.75">
      <c r="A40" s="223">
        <v>2</v>
      </c>
      <c r="B40" s="224">
        <v>61</v>
      </c>
      <c r="C40" s="224">
        <v>0</v>
      </c>
      <c r="D40" s="16">
        <v>0</v>
      </c>
      <c r="E40" s="16">
        <v>2</v>
      </c>
      <c r="F40" s="19"/>
      <c r="G40" s="54" t="s">
        <v>314</v>
      </c>
      <c r="H40" s="11">
        <v>266422.32</v>
      </c>
      <c r="I40" s="11">
        <v>74760</v>
      </c>
      <c r="J40" s="11">
        <v>50534716</v>
      </c>
      <c r="K40" s="11">
        <v>38527643</v>
      </c>
      <c r="L40" s="11">
        <v>11625554</v>
      </c>
      <c r="M40" s="11">
        <v>26659931</v>
      </c>
      <c r="N40" s="11">
        <v>12863134</v>
      </c>
      <c r="O40" s="11">
        <v>114443745</v>
      </c>
      <c r="P40" s="11">
        <v>2408119</v>
      </c>
      <c r="Q40" s="11">
        <v>47134344</v>
      </c>
      <c r="R40" s="11">
        <v>20101786</v>
      </c>
      <c r="S40" s="11">
        <v>25487466</v>
      </c>
      <c r="T40" s="11">
        <v>9998235</v>
      </c>
      <c r="U40" s="60">
        <v>35904019</v>
      </c>
      <c r="V40" s="63">
        <v>396029874.32</v>
      </c>
    </row>
    <row r="41" spans="1:22" ht="12.75">
      <c r="A41" s="223">
        <v>2</v>
      </c>
      <c r="B41" s="224">
        <v>62</v>
      </c>
      <c r="C41" s="224">
        <v>0</v>
      </c>
      <c r="D41" s="16">
        <v>0</v>
      </c>
      <c r="E41" s="16">
        <v>2</v>
      </c>
      <c r="F41" s="19"/>
      <c r="G41" s="54" t="s">
        <v>315</v>
      </c>
      <c r="H41" s="11">
        <v>50536.99</v>
      </c>
      <c r="I41" s="11">
        <v>0</v>
      </c>
      <c r="J41" s="11">
        <v>39173826.7</v>
      </c>
      <c r="K41" s="11">
        <v>4341875</v>
      </c>
      <c r="L41" s="11">
        <v>9177483.5</v>
      </c>
      <c r="M41" s="11">
        <v>26602297.9</v>
      </c>
      <c r="N41" s="11">
        <v>11940979.52</v>
      </c>
      <c r="O41" s="11">
        <v>155181072.97</v>
      </c>
      <c r="P41" s="11">
        <v>3976237.35</v>
      </c>
      <c r="Q41" s="11">
        <v>75617483.89</v>
      </c>
      <c r="R41" s="11">
        <v>21390981.09</v>
      </c>
      <c r="S41" s="11">
        <v>14377470.6</v>
      </c>
      <c r="T41" s="11">
        <v>9219289</v>
      </c>
      <c r="U41" s="60">
        <v>38849962.73</v>
      </c>
      <c r="V41" s="63">
        <v>409899497.24</v>
      </c>
    </row>
    <row r="42" spans="1:22" ht="12.75">
      <c r="A42" s="223">
        <v>2</v>
      </c>
      <c r="B42" s="224">
        <v>65</v>
      </c>
      <c r="C42" s="224">
        <v>0</v>
      </c>
      <c r="D42" s="16">
        <v>0</v>
      </c>
      <c r="E42" s="16">
        <v>2</v>
      </c>
      <c r="F42" s="19"/>
      <c r="G42" s="54" t="s">
        <v>316</v>
      </c>
      <c r="H42" s="11">
        <v>83464.62</v>
      </c>
      <c r="I42" s="11">
        <v>0</v>
      </c>
      <c r="J42" s="11">
        <v>96650144</v>
      </c>
      <c r="K42" s="11">
        <v>680851</v>
      </c>
      <c r="L42" s="11">
        <v>58209928</v>
      </c>
      <c r="M42" s="11">
        <v>31011681</v>
      </c>
      <c r="N42" s="11">
        <v>14412778</v>
      </c>
      <c r="O42" s="11">
        <v>129145226</v>
      </c>
      <c r="P42" s="11">
        <v>3192787</v>
      </c>
      <c r="Q42" s="11">
        <v>79693266.98</v>
      </c>
      <c r="R42" s="11">
        <v>36169202</v>
      </c>
      <c r="S42" s="11">
        <v>51449699</v>
      </c>
      <c r="T42" s="11">
        <v>11029239</v>
      </c>
      <c r="U42" s="60">
        <v>35162258</v>
      </c>
      <c r="V42" s="63">
        <v>546890524.6</v>
      </c>
    </row>
    <row r="43" spans="1:22" s="95" customFormat="1" ht="15">
      <c r="A43" s="227">
        <v>2</v>
      </c>
      <c r="B43" s="228">
        <v>64</v>
      </c>
      <c r="C43" s="228">
        <v>0</v>
      </c>
      <c r="D43" s="101">
        <v>0</v>
      </c>
      <c r="E43" s="101">
        <v>2</v>
      </c>
      <c r="F43" s="102"/>
      <c r="G43" s="287" t="s">
        <v>317</v>
      </c>
      <c r="H43" s="103">
        <v>237067.76</v>
      </c>
      <c r="I43" s="103">
        <v>0</v>
      </c>
      <c r="J43" s="103">
        <v>626790360</v>
      </c>
      <c r="K43" s="103">
        <v>500000</v>
      </c>
      <c r="L43" s="103">
        <v>245044754</v>
      </c>
      <c r="M43" s="103">
        <v>238823136</v>
      </c>
      <c r="N43" s="103">
        <v>65542727</v>
      </c>
      <c r="O43" s="103">
        <v>836553655</v>
      </c>
      <c r="P43" s="103">
        <v>32125576</v>
      </c>
      <c r="Q43" s="103">
        <v>262738498.18</v>
      </c>
      <c r="R43" s="103">
        <v>303156456</v>
      </c>
      <c r="S43" s="103">
        <v>283325156</v>
      </c>
      <c r="T43" s="103">
        <v>31935371</v>
      </c>
      <c r="U43" s="104">
        <v>749289074</v>
      </c>
      <c r="V43" s="105">
        <v>3676061830.94</v>
      </c>
    </row>
    <row r="44" spans="1:22" s="95" customFormat="1" ht="15">
      <c r="A44" s="227"/>
      <c r="B44" s="228"/>
      <c r="C44" s="228"/>
      <c r="D44" s="101"/>
      <c r="E44" s="101"/>
      <c r="F44" s="102" t="s">
        <v>318</v>
      </c>
      <c r="G44" s="287"/>
      <c r="H44" s="103">
        <v>145378254.73999998</v>
      </c>
      <c r="I44" s="103">
        <v>45177756</v>
      </c>
      <c r="J44" s="103">
        <v>580590649.6600001</v>
      </c>
      <c r="K44" s="103">
        <v>33811962.16</v>
      </c>
      <c r="L44" s="103">
        <v>338485973.41999996</v>
      </c>
      <c r="M44" s="103">
        <v>754067470.78</v>
      </c>
      <c r="N44" s="103">
        <v>79136104.25</v>
      </c>
      <c r="O44" s="103">
        <v>2125631533.5700004</v>
      </c>
      <c r="P44" s="103">
        <v>68062103.29</v>
      </c>
      <c r="Q44" s="103">
        <v>891460941.9200001</v>
      </c>
      <c r="R44" s="103">
        <v>804551253.56</v>
      </c>
      <c r="S44" s="103">
        <v>380485170.6</v>
      </c>
      <c r="T44" s="103">
        <v>221817887.25</v>
      </c>
      <c r="U44" s="104">
        <v>422906461.13</v>
      </c>
      <c r="V44" s="105">
        <v>6891563522.329998</v>
      </c>
    </row>
    <row r="45" spans="1:22" ht="12.75">
      <c r="A45" s="223"/>
      <c r="B45" s="224"/>
      <c r="C45" s="224"/>
      <c r="D45" s="16"/>
      <c r="E45" s="16"/>
      <c r="F45" s="19" t="s">
        <v>319</v>
      </c>
      <c r="G45" s="54"/>
      <c r="H45" s="11">
        <v>1515739.3900000001</v>
      </c>
      <c r="I45" s="11">
        <v>12731078</v>
      </c>
      <c r="J45" s="11">
        <v>194189080.37</v>
      </c>
      <c r="K45" s="11">
        <v>19103681.92</v>
      </c>
      <c r="L45" s="11">
        <v>150376193.29</v>
      </c>
      <c r="M45" s="11">
        <v>224479257.06</v>
      </c>
      <c r="N45" s="11">
        <v>22918816.88</v>
      </c>
      <c r="O45" s="11">
        <v>694246738.58</v>
      </c>
      <c r="P45" s="11">
        <v>19038273</v>
      </c>
      <c r="Q45" s="11">
        <v>303157331.6</v>
      </c>
      <c r="R45" s="11">
        <v>273913211.66</v>
      </c>
      <c r="S45" s="11">
        <v>122162048.07999998</v>
      </c>
      <c r="T45" s="11">
        <v>99252913</v>
      </c>
      <c r="U45" s="60">
        <v>132433325.14000002</v>
      </c>
      <c r="V45" s="63">
        <v>2269517687.97</v>
      </c>
    </row>
    <row r="46" spans="1:22" ht="12.75">
      <c r="A46" s="223">
        <v>2</v>
      </c>
      <c r="B46" s="224">
        <v>2</v>
      </c>
      <c r="C46" s="224">
        <v>1</v>
      </c>
      <c r="D46" s="16">
        <v>1</v>
      </c>
      <c r="E46" s="16">
        <v>0</v>
      </c>
      <c r="F46" s="19"/>
      <c r="G46" s="54" t="s">
        <v>320</v>
      </c>
      <c r="H46" s="11">
        <v>44770</v>
      </c>
      <c r="I46" s="11">
        <v>0</v>
      </c>
      <c r="J46" s="11">
        <v>19016594</v>
      </c>
      <c r="K46" s="11">
        <v>213151</v>
      </c>
      <c r="L46" s="11">
        <v>9948211</v>
      </c>
      <c r="M46" s="11">
        <v>7677108</v>
      </c>
      <c r="N46" s="11">
        <v>868077</v>
      </c>
      <c r="O46" s="11">
        <v>23882608</v>
      </c>
      <c r="P46" s="11">
        <v>472733</v>
      </c>
      <c r="Q46" s="11">
        <v>14839206</v>
      </c>
      <c r="R46" s="11">
        <v>11203818</v>
      </c>
      <c r="S46" s="11">
        <v>1988363</v>
      </c>
      <c r="T46" s="11">
        <v>5410413</v>
      </c>
      <c r="U46" s="60">
        <v>6574287</v>
      </c>
      <c r="V46" s="63">
        <v>102139339</v>
      </c>
    </row>
    <row r="47" spans="1:22" ht="12.75">
      <c r="A47" s="223">
        <v>2</v>
      </c>
      <c r="B47" s="224">
        <v>21</v>
      </c>
      <c r="C47" s="224">
        <v>1</v>
      </c>
      <c r="D47" s="16">
        <v>1</v>
      </c>
      <c r="E47" s="16">
        <v>0</v>
      </c>
      <c r="F47" s="19"/>
      <c r="G47" s="54" t="s">
        <v>321</v>
      </c>
      <c r="H47" s="11">
        <v>4876.37</v>
      </c>
      <c r="I47" s="11">
        <v>0</v>
      </c>
      <c r="J47" s="11">
        <v>1863365</v>
      </c>
      <c r="K47" s="11">
        <v>7873569</v>
      </c>
      <c r="L47" s="11">
        <v>8628817</v>
      </c>
      <c r="M47" s="11">
        <v>3682344</v>
      </c>
      <c r="N47" s="11">
        <v>446150</v>
      </c>
      <c r="O47" s="11">
        <v>10784188.12</v>
      </c>
      <c r="P47" s="11">
        <v>275000</v>
      </c>
      <c r="Q47" s="11">
        <v>9300987.83</v>
      </c>
      <c r="R47" s="11">
        <v>3273138</v>
      </c>
      <c r="S47" s="11">
        <v>1415000</v>
      </c>
      <c r="T47" s="11">
        <v>2484384</v>
      </c>
      <c r="U47" s="60">
        <v>2796892</v>
      </c>
      <c r="V47" s="63">
        <v>52828711.32</v>
      </c>
    </row>
    <row r="48" spans="1:22" ht="12.75">
      <c r="A48" s="223">
        <v>2</v>
      </c>
      <c r="B48" s="224">
        <v>1</v>
      </c>
      <c r="C48" s="224">
        <v>1</v>
      </c>
      <c r="D48" s="16">
        <v>1</v>
      </c>
      <c r="E48" s="16">
        <v>0</v>
      </c>
      <c r="F48" s="19"/>
      <c r="G48" s="54" t="s">
        <v>322</v>
      </c>
      <c r="H48" s="11">
        <v>3841</v>
      </c>
      <c r="I48" s="11">
        <v>18000</v>
      </c>
      <c r="J48" s="11">
        <v>16843926</v>
      </c>
      <c r="K48" s="11">
        <v>1642544</v>
      </c>
      <c r="L48" s="11">
        <v>13245145</v>
      </c>
      <c r="M48" s="11">
        <v>12423220</v>
      </c>
      <c r="N48" s="11">
        <v>1270572</v>
      </c>
      <c r="O48" s="11">
        <v>32703053</v>
      </c>
      <c r="P48" s="11">
        <v>1037380</v>
      </c>
      <c r="Q48" s="11">
        <v>18106681</v>
      </c>
      <c r="R48" s="11">
        <v>13181839</v>
      </c>
      <c r="S48" s="11">
        <v>18750242</v>
      </c>
      <c r="T48" s="11">
        <v>2329785</v>
      </c>
      <c r="U48" s="60">
        <v>5426398</v>
      </c>
      <c r="V48" s="63">
        <v>136982626</v>
      </c>
    </row>
    <row r="49" spans="1:22" ht="12.75">
      <c r="A49" s="223">
        <v>2</v>
      </c>
      <c r="B49" s="224">
        <v>9</v>
      </c>
      <c r="C49" s="224">
        <v>1</v>
      </c>
      <c r="D49" s="16">
        <v>1</v>
      </c>
      <c r="E49" s="16">
        <v>0</v>
      </c>
      <c r="F49" s="19"/>
      <c r="G49" s="54" t="s">
        <v>323</v>
      </c>
      <c r="H49" s="11">
        <v>8950.74</v>
      </c>
      <c r="I49" s="11">
        <v>0</v>
      </c>
      <c r="J49" s="11">
        <v>150000</v>
      </c>
      <c r="K49" s="11">
        <v>0</v>
      </c>
      <c r="L49" s="11">
        <v>1529800</v>
      </c>
      <c r="M49" s="11">
        <v>4137898</v>
      </c>
      <c r="N49" s="11">
        <v>14145</v>
      </c>
      <c r="O49" s="11">
        <v>17077778</v>
      </c>
      <c r="P49" s="11">
        <v>335787</v>
      </c>
      <c r="Q49" s="11">
        <v>6554395</v>
      </c>
      <c r="R49" s="11">
        <v>5864530</v>
      </c>
      <c r="S49" s="11">
        <v>2310619</v>
      </c>
      <c r="T49" s="11">
        <v>898500</v>
      </c>
      <c r="U49" s="60">
        <v>1352534</v>
      </c>
      <c r="V49" s="63">
        <v>40234936.74</v>
      </c>
    </row>
    <row r="50" spans="1:22" ht="12.75">
      <c r="A50" s="223">
        <v>2</v>
      </c>
      <c r="B50" s="224">
        <v>8</v>
      </c>
      <c r="C50" s="224">
        <v>1</v>
      </c>
      <c r="D50" s="16">
        <v>1</v>
      </c>
      <c r="E50" s="16">
        <v>0</v>
      </c>
      <c r="F50" s="19"/>
      <c r="G50" s="54" t="s">
        <v>324</v>
      </c>
      <c r="H50" s="11">
        <v>340.35</v>
      </c>
      <c r="I50" s="11">
        <v>0</v>
      </c>
      <c r="J50" s="11">
        <v>1051100</v>
      </c>
      <c r="K50" s="11">
        <v>1413472</v>
      </c>
      <c r="L50" s="11">
        <v>1003530</v>
      </c>
      <c r="M50" s="11">
        <v>2526494</v>
      </c>
      <c r="N50" s="11">
        <v>240390</v>
      </c>
      <c r="O50" s="11">
        <v>6242354</v>
      </c>
      <c r="P50" s="11">
        <v>241234</v>
      </c>
      <c r="Q50" s="11">
        <v>2572231</v>
      </c>
      <c r="R50" s="11">
        <v>2473217</v>
      </c>
      <c r="S50" s="11">
        <v>1459997</v>
      </c>
      <c r="T50" s="11">
        <v>667993</v>
      </c>
      <c r="U50" s="60">
        <v>958259</v>
      </c>
      <c r="V50" s="63">
        <v>20850611.35</v>
      </c>
    </row>
    <row r="51" spans="1:22" ht="12.75">
      <c r="A51" s="223">
        <v>2</v>
      </c>
      <c r="B51" s="224">
        <v>2</v>
      </c>
      <c r="C51" s="224">
        <v>2</v>
      </c>
      <c r="D51" s="16">
        <v>1</v>
      </c>
      <c r="E51" s="16">
        <v>0</v>
      </c>
      <c r="F51" s="19"/>
      <c r="G51" s="54" t="s">
        <v>325</v>
      </c>
      <c r="H51" s="11">
        <v>79401</v>
      </c>
      <c r="I51" s="11">
        <v>0</v>
      </c>
      <c r="J51" s="11">
        <v>5387071</v>
      </c>
      <c r="K51" s="11">
        <v>1000</v>
      </c>
      <c r="L51" s="11">
        <v>7369672</v>
      </c>
      <c r="M51" s="11">
        <v>11741615</v>
      </c>
      <c r="N51" s="11">
        <v>1056539</v>
      </c>
      <c r="O51" s="11">
        <v>25505611</v>
      </c>
      <c r="P51" s="11">
        <v>698650</v>
      </c>
      <c r="Q51" s="11">
        <v>15614591</v>
      </c>
      <c r="R51" s="11">
        <v>7057500</v>
      </c>
      <c r="S51" s="11">
        <v>5014763</v>
      </c>
      <c r="T51" s="11">
        <v>2782737</v>
      </c>
      <c r="U51" s="60">
        <v>5999980</v>
      </c>
      <c r="V51" s="63">
        <v>88309130</v>
      </c>
    </row>
    <row r="52" spans="1:22" ht="12.75">
      <c r="A52" s="223">
        <v>2</v>
      </c>
      <c r="B52" s="224">
        <v>3</v>
      </c>
      <c r="C52" s="224">
        <v>1</v>
      </c>
      <c r="D52" s="16">
        <v>1</v>
      </c>
      <c r="E52" s="16">
        <v>0</v>
      </c>
      <c r="F52" s="19"/>
      <c r="G52" s="54" t="s">
        <v>326</v>
      </c>
      <c r="H52" s="11">
        <v>56517.23</v>
      </c>
      <c r="I52" s="11">
        <v>2985000</v>
      </c>
      <c r="J52" s="11">
        <v>26360233.23</v>
      </c>
      <c r="K52" s="11">
        <v>51000</v>
      </c>
      <c r="L52" s="11">
        <v>13708924</v>
      </c>
      <c r="M52" s="11">
        <v>17546782</v>
      </c>
      <c r="N52" s="11">
        <v>1298259</v>
      </c>
      <c r="O52" s="11">
        <v>89969164</v>
      </c>
      <c r="P52" s="11">
        <v>2550520</v>
      </c>
      <c r="Q52" s="11">
        <v>30699396</v>
      </c>
      <c r="R52" s="11">
        <v>51523091.25</v>
      </c>
      <c r="S52" s="11">
        <v>13757171.01</v>
      </c>
      <c r="T52" s="11">
        <v>8865847</v>
      </c>
      <c r="U52" s="60">
        <v>18363087</v>
      </c>
      <c r="V52" s="63">
        <v>277734991.72</v>
      </c>
    </row>
    <row r="53" spans="1:22" ht="12.75">
      <c r="A53" s="223">
        <v>2</v>
      </c>
      <c r="B53" s="224">
        <v>5</v>
      </c>
      <c r="C53" s="224">
        <v>1</v>
      </c>
      <c r="D53" s="16">
        <v>1</v>
      </c>
      <c r="E53" s="16">
        <v>0</v>
      </c>
      <c r="F53" s="19"/>
      <c r="G53" s="54" t="s">
        <v>327</v>
      </c>
      <c r="H53" s="11">
        <v>69079.74</v>
      </c>
      <c r="I53" s="11">
        <v>3250000</v>
      </c>
      <c r="J53" s="11">
        <v>1224706.08</v>
      </c>
      <c r="K53" s="11">
        <v>0</v>
      </c>
      <c r="L53" s="11">
        <v>1030189.29</v>
      </c>
      <c r="M53" s="11">
        <v>6212228</v>
      </c>
      <c r="N53" s="11">
        <v>74680</v>
      </c>
      <c r="O53" s="11">
        <v>22872126.89</v>
      </c>
      <c r="P53" s="11">
        <v>559000</v>
      </c>
      <c r="Q53" s="11">
        <v>11176095.22</v>
      </c>
      <c r="R53" s="11">
        <v>11158441.81</v>
      </c>
      <c r="S53" s="11">
        <v>3476105</v>
      </c>
      <c r="T53" s="11">
        <v>1748834</v>
      </c>
      <c r="U53" s="60">
        <v>3385421.52</v>
      </c>
      <c r="V53" s="63">
        <v>66236907.55</v>
      </c>
    </row>
    <row r="54" spans="1:22" ht="12.75">
      <c r="A54" s="223">
        <v>2</v>
      </c>
      <c r="B54" s="224">
        <v>21</v>
      </c>
      <c r="C54" s="224">
        <v>2</v>
      </c>
      <c r="D54" s="16">
        <v>1</v>
      </c>
      <c r="E54" s="16">
        <v>0</v>
      </c>
      <c r="F54" s="19"/>
      <c r="G54" s="54" t="s">
        <v>328</v>
      </c>
      <c r="H54" s="11">
        <v>1606.28</v>
      </c>
      <c r="I54" s="11">
        <v>0</v>
      </c>
      <c r="J54" s="11">
        <v>628520</v>
      </c>
      <c r="K54" s="11">
        <v>1245000</v>
      </c>
      <c r="L54" s="11">
        <v>1294600</v>
      </c>
      <c r="M54" s="11">
        <v>2595368.6</v>
      </c>
      <c r="N54" s="11">
        <v>16000</v>
      </c>
      <c r="O54" s="11">
        <v>3849950</v>
      </c>
      <c r="P54" s="11">
        <v>85000</v>
      </c>
      <c r="Q54" s="11">
        <v>2441344</v>
      </c>
      <c r="R54" s="11">
        <v>1820659</v>
      </c>
      <c r="S54" s="11">
        <v>520000</v>
      </c>
      <c r="T54" s="11">
        <v>28000</v>
      </c>
      <c r="U54" s="60">
        <v>1207509</v>
      </c>
      <c r="V54" s="63">
        <v>15733556.88</v>
      </c>
    </row>
    <row r="55" spans="1:22" ht="12.75">
      <c r="A55" s="223">
        <v>2</v>
      </c>
      <c r="B55" s="224">
        <v>7</v>
      </c>
      <c r="C55" s="224">
        <v>1</v>
      </c>
      <c r="D55" s="16">
        <v>1</v>
      </c>
      <c r="E55" s="16">
        <v>0</v>
      </c>
      <c r="F55" s="19"/>
      <c r="G55" s="54" t="s">
        <v>329</v>
      </c>
      <c r="H55" s="11">
        <v>7996.27</v>
      </c>
      <c r="I55" s="11">
        <v>0</v>
      </c>
      <c r="J55" s="11">
        <v>900000</v>
      </c>
      <c r="K55" s="11">
        <v>7000</v>
      </c>
      <c r="L55" s="11">
        <v>5930000</v>
      </c>
      <c r="M55" s="11">
        <v>6821097</v>
      </c>
      <c r="N55" s="11">
        <v>131000</v>
      </c>
      <c r="O55" s="11">
        <v>16720323</v>
      </c>
      <c r="P55" s="11">
        <v>510000</v>
      </c>
      <c r="Q55" s="11">
        <v>10038270</v>
      </c>
      <c r="R55" s="11">
        <v>5588300</v>
      </c>
      <c r="S55" s="11">
        <v>1685740</v>
      </c>
      <c r="T55" s="11">
        <v>2608208</v>
      </c>
      <c r="U55" s="60">
        <v>3311022</v>
      </c>
      <c r="V55" s="63">
        <v>54258956.27</v>
      </c>
    </row>
    <row r="56" spans="1:22" ht="12.75">
      <c r="A56" s="223">
        <v>2</v>
      </c>
      <c r="B56" s="224">
        <v>6</v>
      </c>
      <c r="C56" s="224">
        <v>1</v>
      </c>
      <c r="D56" s="16">
        <v>1</v>
      </c>
      <c r="E56" s="16">
        <v>0</v>
      </c>
      <c r="F56" s="19"/>
      <c r="G56" s="54" t="s">
        <v>330</v>
      </c>
      <c r="H56" s="11">
        <v>43</v>
      </c>
      <c r="I56" s="11">
        <v>0</v>
      </c>
      <c r="J56" s="11">
        <v>12457218</v>
      </c>
      <c r="K56" s="11">
        <v>113009</v>
      </c>
      <c r="L56" s="11">
        <v>1794030</v>
      </c>
      <c r="M56" s="11">
        <v>5893279</v>
      </c>
      <c r="N56" s="11">
        <v>807471</v>
      </c>
      <c r="O56" s="11">
        <v>5964646</v>
      </c>
      <c r="P56" s="11">
        <v>540000</v>
      </c>
      <c r="Q56" s="11">
        <v>2262829</v>
      </c>
      <c r="R56" s="11">
        <v>3601258</v>
      </c>
      <c r="S56" s="11">
        <v>821544</v>
      </c>
      <c r="T56" s="11">
        <v>363850</v>
      </c>
      <c r="U56" s="60">
        <v>1330126</v>
      </c>
      <c r="V56" s="63">
        <v>35949303</v>
      </c>
    </row>
    <row r="57" spans="1:22" ht="12.75">
      <c r="A57" s="223">
        <v>2</v>
      </c>
      <c r="B57" s="224">
        <v>8</v>
      </c>
      <c r="C57" s="224">
        <v>2</v>
      </c>
      <c r="D57" s="16">
        <v>1</v>
      </c>
      <c r="E57" s="16">
        <v>0</v>
      </c>
      <c r="F57" s="19"/>
      <c r="G57" s="54" t="s">
        <v>331</v>
      </c>
      <c r="H57" s="11">
        <v>57514.57</v>
      </c>
      <c r="I57" s="11">
        <v>0</v>
      </c>
      <c r="J57" s="11">
        <v>1512796</v>
      </c>
      <c r="K57" s="11">
        <v>620310.92</v>
      </c>
      <c r="L57" s="11">
        <v>6060875</v>
      </c>
      <c r="M57" s="11">
        <v>9977663</v>
      </c>
      <c r="N57" s="11">
        <v>1100959</v>
      </c>
      <c r="O57" s="11">
        <v>25799051.24</v>
      </c>
      <c r="P57" s="11">
        <v>700000</v>
      </c>
      <c r="Q57" s="11">
        <v>12116388.5</v>
      </c>
      <c r="R57" s="11">
        <v>10626488.95</v>
      </c>
      <c r="S57" s="11">
        <v>6101665</v>
      </c>
      <c r="T57" s="11">
        <v>3747000</v>
      </c>
      <c r="U57" s="60">
        <v>4194257</v>
      </c>
      <c r="V57" s="63">
        <v>82614969.18</v>
      </c>
    </row>
    <row r="58" spans="1:22" ht="12.75">
      <c r="A58" s="223">
        <v>2</v>
      </c>
      <c r="B58" s="224">
        <v>6</v>
      </c>
      <c r="C58" s="224">
        <v>2</v>
      </c>
      <c r="D58" s="16">
        <v>1</v>
      </c>
      <c r="E58" s="16">
        <v>0</v>
      </c>
      <c r="F58" s="19"/>
      <c r="G58" s="54" t="s">
        <v>332</v>
      </c>
      <c r="H58" s="11">
        <v>15692.73</v>
      </c>
      <c r="I58" s="11">
        <v>0</v>
      </c>
      <c r="J58" s="11">
        <v>2039550</v>
      </c>
      <c r="K58" s="11">
        <v>266280</v>
      </c>
      <c r="L58" s="11">
        <v>4496955</v>
      </c>
      <c r="M58" s="11">
        <v>3700704</v>
      </c>
      <c r="N58" s="11">
        <v>680278</v>
      </c>
      <c r="O58" s="11">
        <v>8176141</v>
      </c>
      <c r="P58" s="11">
        <v>190000</v>
      </c>
      <c r="Q58" s="11">
        <v>7202262</v>
      </c>
      <c r="R58" s="11">
        <v>4268968.65</v>
      </c>
      <c r="S58" s="11">
        <v>787088</v>
      </c>
      <c r="T58" s="11">
        <v>691619</v>
      </c>
      <c r="U58" s="60">
        <v>1460724</v>
      </c>
      <c r="V58" s="63">
        <v>33976262.38</v>
      </c>
    </row>
    <row r="59" spans="1:22" ht="12.75">
      <c r="A59" s="223">
        <v>2</v>
      </c>
      <c r="B59" s="224">
        <v>8</v>
      </c>
      <c r="C59" s="224">
        <v>3</v>
      </c>
      <c r="D59" s="16">
        <v>1</v>
      </c>
      <c r="E59" s="16">
        <v>0</v>
      </c>
      <c r="F59" s="19"/>
      <c r="G59" s="54" t="s">
        <v>333</v>
      </c>
      <c r="H59" s="11">
        <v>72931.72</v>
      </c>
      <c r="I59" s="11">
        <v>0</v>
      </c>
      <c r="J59" s="11">
        <v>2359139</v>
      </c>
      <c r="K59" s="11">
        <v>240825</v>
      </c>
      <c r="L59" s="11">
        <v>4063209</v>
      </c>
      <c r="M59" s="11">
        <v>4101594</v>
      </c>
      <c r="N59" s="11">
        <v>663772</v>
      </c>
      <c r="O59" s="11">
        <v>8595939</v>
      </c>
      <c r="P59" s="11">
        <v>366935</v>
      </c>
      <c r="Q59" s="11">
        <v>4172911</v>
      </c>
      <c r="R59" s="11">
        <v>6172694</v>
      </c>
      <c r="S59" s="11">
        <v>989562</v>
      </c>
      <c r="T59" s="11">
        <v>2279673</v>
      </c>
      <c r="U59" s="60">
        <v>2109370</v>
      </c>
      <c r="V59" s="63">
        <v>36188554.72</v>
      </c>
    </row>
    <row r="60" spans="1:22" ht="12.75">
      <c r="A60" s="223">
        <v>2</v>
      </c>
      <c r="B60" s="224">
        <v>10</v>
      </c>
      <c r="C60" s="224">
        <v>1</v>
      </c>
      <c r="D60" s="16">
        <v>1</v>
      </c>
      <c r="E60" s="16">
        <v>0</v>
      </c>
      <c r="F60" s="19"/>
      <c r="G60" s="54" t="s">
        <v>334</v>
      </c>
      <c r="H60" s="11">
        <v>81100.46</v>
      </c>
      <c r="I60" s="11">
        <v>984</v>
      </c>
      <c r="J60" s="11">
        <v>653600</v>
      </c>
      <c r="K60" s="11">
        <v>0</v>
      </c>
      <c r="L60" s="11">
        <v>3162352</v>
      </c>
      <c r="M60" s="11">
        <v>6369661.5</v>
      </c>
      <c r="N60" s="11">
        <v>771500</v>
      </c>
      <c r="O60" s="11">
        <v>20441116</v>
      </c>
      <c r="P60" s="11">
        <v>530000</v>
      </c>
      <c r="Q60" s="11">
        <v>10878092.74</v>
      </c>
      <c r="R60" s="11">
        <v>7510010</v>
      </c>
      <c r="S60" s="11">
        <v>1769600</v>
      </c>
      <c r="T60" s="11">
        <v>1478000</v>
      </c>
      <c r="U60" s="60">
        <v>1802841.5</v>
      </c>
      <c r="V60" s="63">
        <v>55448858.2</v>
      </c>
    </row>
    <row r="61" spans="1:22" ht="12.75">
      <c r="A61" s="223">
        <v>2</v>
      </c>
      <c r="B61" s="224">
        <v>11</v>
      </c>
      <c r="C61" s="224">
        <v>1</v>
      </c>
      <c r="D61" s="16">
        <v>1</v>
      </c>
      <c r="E61" s="16">
        <v>0</v>
      </c>
      <c r="F61" s="19"/>
      <c r="G61" s="54" t="s">
        <v>335</v>
      </c>
      <c r="H61" s="11">
        <v>19475.17</v>
      </c>
      <c r="I61" s="11">
        <v>0</v>
      </c>
      <c r="J61" s="11">
        <v>20707295</v>
      </c>
      <c r="K61" s="11">
        <v>11000</v>
      </c>
      <c r="L61" s="11">
        <v>7955218</v>
      </c>
      <c r="M61" s="11">
        <v>23603344</v>
      </c>
      <c r="N61" s="11">
        <v>4551000</v>
      </c>
      <c r="O61" s="11">
        <v>132491816.85</v>
      </c>
      <c r="P61" s="11">
        <v>1949192</v>
      </c>
      <c r="Q61" s="11">
        <v>29933374.5</v>
      </c>
      <c r="R61" s="11">
        <v>22417401</v>
      </c>
      <c r="S61" s="11">
        <v>17688799</v>
      </c>
      <c r="T61" s="11">
        <v>11945390</v>
      </c>
      <c r="U61" s="60">
        <v>25693632</v>
      </c>
      <c r="V61" s="63">
        <v>298966937.52</v>
      </c>
    </row>
    <row r="62" spans="1:22" ht="12.75">
      <c r="A62" s="223">
        <v>2</v>
      </c>
      <c r="B62" s="224">
        <v>8</v>
      </c>
      <c r="C62" s="224">
        <v>4</v>
      </c>
      <c r="D62" s="16">
        <v>1</v>
      </c>
      <c r="E62" s="16">
        <v>0</v>
      </c>
      <c r="F62" s="19"/>
      <c r="G62" s="54" t="s">
        <v>336</v>
      </c>
      <c r="H62" s="11">
        <v>84285</v>
      </c>
      <c r="I62" s="11">
        <v>0</v>
      </c>
      <c r="J62" s="11">
        <v>1510343</v>
      </c>
      <c r="K62" s="11">
        <v>2257926</v>
      </c>
      <c r="L62" s="11">
        <v>1820864</v>
      </c>
      <c r="M62" s="11">
        <v>5805486</v>
      </c>
      <c r="N62" s="11">
        <v>628977</v>
      </c>
      <c r="O62" s="11">
        <v>16754005</v>
      </c>
      <c r="P62" s="11">
        <v>495891</v>
      </c>
      <c r="Q62" s="11">
        <v>10699915</v>
      </c>
      <c r="R62" s="11">
        <v>6137141</v>
      </c>
      <c r="S62" s="11">
        <v>1955500</v>
      </c>
      <c r="T62" s="11">
        <v>3379410</v>
      </c>
      <c r="U62" s="60">
        <v>3376968</v>
      </c>
      <c r="V62" s="63">
        <v>54906711</v>
      </c>
    </row>
    <row r="63" spans="1:22" ht="12.75">
      <c r="A63" s="223">
        <v>2</v>
      </c>
      <c r="B63" s="224">
        <v>14</v>
      </c>
      <c r="C63" s="224">
        <v>1</v>
      </c>
      <c r="D63" s="16">
        <v>1</v>
      </c>
      <c r="E63" s="16">
        <v>0</v>
      </c>
      <c r="F63" s="19"/>
      <c r="G63" s="54" t="s">
        <v>337</v>
      </c>
      <c r="H63" s="11">
        <v>201920</v>
      </c>
      <c r="I63" s="11">
        <v>0</v>
      </c>
      <c r="J63" s="11">
        <v>9478211</v>
      </c>
      <c r="K63" s="11">
        <v>0</v>
      </c>
      <c r="L63" s="11">
        <v>16294316</v>
      </c>
      <c r="M63" s="11">
        <v>10324380</v>
      </c>
      <c r="N63" s="11">
        <v>730312</v>
      </c>
      <c r="O63" s="11">
        <v>34487942</v>
      </c>
      <c r="P63" s="11">
        <v>1247793</v>
      </c>
      <c r="Q63" s="11">
        <v>13854294</v>
      </c>
      <c r="R63" s="11">
        <v>14040754</v>
      </c>
      <c r="S63" s="11">
        <v>7800003</v>
      </c>
      <c r="T63" s="11">
        <v>3509337</v>
      </c>
      <c r="U63" s="60">
        <v>3997512</v>
      </c>
      <c r="V63" s="63">
        <v>115966774</v>
      </c>
    </row>
    <row r="64" spans="1:22" ht="12.75">
      <c r="A64" s="223">
        <v>2</v>
      </c>
      <c r="B64" s="224">
        <v>15</v>
      </c>
      <c r="C64" s="224">
        <v>1</v>
      </c>
      <c r="D64" s="16">
        <v>1</v>
      </c>
      <c r="E64" s="16">
        <v>0</v>
      </c>
      <c r="F64" s="19"/>
      <c r="G64" s="54" t="s">
        <v>338</v>
      </c>
      <c r="H64" s="11">
        <v>44171</v>
      </c>
      <c r="I64" s="11">
        <v>0</v>
      </c>
      <c r="J64" s="11">
        <v>4955406</v>
      </c>
      <c r="K64" s="11">
        <v>0</v>
      </c>
      <c r="L64" s="11">
        <v>10437500</v>
      </c>
      <c r="M64" s="11">
        <v>11012754</v>
      </c>
      <c r="N64" s="11">
        <v>1413630</v>
      </c>
      <c r="O64" s="11">
        <v>28613588</v>
      </c>
      <c r="P64" s="11">
        <v>677000</v>
      </c>
      <c r="Q64" s="11">
        <v>11337671</v>
      </c>
      <c r="R64" s="11">
        <v>6620222</v>
      </c>
      <c r="S64" s="11">
        <v>10637700</v>
      </c>
      <c r="T64" s="11">
        <v>6424800</v>
      </c>
      <c r="U64" s="60">
        <v>5676953</v>
      </c>
      <c r="V64" s="63">
        <v>97851395</v>
      </c>
    </row>
    <row r="65" spans="1:22" ht="12.75">
      <c r="A65" s="223">
        <v>2</v>
      </c>
      <c r="B65" s="224">
        <v>6</v>
      </c>
      <c r="C65" s="224">
        <v>3</v>
      </c>
      <c r="D65" s="16">
        <v>1</v>
      </c>
      <c r="E65" s="16">
        <v>0</v>
      </c>
      <c r="F65" s="19"/>
      <c r="G65" s="54" t="s">
        <v>339</v>
      </c>
      <c r="H65" s="11">
        <v>3813.12</v>
      </c>
      <c r="I65" s="11">
        <v>950000</v>
      </c>
      <c r="J65" s="11">
        <v>1446931</v>
      </c>
      <c r="K65" s="11">
        <v>1011413</v>
      </c>
      <c r="L65" s="11">
        <v>514428</v>
      </c>
      <c r="M65" s="11">
        <v>2807205</v>
      </c>
      <c r="N65" s="11">
        <v>133102</v>
      </c>
      <c r="O65" s="11">
        <v>5212400.49</v>
      </c>
      <c r="P65" s="11">
        <v>155000</v>
      </c>
      <c r="Q65" s="11">
        <v>3165252.63</v>
      </c>
      <c r="R65" s="11">
        <v>2438741</v>
      </c>
      <c r="S65" s="11">
        <v>352600</v>
      </c>
      <c r="T65" s="11">
        <v>141770</v>
      </c>
      <c r="U65" s="60">
        <v>757610</v>
      </c>
      <c r="V65" s="63">
        <v>19090266.24</v>
      </c>
    </row>
    <row r="66" spans="1:22" ht="12.75">
      <c r="A66" s="223">
        <v>2</v>
      </c>
      <c r="B66" s="224">
        <v>2</v>
      </c>
      <c r="C66" s="224">
        <v>3</v>
      </c>
      <c r="D66" s="16">
        <v>1</v>
      </c>
      <c r="E66" s="16">
        <v>0</v>
      </c>
      <c r="F66" s="19"/>
      <c r="G66" s="54" t="s">
        <v>340</v>
      </c>
      <c r="H66" s="11">
        <v>108848</v>
      </c>
      <c r="I66" s="11">
        <v>0</v>
      </c>
      <c r="J66" s="11">
        <v>1692526</v>
      </c>
      <c r="K66" s="11">
        <v>95000</v>
      </c>
      <c r="L66" s="11">
        <v>330000</v>
      </c>
      <c r="M66" s="11">
        <v>3165625</v>
      </c>
      <c r="N66" s="11">
        <v>166000</v>
      </c>
      <c r="O66" s="11">
        <v>5961198</v>
      </c>
      <c r="P66" s="11">
        <v>150000</v>
      </c>
      <c r="Q66" s="11">
        <v>5094526</v>
      </c>
      <c r="R66" s="11">
        <v>2222000</v>
      </c>
      <c r="S66" s="11">
        <v>5508000</v>
      </c>
      <c r="T66" s="11">
        <v>322746</v>
      </c>
      <c r="U66" s="60">
        <v>1145475</v>
      </c>
      <c r="V66" s="63">
        <v>25961944</v>
      </c>
    </row>
    <row r="67" spans="1:22" ht="12.75">
      <c r="A67" s="223">
        <v>2</v>
      </c>
      <c r="B67" s="224">
        <v>2</v>
      </c>
      <c r="C67" s="224">
        <v>4</v>
      </c>
      <c r="D67" s="16">
        <v>1</v>
      </c>
      <c r="E67" s="16">
        <v>0</v>
      </c>
      <c r="F67" s="19"/>
      <c r="G67" s="54" t="s">
        <v>341</v>
      </c>
      <c r="H67" s="11">
        <v>146030.56</v>
      </c>
      <c r="I67" s="11">
        <v>0</v>
      </c>
      <c r="J67" s="11">
        <v>459500</v>
      </c>
      <c r="K67" s="11">
        <v>0</v>
      </c>
      <c r="L67" s="11">
        <v>3039500</v>
      </c>
      <c r="M67" s="11">
        <v>2403222</v>
      </c>
      <c r="N67" s="11">
        <v>40700</v>
      </c>
      <c r="O67" s="11">
        <v>4474320.27</v>
      </c>
      <c r="P67" s="11">
        <v>92800</v>
      </c>
      <c r="Q67" s="11">
        <v>3003638.4</v>
      </c>
      <c r="R67" s="11">
        <v>910300</v>
      </c>
      <c r="S67" s="11">
        <v>395000</v>
      </c>
      <c r="T67" s="11">
        <v>136000</v>
      </c>
      <c r="U67" s="60">
        <v>492241</v>
      </c>
      <c r="V67" s="63">
        <v>15593252.23</v>
      </c>
    </row>
    <row r="68" spans="1:22" ht="12.75">
      <c r="A68" s="223">
        <v>2</v>
      </c>
      <c r="B68" s="224">
        <v>8</v>
      </c>
      <c r="C68" s="224">
        <v>5</v>
      </c>
      <c r="D68" s="16">
        <v>1</v>
      </c>
      <c r="E68" s="16">
        <v>0</v>
      </c>
      <c r="F68" s="19"/>
      <c r="G68" s="54" t="s">
        <v>342</v>
      </c>
      <c r="H68" s="11">
        <v>2346.72</v>
      </c>
      <c r="I68" s="11">
        <v>0</v>
      </c>
      <c r="J68" s="11">
        <v>2438107</v>
      </c>
      <c r="K68" s="11">
        <v>439484</v>
      </c>
      <c r="L68" s="11">
        <v>2705600</v>
      </c>
      <c r="M68" s="11">
        <v>3212913</v>
      </c>
      <c r="N68" s="11">
        <v>551809</v>
      </c>
      <c r="O68" s="11">
        <v>6653226</v>
      </c>
      <c r="P68" s="11">
        <v>296100</v>
      </c>
      <c r="Q68" s="11">
        <v>2703362</v>
      </c>
      <c r="R68" s="11">
        <v>5089023</v>
      </c>
      <c r="S68" s="11">
        <v>1313687</v>
      </c>
      <c r="T68" s="11">
        <v>408404</v>
      </c>
      <c r="U68" s="60">
        <v>1307140</v>
      </c>
      <c r="V68" s="63">
        <v>27121201.72</v>
      </c>
    </row>
    <row r="69" spans="1:22" ht="12.75">
      <c r="A69" s="223">
        <v>2</v>
      </c>
      <c r="B69" s="224">
        <v>21</v>
      </c>
      <c r="C69" s="224">
        <v>3</v>
      </c>
      <c r="D69" s="16">
        <v>1</v>
      </c>
      <c r="E69" s="16">
        <v>0</v>
      </c>
      <c r="F69" s="19"/>
      <c r="G69" s="54" t="s">
        <v>343</v>
      </c>
      <c r="H69" s="11">
        <v>2228.37</v>
      </c>
      <c r="I69" s="11">
        <v>0</v>
      </c>
      <c r="J69" s="11">
        <v>840454</v>
      </c>
      <c r="K69" s="11">
        <v>0</v>
      </c>
      <c r="L69" s="11">
        <v>1584500</v>
      </c>
      <c r="M69" s="11">
        <v>4458252.96</v>
      </c>
      <c r="N69" s="11">
        <v>678560</v>
      </c>
      <c r="O69" s="11">
        <v>6210303</v>
      </c>
      <c r="P69" s="11">
        <v>404000</v>
      </c>
      <c r="Q69" s="11">
        <v>2688898.5</v>
      </c>
      <c r="R69" s="11">
        <v>5319310</v>
      </c>
      <c r="S69" s="11">
        <v>1310000</v>
      </c>
      <c r="T69" s="11">
        <v>150000</v>
      </c>
      <c r="U69" s="60">
        <v>662540</v>
      </c>
      <c r="V69" s="63">
        <v>24309046.83</v>
      </c>
    </row>
    <row r="70" spans="1:22" ht="12.75">
      <c r="A70" s="223">
        <v>2</v>
      </c>
      <c r="B70" s="224">
        <v>6</v>
      </c>
      <c r="C70" s="224">
        <v>4</v>
      </c>
      <c r="D70" s="16">
        <v>1</v>
      </c>
      <c r="E70" s="16">
        <v>0</v>
      </c>
      <c r="F70" s="19"/>
      <c r="G70" s="54" t="s">
        <v>344</v>
      </c>
      <c r="H70" s="11">
        <v>27</v>
      </c>
      <c r="I70" s="11">
        <v>1940000</v>
      </c>
      <c r="J70" s="11">
        <v>2754133</v>
      </c>
      <c r="K70" s="11">
        <v>254178</v>
      </c>
      <c r="L70" s="11">
        <v>1738949</v>
      </c>
      <c r="M70" s="11">
        <v>4639411</v>
      </c>
      <c r="N70" s="11">
        <v>374990</v>
      </c>
      <c r="O70" s="11">
        <v>6686657</v>
      </c>
      <c r="P70" s="11">
        <v>536579</v>
      </c>
      <c r="Q70" s="11">
        <v>3444274</v>
      </c>
      <c r="R70" s="11">
        <v>3797005</v>
      </c>
      <c r="S70" s="11">
        <v>1175349</v>
      </c>
      <c r="T70" s="11">
        <v>1065615</v>
      </c>
      <c r="U70" s="60">
        <v>2627700</v>
      </c>
      <c r="V70" s="63">
        <v>31034867</v>
      </c>
    </row>
    <row r="71" spans="1:22" ht="12.75">
      <c r="A71" s="223">
        <v>2</v>
      </c>
      <c r="B71" s="224">
        <v>19</v>
      </c>
      <c r="C71" s="224">
        <v>1</v>
      </c>
      <c r="D71" s="16">
        <v>1</v>
      </c>
      <c r="E71" s="16">
        <v>0</v>
      </c>
      <c r="F71" s="19"/>
      <c r="G71" s="54" t="s">
        <v>345</v>
      </c>
      <c r="H71" s="11">
        <v>21736.89</v>
      </c>
      <c r="I71" s="11">
        <v>0</v>
      </c>
      <c r="J71" s="11">
        <v>31246572</v>
      </c>
      <c r="K71" s="11">
        <v>812400</v>
      </c>
      <c r="L71" s="11">
        <v>2421410</v>
      </c>
      <c r="M71" s="11">
        <v>19059093</v>
      </c>
      <c r="N71" s="11">
        <v>2121761</v>
      </c>
      <c r="O71" s="11">
        <v>52459237</v>
      </c>
      <c r="P71" s="11">
        <v>1504275</v>
      </c>
      <c r="Q71" s="11">
        <v>22675687.76</v>
      </c>
      <c r="R71" s="11">
        <v>11978000</v>
      </c>
      <c r="S71" s="11">
        <v>4819806</v>
      </c>
      <c r="T71" s="11">
        <v>4861855</v>
      </c>
      <c r="U71" s="60">
        <v>10818155</v>
      </c>
      <c r="V71" s="63">
        <v>164799988.65</v>
      </c>
    </row>
    <row r="72" spans="1:22" ht="12.75">
      <c r="A72" s="223">
        <v>2</v>
      </c>
      <c r="B72" s="224">
        <v>19</v>
      </c>
      <c r="C72" s="224">
        <v>2</v>
      </c>
      <c r="D72" s="16">
        <v>1</v>
      </c>
      <c r="E72" s="16">
        <v>0</v>
      </c>
      <c r="F72" s="19"/>
      <c r="G72" s="54" t="s">
        <v>346</v>
      </c>
      <c r="H72" s="11">
        <v>164530</v>
      </c>
      <c r="I72" s="11">
        <v>0</v>
      </c>
      <c r="J72" s="11">
        <v>8505140</v>
      </c>
      <c r="K72" s="11">
        <v>0</v>
      </c>
      <c r="L72" s="11">
        <v>7305176</v>
      </c>
      <c r="M72" s="11">
        <v>6155924</v>
      </c>
      <c r="N72" s="11">
        <v>497900</v>
      </c>
      <c r="O72" s="11">
        <v>18946477</v>
      </c>
      <c r="P72" s="11">
        <v>536798</v>
      </c>
      <c r="Q72" s="11">
        <v>9036217</v>
      </c>
      <c r="R72" s="11">
        <v>9136085</v>
      </c>
      <c r="S72" s="11">
        <v>1190900</v>
      </c>
      <c r="T72" s="11">
        <v>8459600</v>
      </c>
      <c r="U72" s="60">
        <v>2754209</v>
      </c>
      <c r="V72" s="63">
        <v>72688956</v>
      </c>
    </row>
    <row r="73" spans="1:22" ht="12.75">
      <c r="A73" s="223">
        <v>2</v>
      </c>
      <c r="B73" s="224">
        <v>10</v>
      </c>
      <c r="C73" s="224">
        <v>2</v>
      </c>
      <c r="D73" s="16">
        <v>1</v>
      </c>
      <c r="E73" s="16">
        <v>0</v>
      </c>
      <c r="F73" s="19"/>
      <c r="G73" s="54" t="s">
        <v>347</v>
      </c>
      <c r="H73" s="11">
        <v>550</v>
      </c>
      <c r="I73" s="11">
        <v>1037445</v>
      </c>
      <c r="J73" s="11">
        <v>1741514</v>
      </c>
      <c r="K73" s="11">
        <v>345700</v>
      </c>
      <c r="L73" s="11">
        <v>2838278</v>
      </c>
      <c r="M73" s="11">
        <v>3389932</v>
      </c>
      <c r="N73" s="11">
        <v>231200</v>
      </c>
      <c r="O73" s="11">
        <v>5847838</v>
      </c>
      <c r="P73" s="11">
        <v>265000</v>
      </c>
      <c r="Q73" s="11">
        <v>2854274</v>
      </c>
      <c r="R73" s="11">
        <v>8486239</v>
      </c>
      <c r="S73" s="11">
        <v>630550</v>
      </c>
      <c r="T73" s="11">
        <v>217000</v>
      </c>
      <c r="U73" s="60">
        <v>1369025</v>
      </c>
      <c r="V73" s="63">
        <v>29254545</v>
      </c>
    </row>
    <row r="74" spans="1:22" ht="12.75">
      <c r="A74" s="223">
        <v>2</v>
      </c>
      <c r="B74" s="224">
        <v>26</v>
      </c>
      <c r="C74" s="224">
        <v>1</v>
      </c>
      <c r="D74" s="16">
        <v>1</v>
      </c>
      <c r="E74" s="16">
        <v>0</v>
      </c>
      <c r="F74" s="19"/>
      <c r="G74" s="54" t="s">
        <v>348</v>
      </c>
      <c r="H74" s="11">
        <v>28378.6</v>
      </c>
      <c r="I74" s="11">
        <v>2534289</v>
      </c>
      <c r="J74" s="11">
        <v>3745314.06</v>
      </c>
      <c r="K74" s="11">
        <v>5920</v>
      </c>
      <c r="L74" s="11">
        <v>742825</v>
      </c>
      <c r="M74" s="11">
        <v>1419777</v>
      </c>
      <c r="N74" s="11">
        <v>147077.88</v>
      </c>
      <c r="O74" s="11">
        <v>3639494</v>
      </c>
      <c r="P74" s="11">
        <v>31300</v>
      </c>
      <c r="Q74" s="11">
        <v>2877376</v>
      </c>
      <c r="R74" s="11">
        <v>1355502</v>
      </c>
      <c r="S74" s="11">
        <v>236200</v>
      </c>
      <c r="T74" s="11">
        <v>96500</v>
      </c>
      <c r="U74" s="60">
        <v>446559.12</v>
      </c>
      <c r="V74" s="63">
        <v>17306512.66</v>
      </c>
    </row>
    <row r="75" spans="1:22" ht="12.75">
      <c r="A75" s="223">
        <v>2</v>
      </c>
      <c r="B75" s="224">
        <v>25</v>
      </c>
      <c r="C75" s="224">
        <v>1</v>
      </c>
      <c r="D75" s="16">
        <v>1</v>
      </c>
      <c r="E75" s="16">
        <v>0</v>
      </c>
      <c r="F75" s="19"/>
      <c r="G75" s="54" t="s">
        <v>349</v>
      </c>
      <c r="H75" s="11">
        <v>3398.98</v>
      </c>
      <c r="I75" s="11">
        <v>4600</v>
      </c>
      <c r="J75" s="11">
        <v>64500</v>
      </c>
      <c r="K75" s="11">
        <v>2000</v>
      </c>
      <c r="L75" s="11">
        <v>154320</v>
      </c>
      <c r="M75" s="11">
        <v>1629397</v>
      </c>
      <c r="N75" s="11">
        <v>69366</v>
      </c>
      <c r="O75" s="11">
        <v>4651496</v>
      </c>
      <c r="P75" s="11">
        <v>93996</v>
      </c>
      <c r="Q75" s="11">
        <v>1681870.02</v>
      </c>
      <c r="R75" s="11">
        <v>2207430</v>
      </c>
      <c r="S75" s="11">
        <v>397227</v>
      </c>
      <c r="T75" s="11">
        <v>112234</v>
      </c>
      <c r="U75" s="60">
        <v>345265</v>
      </c>
      <c r="V75" s="63">
        <v>11417100</v>
      </c>
    </row>
    <row r="76" spans="1:22" ht="12.75">
      <c r="A76" s="223">
        <v>2</v>
      </c>
      <c r="B76" s="224">
        <v>25</v>
      </c>
      <c r="C76" s="224">
        <v>2</v>
      </c>
      <c r="D76" s="16">
        <v>1</v>
      </c>
      <c r="E76" s="16">
        <v>0</v>
      </c>
      <c r="F76" s="19"/>
      <c r="G76" s="54" t="s">
        <v>350</v>
      </c>
      <c r="H76" s="11">
        <v>163412</v>
      </c>
      <c r="I76" s="11">
        <v>10760</v>
      </c>
      <c r="J76" s="11">
        <v>6433408</v>
      </c>
      <c r="K76" s="11">
        <v>181500</v>
      </c>
      <c r="L76" s="11">
        <v>1405000</v>
      </c>
      <c r="M76" s="11">
        <v>10109288</v>
      </c>
      <c r="N76" s="11">
        <v>966800</v>
      </c>
      <c r="O76" s="11">
        <v>27420067</v>
      </c>
      <c r="P76" s="11">
        <v>1135310</v>
      </c>
      <c r="Q76" s="11">
        <v>12245913</v>
      </c>
      <c r="R76" s="11">
        <v>21505417</v>
      </c>
      <c r="S76" s="11">
        <v>3945701</v>
      </c>
      <c r="T76" s="11">
        <v>19403401</v>
      </c>
      <c r="U76" s="60">
        <v>7208388</v>
      </c>
      <c r="V76" s="63">
        <v>112134365</v>
      </c>
    </row>
    <row r="77" spans="1:22" ht="12.75">
      <c r="A77" s="223">
        <v>2</v>
      </c>
      <c r="B77" s="224">
        <v>26</v>
      </c>
      <c r="C77" s="224">
        <v>2</v>
      </c>
      <c r="D77" s="16">
        <v>1</v>
      </c>
      <c r="E77" s="16">
        <v>0</v>
      </c>
      <c r="F77" s="19"/>
      <c r="G77" s="54" t="s">
        <v>351</v>
      </c>
      <c r="H77" s="11">
        <v>15926.52</v>
      </c>
      <c r="I77" s="11">
        <v>0</v>
      </c>
      <c r="J77" s="11">
        <v>3721908</v>
      </c>
      <c r="K77" s="11">
        <v>0</v>
      </c>
      <c r="L77" s="11">
        <v>5822000</v>
      </c>
      <c r="M77" s="11">
        <v>5876197</v>
      </c>
      <c r="N77" s="11">
        <v>175840</v>
      </c>
      <c r="O77" s="11">
        <v>15152623.72</v>
      </c>
      <c r="P77" s="11">
        <v>375000</v>
      </c>
      <c r="Q77" s="11">
        <v>7885107.5</v>
      </c>
      <c r="R77" s="11">
        <v>4928688</v>
      </c>
      <c r="S77" s="11">
        <v>1957567.07</v>
      </c>
      <c r="T77" s="11">
        <v>2234008</v>
      </c>
      <c r="U77" s="60">
        <v>3481245</v>
      </c>
      <c r="V77" s="63">
        <v>51626110.81</v>
      </c>
    </row>
    <row r="78" spans="1:22" s="95" customFormat="1" ht="15">
      <c r="A78" s="227"/>
      <c r="B78" s="228"/>
      <c r="C78" s="228"/>
      <c r="D78" s="101"/>
      <c r="E78" s="101"/>
      <c r="F78" s="102" t="s">
        <v>352</v>
      </c>
      <c r="G78" s="287"/>
      <c r="H78" s="103">
        <v>82344870.17</v>
      </c>
      <c r="I78" s="103">
        <v>16229562.98</v>
      </c>
      <c r="J78" s="103">
        <v>172926400.45000002</v>
      </c>
      <c r="K78" s="103">
        <v>5568232.54</v>
      </c>
      <c r="L78" s="103">
        <v>52896980.61</v>
      </c>
      <c r="M78" s="103">
        <v>250798803.22999993</v>
      </c>
      <c r="N78" s="103">
        <v>23064380.33</v>
      </c>
      <c r="O78" s="103">
        <v>641093662.01</v>
      </c>
      <c r="P78" s="103">
        <v>13013415.809999999</v>
      </c>
      <c r="Q78" s="103">
        <v>246127982.70000002</v>
      </c>
      <c r="R78" s="103">
        <v>235779937.94999996</v>
      </c>
      <c r="S78" s="103">
        <v>135054892.49</v>
      </c>
      <c r="T78" s="103">
        <v>39680377.94</v>
      </c>
      <c r="U78" s="104">
        <v>97680956.88</v>
      </c>
      <c r="V78" s="105">
        <v>2012260456.089999</v>
      </c>
    </row>
    <row r="79" spans="1:22" ht="12.75">
      <c r="A79" s="223">
        <v>2</v>
      </c>
      <c r="B79" s="224">
        <v>1</v>
      </c>
      <c r="C79" s="224">
        <v>2</v>
      </c>
      <c r="D79" s="16">
        <v>2</v>
      </c>
      <c r="E79" s="16">
        <v>0</v>
      </c>
      <c r="F79" s="19"/>
      <c r="G79" s="54" t="s">
        <v>322</v>
      </c>
      <c r="H79" s="11">
        <v>432311</v>
      </c>
      <c r="I79" s="11">
        <v>0</v>
      </c>
      <c r="J79" s="11">
        <v>2430000</v>
      </c>
      <c r="K79" s="11">
        <v>0</v>
      </c>
      <c r="L79" s="11">
        <v>666000</v>
      </c>
      <c r="M79" s="11">
        <v>6927500</v>
      </c>
      <c r="N79" s="11">
        <v>170300</v>
      </c>
      <c r="O79" s="11">
        <v>13613446</v>
      </c>
      <c r="P79" s="11">
        <v>210052</v>
      </c>
      <c r="Q79" s="11">
        <v>4446924</v>
      </c>
      <c r="R79" s="11">
        <v>5885302</v>
      </c>
      <c r="S79" s="11">
        <v>6189615</v>
      </c>
      <c r="T79" s="11">
        <v>440100</v>
      </c>
      <c r="U79" s="60">
        <v>497012</v>
      </c>
      <c r="V79" s="63">
        <v>41908562</v>
      </c>
    </row>
    <row r="80" spans="1:22" ht="12.75">
      <c r="A80" s="223">
        <v>2</v>
      </c>
      <c r="B80" s="224">
        <v>17</v>
      </c>
      <c r="C80" s="224">
        <v>1</v>
      </c>
      <c r="D80" s="16">
        <v>2</v>
      </c>
      <c r="E80" s="16">
        <v>0</v>
      </c>
      <c r="F80" s="19"/>
      <c r="G80" s="54" t="s">
        <v>353</v>
      </c>
      <c r="H80" s="11">
        <v>432040.62</v>
      </c>
      <c r="I80" s="11">
        <v>54900</v>
      </c>
      <c r="J80" s="11">
        <v>816682</v>
      </c>
      <c r="K80" s="11">
        <v>0</v>
      </c>
      <c r="L80" s="11">
        <v>30000</v>
      </c>
      <c r="M80" s="11">
        <v>2427000</v>
      </c>
      <c r="N80" s="11">
        <v>265000</v>
      </c>
      <c r="O80" s="11">
        <v>5927527.08</v>
      </c>
      <c r="P80" s="11">
        <v>69500</v>
      </c>
      <c r="Q80" s="11">
        <v>2377384.5</v>
      </c>
      <c r="R80" s="11">
        <v>751100</v>
      </c>
      <c r="S80" s="11">
        <v>1195339.94</v>
      </c>
      <c r="T80" s="11">
        <v>274811.15</v>
      </c>
      <c r="U80" s="60">
        <v>573831.91</v>
      </c>
      <c r="V80" s="63">
        <v>15195117.2</v>
      </c>
    </row>
    <row r="81" spans="1:22" ht="12.75">
      <c r="A81" s="223">
        <v>2</v>
      </c>
      <c r="B81" s="224">
        <v>9</v>
      </c>
      <c r="C81" s="224">
        <v>2</v>
      </c>
      <c r="D81" s="16">
        <v>2</v>
      </c>
      <c r="E81" s="16">
        <v>0</v>
      </c>
      <c r="F81" s="19"/>
      <c r="G81" s="54" t="s">
        <v>323</v>
      </c>
      <c r="H81" s="11">
        <v>8498056.87</v>
      </c>
      <c r="I81" s="11">
        <v>0</v>
      </c>
      <c r="J81" s="11">
        <v>652296</v>
      </c>
      <c r="K81" s="11">
        <v>0</v>
      </c>
      <c r="L81" s="11">
        <v>1201910</v>
      </c>
      <c r="M81" s="11">
        <v>3744720</v>
      </c>
      <c r="N81" s="11">
        <v>239000</v>
      </c>
      <c r="O81" s="11">
        <v>8944098.66</v>
      </c>
      <c r="P81" s="11">
        <v>139500</v>
      </c>
      <c r="Q81" s="11">
        <v>4620045.24</v>
      </c>
      <c r="R81" s="11">
        <v>1337476</v>
      </c>
      <c r="S81" s="11">
        <v>981133</v>
      </c>
      <c r="T81" s="11">
        <v>337011</v>
      </c>
      <c r="U81" s="60">
        <v>1271822.43</v>
      </c>
      <c r="V81" s="63">
        <v>31967069.2</v>
      </c>
    </row>
    <row r="82" spans="1:22" ht="12.75">
      <c r="A82" s="223">
        <v>2</v>
      </c>
      <c r="B82" s="224">
        <v>24</v>
      </c>
      <c r="C82" s="224">
        <v>2</v>
      </c>
      <c r="D82" s="16">
        <v>2</v>
      </c>
      <c r="E82" s="16">
        <v>0</v>
      </c>
      <c r="F82" s="19"/>
      <c r="G82" s="54" t="s">
        <v>354</v>
      </c>
      <c r="H82" s="11">
        <v>296426.04</v>
      </c>
      <c r="I82" s="11">
        <v>19656</v>
      </c>
      <c r="J82" s="11">
        <v>43500</v>
      </c>
      <c r="K82" s="11">
        <v>58918</v>
      </c>
      <c r="L82" s="11">
        <v>242838</v>
      </c>
      <c r="M82" s="11">
        <v>1283635</v>
      </c>
      <c r="N82" s="11">
        <v>62000</v>
      </c>
      <c r="O82" s="11">
        <v>3259530</v>
      </c>
      <c r="P82" s="11">
        <v>28905</v>
      </c>
      <c r="Q82" s="11">
        <v>1612074</v>
      </c>
      <c r="R82" s="11">
        <v>4379645</v>
      </c>
      <c r="S82" s="11">
        <v>328302</v>
      </c>
      <c r="T82" s="11">
        <v>148433</v>
      </c>
      <c r="U82" s="60">
        <v>276247</v>
      </c>
      <c r="V82" s="63">
        <v>12040109.04</v>
      </c>
    </row>
    <row r="83" spans="1:22" ht="12.75">
      <c r="A83" s="223">
        <v>2</v>
      </c>
      <c r="B83" s="224">
        <v>13</v>
      </c>
      <c r="C83" s="224">
        <v>1</v>
      </c>
      <c r="D83" s="16">
        <v>2</v>
      </c>
      <c r="E83" s="16">
        <v>0</v>
      </c>
      <c r="F83" s="19"/>
      <c r="G83" s="54" t="s">
        <v>355</v>
      </c>
      <c r="H83" s="11">
        <v>231596.36</v>
      </c>
      <c r="I83" s="11">
        <v>391100</v>
      </c>
      <c r="J83" s="11">
        <v>112151</v>
      </c>
      <c r="K83" s="11">
        <v>0</v>
      </c>
      <c r="L83" s="11">
        <v>93134</v>
      </c>
      <c r="M83" s="11">
        <v>1984747</v>
      </c>
      <c r="N83" s="11">
        <v>83300</v>
      </c>
      <c r="O83" s="11">
        <v>4567658.39</v>
      </c>
      <c r="P83" s="11">
        <v>51000</v>
      </c>
      <c r="Q83" s="11">
        <v>3108291</v>
      </c>
      <c r="R83" s="11">
        <v>931267</v>
      </c>
      <c r="S83" s="11">
        <v>881932</v>
      </c>
      <c r="T83" s="11">
        <v>227342</v>
      </c>
      <c r="U83" s="60">
        <v>1180262</v>
      </c>
      <c r="V83" s="63">
        <v>13843780.75</v>
      </c>
    </row>
    <row r="84" spans="1:22" ht="12.75">
      <c r="A84" s="223">
        <v>2</v>
      </c>
      <c r="B84" s="224">
        <v>21</v>
      </c>
      <c r="C84" s="224">
        <v>4</v>
      </c>
      <c r="D84" s="16">
        <v>2</v>
      </c>
      <c r="E84" s="16">
        <v>0</v>
      </c>
      <c r="F84" s="19"/>
      <c r="G84" s="54" t="s">
        <v>356</v>
      </c>
      <c r="H84" s="11">
        <v>58300.81</v>
      </c>
      <c r="I84" s="11">
        <v>0</v>
      </c>
      <c r="J84" s="11">
        <v>4272620</v>
      </c>
      <c r="K84" s="11">
        <v>10000</v>
      </c>
      <c r="L84" s="11">
        <v>2110000</v>
      </c>
      <c r="M84" s="11">
        <v>1772826</v>
      </c>
      <c r="N84" s="11">
        <v>138500</v>
      </c>
      <c r="O84" s="11">
        <v>6237515</v>
      </c>
      <c r="P84" s="11">
        <v>70000</v>
      </c>
      <c r="Q84" s="11">
        <v>2502739.5</v>
      </c>
      <c r="R84" s="11">
        <v>1166570</v>
      </c>
      <c r="S84" s="11">
        <v>3579499</v>
      </c>
      <c r="T84" s="11">
        <v>843091</v>
      </c>
      <c r="U84" s="60">
        <v>402808</v>
      </c>
      <c r="V84" s="63">
        <v>23164469.31</v>
      </c>
    </row>
    <row r="85" spans="1:22" ht="12.75">
      <c r="A85" s="223">
        <v>2</v>
      </c>
      <c r="B85" s="224">
        <v>23</v>
      </c>
      <c r="C85" s="224">
        <v>1</v>
      </c>
      <c r="D85" s="16">
        <v>2</v>
      </c>
      <c r="E85" s="16">
        <v>0</v>
      </c>
      <c r="F85" s="19"/>
      <c r="G85" s="54" t="s">
        <v>357</v>
      </c>
      <c r="H85" s="11">
        <v>323488.57</v>
      </c>
      <c r="I85" s="11">
        <v>0</v>
      </c>
      <c r="J85" s="11">
        <v>4251580</v>
      </c>
      <c r="K85" s="11">
        <v>0</v>
      </c>
      <c r="L85" s="11">
        <v>469250</v>
      </c>
      <c r="M85" s="11">
        <v>4753948</v>
      </c>
      <c r="N85" s="11">
        <v>900500</v>
      </c>
      <c r="O85" s="11">
        <v>19002855</v>
      </c>
      <c r="P85" s="11">
        <v>195000</v>
      </c>
      <c r="Q85" s="11">
        <v>3867759.61</v>
      </c>
      <c r="R85" s="11">
        <v>4534465</v>
      </c>
      <c r="S85" s="11">
        <v>1236807</v>
      </c>
      <c r="T85" s="11">
        <v>544720</v>
      </c>
      <c r="U85" s="60">
        <v>1385775</v>
      </c>
      <c r="V85" s="63">
        <v>41466148.18</v>
      </c>
    </row>
    <row r="86" spans="1:22" ht="12.75">
      <c r="A86" s="223">
        <v>2</v>
      </c>
      <c r="B86" s="224">
        <v>23</v>
      </c>
      <c r="C86" s="224">
        <v>2</v>
      </c>
      <c r="D86" s="16">
        <v>2</v>
      </c>
      <c r="E86" s="16">
        <v>0</v>
      </c>
      <c r="F86" s="19"/>
      <c r="G86" s="54" t="s">
        <v>358</v>
      </c>
      <c r="H86" s="11">
        <v>912773</v>
      </c>
      <c r="I86" s="11">
        <v>170000</v>
      </c>
      <c r="J86" s="11">
        <v>23426673</v>
      </c>
      <c r="K86" s="11">
        <v>0</v>
      </c>
      <c r="L86" s="11">
        <v>2678700</v>
      </c>
      <c r="M86" s="11">
        <v>9244373</v>
      </c>
      <c r="N86" s="11">
        <v>956200</v>
      </c>
      <c r="O86" s="11">
        <v>30854093</v>
      </c>
      <c r="P86" s="11">
        <v>711890</v>
      </c>
      <c r="Q86" s="11">
        <v>5682320</v>
      </c>
      <c r="R86" s="11">
        <v>19434737</v>
      </c>
      <c r="S86" s="11">
        <v>2180889</v>
      </c>
      <c r="T86" s="11">
        <v>821267</v>
      </c>
      <c r="U86" s="60">
        <v>5690136</v>
      </c>
      <c r="V86" s="63">
        <v>102764051</v>
      </c>
    </row>
    <row r="87" spans="1:22" ht="12.75">
      <c r="A87" s="223">
        <v>2</v>
      </c>
      <c r="B87" s="224">
        <v>19</v>
      </c>
      <c r="C87" s="224">
        <v>3</v>
      </c>
      <c r="D87" s="16">
        <v>2</v>
      </c>
      <c r="E87" s="16">
        <v>0</v>
      </c>
      <c r="F87" s="19"/>
      <c r="G87" s="54" t="s">
        <v>359</v>
      </c>
      <c r="H87" s="11">
        <v>1910274.7</v>
      </c>
      <c r="I87" s="11">
        <v>216360</v>
      </c>
      <c r="J87" s="11">
        <v>576285</v>
      </c>
      <c r="K87" s="11">
        <v>0</v>
      </c>
      <c r="L87" s="11">
        <v>407621</v>
      </c>
      <c r="M87" s="11">
        <v>3191703</v>
      </c>
      <c r="N87" s="11">
        <v>92240</v>
      </c>
      <c r="O87" s="11">
        <v>5244044</v>
      </c>
      <c r="P87" s="11">
        <v>105000</v>
      </c>
      <c r="Q87" s="11">
        <v>3238460</v>
      </c>
      <c r="R87" s="11">
        <v>1402154.32</v>
      </c>
      <c r="S87" s="11">
        <v>1740066</v>
      </c>
      <c r="T87" s="11">
        <v>173000</v>
      </c>
      <c r="U87" s="60">
        <v>1130707</v>
      </c>
      <c r="V87" s="63">
        <v>19427915.02</v>
      </c>
    </row>
    <row r="88" spans="1:22" ht="12.75">
      <c r="A88" s="223">
        <v>2</v>
      </c>
      <c r="B88" s="224">
        <v>14</v>
      </c>
      <c r="C88" s="224">
        <v>3</v>
      </c>
      <c r="D88" s="16">
        <v>2</v>
      </c>
      <c r="E88" s="16">
        <v>0</v>
      </c>
      <c r="F88" s="19"/>
      <c r="G88" s="54" t="s">
        <v>360</v>
      </c>
      <c r="H88" s="11">
        <v>187224</v>
      </c>
      <c r="I88" s="11">
        <v>0</v>
      </c>
      <c r="J88" s="11">
        <v>5454642</v>
      </c>
      <c r="K88" s="11">
        <v>8923</v>
      </c>
      <c r="L88" s="11">
        <v>480080</v>
      </c>
      <c r="M88" s="11">
        <v>2243505</v>
      </c>
      <c r="N88" s="11">
        <v>155500</v>
      </c>
      <c r="O88" s="11">
        <v>6944137</v>
      </c>
      <c r="P88" s="11">
        <v>110105</v>
      </c>
      <c r="Q88" s="11">
        <v>2496953</v>
      </c>
      <c r="R88" s="11">
        <v>5289785</v>
      </c>
      <c r="S88" s="11">
        <v>2457049</v>
      </c>
      <c r="T88" s="11">
        <v>65577</v>
      </c>
      <c r="U88" s="60">
        <v>718015</v>
      </c>
      <c r="V88" s="63">
        <v>26611495</v>
      </c>
    </row>
    <row r="89" spans="1:22" ht="12.75">
      <c r="A89" s="223">
        <v>2</v>
      </c>
      <c r="B89" s="224">
        <v>15</v>
      </c>
      <c r="C89" s="224">
        <v>2</v>
      </c>
      <c r="D89" s="16">
        <v>2</v>
      </c>
      <c r="E89" s="16">
        <v>0</v>
      </c>
      <c r="F89" s="19"/>
      <c r="G89" s="54" t="s">
        <v>361</v>
      </c>
      <c r="H89" s="11">
        <v>446180.84</v>
      </c>
      <c r="I89" s="11">
        <v>105000</v>
      </c>
      <c r="J89" s="11">
        <v>299904</v>
      </c>
      <c r="K89" s="11">
        <v>0</v>
      </c>
      <c r="L89" s="11">
        <v>50000</v>
      </c>
      <c r="M89" s="11">
        <v>2024758</v>
      </c>
      <c r="N89" s="11">
        <v>145150</v>
      </c>
      <c r="O89" s="11">
        <v>7720473</v>
      </c>
      <c r="P89" s="11">
        <v>149500</v>
      </c>
      <c r="Q89" s="11">
        <v>1985654</v>
      </c>
      <c r="R89" s="11">
        <v>996354</v>
      </c>
      <c r="S89" s="11">
        <v>897088</v>
      </c>
      <c r="T89" s="11">
        <v>1223300</v>
      </c>
      <c r="U89" s="60">
        <v>641916</v>
      </c>
      <c r="V89" s="63">
        <v>16685277.84</v>
      </c>
    </row>
    <row r="90" spans="1:22" ht="12.75">
      <c r="A90" s="223">
        <v>2</v>
      </c>
      <c r="B90" s="224">
        <v>14</v>
      </c>
      <c r="C90" s="224">
        <v>4</v>
      </c>
      <c r="D90" s="16">
        <v>2</v>
      </c>
      <c r="E90" s="16">
        <v>0</v>
      </c>
      <c r="F90" s="19"/>
      <c r="G90" s="54" t="s">
        <v>362</v>
      </c>
      <c r="H90" s="11">
        <v>294736.05</v>
      </c>
      <c r="I90" s="11">
        <v>385660</v>
      </c>
      <c r="J90" s="11">
        <v>75250</v>
      </c>
      <c r="K90" s="11">
        <v>0</v>
      </c>
      <c r="L90" s="11">
        <v>103500</v>
      </c>
      <c r="M90" s="11">
        <v>1661890</v>
      </c>
      <c r="N90" s="11">
        <v>96000</v>
      </c>
      <c r="O90" s="11">
        <v>6951250</v>
      </c>
      <c r="P90" s="11">
        <v>53000</v>
      </c>
      <c r="Q90" s="11">
        <v>2478932</v>
      </c>
      <c r="R90" s="11">
        <v>981599</v>
      </c>
      <c r="S90" s="11">
        <v>271400</v>
      </c>
      <c r="T90" s="11">
        <v>244324</v>
      </c>
      <c r="U90" s="60">
        <v>621322</v>
      </c>
      <c r="V90" s="63">
        <v>14218863.05</v>
      </c>
    </row>
    <row r="91" spans="1:22" ht="12.75">
      <c r="A91" s="223">
        <v>2</v>
      </c>
      <c r="B91" s="224">
        <v>2</v>
      </c>
      <c r="C91" s="224">
        <v>5</v>
      </c>
      <c r="D91" s="16">
        <v>2</v>
      </c>
      <c r="E91" s="16">
        <v>0</v>
      </c>
      <c r="F91" s="19"/>
      <c r="G91" s="54" t="s">
        <v>325</v>
      </c>
      <c r="H91" s="11">
        <v>1489485.9</v>
      </c>
      <c r="I91" s="11">
        <v>0</v>
      </c>
      <c r="J91" s="11">
        <v>3599508</v>
      </c>
      <c r="K91" s="11">
        <v>5000</v>
      </c>
      <c r="L91" s="11">
        <v>732818</v>
      </c>
      <c r="M91" s="11">
        <v>3851522</v>
      </c>
      <c r="N91" s="11">
        <v>163500</v>
      </c>
      <c r="O91" s="11">
        <v>7674847</v>
      </c>
      <c r="P91" s="11">
        <v>198536</v>
      </c>
      <c r="Q91" s="11">
        <v>4057967.13</v>
      </c>
      <c r="R91" s="11">
        <v>2885506</v>
      </c>
      <c r="S91" s="11">
        <v>3016293</v>
      </c>
      <c r="T91" s="11">
        <v>369736</v>
      </c>
      <c r="U91" s="60">
        <v>1092361.49</v>
      </c>
      <c r="V91" s="63">
        <v>29137080.52</v>
      </c>
    </row>
    <row r="92" spans="1:22" ht="12.75">
      <c r="A92" s="223">
        <v>2</v>
      </c>
      <c r="B92" s="224">
        <v>16</v>
      </c>
      <c r="C92" s="224">
        <v>2</v>
      </c>
      <c r="D92" s="16">
        <v>2</v>
      </c>
      <c r="E92" s="16">
        <v>0</v>
      </c>
      <c r="F92" s="19"/>
      <c r="G92" s="54" t="s">
        <v>363</v>
      </c>
      <c r="H92" s="11">
        <v>207019.47</v>
      </c>
      <c r="I92" s="11">
        <v>0</v>
      </c>
      <c r="J92" s="11">
        <v>959787</v>
      </c>
      <c r="K92" s="11">
        <v>0</v>
      </c>
      <c r="L92" s="11">
        <v>117500</v>
      </c>
      <c r="M92" s="11">
        <v>1966746</v>
      </c>
      <c r="N92" s="11">
        <v>123500</v>
      </c>
      <c r="O92" s="11">
        <v>3929428.76</v>
      </c>
      <c r="P92" s="11">
        <v>62684</v>
      </c>
      <c r="Q92" s="11">
        <v>1852461.25</v>
      </c>
      <c r="R92" s="11">
        <v>2032400.95</v>
      </c>
      <c r="S92" s="11">
        <v>1627008.86</v>
      </c>
      <c r="T92" s="11">
        <v>117116.55</v>
      </c>
      <c r="U92" s="60">
        <v>206830</v>
      </c>
      <c r="V92" s="63">
        <v>13202482.84</v>
      </c>
    </row>
    <row r="93" spans="1:22" ht="12.75">
      <c r="A93" s="223">
        <v>2</v>
      </c>
      <c r="B93" s="224">
        <v>3</v>
      </c>
      <c r="C93" s="224">
        <v>2</v>
      </c>
      <c r="D93" s="16">
        <v>2</v>
      </c>
      <c r="E93" s="16">
        <v>0</v>
      </c>
      <c r="F93" s="19"/>
      <c r="G93" s="54" t="s">
        <v>326</v>
      </c>
      <c r="H93" s="11">
        <v>5580548.68</v>
      </c>
      <c r="I93" s="11">
        <v>0</v>
      </c>
      <c r="J93" s="11">
        <v>1309603</v>
      </c>
      <c r="K93" s="11">
        <v>0</v>
      </c>
      <c r="L93" s="11">
        <v>216230</v>
      </c>
      <c r="M93" s="11">
        <v>2494432</v>
      </c>
      <c r="N93" s="11">
        <v>202810</v>
      </c>
      <c r="O93" s="11">
        <v>6148415</v>
      </c>
      <c r="P93" s="11">
        <v>427298.23</v>
      </c>
      <c r="Q93" s="11">
        <v>2600581.62</v>
      </c>
      <c r="R93" s="11">
        <v>2964513</v>
      </c>
      <c r="S93" s="11">
        <v>656726</v>
      </c>
      <c r="T93" s="11">
        <v>320020</v>
      </c>
      <c r="U93" s="60">
        <v>983187</v>
      </c>
      <c r="V93" s="63">
        <v>23904364.53</v>
      </c>
    </row>
    <row r="94" spans="1:22" ht="12.75">
      <c r="A94" s="223">
        <v>2</v>
      </c>
      <c r="B94" s="224">
        <v>16</v>
      </c>
      <c r="C94" s="224">
        <v>3</v>
      </c>
      <c r="D94" s="16">
        <v>2</v>
      </c>
      <c r="E94" s="16">
        <v>0</v>
      </c>
      <c r="F94" s="19"/>
      <c r="G94" s="54" t="s">
        <v>364</v>
      </c>
      <c r="H94" s="11">
        <v>1669818.44</v>
      </c>
      <c r="I94" s="11">
        <v>73000</v>
      </c>
      <c r="J94" s="11">
        <v>3893590.15</v>
      </c>
      <c r="K94" s="11">
        <v>0</v>
      </c>
      <c r="L94" s="11">
        <v>750420</v>
      </c>
      <c r="M94" s="11">
        <v>3434694.37</v>
      </c>
      <c r="N94" s="11">
        <v>146480</v>
      </c>
      <c r="O94" s="11">
        <v>11029522.72</v>
      </c>
      <c r="P94" s="11">
        <v>287496.99</v>
      </c>
      <c r="Q94" s="11">
        <v>2647775.85</v>
      </c>
      <c r="R94" s="11">
        <v>1337900</v>
      </c>
      <c r="S94" s="11">
        <v>1583649.61</v>
      </c>
      <c r="T94" s="11">
        <v>478017</v>
      </c>
      <c r="U94" s="60">
        <v>1659012.91</v>
      </c>
      <c r="V94" s="63">
        <v>28991378.04</v>
      </c>
    </row>
    <row r="95" spans="1:22" ht="12.75">
      <c r="A95" s="223">
        <v>2</v>
      </c>
      <c r="B95" s="224">
        <v>1</v>
      </c>
      <c r="C95" s="224">
        <v>3</v>
      </c>
      <c r="D95" s="16">
        <v>2</v>
      </c>
      <c r="E95" s="16">
        <v>0</v>
      </c>
      <c r="F95" s="19"/>
      <c r="G95" s="54" t="s">
        <v>365</v>
      </c>
      <c r="H95" s="11">
        <v>216289.63</v>
      </c>
      <c r="I95" s="11">
        <v>0</v>
      </c>
      <c r="J95" s="11">
        <v>1885550</v>
      </c>
      <c r="K95" s="11">
        <v>0</v>
      </c>
      <c r="L95" s="11">
        <v>283875.32</v>
      </c>
      <c r="M95" s="11">
        <v>3401471</v>
      </c>
      <c r="N95" s="11">
        <v>792117.62</v>
      </c>
      <c r="O95" s="11">
        <v>6506188.54</v>
      </c>
      <c r="P95" s="11">
        <v>110000</v>
      </c>
      <c r="Q95" s="11">
        <v>3303099.82</v>
      </c>
      <c r="R95" s="11">
        <v>5300046.15</v>
      </c>
      <c r="S95" s="11">
        <v>755992.8</v>
      </c>
      <c r="T95" s="11">
        <v>453099</v>
      </c>
      <c r="U95" s="60">
        <v>872456</v>
      </c>
      <c r="V95" s="63">
        <v>23880185.88</v>
      </c>
    </row>
    <row r="96" spans="1:22" ht="12.75">
      <c r="A96" s="223">
        <v>2</v>
      </c>
      <c r="B96" s="224">
        <v>6</v>
      </c>
      <c r="C96" s="224">
        <v>5</v>
      </c>
      <c r="D96" s="16">
        <v>2</v>
      </c>
      <c r="E96" s="16">
        <v>0</v>
      </c>
      <c r="F96" s="19"/>
      <c r="G96" s="54" t="s">
        <v>366</v>
      </c>
      <c r="H96" s="11">
        <v>47316.12</v>
      </c>
      <c r="I96" s="11">
        <v>220371</v>
      </c>
      <c r="J96" s="11">
        <v>5346556</v>
      </c>
      <c r="K96" s="11">
        <v>13070</v>
      </c>
      <c r="L96" s="11">
        <v>414700</v>
      </c>
      <c r="M96" s="11">
        <v>1792300</v>
      </c>
      <c r="N96" s="11">
        <v>92818</v>
      </c>
      <c r="O96" s="11">
        <v>4342136</v>
      </c>
      <c r="P96" s="11">
        <v>50000</v>
      </c>
      <c r="Q96" s="11">
        <v>1941638</v>
      </c>
      <c r="R96" s="11">
        <v>966000</v>
      </c>
      <c r="S96" s="11">
        <v>403800</v>
      </c>
      <c r="T96" s="11">
        <v>95876</v>
      </c>
      <c r="U96" s="60">
        <v>1026050</v>
      </c>
      <c r="V96" s="63">
        <v>16752631.12</v>
      </c>
    </row>
    <row r="97" spans="1:22" ht="12.75">
      <c r="A97" s="223">
        <v>2</v>
      </c>
      <c r="B97" s="224">
        <v>4</v>
      </c>
      <c r="C97" s="224">
        <v>2</v>
      </c>
      <c r="D97" s="16">
        <v>2</v>
      </c>
      <c r="E97" s="16">
        <v>0</v>
      </c>
      <c r="F97" s="19"/>
      <c r="G97" s="54" t="s">
        <v>367</v>
      </c>
      <c r="H97" s="11">
        <v>883111.93</v>
      </c>
      <c r="I97" s="11">
        <v>0</v>
      </c>
      <c r="J97" s="11">
        <v>94000</v>
      </c>
      <c r="K97" s="11">
        <v>190000</v>
      </c>
      <c r="L97" s="11">
        <v>225000</v>
      </c>
      <c r="M97" s="11">
        <v>1625597</v>
      </c>
      <c r="N97" s="11">
        <v>87890</v>
      </c>
      <c r="O97" s="11">
        <v>3370063</v>
      </c>
      <c r="P97" s="11">
        <v>35000</v>
      </c>
      <c r="Q97" s="11">
        <v>2392788.96</v>
      </c>
      <c r="R97" s="11">
        <v>734635</v>
      </c>
      <c r="S97" s="11">
        <v>698500</v>
      </c>
      <c r="T97" s="11">
        <v>45400</v>
      </c>
      <c r="U97" s="60">
        <v>523260</v>
      </c>
      <c r="V97" s="63">
        <v>10905245.89</v>
      </c>
    </row>
    <row r="98" spans="1:22" ht="12.75">
      <c r="A98" s="223">
        <v>2</v>
      </c>
      <c r="B98" s="224">
        <v>3</v>
      </c>
      <c r="C98" s="224">
        <v>3</v>
      </c>
      <c r="D98" s="16">
        <v>2</v>
      </c>
      <c r="E98" s="16">
        <v>0</v>
      </c>
      <c r="F98" s="19"/>
      <c r="G98" s="54" t="s">
        <v>368</v>
      </c>
      <c r="H98" s="11">
        <v>673610.5</v>
      </c>
      <c r="I98" s="11">
        <v>1524382</v>
      </c>
      <c r="J98" s="11">
        <v>2205111</v>
      </c>
      <c r="K98" s="11">
        <v>0</v>
      </c>
      <c r="L98" s="11">
        <v>140765</v>
      </c>
      <c r="M98" s="11">
        <v>6641168</v>
      </c>
      <c r="N98" s="11">
        <v>824607</v>
      </c>
      <c r="O98" s="11">
        <v>9220662</v>
      </c>
      <c r="P98" s="11">
        <v>81200</v>
      </c>
      <c r="Q98" s="11">
        <v>2235355.5</v>
      </c>
      <c r="R98" s="11">
        <v>2795705</v>
      </c>
      <c r="S98" s="11">
        <v>3061176</v>
      </c>
      <c r="T98" s="11">
        <v>508700</v>
      </c>
      <c r="U98" s="60">
        <v>3117292</v>
      </c>
      <c r="V98" s="63">
        <v>33029734</v>
      </c>
    </row>
    <row r="99" spans="1:22" ht="12.75">
      <c r="A99" s="223">
        <v>2</v>
      </c>
      <c r="B99" s="224">
        <v>6</v>
      </c>
      <c r="C99" s="224">
        <v>6</v>
      </c>
      <c r="D99" s="16">
        <v>2</v>
      </c>
      <c r="E99" s="16">
        <v>0</v>
      </c>
      <c r="F99" s="19"/>
      <c r="G99" s="54" t="s">
        <v>369</v>
      </c>
      <c r="H99" s="11">
        <v>5509756</v>
      </c>
      <c r="I99" s="11">
        <v>305069</v>
      </c>
      <c r="J99" s="11">
        <v>2632770</v>
      </c>
      <c r="K99" s="11">
        <v>0</v>
      </c>
      <c r="L99" s="11">
        <v>84500</v>
      </c>
      <c r="M99" s="11">
        <v>2137955</v>
      </c>
      <c r="N99" s="11">
        <v>125500</v>
      </c>
      <c r="O99" s="11">
        <v>4952623</v>
      </c>
      <c r="P99" s="11">
        <v>70860</v>
      </c>
      <c r="Q99" s="11">
        <v>2635771</v>
      </c>
      <c r="R99" s="11">
        <v>1075760</v>
      </c>
      <c r="S99" s="11">
        <v>2439766</v>
      </c>
      <c r="T99" s="11">
        <v>327670</v>
      </c>
      <c r="U99" s="60">
        <v>1869165</v>
      </c>
      <c r="V99" s="63">
        <v>24167165</v>
      </c>
    </row>
    <row r="100" spans="1:22" ht="12.75">
      <c r="A100" s="223">
        <v>2</v>
      </c>
      <c r="B100" s="224">
        <v>23</v>
      </c>
      <c r="C100" s="224">
        <v>3</v>
      </c>
      <c r="D100" s="16">
        <v>2</v>
      </c>
      <c r="E100" s="16">
        <v>0</v>
      </c>
      <c r="F100" s="19"/>
      <c r="G100" s="54" t="s">
        <v>370</v>
      </c>
      <c r="H100" s="11">
        <v>280168.77</v>
      </c>
      <c r="I100" s="11">
        <v>196857</v>
      </c>
      <c r="J100" s="11">
        <v>388749.4</v>
      </c>
      <c r="K100" s="11">
        <v>0</v>
      </c>
      <c r="L100" s="11">
        <v>51367</v>
      </c>
      <c r="M100" s="11">
        <v>1850290</v>
      </c>
      <c r="N100" s="11">
        <v>105589</v>
      </c>
      <c r="O100" s="11">
        <v>2957834</v>
      </c>
      <c r="P100" s="11">
        <v>72604</v>
      </c>
      <c r="Q100" s="11">
        <v>1022298.42</v>
      </c>
      <c r="R100" s="11">
        <v>2433867</v>
      </c>
      <c r="S100" s="11">
        <v>1037650</v>
      </c>
      <c r="T100" s="11">
        <v>61900</v>
      </c>
      <c r="U100" s="60">
        <v>361084.4</v>
      </c>
      <c r="V100" s="63">
        <v>10820258.99</v>
      </c>
    </row>
    <row r="101" spans="1:22" ht="12.75">
      <c r="A101" s="223">
        <v>2</v>
      </c>
      <c r="B101" s="224">
        <v>24</v>
      </c>
      <c r="C101" s="224">
        <v>3</v>
      </c>
      <c r="D101" s="16">
        <v>2</v>
      </c>
      <c r="E101" s="16">
        <v>0</v>
      </c>
      <c r="F101" s="19"/>
      <c r="G101" s="54" t="s">
        <v>371</v>
      </c>
      <c r="H101" s="11">
        <v>444253</v>
      </c>
      <c r="I101" s="11">
        <v>0</v>
      </c>
      <c r="J101" s="11">
        <v>1653157</v>
      </c>
      <c r="K101" s="11">
        <v>0</v>
      </c>
      <c r="L101" s="11">
        <v>2178963</v>
      </c>
      <c r="M101" s="11">
        <v>3574090</v>
      </c>
      <c r="N101" s="11">
        <v>669200</v>
      </c>
      <c r="O101" s="11">
        <v>7572177</v>
      </c>
      <c r="P101" s="11">
        <v>399296</v>
      </c>
      <c r="Q101" s="11">
        <v>3997526</v>
      </c>
      <c r="R101" s="11">
        <v>1957734</v>
      </c>
      <c r="S101" s="11">
        <v>1667888</v>
      </c>
      <c r="T101" s="11">
        <v>524840</v>
      </c>
      <c r="U101" s="60">
        <v>563505</v>
      </c>
      <c r="V101" s="63">
        <v>25202629</v>
      </c>
    </row>
    <row r="102" spans="1:22" ht="12.75">
      <c r="A102" s="223">
        <v>2</v>
      </c>
      <c r="B102" s="224">
        <v>7</v>
      </c>
      <c r="C102" s="224">
        <v>2</v>
      </c>
      <c r="D102" s="16">
        <v>2</v>
      </c>
      <c r="E102" s="16">
        <v>0</v>
      </c>
      <c r="F102" s="19"/>
      <c r="G102" s="54" t="s">
        <v>329</v>
      </c>
      <c r="H102" s="11">
        <v>696047.26</v>
      </c>
      <c r="I102" s="11">
        <v>886595</v>
      </c>
      <c r="J102" s="11">
        <v>1804318.42</v>
      </c>
      <c r="K102" s="11">
        <v>15000</v>
      </c>
      <c r="L102" s="11">
        <v>1111547</v>
      </c>
      <c r="M102" s="11">
        <v>3684082</v>
      </c>
      <c r="N102" s="11">
        <v>200292.96</v>
      </c>
      <c r="O102" s="11">
        <v>9636242</v>
      </c>
      <c r="P102" s="11">
        <v>99500</v>
      </c>
      <c r="Q102" s="11">
        <v>4163775.59</v>
      </c>
      <c r="R102" s="11">
        <v>1826384.63</v>
      </c>
      <c r="S102" s="11">
        <v>2185195.35</v>
      </c>
      <c r="T102" s="11">
        <v>617585.21</v>
      </c>
      <c r="U102" s="60">
        <v>894621.43</v>
      </c>
      <c r="V102" s="63">
        <v>27821186.85</v>
      </c>
    </row>
    <row r="103" spans="1:22" ht="12.75">
      <c r="A103" s="223">
        <v>2</v>
      </c>
      <c r="B103" s="224">
        <v>8</v>
      </c>
      <c r="C103" s="224">
        <v>7</v>
      </c>
      <c r="D103" s="16">
        <v>2</v>
      </c>
      <c r="E103" s="16">
        <v>0</v>
      </c>
      <c r="F103" s="19"/>
      <c r="G103" s="54" t="s">
        <v>331</v>
      </c>
      <c r="H103" s="11">
        <v>1600032.96</v>
      </c>
      <c r="I103" s="11">
        <v>97200</v>
      </c>
      <c r="J103" s="11">
        <v>1516222</v>
      </c>
      <c r="K103" s="11">
        <v>0</v>
      </c>
      <c r="L103" s="11">
        <v>1487740</v>
      </c>
      <c r="M103" s="11">
        <v>6267414</v>
      </c>
      <c r="N103" s="11">
        <v>553245</v>
      </c>
      <c r="O103" s="11">
        <v>17868582</v>
      </c>
      <c r="P103" s="11">
        <v>149000</v>
      </c>
      <c r="Q103" s="11">
        <v>8080912.44</v>
      </c>
      <c r="R103" s="11">
        <v>1926329</v>
      </c>
      <c r="S103" s="11">
        <v>2434069</v>
      </c>
      <c r="T103" s="11">
        <v>1015940</v>
      </c>
      <c r="U103" s="60">
        <v>3788940</v>
      </c>
      <c r="V103" s="63">
        <v>46785626.4</v>
      </c>
    </row>
    <row r="104" spans="1:22" ht="12.75">
      <c r="A104" s="223">
        <v>2</v>
      </c>
      <c r="B104" s="224">
        <v>23</v>
      </c>
      <c r="C104" s="224">
        <v>5</v>
      </c>
      <c r="D104" s="16">
        <v>2</v>
      </c>
      <c r="E104" s="16">
        <v>0</v>
      </c>
      <c r="F104" s="19"/>
      <c r="G104" s="54" t="s">
        <v>372</v>
      </c>
      <c r="H104" s="11">
        <v>859182.76</v>
      </c>
      <c r="I104" s="11">
        <v>1542196.98</v>
      </c>
      <c r="J104" s="11">
        <v>15235920.26</v>
      </c>
      <c r="K104" s="11">
        <v>0</v>
      </c>
      <c r="L104" s="11">
        <v>2252000</v>
      </c>
      <c r="M104" s="11">
        <v>9962446.1</v>
      </c>
      <c r="N104" s="11">
        <v>1964375</v>
      </c>
      <c r="O104" s="11">
        <v>39593588.62</v>
      </c>
      <c r="P104" s="11">
        <v>1576431</v>
      </c>
      <c r="Q104" s="11">
        <v>5369621.17</v>
      </c>
      <c r="R104" s="11">
        <v>14972117.36</v>
      </c>
      <c r="S104" s="11">
        <v>6222536.13</v>
      </c>
      <c r="T104" s="11">
        <v>2799814.09</v>
      </c>
      <c r="U104" s="60">
        <v>12597788.38</v>
      </c>
      <c r="V104" s="63">
        <v>114948017.85</v>
      </c>
    </row>
    <row r="105" spans="1:22" ht="12.75">
      <c r="A105" s="223">
        <v>2</v>
      </c>
      <c r="B105" s="224">
        <v>17</v>
      </c>
      <c r="C105" s="224">
        <v>2</v>
      </c>
      <c r="D105" s="16">
        <v>2</v>
      </c>
      <c r="E105" s="16">
        <v>0</v>
      </c>
      <c r="F105" s="19"/>
      <c r="G105" s="54" t="s">
        <v>373</v>
      </c>
      <c r="H105" s="11">
        <v>471718.76</v>
      </c>
      <c r="I105" s="11">
        <v>0</v>
      </c>
      <c r="J105" s="11">
        <v>317017.58</v>
      </c>
      <c r="K105" s="11">
        <v>86739</v>
      </c>
      <c r="L105" s="11">
        <v>96437</v>
      </c>
      <c r="M105" s="11">
        <v>1959429.27</v>
      </c>
      <c r="N105" s="11">
        <v>106400</v>
      </c>
      <c r="O105" s="11">
        <v>4662404</v>
      </c>
      <c r="P105" s="11">
        <v>313891.43</v>
      </c>
      <c r="Q105" s="11">
        <v>2554688.75</v>
      </c>
      <c r="R105" s="11">
        <v>7468166.55</v>
      </c>
      <c r="S105" s="11">
        <v>1303336.09</v>
      </c>
      <c r="T105" s="11">
        <v>340134</v>
      </c>
      <c r="U105" s="60">
        <v>637992</v>
      </c>
      <c r="V105" s="63">
        <v>20318354.43</v>
      </c>
    </row>
    <row r="106" spans="1:22" ht="12.75">
      <c r="A106" s="223">
        <v>2</v>
      </c>
      <c r="B106" s="224">
        <v>18</v>
      </c>
      <c r="C106" s="224">
        <v>1</v>
      </c>
      <c r="D106" s="16">
        <v>2</v>
      </c>
      <c r="E106" s="16">
        <v>0</v>
      </c>
      <c r="F106" s="19"/>
      <c r="G106" s="54" t="s">
        <v>374</v>
      </c>
      <c r="H106" s="11">
        <v>1008764.14</v>
      </c>
      <c r="I106" s="11">
        <v>50000</v>
      </c>
      <c r="J106" s="11">
        <v>1177262</v>
      </c>
      <c r="K106" s="11">
        <v>0</v>
      </c>
      <c r="L106" s="11">
        <v>394995</v>
      </c>
      <c r="M106" s="11">
        <v>2554733</v>
      </c>
      <c r="N106" s="11">
        <v>327937</v>
      </c>
      <c r="O106" s="11">
        <v>7723080.65</v>
      </c>
      <c r="P106" s="11">
        <v>155932</v>
      </c>
      <c r="Q106" s="11">
        <v>3208779</v>
      </c>
      <c r="R106" s="11">
        <v>1458236</v>
      </c>
      <c r="S106" s="11">
        <v>1826473</v>
      </c>
      <c r="T106" s="11">
        <v>256927</v>
      </c>
      <c r="U106" s="60">
        <v>928789</v>
      </c>
      <c r="V106" s="63">
        <v>21071907.79</v>
      </c>
    </row>
    <row r="107" spans="1:22" ht="12.75">
      <c r="A107" s="223">
        <v>2</v>
      </c>
      <c r="B107" s="224">
        <v>3</v>
      </c>
      <c r="C107" s="224">
        <v>4</v>
      </c>
      <c r="D107" s="16">
        <v>2</v>
      </c>
      <c r="E107" s="16">
        <v>0</v>
      </c>
      <c r="F107" s="19"/>
      <c r="G107" s="54" t="s">
        <v>375</v>
      </c>
      <c r="H107" s="11">
        <v>2489288.65</v>
      </c>
      <c r="I107" s="11">
        <v>418838</v>
      </c>
      <c r="J107" s="11">
        <v>1245650</v>
      </c>
      <c r="K107" s="11">
        <v>0</v>
      </c>
      <c r="L107" s="11">
        <v>77800</v>
      </c>
      <c r="M107" s="11">
        <v>2163333</v>
      </c>
      <c r="N107" s="11">
        <v>135064</v>
      </c>
      <c r="O107" s="11">
        <v>4978039.58</v>
      </c>
      <c r="P107" s="11">
        <v>75800</v>
      </c>
      <c r="Q107" s="11">
        <v>1955712.01</v>
      </c>
      <c r="R107" s="11">
        <v>1173462</v>
      </c>
      <c r="S107" s="11">
        <v>1475065</v>
      </c>
      <c r="T107" s="11">
        <v>77926</v>
      </c>
      <c r="U107" s="60">
        <v>482771</v>
      </c>
      <c r="V107" s="63">
        <v>16748749.24</v>
      </c>
    </row>
    <row r="108" spans="1:22" ht="12.75">
      <c r="A108" s="223">
        <v>2</v>
      </c>
      <c r="B108" s="224">
        <v>13</v>
      </c>
      <c r="C108" s="224">
        <v>2</v>
      </c>
      <c r="D108" s="16">
        <v>2</v>
      </c>
      <c r="E108" s="16">
        <v>0</v>
      </c>
      <c r="F108" s="19"/>
      <c r="G108" s="54" t="s">
        <v>376</v>
      </c>
      <c r="H108" s="11">
        <v>337340</v>
      </c>
      <c r="I108" s="11">
        <v>0</v>
      </c>
      <c r="J108" s="11">
        <v>440790</v>
      </c>
      <c r="K108" s="11">
        <v>0</v>
      </c>
      <c r="L108" s="11">
        <v>301300</v>
      </c>
      <c r="M108" s="11">
        <v>4097454</v>
      </c>
      <c r="N108" s="11">
        <v>136000</v>
      </c>
      <c r="O108" s="11">
        <v>10097169</v>
      </c>
      <c r="P108" s="11">
        <v>114000</v>
      </c>
      <c r="Q108" s="11">
        <v>5100907</v>
      </c>
      <c r="R108" s="11">
        <v>5682362</v>
      </c>
      <c r="S108" s="11">
        <v>11331390</v>
      </c>
      <c r="T108" s="11">
        <v>0</v>
      </c>
      <c r="U108" s="60">
        <v>2616135</v>
      </c>
      <c r="V108" s="63">
        <v>40254847</v>
      </c>
    </row>
    <row r="109" spans="1:22" ht="12.75">
      <c r="A109" s="223">
        <v>2</v>
      </c>
      <c r="B109" s="224">
        <v>9</v>
      </c>
      <c r="C109" s="224">
        <v>3</v>
      </c>
      <c r="D109" s="16">
        <v>2</v>
      </c>
      <c r="E109" s="16">
        <v>0</v>
      </c>
      <c r="F109" s="19"/>
      <c r="G109" s="54" t="s">
        <v>377</v>
      </c>
      <c r="H109" s="11">
        <v>2089175.71</v>
      </c>
      <c r="I109" s="11">
        <v>0</v>
      </c>
      <c r="J109" s="11">
        <v>307800</v>
      </c>
      <c r="K109" s="11">
        <v>36799.33</v>
      </c>
      <c r="L109" s="11">
        <v>511409.16</v>
      </c>
      <c r="M109" s="11">
        <v>1820207</v>
      </c>
      <c r="N109" s="11">
        <v>91500</v>
      </c>
      <c r="O109" s="11">
        <v>3471761.1</v>
      </c>
      <c r="P109" s="11">
        <v>50000</v>
      </c>
      <c r="Q109" s="11">
        <v>1542550</v>
      </c>
      <c r="R109" s="11">
        <v>422000</v>
      </c>
      <c r="S109" s="11">
        <v>373704.97</v>
      </c>
      <c r="T109" s="11">
        <v>298300</v>
      </c>
      <c r="U109" s="60">
        <v>149266</v>
      </c>
      <c r="V109" s="63">
        <v>11164473.27</v>
      </c>
    </row>
    <row r="110" spans="1:22" ht="12.75">
      <c r="A110" s="223">
        <v>2</v>
      </c>
      <c r="B110" s="224">
        <v>9</v>
      </c>
      <c r="C110" s="224">
        <v>4</v>
      </c>
      <c r="D110" s="16">
        <v>2</v>
      </c>
      <c r="E110" s="16">
        <v>0</v>
      </c>
      <c r="F110" s="19"/>
      <c r="G110" s="54" t="s">
        <v>378</v>
      </c>
      <c r="H110" s="11">
        <v>667471.34</v>
      </c>
      <c r="I110" s="11">
        <v>628000</v>
      </c>
      <c r="J110" s="11">
        <v>2021700</v>
      </c>
      <c r="K110" s="11">
        <v>0</v>
      </c>
      <c r="L110" s="11">
        <v>186393.96</v>
      </c>
      <c r="M110" s="11">
        <v>3004261.53</v>
      </c>
      <c r="N110" s="11">
        <v>125359.32</v>
      </c>
      <c r="O110" s="11">
        <v>6001540</v>
      </c>
      <c r="P110" s="11">
        <v>83160</v>
      </c>
      <c r="Q110" s="11">
        <v>2282097.48</v>
      </c>
      <c r="R110" s="11">
        <v>3696865.29</v>
      </c>
      <c r="S110" s="11">
        <v>1415700</v>
      </c>
      <c r="T110" s="11">
        <v>1120902.5</v>
      </c>
      <c r="U110" s="60">
        <v>716215</v>
      </c>
      <c r="V110" s="63">
        <v>21949666.42</v>
      </c>
    </row>
    <row r="111" spans="1:22" ht="12.75">
      <c r="A111" s="223">
        <v>2</v>
      </c>
      <c r="B111" s="224">
        <v>9</v>
      </c>
      <c r="C111" s="224">
        <v>5</v>
      </c>
      <c r="D111" s="16">
        <v>2</v>
      </c>
      <c r="E111" s="16">
        <v>0</v>
      </c>
      <c r="F111" s="19"/>
      <c r="G111" s="54" t="s">
        <v>379</v>
      </c>
      <c r="H111" s="11">
        <v>938925.48</v>
      </c>
      <c r="I111" s="11">
        <v>1190000</v>
      </c>
      <c r="J111" s="11">
        <v>450888.5</v>
      </c>
      <c r="K111" s="11">
        <v>0</v>
      </c>
      <c r="L111" s="11">
        <v>3418082</v>
      </c>
      <c r="M111" s="11">
        <v>2518897</v>
      </c>
      <c r="N111" s="11">
        <v>147055</v>
      </c>
      <c r="O111" s="11">
        <v>4846419</v>
      </c>
      <c r="P111" s="11">
        <v>107500</v>
      </c>
      <c r="Q111" s="11">
        <v>2303506.4</v>
      </c>
      <c r="R111" s="11">
        <v>2821150</v>
      </c>
      <c r="S111" s="11">
        <v>726229</v>
      </c>
      <c r="T111" s="11">
        <v>1203662</v>
      </c>
      <c r="U111" s="60">
        <v>1428268</v>
      </c>
      <c r="V111" s="63">
        <v>22100582.38</v>
      </c>
    </row>
    <row r="112" spans="1:22" ht="12.75">
      <c r="A112" s="223">
        <v>2</v>
      </c>
      <c r="B112" s="224">
        <v>8</v>
      </c>
      <c r="C112" s="224">
        <v>9</v>
      </c>
      <c r="D112" s="16">
        <v>2</v>
      </c>
      <c r="E112" s="16">
        <v>0</v>
      </c>
      <c r="F112" s="19"/>
      <c r="G112" s="54" t="s">
        <v>380</v>
      </c>
      <c r="H112" s="11">
        <v>1166008.89</v>
      </c>
      <c r="I112" s="11">
        <v>0</v>
      </c>
      <c r="J112" s="11">
        <v>296717.4</v>
      </c>
      <c r="K112" s="11">
        <v>14840</v>
      </c>
      <c r="L112" s="11">
        <v>192400</v>
      </c>
      <c r="M112" s="11">
        <v>1884460</v>
      </c>
      <c r="N112" s="11">
        <v>229414</v>
      </c>
      <c r="O112" s="11">
        <v>1950557.91</v>
      </c>
      <c r="P112" s="11">
        <v>26290</v>
      </c>
      <c r="Q112" s="11">
        <v>1025221.5</v>
      </c>
      <c r="R112" s="11">
        <v>2110695</v>
      </c>
      <c r="S112" s="11">
        <v>96004</v>
      </c>
      <c r="T112" s="11">
        <v>37665</v>
      </c>
      <c r="U112" s="60">
        <v>470724</v>
      </c>
      <c r="V112" s="63">
        <v>9500997.7</v>
      </c>
    </row>
    <row r="113" spans="1:22" ht="12.75">
      <c r="A113" s="223">
        <v>2</v>
      </c>
      <c r="B113" s="224">
        <v>10</v>
      </c>
      <c r="C113" s="224">
        <v>4</v>
      </c>
      <c r="D113" s="16">
        <v>2</v>
      </c>
      <c r="E113" s="16">
        <v>0</v>
      </c>
      <c r="F113" s="19"/>
      <c r="G113" s="54" t="s">
        <v>334</v>
      </c>
      <c r="H113" s="11">
        <v>879532</v>
      </c>
      <c r="I113" s="11">
        <v>403300</v>
      </c>
      <c r="J113" s="11">
        <v>1476070</v>
      </c>
      <c r="K113" s="11">
        <v>75200</v>
      </c>
      <c r="L113" s="11">
        <v>492576</v>
      </c>
      <c r="M113" s="11">
        <v>2676007</v>
      </c>
      <c r="N113" s="11">
        <v>307695</v>
      </c>
      <c r="O113" s="11">
        <v>6944767</v>
      </c>
      <c r="P113" s="11">
        <v>56060</v>
      </c>
      <c r="Q113" s="11">
        <v>3038164</v>
      </c>
      <c r="R113" s="11">
        <v>1345647</v>
      </c>
      <c r="S113" s="11">
        <v>1825805</v>
      </c>
      <c r="T113" s="11">
        <v>207400</v>
      </c>
      <c r="U113" s="60">
        <v>850350</v>
      </c>
      <c r="V113" s="63">
        <v>20578573</v>
      </c>
    </row>
    <row r="114" spans="1:22" ht="12.75">
      <c r="A114" s="223">
        <v>2</v>
      </c>
      <c r="B114" s="224">
        <v>11</v>
      </c>
      <c r="C114" s="224">
        <v>2</v>
      </c>
      <c r="D114" s="16">
        <v>2</v>
      </c>
      <c r="E114" s="16">
        <v>0</v>
      </c>
      <c r="F114" s="19"/>
      <c r="G114" s="54" t="s">
        <v>335</v>
      </c>
      <c r="H114" s="11">
        <v>1287032.51</v>
      </c>
      <c r="I114" s="11">
        <v>0</v>
      </c>
      <c r="J114" s="11">
        <v>5931158.86</v>
      </c>
      <c r="K114" s="11">
        <v>0</v>
      </c>
      <c r="L114" s="11">
        <v>347200</v>
      </c>
      <c r="M114" s="11">
        <v>12067666</v>
      </c>
      <c r="N114" s="11">
        <v>344600</v>
      </c>
      <c r="O114" s="11">
        <v>17334026.65</v>
      </c>
      <c r="P114" s="11">
        <v>165800</v>
      </c>
      <c r="Q114" s="11">
        <v>4850732</v>
      </c>
      <c r="R114" s="11">
        <v>7258409.01</v>
      </c>
      <c r="S114" s="11">
        <v>2676868.26</v>
      </c>
      <c r="T114" s="11">
        <v>1852288.83</v>
      </c>
      <c r="U114" s="60">
        <v>3668094</v>
      </c>
      <c r="V114" s="63">
        <v>57783876.12</v>
      </c>
    </row>
    <row r="115" spans="1:22" ht="12.75">
      <c r="A115" s="223">
        <v>2</v>
      </c>
      <c r="B115" s="224">
        <v>2</v>
      </c>
      <c r="C115" s="224">
        <v>6</v>
      </c>
      <c r="D115" s="16">
        <v>2</v>
      </c>
      <c r="E115" s="16">
        <v>0</v>
      </c>
      <c r="F115" s="19"/>
      <c r="G115" s="54" t="s">
        <v>381</v>
      </c>
      <c r="H115" s="11">
        <v>474166.62</v>
      </c>
      <c r="I115" s="11">
        <v>0</v>
      </c>
      <c r="J115" s="11">
        <v>3647738</v>
      </c>
      <c r="K115" s="11">
        <v>0</v>
      </c>
      <c r="L115" s="11">
        <v>424700</v>
      </c>
      <c r="M115" s="11">
        <v>3277932</v>
      </c>
      <c r="N115" s="11">
        <v>95900</v>
      </c>
      <c r="O115" s="11">
        <v>9753323</v>
      </c>
      <c r="P115" s="11">
        <v>196009.16</v>
      </c>
      <c r="Q115" s="11">
        <v>3378726.16</v>
      </c>
      <c r="R115" s="11">
        <v>1742555.39</v>
      </c>
      <c r="S115" s="11">
        <v>1566964.63</v>
      </c>
      <c r="T115" s="11">
        <v>871942.41</v>
      </c>
      <c r="U115" s="60">
        <v>783792</v>
      </c>
      <c r="V115" s="63">
        <v>26213749.37</v>
      </c>
    </row>
    <row r="116" spans="1:22" ht="12.75">
      <c r="A116" s="223">
        <v>2</v>
      </c>
      <c r="B116" s="224">
        <v>18</v>
      </c>
      <c r="C116" s="224">
        <v>2</v>
      </c>
      <c r="D116" s="16">
        <v>2</v>
      </c>
      <c r="E116" s="16">
        <v>0</v>
      </c>
      <c r="F116" s="19"/>
      <c r="G116" s="54" t="s">
        <v>382</v>
      </c>
      <c r="H116" s="11">
        <v>187722.61</v>
      </c>
      <c r="I116" s="11">
        <v>0</v>
      </c>
      <c r="J116" s="11">
        <v>3346903</v>
      </c>
      <c r="K116" s="11">
        <v>100000</v>
      </c>
      <c r="L116" s="11">
        <v>315000</v>
      </c>
      <c r="M116" s="11">
        <v>2193275.18</v>
      </c>
      <c r="N116" s="11">
        <v>126610</v>
      </c>
      <c r="O116" s="11">
        <v>7440068.74</v>
      </c>
      <c r="P116" s="11">
        <v>105000</v>
      </c>
      <c r="Q116" s="11">
        <v>2687740</v>
      </c>
      <c r="R116" s="11">
        <v>960252.82</v>
      </c>
      <c r="S116" s="11">
        <v>1279437</v>
      </c>
      <c r="T116" s="11">
        <v>177000</v>
      </c>
      <c r="U116" s="60">
        <v>576407</v>
      </c>
      <c r="V116" s="63">
        <v>19495416.35</v>
      </c>
    </row>
    <row r="117" spans="1:22" ht="12.75">
      <c r="A117" s="223">
        <v>2</v>
      </c>
      <c r="B117" s="224">
        <v>19</v>
      </c>
      <c r="C117" s="224">
        <v>5</v>
      </c>
      <c r="D117" s="16">
        <v>2</v>
      </c>
      <c r="E117" s="16">
        <v>0</v>
      </c>
      <c r="F117" s="19"/>
      <c r="G117" s="54" t="s">
        <v>383</v>
      </c>
      <c r="H117" s="11">
        <v>912929.51</v>
      </c>
      <c r="I117" s="11">
        <v>0</v>
      </c>
      <c r="J117" s="11">
        <v>2333886</v>
      </c>
      <c r="K117" s="11">
        <v>0</v>
      </c>
      <c r="L117" s="11">
        <v>215500</v>
      </c>
      <c r="M117" s="11">
        <v>2283366</v>
      </c>
      <c r="N117" s="11">
        <v>396294</v>
      </c>
      <c r="O117" s="11">
        <v>6661410</v>
      </c>
      <c r="P117" s="11">
        <v>119991</v>
      </c>
      <c r="Q117" s="11">
        <v>2553793</v>
      </c>
      <c r="R117" s="11">
        <v>4101822</v>
      </c>
      <c r="S117" s="11">
        <v>723073.35</v>
      </c>
      <c r="T117" s="11">
        <v>184250</v>
      </c>
      <c r="U117" s="60">
        <v>1377618</v>
      </c>
      <c r="V117" s="63">
        <v>21863932.86</v>
      </c>
    </row>
    <row r="118" spans="1:22" ht="12.75">
      <c r="A118" s="223">
        <v>2</v>
      </c>
      <c r="B118" s="224">
        <v>7</v>
      </c>
      <c r="C118" s="224">
        <v>4</v>
      </c>
      <c r="D118" s="16">
        <v>2</v>
      </c>
      <c r="E118" s="16">
        <v>0</v>
      </c>
      <c r="F118" s="19"/>
      <c r="G118" s="54" t="s">
        <v>384</v>
      </c>
      <c r="H118" s="11">
        <v>1434064.99</v>
      </c>
      <c r="I118" s="11">
        <v>0</v>
      </c>
      <c r="J118" s="11">
        <v>104000</v>
      </c>
      <c r="K118" s="11">
        <v>5000</v>
      </c>
      <c r="L118" s="11">
        <v>171800</v>
      </c>
      <c r="M118" s="11">
        <v>2548960</v>
      </c>
      <c r="N118" s="11">
        <v>144550</v>
      </c>
      <c r="O118" s="11">
        <v>3626740</v>
      </c>
      <c r="P118" s="11">
        <v>60000</v>
      </c>
      <c r="Q118" s="11">
        <v>2733993.5</v>
      </c>
      <c r="R118" s="11">
        <v>848869</v>
      </c>
      <c r="S118" s="11">
        <v>267256</v>
      </c>
      <c r="T118" s="11">
        <v>67070</v>
      </c>
      <c r="U118" s="60">
        <v>909463</v>
      </c>
      <c r="V118" s="63">
        <v>12921766.49</v>
      </c>
    </row>
    <row r="119" spans="1:22" ht="12.75">
      <c r="A119" s="223">
        <v>2</v>
      </c>
      <c r="B119" s="224">
        <v>5</v>
      </c>
      <c r="C119" s="224">
        <v>3</v>
      </c>
      <c r="D119" s="16">
        <v>2</v>
      </c>
      <c r="E119" s="16">
        <v>0</v>
      </c>
      <c r="F119" s="19"/>
      <c r="G119" s="54" t="s">
        <v>385</v>
      </c>
      <c r="H119" s="11">
        <v>777726.74</v>
      </c>
      <c r="I119" s="11">
        <v>936183</v>
      </c>
      <c r="J119" s="11">
        <v>1706309.24</v>
      </c>
      <c r="K119" s="11">
        <v>3000</v>
      </c>
      <c r="L119" s="11">
        <v>570647</v>
      </c>
      <c r="M119" s="11">
        <v>2011062.35</v>
      </c>
      <c r="N119" s="11">
        <v>92600</v>
      </c>
      <c r="O119" s="11">
        <v>4727216</v>
      </c>
      <c r="P119" s="11">
        <v>70000</v>
      </c>
      <c r="Q119" s="11">
        <v>2370601</v>
      </c>
      <c r="R119" s="11">
        <v>948898</v>
      </c>
      <c r="S119" s="11">
        <v>1056772</v>
      </c>
      <c r="T119" s="11">
        <v>182048</v>
      </c>
      <c r="U119" s="60">
        <v>946137</v>
      </c>
      <c r="V119" s="63">
        <v>16399200.33</v>
      </c>
    </row>
    <row r="120" spans="1:22" ht="12.75">
      <c r="A120" s="223">
        <v>2</v>
      </c>
      <c r="B120" s="224">
        <v>23</v>
      </c>
      <c r="C120" s="224">
        <v>6</v>
      </c>
      <c r="D120" s="16">
        <v>2</v>
      </c>
      <c r="E120" s="16">
        <v>0</v>
      </c>
      <c r="F120" s="19"/>
      <c r="G120" s="54" t="s">
        <v>386</v>
      </c>
      <c r="H120" s="11">
        <v>246398.48</v>
      </c>
      <c r="I120" s="11">
        <v>123910</v>
      </c>
      <c r="J120" s="11">
        <v>697400</v>
      </c>
      <c r="K120" s="11">
        <v>0</v>
      </c>
      <c r="L120" s="11">
        <v>229696</v>
      </c>
      <c r="M120" s="11">
        <v>2644663</v>
      </c>
      <c r="N120" s="11">
        <v>38400</v>
      </c>
      <c r="O120" s="11">
        <v>5291144</v>
      </c>
      <c r="P120" s="11">
        <v>119066</v>
      </c>
      <c r="Q120" s="11">
        <v>1431155</v>
      </c>
      <c r="R120" s="11">
        <v>1683526</v>
      </c>
      <c r="S120" s="11">
        <v>1254059</v>
      </c>
      <c r="T120" s="11">
        <v>115274</v>
      </c>
      <c r="U120" s="60">
        <v>324136</v>
      </c>
      <c r="V120" s="63">
        <v>14198827.48</v>
      </c>
    </row>
    <row r="121" spans="1:22" ht="12.75">
      <c r="A121" s="223">
        <v>2</v>
      </c>
      <c r="B121" s="224">
        <v>18</v>
      </c>
      <c r="C121" s="224">
        <v>3</v>
      </c>
      <c r="D121" s="16">
        <v>2</v>
      </c>
      <c r="E121" s="16">
        <v>0</v>
      </c>
      <c r="F121" s="19"/>
      <c r="G121" s="54" t="s">
        <v>387</v>
      </c>
      <c r="H121" s="11">
        <v>710888.38</v>
      </c>
      <c r="I121" s="11">
        <v>0</v>
      </c>
      <c r="J121" s="11">
        <v>5210546.84</v>
      </c>
      <c r="K121" s="11">
        <v>0</v>
      </c>
      <c r="L121" s="11">
        <v>1017200</v>
      </c>
      <c r="M121" s="11">
        <v>5696473.22</v>
      </c>
      <c r="N121" s="11">
        <v>415500</v>
      </c>
      <c r="O121" s="11">
        <v>16264870</v>
      </c>
      <c r="P121" s="11">
        <v>224900</v>
      </c>
      <c r="Q121" s="11">
        <v>4046605.9</v>
      </c>
      <c r="R121" s="11">
        <v>7925736</v>
      </c>
      <c r="S121" s="11">
        <v>2366208.21</v>
      </c>
      <c r="T121" s="11">
        <v>986580.89</v>
      </c>
      <c r="U121" s="60">
        <v>1626456</v>
      </c>
      <c r="V121" s="63">
        <v>46491965.44</v>
      </c>
    </row>
    <row r="122" spans="1:22" ht="12.75">
      <c r="A122" s="223">
        <v>2</v>
      </c>
      <c r="B122" s="224">
        <v>9</v>
      </c>
      <c r="C122" s="224">
        <v>6</v>
      </c>
      <c r="D122" s="16">
        <v>2</v>
      </c>
      <c r="E122" s="16">
        <v>0</v>
      </c>
      <c r="F122" s="19"/>
      <c r="G122" s="54" t="s">
        <v>388</v>
      </c>
      <c r="H122" s="11">
        <v>4210431.39</v>
      </c>
      <c r="I122" s="11">
        <v>1135750</v>
      </c>
      <c r="J122" s="11">
        <v>427437.64</v>
      </c>
      <c r="K122" s="11">
        <v>94758</v>
      </c>
      <c r="L122" s="11">
        <v>236980</v>
      </c>
      <c r="M122" s="11">
        <v>2124712</v>
      </c>
      <c r="N122" s="11">
        <v>180740</v>
      </c>
      <c r="O122" s="11">
        <v>5165461.1</v>
      </c>
      <c r="P122" s="11">
        <v>88500</v>
      </c>
      <c r="Q122" s="11">
        <v>2956732.75</v>
      </c>
      <c r="R122" s="11">
        <v>957537.26</v>
      </c>
      <c r="S122" s="11">
        <v>1719760.71</v>
      </c>
      <c r="T122" s="11">
        <v>169488</v>
      </c>
      <c r="U122" s="60">
        <v>808043.29</v>
      </c>
      <c r="V122" s="63">
        <v>20276332.14</v>
      </c>
    </row>
    <row r="123" spans="1:22" ht="12.75">
      <c r="A123" s="223">
        <v>2</v>
      </c>
      <c r="B123" s="224">
        <v>5</v>
      </c>
      <c r="C123" s="224">
        <v>4</v>
      </c>
      <c r="D123" s="16">
        <v>2</v>
      </c>
      <c r="E123" s="16">
        <v>0</v>
      </c>
      <c r="F123" s="19"/>
      <c r="G123" s="54" t="s">
        <v>389</v>
      </c>
      <c r="H123" s="11">
        <v>2766168</v>
      </c>
      <c r="I123" s="11">
        <v>0</v>
      </c>
      <c r="J123" s="11">
        <v>4662500</v>
      </c>
      <c r="K123" s="11">
        <v>0</v>
      </c>
      <c r="L123" s="11">
        <v>101000</v>
      </c>
      <c r="M123" s="11">
        <v>2074266</v>
      </c>
      <c r="N123" s="11">
        <v>82680</v>
      </c>
      <c r="O123" s="11">
        <v>4003310</v>
      </c>
      <c r="P123" s="11">
        <v>97300</v>
      </c>
      <c r="Q123" s="11">
        <v>2271318</v>
      </c>
      <c r="R123" s="11">
        <v>1541010</v>
      </c>
      <c r="S123" s="11">
        <v>327100</v>
      </c>
      <c r="T123" s="11">
        <v>74200</v>
      </c>
      <c r="U123" s="60">
        <v>564302</v>
      </c>
      <c r="V123" s="63">
        <v>18565154</v>
      </c>
    </row>
    <row r="124" spans="1:22" ht="12.75">
      <c r="A124" s="223">
        <v>2</v>
      </c>
      <c r="B124" s="224">
        <v>6</v>
      </c>
      <c r="C124" s="224">
        <v>7</v>
      </c>
      <c r="D124" s="16">
        <v>2</v>
      </c>
      <c r="E124" s="16">
        <v>0</v>
      </c>
      <c r="F124" s="19"/>
      <c r="G124" s="54" t="s">
        <v>390</v>
      </c>
      <c r="H124" s="11">
        <v>298473</v>
      </c>
      <c r="I124" s="11">
        <v>0</v>
      </c>
      <c r="J124" s="11">
        <v>2281334</v>
      </c>
      <c r="K124" s="11">
        <v>0</v>
      </c>
      <c r="L124" s="11">
        <v>683350</v>
      </c>
      <c r="M124" s="11">
        <v>3946306</v>
      </c>
      <c r="N124" s="11">
        <v>252345</v>
      </c>
      <c r="O124" s="11">
        <v>11366208</v>
      </c>
      <c r="P124" s="11">
        <v>150000</v>
      </c>
      <c r="Q124" s="11">
        <v>4931832</v>
      </c>
      <c r="R124" s="11">
        <v>4324371</v>
      </c>
      <c r="S124" s="11">
        <v>619899</v>
      </c>
      <c r="T124" s="11">
        <v>228438</v>
      </c>
      <c r="U124" s="60">
        <v>1185108</v>
      </c>
      <c r="V124" s="63">
        <v>30267664</v>
      </c>
    </row>
    <row r="125" spans="1:22" ht="12.75">
      <c r="A125" s="223">
        <v>2</v>
      </c>
      <c r="B125" s="224">
        <v>4</v>
      </c>
      <c r="C125" s="224">
        <v>3</v>
      </c>
      <c r="D125" s="16">
        <v>2</v>
      </c>
      <c r="E125" s="16">
        <v>0</v>
      </c>
      <c r="F125" s="19"/>
      <c r="G125" s="54" t="s">
        <v>391</v>
      </c>
      <c r="H125" s="11">
        <v>993823.05</v>
      </c>
      <c r="I125" s="11">
        <v>0</v>
      </c>
      <c r="J125" s="11">
        <v>93000</v>
      </c>
      <c r="K125" s="11">
        <v>0</v>
      </c>
      <c r="L125" s="11">
        <v>52108</v>
      </c>
      <c r="M125" s="11">
        <v>1954140</v>
      </c>
      <c r="N125" s="11">
        <v>82758</v>
      </c>
      <c r="O125" s="11">
        <v>6123197</v>
      </c>
      <c r="P125" s="11">
        <v>59000</v>
      </c>
      <c r="Q125" s="11">
        <v>3509129</v>
      </c>
      <c r="R125" s="11">
        <v>1028322</v>
      </c>
      <c r="S125" s="11">
        <v>1216149</v>
      </c>
      <c r="T125" s="11">
        <v>121881</v>
      </c>
      <c r="U125" s="60">
        <v>581829.06</v>
      </c>
      <c r="V125" s="63">
        <v>15815336.11</v>
      </c>
    </row>
    <row r="126" spans="1:22" ht="12.75">
      <c r="A126" s="223">
        <v>2</v>
      </c>
      <c r="B126" s="224">
        <v>8</v>
      </c>
      <c r="C126" s="224">
        <v>11</v>
      </c>
      <c r="D126" s="16">
        <v>2</v>
      </c>
      <c r="E126" s="16">
        <v>0</v>
      </c>
      <c r="F126" s="19"/>
      <c r="G126" s="54" t="s">
        <v>336</v>
      </c>
      <c r="H126" s="11">
        <v>1125042.72</v>
      </c>
      <c r="I126" s="11">
        <v>0</v>
      </c>
      <c r="J126" s="11">
        <v>1487854.15</v>
      </c>
      <c r="K126" s="11">
        <v>99218</v>
      </c>
      <c r="L126" s="11">
        <v>955052.71</v>
      </c>
      <c r="M126" s="11">
        <v>6038659.92</v>
      </c>
      <c r="N126" s="11">
        <v>575556</v>
      </c>
      <c r="O126" s="11">
        <v>11373868.15</v>
      </c>
      <c r="P126" s="11">
        <v>180500</v>
      </c>
      <c r="Q126" s="11">
        <v>5653116.5</v>
      </c>
      <c r="R126" s="11">
        <v>1429933.64</v>
      </c>
      <c r="S126" s="11">
        <v>1996434</v>
      </c>
      <c r="T126" s="11">
        <v>210000</v>
      </c>
      <c r="U126" s="60">
        <v>1867038.5</v>
      </c>
      <c r="V126" s="63">
        <v>32992274.29</v>
      </c>
    </row>
    <row r="127" spans="1:22" ht="12.75">
      <c r="A127" s="223">
        <v>2</v>
      </c>
      <c r="B127" s="224">
        <v>14</v>
      </c>
      <c r="C127" s="224">
        <v>6</v>
      </c>
      <c r="D127" s="16">
        <v>2</v>
      </c>
      <c r="E127" s="16">
        <v>0</v>
      </c>
      <c r="F127" s="19"/>
      <c r="G127" s="54" t="s">
        <v>337</v>
      </c>
      <c r="H127" s="11">
        <v>647539.77</v>
      </c>
      <c r="I127" s="11">
        <v>0</v>
      </c>
      <c r="J127" s="11">
        <v>1577760.11</v>
      </c>
      <c r="K127" s="11">
        <v>770</v>
      </c>
      <c r="L127" s="11">
        <v>1021409.96</v>
      </c>
      <c r="M127" s="11">
        <v>4862712.34</v>
      </c>
      <c r="N127" s="11">
        <v>199530.49</v>
      </c>
      <c r="O127" s="11">
        <v>15265712.16</v>
      </c>
      <c r="P127" s="11">
        <v>273000</v>
      </c>
      <c r="Q127" s="11">
        <v>5653962.66</v>
      </c>
      <c r="R127" s="11">
        <v>3225416.64</v>
      </c>
      <c r="S127" s="11">
        <v>2021050.09</v>
      </c>
      <c r="T127" s="11">
        <v>632572.99</v>
      </c>
      <c r="U127" s="60">
        <v>2446586.81</v>
      </c>
      <c r="V127" s="63">
        <v>37828024.02</v>
      </c>
    </row>
    <row r="128" spans="1:22" ht="12.75">
      <c r="A128" s="223">
        <v>2</v>
      </c>
      <c r="B128" s="224">
        <v>15</v>
      </c>
      <c r="C128" s="224">
        <v>4</v>
      </c>
      <c r="D128" s="16">
        <v>2</v>
      </c>
      <c r="E128" s="16">
        <v>0</v>
      </c>
      <c r="F128" s="19"/>
      <c r="G128" s="54" t="s">
        <v>338</v>
      </c>
      <c r="H128" s="11">
        <v>1329514.66</v>
      </c>
      <c r="I128" s="11">
        <v>473400</v>
      </c>
      <c r="J128" s="11">
        <v>3937063</v>
      </c>
      <c r="K128" s="11">
        <v>1100</v>
      </c>
      <c r="L128" s="11">
        <v>2598568</v>
      </c>
      <c r="M128" s="11">
        <v>5961769.19</v>
      </c>
      <c r="N128" s="11">
        <v>932353</v>
      </c>
      <c r="O128" s="11">
        <v>17208020</v>
      </c>
      <c r="P128" s="11">
        <v>234115</v>
      </c>
      <c r="Q128" s="11">
        <v>5459416.5</v>
      </c>
      <c r="R128" s="11">
        <v>14033477.26</v>
      </c>
      <c r="S128" s="11">
        <v>2734871</v>
      </c>
      <c r="T128" s="11">
        <v>972558</v>
      </c>
      <c r="U128" s="60">
        <v>1290459</v>
      </c>
      <c r="V128" s="63">
        <v>57166684.61</v>
      </c>
    </row>
    <row r="129" spans="1:22" ht="12.75">
      <c r="A129" s="223">
        <v>2</v>
      </c>
      <c r="B129" s="224">
        <v>1</v>
      </c>
      <c r="C129" s="224">
        <v>5</v>
      </c>
      <c r="D129" s="16">
        <v>2</v>
      </c>
      <c r="E129" s="16">
        <v>0</v>
      </c>
      <c r="F129" s="19"/>
      <c r="G129" s="54" t="s">
        <v>392</v>
      </c>
      <c r="H129" s="11">
        <v>533301.71</v>
      </c>
      <c r="I129" s="11">
        <v>0</v>
      </c>
      <c r="J129" s="11">
        <v>2918450</v>
      </c>
      <c r="K129" s="11">
        <v>79000</v>
      </c>
      <c r="L129" s="11">
        <v>754550</v>
      </c>
      <c r="M129" s="11">
        <v>2303649</v>
      </c>
      <c r="N129" s="11">
        <v>215900</v>
      </c>
      <c r="O129" s="11">
        <v>10298794.26</v>
      </c>
      <c r="P129" s="11">
        <v>186400</v>
      </c>
      <c r="Q129" s="11">
        <v>3481010</v>
      </c>
      <c r="R129" s="11">
        <v>1522382</v>
      </c>
      <c r="S129" s="11">
        <v>1196702.54</v>
      </c>
      <c r="T129" s="11">
        <v>3164244.31</v>
      </c>
      <c r="U129" s="60">
        <v>1256093</v>
      </c>
      <c r="V129" s="63">
        <v>27910476.82</v>
      </c>
    </row>
    <row r="130" spans="1:22" ht="12.75">
      <c r="A130" s="223">
        <v>2</v>
      </c>
      <c r="B130" s="224">
        <v>5</v>
      </c>
      <c r="C130" s="224">
        <v>5</v>
      </c>
      <c r="D130" s="16">
        <v>2</v>
      </c>
      <c r="E130" s="16">
        <v>0</v>
      </c>
      <c r="F130" s="19"/>
      <c r="G130" s="54" t="s">
        <v>393</v>
      </c>
      <c r="H130" s="11">
        <v>294857.24</v>
      </c>
      <c r="I130" s="11">
        <v>0</v>
      </c>
      <c r="J130" s="11">
        <v>449413</v>
      </c>
      <c r="K130" s="11">
        <v>6095</v>
      </c>
      <c r="L130" s="11">
        <v>333016</v>
      </c>
      <c r="M130" s="11">
        <v>2117034</v>
      </c>
      <c r="N130" s="11">
        <v>170930</v>
      </c>
      <c r="O130" s="11">
        <v>4256075</v>
      </c>
      <c r="P130" s="11">
        <v>42525</v>
      </c>
      <c r="Q130" s="11">
        <v>1628505</v>
      </c>
      <c r="R130" s="11">
        <v>1260601</v>
      </c>
      <c r="S130" s="11">
        <v>1140658</v>
      </c>
      <c r="T130" s="11">
        <v>81053</v>
      </c>
      <c r="U130" s="60">
        <v>264390</v>
      </c>
      <c r="V130" s="63">
        <v>12045152.24</v>
      </c>
    </row>
    <row r="131" spans="1:22" ht="12.75">
      <c r="A131" s="223">
        <v>2</v>
      </c>
      <c r="B131" s="224">
        <v>3</v>
      </c>
      <c r="C131" s="224">
        <v>5</v>
      </c>
      <c r="D131" s="16">
        <v>2</v>
      </c>
      <c r="E131" s="16">
        <v>0</v>
      </c>
      <c r="F131" s="19"/>
      <c r="G131" s="54" t="s">
        <v>394</v>
      </c>
      <c r="H131" s="11">
        <v>266652.87</v>
      </c>
      <c r="I131" s="11">
        <v>11600</v>
      </c>
      <c r="J131" s="11">
        <v>68000</v>
      </c>
      <c r="K131" s="11">
        <v>0</v>
      </c>
      <c r="L131" s="11">
        <v>167250</v>
      </c>
      <c r="M131" s="11">
        <v>1820484</v>
      </c>
      <c r="N131" s="11">
        <v>71000</v>
      </c>
      <c r="O131" s="11">
        <v>2205067</v>
      </c>
      <c r="P131" s="11">
        <v>33724</v>
      </c>
      <c r="Q131" s="11">
        <v>1865712</v>
      </c>
      <c r="R131" s="11">
        <v>280750</v>
      </c>
      <c r="S131" s="11">
        <v>1748148</v>
      </c>
      <c r="T131" s="11">
        <v>93023</v>
      </c>
      <c r="U131" s="60">
        <v>501855</v>
      </c>
      <c r="V131" s="63">
        <v>9133265.87</v>
      </c>
    </row>
    <row r="132" spans="1:22" ht="12.75">
      <c r="A132" s="223">
        <v>2</v>
      </c>
      <c r="B132" s="224">
        <v>26</v>
      </c>
      <c r="C132" s="224">
        <v>3</v>
      </c>
      <c r="D132" s="16">
        <v>2</v>
      </c>
      <c r="E132" s="16">
        <v>0</v>
      </c>
      <c r="F132" s="19"/>
      <c r="G132" s="54" t="s">
        <v>395</v>
      </c>
      <c r="H132" s="11">
        <v>1175640.24</v>
      </c>
      <c r="I132" s="11">
        <v>0</v>
      </c>
      <c r="J132" s="11">
        <v>1410771</v>
      </c>
      <c r="K132" s="11">
        <v>0</v>
      </c>
      <c r="L132" s="11">
        <v>2608641.98</v>
      </c>
      <c r="M132" s="11">
        <v>2248276</v>
      </c>
      <c r="N132" s="11">
        <v>140539.45</v>
      </c>
      <c r="O132" s="11">
        <v>5663857.76</v>
      </c>
      <c r="P132" s="11">
        <v>60000</v>
      </c>
      <c r="Q132" s="11">
        <v>3244127</v>
      </c>
      <c r="R132" s="11">
        <v>1938341.47</v>
      </c>
      <c r="S132" s="11">
        <v>416326.5</v>
      </c>
      <c r="T132" s="11">
        <v>82000</v>
      </c>
      <c r="U132" s="60">
        <v>738734.69</v>
      </c>
      <c r="V132" s="63">
        <v>19727256.09</v>
      </c>
    </row>
    <row r="133" spans="1:22" ht="12.75">
      <c r="A133" s="223">
        <v>2</v>
      </c>
      <c r="B133" s="224">
        <v>10</v>
      </c>
      <c r="C133" s="224">
        <v>6</v>
      </c>
      <c r="D133" s="16">
        <v>2</v>
      </c>
      <c r="E133" s="16">
        <v>0</v>
      </c>
      <c r="F133" s="19"/>
      <c r="G133" s="54" t="s">
        <v>396</v>
      </c>
      <c r="H133" s="11">
        <v>45240.76</v>
      </c>
      <c r="I133" s="11">
        <v>224000</v>
      </c>
      <c r="J133" s="11">
        <v>56141</v>
      </c>
      <c r="K133" s="11">
        <v>0</v>
      </c>
      <c r="L133" s="11">
        <v>79300</v>
      </c>
      <c r="M133" s="11">
        <v>996188</v>
      </c>
      <c r="N133" s="11">
        <v>48938</v>
      </c>
      <c r="O133" s="11">
        <v>1559827</v>
      </c>
      <c r="P133" s="11">
        <v>17850</v>
      </c>
      <c r="Q133" s="11">
        <v>797740</v>
      </c>
      <c r="R133" s="11">
        <v>439693</v>
      </c>
      <c r="S133" s="11">
        <v>333693</v>
      </c>
      <c r="T133" s="11">
        <v>52621</v>
      </c>
      <c r="U133" s="60">
        <v>120910</v>
      </c>
      <c r="V133" s="63">
        <v>4772141.76</v>
      </c>
    </row>
    <row r="134" spans="1:22" ht="12.75">
      <c r="A134" s="223">
        <v>2</v>
      </c>
      <c r="B134" s="224">
        <v>6</v>
      </c>
      <c r="C134" s="224">
        <v>8</v>
      </c>
      <c r="D134" s="16">
        <v>2</v>
      </c>
      <c r="E134" s="16">
        <v>0</v>
      </c>
      <c r="F134" s="19"/>
      <c r="G134" s="54" t="s">
        <v>397</v>
      </c>
      <c r="H134" s="11">
        <v>36227.7</v>
      </c>
      <c r="I134" s="11">
        <v>1340454</v>
      </c>
      <c r="J134" s="11">
        <v>1745102</v>
      </c>
      <c r="K134" s="11">
        <v>0</v>
      </c>
      <c r="L134" s="11">
        <v>251022</v>
      </c>
      <c r="M134" s="11">
        <v>3240598</v>
      </c>
      <c r="N134" s="11">
        <v>1152525</v>
      </c>
      <c r="O134" s="11">
        <v>6357434.83</v>
      </c>
      <c r="P134" s="11">
        <v>160000</v>
      </c>
      <c r="Q134" s="11">
        <v>4467178.51</v>
      </c>
      <c r="R134" s="11">
        <v>2689722</v>
      </c>
      <c r="S134" s="11">
        <v>1967238</v>
      </c>
      <c r="T134" s="11">
        <v>1253225</v>
      </c>
      <c r="U134" s="60">
        <v>1142260.15</v>
      </c>
      <c r="V134" s="63">
        <v>25802987.19</v>
      </c>
    </row>
    <row r="135" spans="1:22" ht="12.75">
      <c r="A135" s="223">
        <v>2</v>
      </c>
      <c r="B135" s="224">
        <v>17</v>
      </c>
      <c r="C135" s="224">
        <v>3</v>
      </c>
      <c r="D135" s="16">
        <v>2</v>
      </c>
      <c r="E135" s="16">
        <v>0</v>
      </c>
      <c r="F135" s="19"/>
      <c r="G135" s="54" t="s">
        <v>398</v>
      </c>
      <c r="H135" s="11">
        <v>370949.04</v>
      </c>
      <c r="I135" s="11">
        <v>0</v>
      </c>
      <c r="J135" s="11">
        <v>408217</v>
      </c>
      <c r="K135" s="11">
        <v>0</v>
      </c>
      <c r="L135" s="11">
        <v>122600</v>
      </c>
      <c r="M135" s="11">
        <v>1912900</v>
      </c>
      <c r="N135" s="11">
        <v>145000</v>
      </c>
      <c r="O135" s="11">
        <v>5625661</v>
      </c>
      <c r="P135" s="11">
        <v>67400</v>
      </c>
      <c r="Q135" s="11">
        <v>2697540.5</v>
      </c>
      <c r="R135" s="11">
        <v>3966434</v>
      </c>
      <c r="S135" s="11">
        <v>1151849</v>
      </c>
      <c r="T135" s="11">
        <v>130000</v>
      </c>
      <c r="U135" s="60">
        <v>439089</v>
      </c>
      <c r="V135" s="63">
        <v>17037639.54</v>
      </c>
    </row>
    <row r="136" spans="1:22" ht="12.75">
      <c r="A136" s="223">
        <v>2</v>
      </c>
      <c r="B136" s="224">
        <v>16</v>
      </c>
      <c r="C136" s="224">
        <v>6</v>
      </c>
      <c r="D136" s="16">
        <v>2</v>
      </c>
      <c r="E136" s="16">
        <v>0</v>
      </c>
      <c r="F136" s="19"/>
      <c r="G136" s="54" t="s">
        <v>399</v>
      </c>
      <c r="H136" s="11">
        <v>270963.47</v>
      </c>
      <c r="I136" s="11">
        <v>0</v>
      </c>
      <c r="J136" s="11">
        <v>2537635</v>
      </c>
      <c r="K136" s="11">
        <v>48273</v>
      </c>
      <c r="L136" s="11">
        <v>311000</v>
      </c>
      <c r="M136" s="11">
        <v>2646393</v>
      </c>
      <c r="N136" s="11">
        <v>459000</v>
      </c>
      <c r="O136" s="11">
        <v>6733000</v>
      </c>
      <c r="P136" s="11">
        <v>75694</v>
      </c>
      <c r="Q136" s="11">
        <v>1880160</v>
      </c>
      <c r="R136" s="11">
        <v>3544367.81</v>
      </c>
      <c r="S136" s="11">
        <v>846858</v>
      </c>
      <c r="T136" s="11">
        <v>1335608</v>
      </c>
      <c r="U136" s="60">
        <v>666344</v>
      </c>
      <c r="V136" s="63">
        <v>21355296.28</v>
      </c>
    </row>
    <row r="137" spans="1:22" ht="12.75">
      <c r="A137" s="223">
        <v>2</v>
      </c>
      <c r="B137" s="224">
        <v>11</v>
      </c>
      <c r="C137" s="224">
        <v>3</v>
      </c>
      <c r="D137" s="16">
        <v>2</v>
      </c>
      <c r="E137" s="16">
        <v>0</v>
      </c>
      <c r="F137" s="19"/>
      <c r="G137" s="54" t="s">
        <v>400</v>
      </c>
      <c r="H137" s="11">
        <v>539594</v>
      </c>
      <c r="I137" s="11">
        <v>0</v>
      </c>
      <c r="J137" s="11">
        <v>6700175</v>
      </c>
      <c r="K137" s="11">
        <v>30000</v>
      </c>
      <c r="L137" s="11">
        <v>2590660</v>
      </c>
      <c r="M137" s="11">
        <v>3968648</v>
      </c>
      <c r="N137" s="11">
        <v>1832405</v>
      </c>
      <c r="O137" s="11">
        <v>12702436</v>
      </c>
      <c r="P137" s="11">
        <v>1184935</v>
      </c>
      <c r="Q137" s="11">
        <v>3277687</v>
      </c>
      <c r="R137" s="11">
        <v>9395954</v>
      </c>
      <c r="S137" s="11">
        <v>7850592</v>
      </c>
      <c r="T137" s="11">
        <v>1189650</v>
      </c>
      <c r="U137" s="60">
        <v>4369456</v>
      </c>
      <c r="V137" s="63">
        <v>55632192</v>
      </c>
    </row>
    <row r="138" spans="1:22" ht="12.75">
      <c r="A138" s="223">
        <v>2</v>
      </c>
      <c r="B138" s="224">
        <v>9</v>
      </c>
      <c r="C138" s="224">
        <v>8</v>
      </c>
      <c r="D138" s="16">
        <v>2</v>
      </c>
      <c r="E138" s="16">
        <v>0</v>
      </c>
      <c r="F138" s="19"/>
      <c r="G138" s="54" t="s">
        <v>401</v>
      </c>
      <c r="H138" s="11">
        <v>312714.79</v>
      </c>
      <c r="I138" s="11">
        <v>0</v>
      </c>
      <c r="J138" s="11">
        <v>71000</v>
      </c>
      <c r="K138" s="11">
        <v>0</v>
      </c>
      <c r="L138" s="11">
        <v>12700</v>
      </c>
      <c r="M138" s="11">
        <v>1506401.22</v>
      </c>
      <c r="N138" s="11">
        <v>50890</v>
      </c>
      <c r="O138" s="11">
        <v>3004574</v>
      </c>
      <c r="P138" s="11">
        <v>29100</v>
      </c>
      <c r="Q138" s="11">
        <v>1885017.5</v>
      </c>
      <c r="R138" s="11">
        <v>2405756</v>
      </c>
      <c r="S138" s="11">
        <v>185328</v>
      </c>
      <c r="T138" s="11">
        <v>290300</v>
      </c>
      <c r="U138" s="60">
        <v>387862</v>
      </c>
      <c r="V138" s="63">
        <v>10141643.51</v>
      </c>
    </row>
    <row r="139" spans="1:22" ht="12.75">
      <c r="A139" s="223">
        <v>2</v>
      </c>
      <c r="B139" s="224">
        <v>10</v>
      </c>
      <c r="C139" s="224">
        <v>7</v>
      </c>
      <c r="D139" s="16">
        <v>2</v>
      </c>
      <c r="E139" s="16">
        <v>0</v>
      </c>
      <c r="F139" s="19"/>
      <c r="G139" s="54" t="s">
        <v>402</v>
      </c>
      <c r="H139" s="11">
        <v>1427733.78</v>
      </c>
      <c r="I139" s="11">
        <v>178409</v>
      </c>
      <c r="J139" s="11">
        <v>269423.94</v>
      </c>
      <c r="K139" s="11">
        <v>0</v>
      </c>
      <c r="L139" s="11">
        <v>459840</v>
      </c>
      <c r="M139" s="11">
        <v>2485271.22</v>
      </c>
      <c r="N139" s="11">
        <v>97356</v>
      </c>
      <c r="O139" s="11">
        <v>4552317</v>
      </c>
      <c r="P139" s="11">
        <v>37800</v>
      </c>
      <c r="Q139" s="11">
        <v>2021314.25</v>
      </c>
      <c r="R139" s="11">
        <v>1802874</v>
      </c>
      <c r="S139" s="11">
        <v>494600</v>
      </c>
      <c r="T139" s="11">
        <v>433308</v>
      </c>
      <c r="U139" s="60">
        <v>564232</v>
      </c>
      <c r="V139" s="63">
        <v>14824479.19</v>
      </c>
    </row>
    <row r="140" spans="1:22" ht="12.75">
      <c r="A140" s="223">
        <v>2</v>
      </c>
      <c r="B140" s="224">
        <v>6</v>
      </c>
      <c r="C140" s="224">
        <v>9</v>
      </c>
      <c r="D140" s="16">
        <v>2</v>
      </c>
      <c r="E140" s="16">
        <v>0</v>
      </c>
      <c r="F140" s="19"/>
      <c r="G140" s="54" t="s">
        <v>403</v>
      </c>
      <c r="H140" s="11">
        <v>643591.11</v>
      </c>
      <c r="I140" s="11">
        <v>308000</v>
      </c>
      <c r="J140" s="11">
        <v>428418</v>
      </c>
      <c r="K140" s="11">
        <v>1056639.21</v>
      </c>
      <c r="L140" s="11">
        <v>173793</v>
      </c>
      <c r="M140" s="11">
        <v>2094015</v>
      </c>
      <c r="N140" s="11">
        <v>125000</v>
      </c>
      <c r="O140" s="11">
        <v>5950474.3</v>
      </c>
      <c r="P140" s="11">
        <v>80000</v>
      </c>
      <c r="Q140" s="11">
        <v>2696556</v>
      </c>
      <c r="R140" s="11">
        <v>1203536</v>
      </c>
      <c r="S140" s="11">
        <v>1518155</v>
      </c>
      <c r="T140" s="11">
        <v>52470</v>
      </c>
      <c r="U140" s="60">
        <v>1066054.22</v>
      </c>
      <c r="V140" s="63">
        <v>17396701.84</v>
      </c>
    </row>
    <row r="141" spans="1:22" ht="12.75">
      <c r="A141" s="223">
        <v>2</v>
      </c>
      <c r="B141" s="224">
        <v>21</v>
      </c>
      <c r="C141" s="224">
        <v>7</v>
      </c>
      <c r="D141" s="16">
        <v>2</v>
      </c>
      <c r="E141" s="16">
        <v>0</v>
      </c>
      <c r="F141" s="19"/>
      <c r="G141" s="54" t="s">
        <v>404</v>
      </c>
      <c r="H141" s="11">
        <v>159111</v>
      </c>
      <c r="I141" s="11">
        <v>0</v>
      </c>
      <c r="J141" s="11">
        <v>340000</v>
      </c>
      <c r="K141" s="11">
        <v>0</v>
      </c>
      <c r="L141" s="11">
        <v>1023900</v>
      </c>
      <c r="M141" s="11">
        <v>2059607</v>
      </c>
      <c r="N141" s="11">
        <v>90600</v>
      </c>
      <c r="O141" s="11">
        <v>3179347</v>
      </c>
      <c r="P141" s="11">
        <v>86300</v>
      </c>
      <c r="Q141" s="11">
        <v>2192159</v>
      </c>
      <c r="R141" s="11">
        <v>1170200</v>
      </c>
      <c r="S141" s="11">
        <v>580000</v>
      </c>
      <c r="T141" s="11">
        <v>399000</v>
      </c>
      <c r="U141" s="60">
        <v>263237</v>
      </c>
      <c r="V141" s="63">
        <v>11543461</v>
      </c>
    </row>
    <row r="142" spans="1:22" ht="12.75">
      <c r="A142" s="223">
        <v>2</v>
      </c>
      <c r="B142" s="224">
        <v>24</v>
      </c>
      <c r="C142" s="224">
        <v>4</v>
      </c>
      <c r="D142" s="16">
        <v>2</v>
      </c>
      <c r="E142" s="16">
        <v>0</v>
      </c>
      <c r="F142" s="19"/>
      <c r="G142" s="54" t="s">
        <v>405</v>
      </c>
      <c r="H142" s="11">
        <v>228773.92</v>
      </c>
      <c r="I142" s="11">
        <v>130000</v>
      </c>
      <c r="J142" s="11">
        <v>267700</v>
      </c>
      <c r="K142" s="11">
        <v>0</v>
      </c>
      <c r="L142" s="11">
        <v>91723</v>
      </c>
      <c r="M142" s="11">
        <v>1792456</v>
      </c>
      <c r="N142" s="11">
        <v>93400</v>
      </c>
      <c r="O142" s="11">
        <v>5730913</v>
      </c>
      <c r="P142" s="11">
        <v>87000</v>
      </c>
      <c r="Q142" s="11">
        <v>2879010.5</v>
      </c>
      <c r="R142" s="11">
        <v>1826787</v>
      </c>
      <c r="S142" s="11">
        <v>2841829</v>
      </c>
      <c r="T142" s="11">
        <v>23000</v>
      </c>
      <c r="U142" s="60">
        <v>766354</v>
      </c>
      <c r="V142" s="63">
        <v>16758946.42</v>
      </c>
    </row>
    <row r="143" spans="1:22" ht="12.75">
      <c r="A143" s="223">
        <v>2</v>
      </c>
      <c r="B143" s="224">
        <v>25</v>
      </c>
      <c r="C143" s="224">
        <v>5</v>
      </c>
      <c r="D143" s="16">
        <v>2</v>
      </c>
      <c r="E143" s="16">
        <v>0</v>
      </c>
      <c r="F143" s="19"/>
      <c r="G143" s="54" t="s">
        <v>406</v>
      </c>
      <c r="H143" s="11">
        <v>290498.21</v>
      </c>
      <c r="I143" s="11">
        <v>200000</v>
      </c>
      <c r="J143" s="11">
        <v>1118311.37</v>
      </c>
      <c r="K143" s="11">
        <v>0</v>
      </c>
      <c r="L143" s="11">
        <v>1584292.52</v>
      </c>
      <c r="M143" s="11">
        <v>2654617.13</v>
      </c>
      <c r="N143" s="11">
        <v>716305</v>
      </c>
      <c r="O143" s="11">
        <v>7240609.05</v>
      </c>
      <c r="P143" s="11">
        <v>56000</v>
      </c>
      <c r="Q143" s="11">
        <v>3226482.75</v>
      </c>
      <c r="R143" s="11">
        <v>3227372.93</v>
      </c>
      <c r="S143" s="11">
        <v>462361.18</v>
      </c>
      <c r="T143" s="11">
        <v>788000</v>
      </c>
      <c r="U143" s="60">
        <v>810521.2</v>
      </c>
      <c r="V143" s="63">
        <v>22375371.34</v>
      </c>
    </row>
    <row r="144" spans="1:22" ht="12.75">
      <c r="A144" s="223">
        <v>2</v>
      </c>
      <c r="B144" s="224">
        <v>19</v>
      </c>
      <c r="C144" s="224">
        <v>7</v>
      </c>
      <c r="D144" s="16">
        <v>2</v>
      </c>
      <c r="E144" s="16">
        <v>0</v>
      </c>
      <c r="F144" s="19"/>
      <c r="G144" s="54" t="s">
        <v>345</v>
      </c>
      <c r="H144" s="11">
        <v>4307443.22</v>
      </c>
      <c r="I144" s="11">
        <v>466000</v>
      </c>
      <c r="J144" s="11">
        <v>4377540</v>
      </c>
      <c r="K144" s="11">
        <v>0</v>
      </c>
      <c r="L144" s="11">
        <v>1613224</v>
      </c>
      <c r="M144" s="11">
        <v>6157356</v>
      </c>
      <c r="N144" s="11">
        <v>545298</v>
      </c>
      <c r="O144" s="11">
        <v>17991311</v>
      </c>
      <c r="P144" s="11">
        <v>267728</v>
      </c>
      <c r="Q144" s="11">
        <v>7066488</v>
      </c>
      <c r="R144" s="11">
        <v>3823352</v>
      </c>
      <c r="S144" s="11">
        <v>2861373</v>
      </c>
      <c r="T144" s="11">
        <v>864863</v>
      </c>
      <c r="U144" s="60">
        <v>2392627</v>
      </c>
      <c r="V144" s="63">
        <v>52734603.22</v>
      </c>
    </row>
    <row r="145" spans="1:22" ht="12.75">
      <c r="A145" s="223">
        <v>2</v>
      </c>
      <c r="B145" s="224">
        <v>18</v>
      </c>
      <c r="C145" s="224">
        <v>5</v>
      </c>
      <c r="D145" s="16">
        <v>2</v>
      </c>
      <c r="E145" s="16">
        <v>0</v>
      </c>
      <c r="F145" s="19"/>
      <c r="G145" s="54" t="s">
        <v>407</v>
      </c>
      <c r="H145" s="11">
        <v>548027.54</v>
      </c>
      <c r="I145" s="11">
        <v>313636</v>
      </c>
      <c r="J145" s="11">
        <v>1953640</v>
      </c>
      <c r="K145" s="11">
        <v>0</v>
      </c>
      <c r="L145" s="11">
        <v>445883</v>
      </c>
      <c r="M145" s="11">
        <v>2513379</v>
      </c>
      <c r="N145" s="11">
        <v>172500</v>
      </c>
      <c r="O145" s="11">
        <v>5759809</v>
      </c>
      <c r="P145" s="11">
        <v>68000</v>
      </c>
      <c r="Q145" s="11">
        <v>2859340</v>
      </c>
      <c r="R145" s="11">
        <v>1621497</v>
      </c>
      <c r="S145" s="11">
        <v>1005499</v>
      </c>
      <c r="T145" s="11">
        <v>675272</v>
      </c>
      <c r="U145" s="60">
        <v>566219</v>
      </c>
      <c r="V145" s="63">
        <v>18502701.54</v>
      </c>
    </row>
    <row r="146" spans="1:22" ht="12.75">
      <c r="A146" s="223">
        <v>2</v>
      </c>
      <c r="B146" s="224">
        <v>21</v>
      </c>
      <c r="C146" s="224">
        <v>8</v>
      </c>
      <c r="D146" s="16">
        <v>2</v>
      </c>
      <c r="E146" s="16">
        <v>0</v>
      </c>
      <c r="F146" s="19"/>
      <c r="G146" s="54" t="s">
        <v>408</v>
      </c>
      <c r="H146" s="11">
        <v>52788.64</v>
      </c>
      <c r="I146" s="11">
        <v>0</v>
      </c>
      <c r="J146" s="11">
        <v>1956192.02</v>
      </c>
      <c r="K146" s="11">
        <v>0</v>
      </c>
      <c r="L146" s="11">
        <v>1879900</v>
      </c>
      <c r="M146" s="11">
        <v>2600621.95</v>
      </c>
      <c r="N146" s="11">
        <v>138400</v>
      </c>
      <c r="O146" s="11">
        <v>4285573.06</v>
      </c>
      <c r="P146" s="11">
        <v>113000</v>
      </c>
      <c r="Q146" s="11">
        <v>3706037.9</v>
      </c>
      <c r="R146" s="11">
        <v>1052186.19</v>
      </c>
      <c r="S146" s="11">
        <v>2404710.94</v>
      </c>
      <c r="T146" s="11">
        <v>245000</v>
      </c>
      <c r="U146" s="60">
        <v>827350</v>
      </c>
      <c r="V146" s="63">
        <v>19261760.7</v>
      </c>
    </row>
    <row r="147" spans="1:22" ht="12.75">
      <c r="A147" s="223">
        <v>2</v>
      </c>
      <c r="B147" s="224">
        <v>1</v>
      </c>
      <c r="C147" s="224">
        <v>6</v>
      </c>
      <c r="D147" s="16">
        <v>2</v>
      </c>
      <c r="E147" s="16">
        <v>0</v>
      </c>
      <c r="F147" s="19"/>
      <c r="G147" s="54" t="s">
        <v>409</v>
      </c>
      <c r="H147" s="11">
        <v>395697.72</v>
      </c>
      <c r="I147" s="11">
        <v>0</v>
      </c>
      <c r="J147" s="11">
        <v>2886442.8</v>
      </c>
      <c r="K147" s="11">
        <v>0</v>
      </c>
      <c r="L147" s="11">
        <v>95000</v>
      </c>
      <c r="M147" s="11">
        <v>3282019</v>
      </c>
      <c r="N147" s="11">
        <v>177500</v>
      </c>
      <c r="O147" s="11">
        <v>8717727</v>
      </c>
      <c r="P147" s="11">
        <v>127340</v>
      </c>
      <c r="Q147" s="11">
        <v>3658724</v>
      </c>
      <c r="R147" s="11">
        <v>4769000</v>
      </c>
      <c r="S147" s="11">
        <v>1482990.04</v>
      </c>
      <c r="T147" s="11">
        <v>523700</v>
      </c>
      <c r="U147" s="60">
        <v>655490.28</v>
      </c>
      <c r="V147" s="63">
        <v>26771630.84</v>
      </c>
    </row>
    <row r="148" spans="1:22" ht="12.75">
      <c r="A148" s="223">
        <v>2</v>
      </c>
      <c r="B148" s="224">
        <v>5</v>
      </c>
      <c r="C148" s="224">
        <v>6</v>
      </c>
      <c r="D148" s="16">
        <v>2</v>
      </c>
      <c r="E148" s="16">
        <v>0</v>
      </c>
      <c r="F148" s="19"/>
      <c r="G148" s="54" t="s">
        <v>410</v>
      </c>
      <c r="H148" s="11">
        <v>624491.96</v>
      </c>
      <c r="I148" s="11">
        <v>0</v>
      </c>
      <c r="J148" s="11">
        <v>258685.28</v>
      </c>
      <c r="K148" s="11">
        <v>0</v>
      </c>
      <c r="L148" s="11">
        <v>173300</v>
      </c>
      <c r="M148" s="11">
        <v>1626062.73</v>
      </c>
      <c r="N148" s="11">
        <v>124043</v>
      </c>
      <c r="O148" s="11">
        <v>4318129.19</v>
      </c>
      <c r="P148" s="11">
        <v>62450</v>
      </c>
      <c r="Q148" s="11">
        <v>1976211.5</v>
      </c>
      <c r="R148" s="11">
        <v>1040743</v>
      </c>
      <c r="S148" s="11">
        <v>233093.6</v>
      </c>
      <c r="T148" s="11">
        <v>390053.56</v>
      </c>
      <c r="U148" s="60">
        <v>705465.27</v>
      </c>
      <c r="V148" s="63">
        <v>11532729.09</v>
      </c>
    </row>
    <row r="149" spans="1:22" ht="12.75">
      <c r="A149" s="223">
        <v>2</v>
      </c>
      <c r="B149" s="224">
        <v>22</v>
      </c>
      <c r="C149" s="224">
        <v>2</v>
      </c>
      <c r="D149" s="16">
        <v>2</v>
      </c>
      <c r="E149" s="16">
        <v>0</v>
      </c>
      <c r="F149" s="19"/>
      <c r="G149" s="54" t="s">
        <v>411</v>
      </c>
      <c r="H149" s="11">
        <v>727365.8</v>
      </c>
      <c r="I149" s="11">
        <v>69759</v>
      </c>
      <c r="J149" s="11">
        <v>354526</v>
      </c>
      <c r="K149" s="11">
        <v>0</v>
      </c>
      <c r="L149" s="11">
        <v>246500</v>
      </c>
      <c r="M149" s="11">
        <v>2766575</v>
      </c>
      <c r="N149" s="11">
        <v>220858</v>
      </c>
      <c r="O149" s="11">
        <v>8968673</v>
      </c>
      <c r="P149" s="11">
        <v>95000</v>
      </c>
      <c r="Q149" s="11">
        <v>4444680.97</v>
      </c>
      <c r="R149" s="11">
        <v>2062834</v>
      </c>
      <c r="S149" s="11">
        <v>1258239</v>
      </c>
      <c r="T149" s="11">
        <v>276903</v>
      </c>
      <c r="U149" s="60">
        <v>1483069</v>
      </c>
      <c r="V149" s="63">
        <v>22974982.77</v>
      </c>
    </row>
    <row r="150" spans="1:22" ht="12.75">
      <c r="A150" s="223">
        <v>2</v>
      </c>
      <c r="B150" s="224">
        <v>20</v>
      </c>
      <c r="C150" s="224">
        <v>4</v>
      </c>
      <c r="D150" s="16">
        <v>2</v>
      </c>
      <c r="E150" s="16">
        <v>0</v>
      </c>
      <c r="F150" s="19"/>
      <c r="G150" s="54" t="s">
        <v>412</v>
      </c>
      <c r="H150" s="11">
        <v>370581</v>
      </c>
      <c r="I150" s="11">
        <v>0</v>
      </c>
      <c r="J150" s="11">
        <v>1621327</v>
      </c>
      <c r="K150" s="11">
        <v>0</v>
      </c>
      <c r="L150" s="11">
        <v>1514458</v>
      </c>
      <c r="M150" s="11">
        <v>3102583</v>
      </c>
      <c r="N150" s="11">
        <v>228700</v>
      </c>
      <c r="O150" s="11">
        <v>11718820</v>
      </c>
      <c r="P150" s="11">
        <v>230000</v>
      </c>
      <c r="Q150" s="11">
        <v>2685348</v>
      </c>
      <c r="R150" s="11">
        <v>5622235</v>
      </c>
      <c r="S150" s="11">
        <v>1008739</v>
      </c>
      <c r="T150" s="11">
        <v>299677</v>
      </c>
      <c r="U150" s="60">
        <v>1365893</v>
      </c>
      <c r="V150" s="63">
        <v>29768361</v>
      </c>
    </row>
    <row r="151" spans="1:22" ht="12.75">
      <c r="A151" s="223">
        <v>2</v>
      </c>
      <c r="B151" s="224">
        <v>26</v>
      </c>
      <c r="C151" s="224">
        <v>5</v>
      </c>
      <c r="D151" s="16">
        <v>2</v>
      </c>
      <c r="E151" s="16">
        <v>0</v>
      </c>
      <c r="F151" s="19"/>
      <c r="G151" s="54" t="s">
        <v>413</v>
      </c>
      <c r="H151" s="11">
        <v>2605403.33</v>
      </c>
      <c r="I151" s="11">
        <v>0</v>
      </c>
      <c r="J151" s="11">
        <v>2462846.25</v>
      </c>
      <c r="K151" s="11">
        <v>0</v>
      </c>
      <c r="L151" s="11">
        <v>960000</v>
      </c>
      <c r="M151" s="11">
        <v>2638655.9</v>
      </c>
      <c r="N151" s="11">
        <v>361507</v>
      </c>
      <c r="O151" s="11">
        <v>5723897</v>
      </c>
      <c r="P151" s="11">
        <v>145045</v>
      </c>
      <c r="Q151" s="11">
        <v>3341311</v>
      </c>
      <c r="R151" s="11">
        <v>1851738</v>
      </c>
      <c r="S151" s="11">
        <v>1263989.85</v>
      </c>
      <c r="T151" s="11">
        <v>208546</v>
      </c>
      <c r="U151" s="60">
        <v>569193</v>
      </c>
      <c r="V151" s="63">
        <v>22132132.33</v>
      </c>
    </row>
    <row r="152" spans="1:22" ht="12.75">
      <c r="A152" s="223">
        <v>2</v>
      </c>
      <c r="B152" s="224">
        <v>20</v>
      </c>
      <c r="C152" s="224">
        <v>5</v>
      </c>
      <c r="D152" s="16">
        <v>2</v>
      </c>
      <c r="E152" s="16">
        <v>0</v>
      </c>
      <c r="F152" s="19"/>
      <c r="G152" s="54" t="s">
        <v>414</v>
      </c>
      <c r="H152" s="11">
        <v>204612.51</v>
      </c>
      <c r="I152" s="11">
        <v>0</v>
      </c>
      <c r="J152" s="11">
        <v>428917</v>
      </c>
      <c r="K152" s="11">
        <v>0</v>
      </c>
      <c r="L152" s="11">
        <v>149501</v>
      </c>
      <c r="M152" s="11">
        <v>2153076.22</v>
      </c>
      <c r="N152" s="11">
        <v>187958.9</v>
      </c>
      <c r="O152" s="11">
        <v>6387463.75</v>
      </c>
      <c r="P152" s="11">
        <v>222540</v>
      </c>
      <c r="Q152" s="11">
        <v>3046647</v>
      </c>
      <c r="R152" s="11">
        <v>2197985</v>
      </c>
      <c r="S152" s="11">
        <v>944468</v>
      </c>
      <c r="T152" s="11">
        <v>411725</v>
      </c>
      <c r="U152" s="60">
        <v>698670.1</v>
      </c>
      <c r="V152" s="63">
        <v>17033564.48</v>
      </c>
    </row>
    <row r="153" spans="1:22" ht="12.75">
      <c r="A153" s="223">
        <v>2</v>
      </c>
      <c r="B153" s="224">
        <v>25</v>
      </c>
      <c r="C153" s="224">
        <v>7</v>
      </c>
      <c r="D153" s="16">
        <v>2</v>
      </c>
      <c r="E153" s="16">
        <v>0</v>
      </c>
      <c r="F153" s="19"/>
      <c r="G153" s="54" t="s">
        <v>350</v>
      </c>
      <c r="H153" s="11">
        <v>390862.95</v>
      </c>
      <c r="I153" s="11">
        <v>200000</v>
      </c>
      <c r="J153" s="11">
        <v>1150214.35</v>
      </c>
      <c r="K153" s="11">
        <v>3514890</v>
      </c>
      <c r="L153" s="11">
        <v>359000</v>
      </c>
      <c r="M153" s="11">
        <v>4904388</v>
      </c>
      <c r="N153" s="11">
        <v>192021.59</v>
      </c>
      <c r="O153" s="11">
        <v>12538482</v>
      </c>
      <c r="P153" s="11">
        <v>276000</v>
      </c>
      <c r="Q153" s="11">
        <v>3468501</v>
      </c>
      <c r="R153" s="11">
        <v>2264326.44</v>
      </c>
      <c r="S153" s="11">
        <v>3788264.93</v>
      </c>
      <c r="T153" s="11">
        <v>566553.45</v>
      </c>
      <c r="U153" s="60">
        <v>1521634</v>
      </c>
      <c r="V153" s="63">
        <v>35135138.71</v>
      </c>
    </row>
    <row r="154" spans="1:22" ht="12.75">
      <c r="A154" s="223">
        <v>2</v>
      </c>
      <c r="B154" s="224">
        <v>26</v>
      </c>
      <c r="C154" s="224">
        <v>6</v>
      </c>
      <c r="D154" s="16">
        <v>2</v>
      </c>
      <c r="E154" s="16">
        <v>0</v>
      </c>
      <c r="F154" s="19"/>
      <c r="G154" s="54" t="s">
        <v>351</v>
      </c>
      <c r="H154" s="11">
        <v>2514500.2</v>
      </c>
      <c r="I154" s="11">
        <v>0</v>
      </c>
      <c r="J154" s="11">
        <v>3243281</v>
      </c>
      <c r="K154" s="11">
        <v>15000</v>
      </c>
      <c r="L154" s="11">
        <v>958982</v>
      </c>
      <c r="M154" s="11">
        <v>2951059</v>
      </c>
      <c r="N154" s="11">
        <v>56000</v>
      </c>
      <c r="O154" s="11">
        <v>8624760</v>
      </c>
      <c r="P154" s="11">
        <v>109000</v>
      </c>
      <c r="Q154" s="11">
        <v>4225826</v>
      </c>
      <c r="R154" s="11">
        <v>1461335</v>
      </c>
      <c r="S154" s="11">
        <v>1854933.5</v>
      </c>
      <c r="T154" s="11">
        <v>1558627</v>
      </c>
      <c r="U154" s="60">
        <v>1012957</v>
      </c>
      <c r="V154" s="63">
        <v>28586260.7</v>
      </c>
    </row>
    <row r="155" spans="1:22" ht="12.75">
      <c r="A155" s="223">
        <v>2</v>
      </c>
      <c r="B155" s="224">
        <v>23</v>
      </c>
      <c r="C155" s="224">
        <v>9</v>
      </c>
      <c r="D155" s="16">
        <v>2</v>
      </c>
      <c r="E155" s="16">
        <v>0</v>
      </c>
      <c r="F155" s="19"/>
      <c r="G155" s="54" t="s">
        <v>415</v>
      </c>
      <c r="H155" s="11">
        <v>607108.59</v>
      </c>
      <c r="I155" s="11">
        <v>874150</v>
      </c>
      <c r="J155" s="11">
        <v>2361023.89</v>
      </c>
      <c r="K155" s="11">
        <v>0</v>
      </c>
      <c r="L155" s="11">
        <v>519000</v>
      </c>
      <c r="M155" s="11">
        <v>4357369.39</v>
      </c>
      <c r="N155" s="11">
        <v>238780</v>
      </c>
      <c r="O155" s="11">
        <v>10466265</v>
      </c>
      <c r="P155" s="11">
        <v>280000</v>
      </c>
      <c r="Q155" s="11">
        <v>2904135.5</v>
      </c>
      <c r="R155" s="11">
        <v>2065005.84</v>
      </c>
      <c r="S155" s="11">
        <v>1639872.41</v>
      </c>
      <c r="T155" s="11">
        <v>749457</v>
      </c>
      <c r="U155" s="60">
        <v>903409.36</v>
      </c>
      <c r="V155" s="63">
        <v>27965576.98</v>
      </c>
    </row>
    <row r="156" spans="1:22" ht="12.75">
      <c r="A156" s="223">
        <v>2</v>
      </c>
      <c r="B156" s="224">
        <v>3</v>
      </c>
      <c r="C156" s="224">
        <v>6</v>
      </c>
      <c r="D156" s="16">
        <v>2</v>
      </c>
      <c r="E156" s="16">
        <v>0</v>
      </c>
      <c r="F156" s="19"/>
      <c r="G156" s="54" t="s">
        <v>416</v>
      </c>
      <c r="H156" s="11">
        <v>769939.19</v>
      </c>
      <c r="I156" s="11">
        <v>365827</v>
      </c>
      <c r="J156" s="11">
        <v>967796</v>
      </c>
      <c r="K156" s="11">
        <v>0</v>
      </c>
      <c r="L156" s="11">
        <v>225881</v>
      </c>
      <c r="M156" s="11">
        <v>1589563</v>
      </c>
      <c r="N156" s="11">
        <v>88570</v>
      </c>
      <c r="O156" s="11">
        <v>4183115</v>
      </c>
      <c r="P156" s="11">
        <v>173412</v>
      </c>
      <c r="Q156" s="11">
        <v>2284942.11</v>
      </c>
      <c r="R156" s="11">
        <v>784857</v>
      </c>
      <c r="S156" s="11">
        <v>645401</v>
      </c>
      <c r="T156" s="11">
        <v>75300</v>
      </c>
      <c r="U156" s="60">
        <v>440200</v>
      </c>
      <c r="V156" s="63">
        <v>12594803.3</v>
      </c>
    </row>
    <row r="157" spans="1:22" s="95" customFormat="1" ht="15">
      <c r="A157" s="227"/>
      <c r="B157" s="228"/>
      <c r="C157" s="228"/>
      <c r="D157" s="101"/>
      <c r="E157" s="101"/>
      <c r="F157" s="102" t="s">
        <v>417</v>
      </c>
      <c r="G157" s="287"/>
      <c r="H157" s="103">
        <v>61517645.17999998</v>
      </c>
      <c r="I157" s="103">
        <v>16217115.02</v>
      </c>
      <c r="J157" s="103">
        <v>213475168.84</v>
      </c>
      <c r="K157" s="103">
        <v>9140047.7</v>
      </c>
      <c r="L157" s="103">
        <v>135212799.52</v>
      </c>
      <c r="M157" s="103">
        <v>278789410.48999995</v>
      </c>
      <c r="N157" s="103">
        <v>33152907.040000003</v>
      </c>
      <c r="O157" s="103">
        <v>790291132.9800003</v>
      </c>
      <c r="P157" s="103">
        <v>36010414.480000004</v>
      </c>
      <c r="Q157" s="103">
        <v>342175627.62</v>
      </c>
      <c r="R157" s="103">
        <v>294858103.95</v>
      </c>
      <c r="S157" s="103">
        <v>123268230.03000002</v>
      </c>
      <c r="T157" s="103">
        <v>82884596.30999999</v>
      </c>
      <c r="U157" s="104">
        <v>192792179.10999995</v>
      </c>
      <c r="V157" s="105">
        <v>2609785378.27</v>
      </c>
    </row>
    <row r="158" spans="1:22" ht="12.75">
      <c r="A158" s="223">
        <v>2</v>
      </c>
      <c r="B158" s="224">
        <v>24</v>
      </c>
      <c r="C158" s="224">
        <v>1</v>
      </c>
      <c r="D158" s="16">
        <v>3</v>
      </c>
      <c r="E158" s="16">
        <v>0</v>
      </c>
      <c r="F158" s="19"/>
      <c r="G158" s="54" t="s">
        <v>418</v>
      </c>
      <c r="H158" s="11">
        <v>130190.13</v>
      </c>
      <c r="I158" s="11">
        <v>0</v>
      </c>
      <c r="J158" s="11">
        <v>373845</v>
      </c>
      <c r="K158" s="11">
        <v>184536</v>
      </c>
      <c r="L158" s="11">
        <v>327700</v>
      </c>
      <c r="M158" s="11">
        <v>2155978</v>
      </c>
      <c r="N158" s="11">
        <v>257560</v>
      </c>
      <c r="O158" s="11">
        <v>4302073</v>
      </c>
      <c r="P158" s="11">
        <v>76400</v>
      </c>
      <c r="Q158" s="11">
        <v>2784008</v>
      </c>
      <c r="R158" s="11">
        <v>2735352</v>
      </c>
      <c r="S158" s="11">
        <v>741100</v>
      </c>
      <c r="T158" s="11">
        <v>63100</v>
      </c>
      <c r="U158" s="60">
        <v>1422827</v>
      </c>
      <c r="V158" s="63">
        <v>15554669.13</v>
      </c>
    </row>
    <row r="159" spans="1:22" ht="12.75">
      <c r="A159" s="223">
        <v>2</v>
      </c>
      <c r="B159" s="224">
        <v>14</v>
      </c>
      <c r="C159" s="224">
        <v>2</v>
      </c>
      <c r="D159" s="16">
        <v>3</v>
      </c>
      <c r="E159" s="16">
        <v>0</v>
      </c>
      <c r="F159" s="19"/>
      <c r="G159" s="54" t="s">
        <v>419</v>
      </c>
      <c r="H159" s="11">
        <v>866734.33</v>
      </c>
      <c r="I159" s="11">
        <v>0</v>
      </c>
      <c r="J159" s="11">
        <v>3018500</v>
      </c>
      <c r="K159" s="11">
        <v>0</v>
      </c>
      <c r="L159" s="11">
        <v>211343</v>
      </c>
      <c r="M159" s="11">
        <v>3139038</v>
      </c>
      <c r="N159" s="11">
        <v>380200</v>
      </c>
      <c r="O159" s="11">
        <v>10515184</v>
      </c>
      <c r="P159" s="11">
        <v>226843</v>
      </c>
      <c r="Q159" s="11">
        <v>4747066</v>
      </c>
      <c r="R159" s="11">
        <v>2117418</v>
      </c>
      <c r="S159" s="11">
        <v>1711601.79</v>
      </c>
      <c r="T159" s="11">
        <v>92668</v>
      </c>
      <c r="U159" s="60">
        <v>1640402</v>
      </c>
      <c r="V159" s="63">
        <v>28666998.12</v>
      </c>
    </row>
    <row r="160" spans="1:22" ht="12.75">
      <c r="A160" s="223">
        <v>2</v>
      </c>
      <c r="B160" s="224">
        <v>25</v>
      </c>
      <c r="C160" s="224">
        <v>3</v>
      </c>
      <c r="D160" s="16">
        <v>3</v>
      </c>
      <c r="E160" s="16">
        <v>0</v>
      </c>
      <c r="F160" s="19"/>
      <c r="G160" s="54" t="s">
        <v>420</v>
      </c>
      <c r="H160" s="11">
        <v>107814.03</v>
      </c>
      <c r="I160" s="11">
        <v>5266800</v>
      </c>
      <c r="J160" s="11">
        <v>17497163.64</v>
      </c>
      <c r="K160" s="11">
        <v>45800</v>
      </c>
      <c r="L160" s="11">
        <v>16149835</v>
      </c>
      <c r="M160" s="11">
        <v>19703526</v>
      </c>
      <c r="N160" s="11">
        <v>2193028</v>
      </c>
      <c r="O160" s="11">
        <v>33373326.37</v>
      </c>
      <c r="P160" s="11">
        <v>4973307</v>
      </c>
      <c r="Q160" s="11">
        <v>15421559.85</v>
      </c>
      <c r="R160" s="11">
        <v>19013765</v>
      </c>
      <c r="S160" s="11">
        <v>7424343</v>
      </c>
      <c r="T160" s="11">
        <v>4076960</v>
      </c>
      <c r="U160" s="60">
        <v>18935516</v>
      </c>
      <c r="V160" s="63">
        <v>164182743.89</v>
      </c>
    </row>
    <row r="161" spans="1:22" ht="12.75">
      <c r="A161" s="223">
        <v>2</v>
      </c>
      <c r="B161" s="224">
        <v>5</v>
      </c>
      <c r="C161" s="224">
        <v>2</v>
      </c>
      <c r="D161" s="16">
        <v>3</v>
      </c>
      <c r="E161" s="16">
        <v>0</v>
      </c>
      <c r="F161" s="19"/>
      <c r="G161" s="54" t="s">
        <v>421</v>
      </c>
      <c r="H161" s="11">
        <v>403345.41</v>
      </c>
      <c r="I161" s="11">
        <v>0</v>
      </c>
      <c r="J161" s="11">
        <v>890459</v>
      </c>
      <c r="K161" s="11">
        <v>0</v>
      </c>
      <c r="L161" s="11">
        <v>189033.31</v>
      </c>
      <c r="M161" s="11">
        <v>2923326.18</v>
      </c>
      <c r="N161" s="11">
        <v>337960</v>
      </c>
      <c r="O161" s="11">
        <v>9924296</v>
      </c>
      <c r="P161" s="11">
        <v>279520</v>
      </c>
      <c r="Q161" s="11">
        <v>6194699.31</v>
      </c>
      <c r="R161" s="11">
        <v>3908417</v>
      </c>
      <c r="S161" s="11">
        <v>1634841.79</v>
      </c>
      <c r="T161" s="11">
        <v>204000</v>
      </c>
      <c r="U161" s="60">
        <v>1336311</v>
      </c>
      <c r="V161" s="63">
        <v>28226209</v>
      </c>
    </row>
    <row r="162" spans="1:22" ht="12.75">
      <c r="A162" s="223">
        <v>2</v>
      </c>
      <c r="B162" s="224">
        <v>22</v>
      </c>
      <c r="C162" s="224">
        <v>1</v>
      </c>
      <c r="D162" s="16">
        <v>3</v>
      </c>
      <c r="E162" s="16">
        <v>0</v>
      </c>
      <c r="F162" s="19"/>
      <c r="G162" s="54" t="s">
        <v>422</v>
      </c>
      <c r="H162" s="11">
        <v>620323</v>
      </c>
      <c r="I162" s="11">
        <v>0</v>
      </c>
      <c r="J162" s="11">
        <v>3797966</v>
      </c>
      <c r="K162" s="11">
        <v>30400</v>
      </c>
      <c r="L162" s="11">
        <v>3962000</v>
      </c>
      <c r="M162" s="11">
        <v>7074696</v>
      </c>
      <c r="N162" s="11">
        <v>212020</v>
      </c>
      <c r="O162" s="11">
        <v>14617637</v>
      </c>
      <c r="P162" s="11">
        <v>360000</v>
      </c>
      <c r="Q162" s="11">
        <v>6059848</v>
      </c>
      <c r="R162" s="11">
        <v>7548905</v>
      </c>
      <c r="S162" s="11">
        <v>3640408</v>
      </c>
      <c r="T162" s="11">
        <v>2585698</v>
      </c>
      <c r="U162" s="60">
        <v>2084548</v>
      </c>
      <c r="V162" s="63">
        <v>52594449</v>
      </c>
    </row>
    <row r="163" spans="1:22" ht="12.75">
      <c r="A163" s="223">
        <v>2</v>
      </c>
      <c r="B163" s="224">
        <v>8</v>
      </c>
      <c r="C163" s="224">
        <v>6</v>
      </c>
      <c r="D163" s="16">
        <v>3</v>
      </c>
      <c r="E163" s="16">
        <v>0</v>
      </c>
      <c r="F163" s="19"/>
      <c r="G163" s="54" t="s">
        <v>423</v>
      </c>
      <c r="H163" s="11">
        <v>6088719.24</v>
      </c>
      <c r="I163" s="11">
        <v>0</v>
      </c>
      <c r="J163" s="11">
        <v>1357762</v>
      </c>
      <c r="K163" s="11">
        <v>44840</v>
      </c>
      <c r="L163" s="11">
        <v>5517687</v>
      </c>
      <c r="M163" s="11">
        <v>5530712</v>
      </c>
      <c r="N163" s="11">
        <v>369771</v>
      </c>
      <c r="O163" s="11">
        <v>12585346</v>
      </c>
      <c r="P163" s="11">
        <v>10355735.36</v>
      </c>
      <c r="Q163" s="11">
        <v>11342733.23</v>
      </c>
      <c r="R163" s="11">
        <v>3951773</v>
      </c>
      <c r="S163" s="11">
        <v>3418742</v>
      </c>
      <c r="T163" s="11">
        <v>1516152</v>
      </c>
      <c r="U163" s="60">
        <v>2879227</v>
      </c>
      <c r="V163" s="63">
        <v>64959199.83</v>
      </c>
    </row>
    <row r="164" spans="1:22" ht="12.75">
      <c r="A164" s="223">
        <v>2</v>
      </c>
      <c r="B164" s="224">
        <v>16</v>
      </c>
      <c r="C164" s="224">
        <v>1</v>
      </c>
      <c r="D164" s="16">
        <v>3</v>
      </c>
      <c r="E164" s="16">
        <v>0</v>
      </c>
      <c r="F164" s="19"/>
      <c r="G164" s="54" t="s">
        <v>424</v>
      </c>
      <c r="H164" s="11">
        <v>209192.34</v>
      </c>
      <c r="I164" s="11">
        <v>0</v>
      </c>
      <c r="J164" s="11">
        <v>4640833</v>
      </c>
      <c r="K164" s="11">
        <v>0</v>
      </c>
      <c r="L164" s="11">
        <v>2707665</v>
      </c>
      <c r="M164" s="11">
        <v>3858637</v>
      </c>
      <c r="N164" s="11">
        <v>831285</v>
      </c>
      <c r="O164" s="11">
        <v>13747748</v>
      </c>
      <c r="P164" s="11">
        <v>223000</v>
      </c>
      <c r="Q164" s="11">
        <v>5942188</v>
      </c>
      <c r="R164" s="11">
        <v>2001020</v>
      </c>
      <c r="S164" s="11">
        <v>1850146</v>
      </c>
      <c r="T164" s="11">
        <v>214958</v>
      </c>
      <c r="U164" s="60">
        <v>1724552</v>
      </c>
      <c r="V164" s="63">
        <v>37951224.34</v>
      </c>
    </row>
    <row r="165" spans="1:22" ht="12.75">
      <c r="A165" s="223">
        <v>2</v>
      </c>
      <c r="B165" s="224">
        <v>21</v>
      </c>
      <c r="C165" s="224">
        <v>5</v>
      </c>
      <c r="D165" s="16">
        <v>3</v>
      </c>
      <c r="E165" s="16">
        <v>0</v>
      </c>
      <c r="F165" s="19"/>
      <c r="G165" s="54" t="s">
        <v>425</v>
      </c>
      <c r="H165" s="11">
        <v>3046714</v>
      </c>
      <c r="I165" s="11">
        <v>0</v>
      </c>
      <c r="J165" s="11">
        <v>2551000</v>
      </c>
      <c r="K165" s="11">
        <v>0</v>
      </c>
      <c r="L165" s="11">
        <v>2115582</v>
      </c>
      <c r="M165" s="11">
        <v>2424823</v>
      </c>
      <c r="N165" s="11">
        <v>351000</v>
      </c>
      <c r="O165" s="11">
        <v>9229275</v>
      </c>
      <c r="P165" s="11">
        <v>130070</v>
      </c>
      <c r="Q165" s="11">
        <v>4766501</v>
      </c>
      <c r="R165" s="11">
        <v>2398147</v>
      </c>
      <c r="S165" s="11">
        <v>976304</v>
      </c>
      <c r="T165" s="11">
        <v>114228</v>
      </c>
      <c r="U165" s="60">
        <v>716980</v>
      </c>
      <c r="V165" s="63">
        <v>28820624</v>
      </c>
    </row>
    <row r="166" spans="1:22" ht="12.75">
      <c r="A166" s="223">
        <v>2</v>
      </c>
      <c r="B166" s="224">
        <v>4</v>
      </c>
      <c r="C166" s="224">
        <v>1</v>
      </c>
      <c r="D166" s="16">
        <v>3</v>
      </c>
      <c r="E166" s="16">
        <v>0</v>
      </c>
      <c r="F166" s="19"/>
      <c r="G166" s="54" t="s">
        <v>426</v>
      </c>
      <c r="H166" s="11">
        <v>8259863.63</v>
      </c>
      <c r="I166" s="11">
        <v>0</v>
      </c>
      <c r="J166" s="11">
        <v>5903659.51</v>
      </c>
      <c r="K166" s="11">
        <v>0</v>
      </c>
      <c r="L166" s="11">
        <v>2833600</v>
      </c>
      <c r="M166" s="11">
        <v>6085039</v>
      </c>
      <c r="N166" s="11">
        <v>566066</v>
      </c>
      <c r="O166" s="11">
        <v>22301945.71</v>
      </c>
      <c r="P166" s="11">
        <v>475926.14</v>
      </c>
      <c r="Q166" s="11">
        <v>15450487.91</v>
      </c>
      <c r="R166" s="11">
        <v>4394000</v>
      </c>
      <c r="S166" s="11">
        <v>2780100</v>
      </c>
      <c r="T166" s="11">
        <v>3035100</v>
      </c>
      <c r="U166" s="60">
        <v>3738791.62</v>
      </c>
      <c r="V166" s="63">
        <v>75824579.52</v>
      </c>
    </row>
    <row r="167" spans="1:22" ht="12.75">
      <c r="A167" s="223">
        <v>2</v>
      </c>
      <c r="B167" s="224">
        <v>12</v>
      </c>
      <c r="C167" s="224">
        <v>1</v>
      </c>
      <c r="D167" s="16">
        <v>3</v>
      </c>
      <c r="E167" s="16">
        <v>0</v>
      </c>
      <c r="F167" s="19"/>
      <c r="G167" s="54" t="s">
        <v>427</v>
      </c>
      <c r="H167" s="11">
        <v>126318.14</v>
      </c>
      <c r="I167" s="11">
        <v>0</v>
      </c>
      <c r="J167" s="11">
        <v>2310927</v>
      </c>
      <c r="K167" s="11">
        <v>13200</v>
      </c>
      <c r="L167" s="11">
        <v>440514</v>
      </c>
      <c r="M167" s="11">
        <v>3005449</v>
      </c>
      <c r="N167" s="11">
        <v>222458</v>
      </c>
      <c r="O167" s="11">
        <v>7773153.72</v>
      </c>
      <c r="P167" s="11">
        <v>449018</v>
      </c>
      <c r="Q167" s="11">
        <v>5132120</v>
      </c>
      <c r="R167" s="11">
        <v>1457221</v>
      </c>
      <c r="S167" s="11">
        <v>657543.15</v>
      </c>
      <c r="T167" s="11">
        <v>118000</v>
      </c>
      <c r="U167" s="60">
        <v>1448547.23</v>
      </c>
      <c r="V167" s="63">
        <v>23154469.24</v>
      </c>
    </row>
    <row r="168" spans="1:22" ht="12.75">
      <c r="A168" s="223">
        <v>2</v>
      </c>
      <c r="B168" s="224">
        <v>19</v>
      </c>
      <c r="C168" s="224">
        <v>4</v>
      </c>
      <c r="D168" s="16">
        <v>3</v>
      </c>
      <c r="E168" s="16">
        <v>0</v>
      </c>
      <c r="F168" s="19"/>
      <c r="G168" s="54" t="s">
        <v>428</v>
      </c>
      <c r="H168" s="11">
        <v>3444009.61</v>
      </c>
      <c r="I168" s="11">
        <v>564877</v>
      </c>
      <c r="J168" s="11">
        <v>2200195</v>
      </c>
      <c r="K168" s="11">
        <v>0</v>
      </c>
      <c r="L168" s="11">
        <v>835172.54</v>
      </c>
      <c r="M168" s="11">
        <v>3114546</v>
      </c>
      <c r="N168" s="11">
        <v>596896</v>
      </c>
      <c r="O168" s="11">
        <v>9506106</v>
      </c>
      <c r="P168" s="11">
        <v>258000</v>
      </c>
      <c r="Q168" s="11">
        <v>4096182.88</v>
      </c>
      <c r="R168" s="11">
        <v>3068837</v>
      </c>
      <c r="S168" s="11">
        <v>875007</v>
      </c>
      <c r="T168" s="11">
        <v>2680322.65</v>
      </c>
      <c r="U168" s="60">
        <v>1695504.66</v>
      </c>
      <c r="V168" s="63">
        <v>32935656.34</v>
      </c>
    </row>
    <row r="169" spans="1:22" ht="12.75">
      <c r="A169" s="223">
        <v>2</v>
      </c>
      <c r="B169" s="224">
        <v>15</v>
      </c>
      <c r="C169" s="224">
        <v>3</v>
      </c>
      <c r="D169" s="16">
        <v>3</v>
      </c>
      <c r="E169" s="16">
        <v>0</v>
      </c>
      <c r="F169" s="19"/>
      <c r="G169" s="54" t="s">
        <v>429</v>
      </c>
      <c r="H169" s="11">
        <v>215228.92</v>
      </c>
      <c r="I169" s="11">
        <v>0</v>
      </c>
      <c r="J169" s="11">
        <v>6223000</v>
      </c>
      <c r="K169" s="11">
        <v>0</v>
      </c>
      <c r="L169" s="11">
        <v>5596103</v>
      </c>
      <c r="M169" s="11">
        <v>7414932</v>
      </c>
      <c r="N169" s="11">
        <v>1251304</v>
      </c>
      <c r="O169" s="11">
        <v>22459878.56</v>
      </c>
      <c r="P169" s="11">
        <v>589700</v>
      </c>
      <c r="Q169" s="11">
        <v>8848112</v>
      </c>
      <c r="R169" s="11">
        <v>5621102</v>
      </c>
      <c r="S169" s="11">
        <v>1971600</v>
      </c>
      <c r="T169" s="11">
        <v>10308849</v>
      </c>
      <c r="U169" s="60">
        <v>2387503</v>
      </c>
      <c r="V169" s="63">
        <v>72887312.48</v>
      </c>
    </row>
    <row r="170" spans="1:22" ht="12.75">
      <c r="A170" s="223">
        <v>2</v>
      </c>
      <c r="B170" s="224">
        <v>23</v>
      </c>
      <c r="C170" s="224">
        <v>4</v>
      </c>
      <c r="D170" s="16">
        <v>3</v>
      </c>
      <c r="E170" s="16">
        <v>0</v>
      </c>
      <c r="F170" s="19"/>
      <c r="G170" s="54" t="s">
        <v>430</v>
      </c>
      <c r="H170" s="11">
        <v>1544680.21</v>
      </c>
      <c r="I170" s="11">
        <v>0</v>
      </c>
      <c r="J170" s="11">
        <v>8423327</v>
      </c>
      <c r="K170" s="11">
        <v>0</v>
      </c>
      <c r="L170" s="11">
        <v>6701900</v>
      </c>
      <c r="M170" s="11">
        <v>9469577</v>
      </c>
      <c r="N170" s="11">
        <v>608891</v>
      </c>
      <c r="O170" s="11">
        <v>29323970</v>
      </c>
      <c r="P170" s="11">
        <v>590000</v>
      </c>
      <c r="Q170" s="11">
        <v>6055712</v>
      </c>
      <c r="R170" s="11">
        <v>13269138.36</v>
      </c>
      <c r="S170" s="11">
        <v>3801610</v>
      </c>
      <c r="T170" s="11">
        <v>1321996</v>
      </c>
      <c r="U170" s="60">
        <v>3649527</v>
      </c>
      <c r="V170" s="63">
        <v>84760328.57</v>
      </c>
    </row>
    <row r="171" spans="1:22" ht="12.75">
      <c r="A171" s="223">
        <v>2</v>
      </c>
      <c r="B171" s="224">
        <v>8</v>
      </c>
      <c r="C171" s="224">
        <v>8</v>
      </c>
      <c r="D171" s="16">
        <v>3</v>
      </c>
      <c r="E171" s="16">
        <v>0</v>
      </c>
      <c r="F171" s="19"/>
      <c r="G171" s="54" t="s">
        <v>431</v>
      </c>
      <c r="H171" s="11">
        <v>80501.69</v>
      </c>
      <c r="I171" s="11">
        <v>3000</v>
      </c>
      <c r="J171" s="11">
        <v>1516819</v>
      </c>
      <c r="K171" s="11">
        <v>22000</v>
      </c>
      <c r="L171" s="11">
        <v>165000</v>
      </c>
      <c r="M171" s="11">
        <v>3349591</v>
      </c>
      <c r="N171" s="11">
        <v>411794</v>
      </c>
      <c r="O171" s="11">
        <v>7973705</v>
      </c>
      <c r="P171" s="11">
        <v>233910</v>
      </c>
      <c r="Q171" s="11">
        <v>4149728</v>
      </c>
      <c r="R171" s="11">
        <v>3595307</v>
      </c>
      <c r="S171" s="11">
        <v>1996490</v>
      </c>
      <c r="T171" s="11">
        <v>129186</v>
      </c>
      <c r="U171" s="60">
        <v>1072925</v>
      </c>
      <c r="V171" s="63">
        <v>24699956.69</v>
      </c>
    </row>
    <row r="172" spans="1:22" ht="12.75">
      <c r="A172" s="223">
        <v>2</v>
      </c>
      <c r="B172" s="224">
        <v>10</v>
      </c>
      <c r="C172" s="224">
        <v>3</v>
      </c>
      <c r="D172" s="16">
        <v>3</v>
      </c>
      <c r="E172" s="16">
        <v>0</v>
      </c>
      <c r="F172" s="19"/>
      <c r="G172" s="54" t="s">
        <v>432</v>
      </c>
      <c r="H172" s="11">
        <v>199359.22</v>
      </c>
      <c r="I172" s="11">
        <v>299631</v>
      </c>
      <c r="J172" s="11">
        <v>2767263</v>
      </c>
      <c r="K172" s="11">
        <v>0</v>
      </c>
      <c r="L172" s="11">
        <v>2705026.74</v>
      </c>
      <c r="M172" s="11">
        <v>3782173</v>
      </c>
      <c r="N172" s="11">
        <v>466673.88</v>
      </c>
      <c r="O172" s="11">
        <v>9293551.27</v>
      </c>
      <c r="P172" s="11">
        <v>212536.27</v>
      </c>
      <c r="Q172" s="11">
        <v>6614932</v>
      </c>
      <c r="R172" s="11">
        <v>4598876.94</v>
      </c>
      <c r="S172" s="11">
        <v>905378.21</v>
      </c>
      <c r="T172" s="11">
        <v>1927600</v>
      </c>
      <c r="U172" s="60">
        <v>1659508.9</v>
      </c>
      <c r="V172" s="63">
        <v>35432510.43</v>
      </c>
    </row>
    <row r="173" spans="1:22" ht="12.75">
      <c r="A173" s="223">
        <v>2</v>
      </c>
      <c r="B173" s="224">
        <v>7</v>
      </c>
      <c r="C173" s="224">
        <v>3</v>
      </c>
      <c r="D173" s="16">
        <v>3</v>
      </c>
      <c r="E173" s="16">
        <v>0</v>
      </c>
      <c r="F173" s="19"/>
      <c r="G173" s="54" t="s">
        <v>433</v>
      </c>
      <c r="H173" s="11">
        <v>1058869.14</v>
      </c>
      <c r="I173" s="11">
        <v>0</v>
      </c>
      <c r="J173" s="11">
        <v>1546267</v>
      </c>
      <c r="K173" s="11">
        <v>92150</v>
      </c>
      <c r="L173" s="11">
        <v>1072200</v>
      </c>
      <c r="M173" s="11">
        <v>3035630.88</v>
      </c>
      <c r="N173" s="11">
        <v>231150</v>
      </c>
      <c r="O173" s="11">
        <v>11088682.06</v>
      </c>
      <c r="P173" s="11">
        <v>280600</v>
      </c>
      <c r="Q173" s="11">
        <v>5441976</v>
      </c>
      <c r="R173" s="11">
        <v>2197259</v>
      </c>
      <c r="S173" s="11">
        <v>1023054</v>
      </c>
      <c r="T173" s="11">
        <v>1045394</v>
      </c>
      <c r="U173" s="60">
        <v>1161793</v>
      </c>
      <c r="V173" s="63">
        <v>29275025.08</v>
      </c>
    </row>
    <row r="174" spans="1:22" ht="12.75">
      <c r="A174" s="223">
        <v>2</v>
      </c>
      <c r="B174" s="224">
        <v>12</v>
      </c>
      <c r="C174" s="224">
        <v>2</v>
      </c>
      <c r="D174" s="16">
        <v>3</v>
      </c>
      <c r="E174" s="16">
        <v>0</v>
      </c>
      <c r="F174" s="19"/>
      <c r="G174" s="54" t="s">
        <v>434</v>
      </c>
      <c r="H174" s="11">
        <v>188943.73</v>
      </c>
      <c r="I174" s="11">
        <v>17000</v>
      </c>
      <c r="J174" s="11">
        <v>1351070.66</v>
      </c>
      <c r="K174" s="11">
        <v>0</v>
      </c>
      <c r="L174" s="11">
        <v>555000</v>
      </c>
      <c r="M174" s="11">
        <v>2102772.39</v>
      </c>
      <c r="N174" s="11">
        <v>310025</v>
      </c>
      <c r="O174" s="11">
        <v>7181785.3</v>
      </c>
      <c r="P174" s="11">
        <v>66000</v>
      </c>
      <c r="Q174" s="11">
        <v>3704216.11</v>
      </c>
      <c r="R174" s="11">
        <v>1965175.75</v>
      </c>
      <c r="S174" s="11">
        <v>829642.25</v>
      </c>
      <c r="T174" s="11">
        <v>146025</v>
      </c>
      <c r="U174" s="60">
        <v>2338467.9</v>
      </c>
      <c r="V174" s="63">
        <v>20756124.09</v>
      </c>
    </row>
    <row r="175" spans="1:22" ht="12.75">
      <c r="A175" s="223">
        <v>2</v>
      </c>
      <c r="B175" s="224">
        <v>12</v>
      </c>
      <c r="C175" s="224">
        <v>3</v>
      </c>
      <c r="D175" s="16">
        <v>3</v>
      </c>
      <c r="E175" s="16">
        <v>0</v>
      </c>
      <c r="F175" s="19"/>
      <c r="G175" s="54" t="s">
        <v>435</v>
      </c>
      <c r="H175" s="11">
        <v>1302032.24</v>
      </c>
      <c r="I175" s="11">
        <v>34000</v>
      </c>
      <c r="J175" s="11">
        <v>4793406</v>
      </c>
      <c r="K175" s="11">
        <v>30640</v>
      </c>
      <c r="L175" s="11">
        <v>3997954</v>
      </c>
      <c r="M175" s="11">
        <v>4535250</v>
      </c>
      <c r="N175" s="11">
        <v>443232</v>
      </c>
      <c r="O175" s="11">
        <v>15541215.7</v>
      </c>
      <c r="P175" s="11">
        <v>340530</v>
      </c>
      <c r="Q175" s="11">
        <v>7621303.64</v>
      </c>
      <c r="R175" s="11">
        <v>4063590</v>
      </c>
      <c r="S175" s="11">
        <v>2953790</v>
      </c>
      <c r="T175" s="11">
        <v>1111063.71</v>
      </c>
      <c r="U175" s="60">
        <v>2506287</v>
      </c>
      <c r="V175" s="63">
        <v>49274294.29</v>
      </c>
    </row>
    <row r="176" spans="1:22" ht="12.75">
      <c r="A176" s="223">
        <v>2</v>
      </c>
      <c r="B176" s="224">
        <v>21</v>
      </c>
      <c r="C176" s="224">
        <v>6</v>
      </c>
      <c r="D176" s="16">
        <v>3</v>
      </c>
      <c r="E176" s="16">
        <v>0</v>
      </c>
      <c r="F176" s="19"/>
      <c r="G176" s="54" t="s">
        <v>436</v>
      </c>
      <c r="H176" s="11">
        <v>103888.71</v>
      </c>
      <c r="I176" s="11">
        <v>0</v>
      </c>
      <c r="J176" s="11">
        <v>479978</v>
      </c>
      <c r="K176" s="11">
        <v>0</v>
      </c>
      <c r="L176" s="11">
        <v>2007500</v>
      </c>
      <c r="M176" s="11">
        <v>3658604</v>
      </c>
      <c r="N176" s="11">
        <v>109075.3</v>
      </c>
      <c r="O176" s="11">
        <v>7512168.58</v>
      </c>
      <c r="P176" s="11">
        <v>152927</v>
      </c>
      <c r="Q176" s="11">
        <v>3837532.5</v>
      </c>
      <c r="R176" s="11">
        <v>1976926.1</v>
      </c>
      <c r="S176" s="11">
        <v>1272557.9</v>
      </c>
      <c r="T176" s="11">
        <v>291000</v>
      </c>
      <c r="U176" s="60">
        <v>1012310.2</v>
      </c>
      <c r="V176" s="63">
        <v>22414468.29</v>
      </c>
    </row>
    <row r="177" spans="1:22" ht="12.75">
      <c r="A177" s="223">
        <v>2</v>
      </c>
      <c r="B177" s="224">
        <v>14</v>
      </c>
      <c r="C177" s="224">
        <v>5</v>
      </c>
      <c r="D177" s="16">
        <v>3</v>
      </c>
      <c r="E177" s="16">
        <v>0</v>
      </c>
      <c r="F177" s="19"/>
      <c r="G177" s="54" t="s">
        <v>437</v>
      </c>
      <c r="H177" s="11">
        <v>100573.69</v>
      </c>
      <c r="I177" s="11">
        <v>0</v>
      </c>
      <c r="J177" s="11">
        <v>1696820</v>
      </c>
      <c r="K177" s="11">
        <v>0</v>
      </c>
      <c r="L177" s="11">
        <v>97200</v>
      </c>
      <c r="M177" s="11">
        <v>2415296</v>
      </c>
      <c r="N177" s="11">
        <v>129650</v>
      </c>
      <c r="O177" s="11">
        <v>8149621.11</v>
      </c>
      <c r="P177" s="11">
        <v>121800</v>
      </c>
      <c r="Q177" s="11">
        <v>2808353</v>
      </c>
      <c r="R177" s="11">
        <v>4409010</v>
      </c>
      <c r="S177" s="11">
        <v>851227</v>
      </c>
      <c r="T177" s="11">
        <v>150880</v>
      </c>
      <c r="U177" s="60">
        <v>656628</v>
      </c>
      <c r="V177" s="63">
        <v>21587058.8</v>
      </c>
    </row>
    <row r="178" spans="1:22" ht="12.75">
      <c r="A178" s="223">
        <v>2</v>
      </c>
      <c r="B178" s="224">
        <v>8</v>
      </c>
      <c r="C178" s="224">
        <v>10</v>
      </c>
      <c r="D178" s="16">
        <v>3</v>
      </c>
      <c r="E178" s="16">
        <v>0</v>
      </c>
      <c r="F178" s="19"/>
      <c r="G178" s="54" t="s">
        <v>438</v>
      </c>
      <c r="H178" s="11">
        <v>790858.62</v>
      </c>
      <c r="I178" s="11">
        <v>0</v>
      </c>
      <c r="J178" s="11">
        <v>1178400</v>
      </c>
      <c r="K178" s="11">
        <v>22000</v>
      </c>
      <c r="L178" s="11">
        <v>381847</v>
      </c>
      <c r="M178" s="11">
        <v>2565336</v>
      </c>
      <c r="N178" s="11">
        <v>222473</v>
      </c>
      <c r="O178" s="11">
        <v>6759318</v>
      </c>
      <c r="P178" s="11">
        <v>89200</v>
      </c>
      <c r="Q178" s="11">
        <v>3402957</v>
      </c>
      <c r="R178" s="11">
        <v>1732782</v>
      </c>
      <c r="S178" s="11">
        <v>937145</v>
      </c>
      <c r="T178" s="11">
        <v>1991017</v>
      </c>
      <c r="U178" s="60">
        <v>1161518</v>
      </c>
      <c r="V178" s="63">
        <v>21234851.62</v>
      </c>
    </row>
    <row r="179" spans="1:22" ht="12.75">
      <c r="A179" s="223">
        <v>2</v>
      </c>
      <c r="B179" s="224">
        <v>13</v>
      </c>
      <c r="C179" s="224">
        <v>3</v>
      </c>
      <c r="D179" s="16">
        <v>3</v>
      </c>
      <c r="E179" s="16">
        <v>0</v>
      </c>
      <c r="F179" s="19"/>
      <c r="G179" s="54" t="s">
        <v>439</v>
      </c>
      <c r="H179" s="11">
        <v>3007128.24</v>
      </c>
      <c r="I179" s="11">
        <v>0</v>
      </c>
      <c r="J179" s="11">
        <v>5042813</v>
      </c>
      <c r="K179" s="11">
        <v>2478000</v>
      </c>
      <c r="L179" s="11">
        <v>2555242</v>
      </c>
      <c r="M179" s="11">
        <v>6591583</v>
      </c>
      <c r="N179" s="11">
        <v>543500</v>
      </c>
      <c r="O179" s="11">
        <v>31794698</v>
      </c>
      <c r="P179" s="11">
        <v>448000</v>
      </c>
      <c r="Q179" s="11">
        <v>11977969</v>
      </c>
      <c r="R179" s="11">
        <v>7991590.5</v>
      </c>
      <c r="S179" s="11">
        <v>4302337</v>
      </c>
      <c r="T179" s="11">
        <v>1157693</v>
      </c>
      <c r="U179" s="60">
        <v>5878175</v>
      </c>
      <c r="V179" s="63">
        <v>83768728.74</v>
      </c>
    </row>
    <row r="180" spans="1:22" ht="12.75">
      <c r="A180" s="223">
        <v>2</v>
      </c>
      <c r="B180" s="224">
        <v>12</v>
      </c>
      <c r="C180" s="224">
        <v>4</v>
      </c>
      <c r="D180" s="16">
        <v>3</v>
      </c>
      <c r="E180" s="16">
        <v>0</v>
      </c>
      <c r="F180" s="19"/>
      <c r="G180" s="54" t="s">
        <v>440</v>
      </c>
      <c r="H180" s="11">
        <v>84628.38</v>
      </c>
      <c r="I180" s="11">
        <v>6401685.02</v>
      </c>
      <c r="J180" s="11">
        <v>949717</v>
      </c>
      <c r="K180" s="11">
        <v>80642</v>
      </c>
      <c r="L180" s="11">
        <v>484759.42</v>
      </c>
      <c r="M180" s="11">
        <v>2397575</v>
      </c>
      <c r="N180" s="11">
        <v>262502.35</v>
      </c>
      <c r="O180" s="11">
        <v>10661893</v>
      </c>
      <c r="P180" s="11">
        <v>197987</v>
      </c>
      <c r="Q180" s="11">
        <v>5550604.1</v>
      </c>
      <c r="R180" s="11">
        <v>1790757.97</v>
      </c>
      <c r="S180" s="11">
        <v>1636489.45</v>
      </c>
      <c r="T180" s="11">
        <v>324221.63</v>
      </c>
      <c r="U180" s="60">
        <v>1360263</v>
      </c>
      <c r="V180" s="63">
        <v>32183725.32</v>
      </c>
    </row>
    <row r="181" spans="1:22" ht="12.75">
      <c r="A181" s="223">
        <v>2</v>
      </c>
      <c r="B181" s="224">
        <v>2</v>
      </c>
      <c r="C181" s="224">
        <v>7</v>
      </c>
      <c r="D181" s="16">
        <v>3</v>
      </c>
      <c r="E181" s="16">
        <v>0</v>
      </c>
      <c r="F181" s="19"/>
      <c r="G181" s="54" t="s">
        <v>441</v>
      </c>
      <c r="H181" s="11">
        <v>310212</v>
      </c>
      <c r="I181" s="11">
        <v>0</v>
      </c>
      <c r="J181" s="11">
        <v>904585</v>
      </c>
      <c r="K181" s="11">
        <v>0</v>
      </c>
      <c r="L181" s="11">
        <v>1350849</v>
      </c>
      <c r="M181" s="11">
        <v>2703248</v>
      </c>
      <c r="N181" s="11">
        <v>101000</v>
      </c>
      <c r="O181" s="11">
        <v>4400342</v>
      </c>
      <c r="P181" s="11">
        <v>90000</v>
      </c>
      <c r="Q181" s="11">
        <v>2803786</v>
      </c>
      <c r="R181" s="11">
        <v>1673760</v>
      </c>
      <c r="S181" s="11">
        <v>386000</v>
      </c>
      <c r="T181" s="11">
        <v>49350</v>
      </c>
      <c r="U181" s="60">
        <v>1032754</v>
      </c>
      <c r="V181" s="63">
        <v>15805886</v>
      </c>
    </row>
    <row r="182" spans="1:22" ht="12.75">
      <c r="A182" s="223">
        <v>2</v>
      </c>
      <c r="B182" s="224">
        <v>1</v>
      </c>
      <c r="C182" s="224">
        <v>4</v>
      </c>
      <c r="D182" s="16">
        <v>3</v>
      </c>
      <c r="E182" s="16">
        <v>0</v>
      </c>
      <c r="F182" s="19"/>
      <c r="G182" s="54" t="s">
        <v>442</v>
      </c>
      <c r="H182" s="11">
        <v>282522.07</v>
      </c>
      <c r="I182" s="11">
        <v>1621200</v>
      </c>
      <c r="J182" s="11">
        <v>1581700</v>
      </c>
      <c r="K182" s="11">
        <v>0</v>
      </c>
      <c r="L182" s="11">
        <v>874900</v>
      </c>
      <c r="M182" s="11">
        <v>4652422</v>
      </c>
      <c r="N182" s="11">
        <v>473575</v>
      </c>
      <c r="O182" s="11">
        <v>16878280</v>
      </c>
      <c r="P182" s="11">
        <v>278380</v>
      </c>
      <c r="Q182" s="11">
        <v>6628009</v>
      </c>
      <c r="R182" s="11">
        <v>3663683</v>
      </c>
      <c r="S182" s="11">
        <v>1343000</v>
      </c>
      <c r="T182" s="11">
        <v>519173</v>
      </c>
      <c r="U182" s="60">
        <v>1681311</v>
      </c>
      <c r="V182" s="63">
        <v>40478155.07</v>
      </c>
    </row>
    <row r="183" spans="1:22" ht="12.75">
      <c r="A183" s="223">
        <v>2</v>
      </c>
      <c r="B183" s="224">
        <v>20</v>
      </c>
      <c r="C183" s="224">
        <v>1</v>
      </c>
      <c r="D183" s="16">
        <v>3</v>
      </c>
      <c r="E183" s="16">
        <v>0</v>
      </c>
      <c r="F183" s="19"/>
      <c r="G183" s="54" t="s">
        <v>443</v>
      </c>
      <c r="H183" s="11">
        <v>174737.46</v>
      </c>
      <c r="I183" s="11">
        <v>0</v>
      </c>
      <c r="J183" s="11">
        <v>2158610.39</v>
      </c>
      <c r="K183" s="11">
        <v>130000</v>
      </c>
      <c r="L183" s="11">
        <v>1950035</v>
      </c>
      <c r="M183" s="11">
        <v>5223545</v>
      </c>
      <c r="N183" s="11">
        <v>1072251</v>
      </c>
      <c r="O183" s="11">
        <v>20610215</v>
      </c>
      <c r="P183" s="11">
        <v>372494.68</v>
      </c>
      <c r="Q183" s="11">
        <v>7315323.32</v>
      </c>
      <c r="R183" s="11">
        <v>6734700.46</v>
      </c>
      <c r="S183" s="11">
        <v>2913776.25</v>
      </c>
      <c r="T183" s="11">
        <v>1153966.9</v>
      </c>
      <c r="U183" s="60">
        <v>5290962</v>
      </c>
      <c r="V183" s="63">
        <v>55100617.46</v>
      </c>
    </row>
    <row r="184" spans="1:22" ht="12.75">
      <c r="A184" s="223">
        <v>2</v>
      </c>
      <c r="B184" s="224">
        <v>10</v>
      </c>
      <c r="C184" s="224">
        <v>5</v>
      </c>
      <c r="D184" s="16">
        <v>3</v>
      </c>
      <c r="E184" s="16">
        <v>0</v>
      </c>
      <c r="F184" s="19"/>
      <c r="G184" s="54" t="s">
        <v>444</v>
      </c>
      <c r="H184" s="11">
        <v>64579.35</v>
      </c>
      <c r="I184" s="11">
        <v>0</v>
      </c>
      <c r="J184" s="11">
        <v>15343990</v>
      </c>
      <c r="K184" s="11">
        <v>0</v>
      </c>
      <c r="L184" s="11">
        <v>1063025</v>
      </c>
      <c r="M184" s="11">
        <v>2285553</v>
      </c>
      <c r="N184" s="11">
        <v>668279</v>
      </c>
      <c r="O184" s="11">
        <v>6941515</v>
      </c>
      <c r="P184" s="11">
        <v>109329</v>
      </c>
      <c r="Q184" s="11">
        <v>5154004</v>
      </c>
      <c r="R184" s="11">
        <v>3065133</v>
      </c>
      <c r="S184" s="11">
        <v>489617</v>
      </c>
      <c r="T184" s="11">
        <v>118331</v>
      </c>
      <c r="U184" s="60">
        <v>903114</v>
      </c>
      <c r="V184" s="63">
        <v>36206469.35</v>
      </c>
    </row>
    <row r="185" spans="1:22" ht="12.75">
      <c r="A185" s="223">
        <v>2</v>
      </c>
      <c r="B185" s="224">
        <v>25</v>
      </c>
      <c r="C185" s="224">
        <v>4</v>
      </c>
      <c r="D185" s="16">
        <v>3</v>
      </c>
      <c r="E185" s="16">
        <v>0</v>
      </c>
      <c r="F185" s="19"/>
      <c r="G185" s="54" t="s">
        <v>445</v>
      </c>
      <c r="H185" s="11">
        <v>5112403.28</v>
      </c>
      <c r="I185" s="11">
        <v>0</v>
      </c>
      <c r="J185" s="11">
        <v>368802.5</v>
      </c>
      <c r="K185" s="11">
        <v>51950</v>
      </c>
      <c r="L185" s="11">
        <v>1180197</v>
      </c>
      <c r="M185" s="11">
        <v>3294338</v>
      </c>
      <c r="N185" s="11">
        <v>891538</v>
      </c>
      <c r="O185" s="11">
        <v>8176110</v>
      </c>
      <c r="P185" s="11">
        <v>181541</v>
      </c>
      <c r="Q185" s="11">
        <v>4744144.97</v>
      </c>
      <c r="R185" s="11">
        <v>3226158</v>
      </c>
      <c r="S185" s="11">
        <v>722849</v>
      </c>
      <c r="T185" s="11">
        <v>210106</v>
      </c>
      <c r="U185" s="60">
        <v>1379987</v>
      </c>
      <c r="V185" s="63">
        <v>29540124.75</v>
      </c>
    </row>
    <row r="186" spans="1:22" ht="12.75">
      <c r="A186" s="223">
        <v>2</v>
      </c>
      <c r="B186" s="224">
        <v>16</v>
      </c>
      <c r="C186" s="224">
        <v>4</v>
      </c>
      <c r="D186" s="16">
        <v>3</v>
      </c>
      <c r="E186" s="16">
        <v>0</v>
      </c>
      <c r="F186" s="19"/>
      <c r="G186" s="54" t="s">
        <v>446</v>
      </c>
      <c r="H186" s="11">
        <v>907377.36</v>
      </c>
      <c r="I186" s="11">
        <v>710000</v>
      </c>
      <c r="J186" s="11">
        <v>30276722</v>
      </c>
      <c r="K186" s="11">
        <v>53300</v>
      </c>
      <c r="L186" s="11">
        <v>20687930</v>
      </c>
      <c r="M186" s="11">
        <v>30028138</v>
      </c>
      <c r="N186" s="11">
        <v>4984870</v>
      </c>
      <c r="O186" s="11">
        <v>54673222</v>
      </c>
      <c r="P186" s="11">
        <v>5947409</v>
      </c>
      <c r="Q186" s="11">
        <v>14201546.32</v>
      </c>
      <c r="R186" s="11">
        <v>29355525</v>
      </c>
      <c r="S186" s="11">
        <v>8918040</v>
      </c>
      <c r="T186" s="11">
        <v>9482479</v>
      </c>
      <c r="U186" s="60">
        <v>54672886</v>
      </c>
      <c r="V186" s="63">
        <v>264899444.68</v>
      </c>
    </row>
    <row r="187" spans="1:22" ht="12.75">
      <c r="A187" s="223">
        <v>2</v>
      </c>
      <c r="B187" s="224">
        <v>9</v>
      </c>
      <c r="C187" s="224">
        <v>7</v>
      </c>
      <c r="D187" s="16">
        <v>3</v>
      </c>
      <c r="E187" s="16">
        <v>0</v>
      </c>
      <c r="F187" s="19"/>
      <c r="G187" s="54" t="s">
        <v>447</v>
      </c>
      <c r="H187" s="11">
        <v>210973.43</v>
      </c>
      <c r="I187" s="11">
        <v>0</v>
      </c>
      <c r="J187" s="11">
        <v>591381.1</v>
      </c>
      <c r="K187" s="11">
        <v>3000</v>
      </c>
      <c r="L187" s="11">
        <v>2398504</v>
      </c>
      <c r="M187" s="11">
        <v>2703741</v>
      </c>
      <c r="N187" s="11">
        <v>267221.67</v>
      </c>
      <c r="O187" s="11">
        <v>8051551.2</v>
      </c>
      <c r="P187" s="11">
        <v>130000</v>
      </c>
      <c r="Q187" s="11">
        <v>3551104.5</v>
      </c>
      <c r="R187" s="11">
        <v>2352602.9</v>
      </c>
      <c r="S187" s="11">
        <v>2286826.8</v>
      </c>
      <c r="T187" s="11">
        <v>26474</v>
      </c>
      <c r="U187" s="60">
        <v>999752.33</v>
      </c>
      <c r="V187" s="63">
        <v>23573132.93</v>
      </c>
    </row>
    <row r="188" spans="1:22" ht="12.75">
      <c r="A188" s="223">
        <v>2</v>
      </c>
      <c r="B188" s="224">
        <v>20</v>
      </c>
      <c r="C188" s="224">
        <v>2</v>
      </c>
      <c r="D188" s="16">
        <v>3</v>
      </c>
      <c r="E188" s="16">
        <v>0</v>
      </c>
      <c r="F188" s="19"/>
      <c r="G188" s="54" t="s">
        <v>448</v>
      </c>
      <c r="H188" s="11">
        <v>436252.94</v>
      </c>
      <c r="I188" s="11">
        <v>10000</v>
      </c>
      <c r="J188" s="11">
        <v>4076157</v>
      </c>
      <c r="K188" s="11">
        <v>510264</v>
      </c>
      <c r="L188" s="11">
        <v>172000</v>
      </c>
      <c r="M188" s="11">
        <v>3157917</v>
      </c>
      <c r="N188" s="11">
        <v>934555</v>
      </c>
      <c r="O188" s="11">
        <v>8341191.68</v>
      </c>
      <c r="P188" s="11">
        <v>270000</v>
      </c>
      <c r="Q188" s="11">
        <v>4556814</v>
      </c>
      <c r="R188" s="11">
        <v>12765580</v>
      </c>
      <c r="S188" s="11">
        <v>3146654</v>
      </c>
      <c r="T188" s="11">
        <v>1744546</v>
      </c>
      <c r="U188" s="60">
        <v>1420138</v>
      </c>
      <c r="V188" s="63">
        <v>41542069.62</v>
      </c>
    </row>
    <row r="189" spans="1:22" ht="12.75">
      <c r="A189" s="223">
        <v>2</v>
      </c>
      <c r="B189" s="224">
        <v>16</v>
      </c>
      <c r="C189" s="224">
        <v>5</v>
      </c>
      <c r="D189" s="16">
        <v>3</v>
      </c>
      <c r="E189" s="16">
        <v>0</v>
      </c>
      <c r="F189" s="19"/>
      <c r="G189" s="54" t="s">
        <v>449</v>
      </c>
      <c r="H189" s="11">
        <v>146020.41</v>
      </c>
      <c r="I189" s="11">
        <v>0</v>
      </c>
      <c r="J189" s="11">
        <v>367834</v>
      </c>
      <c r="K189" s="11">
        <v>0</v>
      </c>
      <c r="L189" s="11">
        <v>1037764</v>
      </c>
      <c r="M189" s="11">
        <v>3092358</v>
      </c>
      <c r="N189" s="11">
        <v>246700</v>
      </c>
      <c r="O189" s="11">
        <v>10075099.64</v>
      </c>
      <c r="P189" s="11">
        <v>95000</v>
      </c>
      <c r="Q189" s="11">
        <v>4667647.5</v>
      </c>
      <c r="R189" s="11">
        <v>5767835</v>
      </c>
      <c r="S189" s="11">
        <v>1157078.18</v>
      </c>
      <c r="T189" s="11">
        <v>377410</v>
      </c>
      <c r="U189" s="60">
        <v>4026471</v>
      </c>
      <c r="V189" s="63">
        <v>31057217.73</v>
      </c>
    </row>
    <row r="190" spans="1:22" ht="12.75">
      <c r="A190" s="223">
        <v>2</v>
      </c>
      <c r="B190" s="224">
        <v>8</v>
      </c>
      <c r="C190" s="224">
        <v>12</v>
      </c>
      <c r="D190" s="16">
        <v>3</v>
      </c>
      <c r="E190" s="16">
        <v>0</v>
      </c>
      <c r="F190" s="19"/>
      <c r="G190" s="54" t="s">
        <v>450</v>
      </c>
      <c r="H190" s="11">
        <v>244914.9</v>
      </c>
      <c r="I190" s="11">
        <v>0</v>
      </c>
      <c r="J190" s="11">
        <v>3136691</v>
      </c>
      <c r="K190" s="11">
        <v>226647</v>
      </c>
      <c r="L190" s="11">
        <v>560000</v>
      </c>
      <c r="M190" s="11">
        <v>4700671</v>
      </c>
      <c r="N190" s="11">
        <v>563018</v>
      </c>
      <c r="O190" s="11">
        <v>11702320</v>
      </c>
      <c r="P190" s="11">
        <v>172525</v>
      </c>
      <c r="Q190" s="11">
        <v>4694129</v>
      </c>
      <c r="R190" s="11">
        <v>3115746</v>
      </c>
      <c r="S190" s="11">
        <v>2226641</v>
      </c>
      <c r="T190" s="11">
        <v>770397</v>
      </c>
      <c r="U190" s="60">
        <v>2319324</v>
      </c>
      <c r="V190" s="63">
        <v>34433023.9</v>
      </c>
    </row>
    <row r="191" spans="1:22" ht="12.75">
      <c r="A191" s="223">
        <v>2</v>
      </c>
      <c r="B191" s="224">
        <v>23</v>
      </c>
      <c r="C191" s="224">
        <v>8</v>
      </c>
      <c r="D191" s="16">
        <v>3</v>
      </c>
      <c r="E191" s="16">
        <v>0</v>
      </c>
      <c r="F191" s="19"/>
      <c r="G191" s="54" t="s">
        <v>451</v>
      </c>
      <c r="H191" s="11">
        <v>645493.89</v>
      </c>
      <c r="I191" s="11">
        <v>0</v>
      </c>
      <c r="J191" s="11">
        <v>14401950.2</v>
      </c>
      <c r="K191" s="11">
        <v>20000</v>
      </c>
      <c r="L191" s="11">
        <v>3458425</v>
      </c>
      <c r="M191" s="11">
        <v>9033490.2</v>
      </c>
      <c r="N191" s="11">
        <v>867400</v>
      </c>
      <c r="O191" s="11">
        <v>25261836</v>
      </c>
      <c r="P191" s="11">
        <v>528000</v>
      </c>
      <c r="Q191" s="11">
        <v>5302282</v>
      </c>
      <c r="R191" s="11">
        <v>9042869</v>
      </c>
      <c r="S191" s="11">
        <v>1968499.5</v>
      </c>
      <c r="T191" s="11">
        <v>6364140</v>
      </c>
      <c r="U191" s="60">
        <v>9531436.3</v>
      </c>
      <c r="V191" s="63">
        <v>86425822.09</v>
      </c>
    </row>
    <row r="192" spans="1:22" ht="12.75">
      <c r="A192" s="223">
        <v>2</v>
      </c>
      <c r="B192" s="224">
        <v>23</v>
      </c>
      <c r="C192" s="224">
        <v>7</v>
      </c>
      <c r="D192" s="16">
        <v>3</v>
      </c>
      <c r="E192" s="16">
        <v>0</v>
      </c>
      <c r="F192" s="19"/>
      <c r="G192" s="54" t="s">
        <v>452</v>
      </c>
      <c r="H192" s="11">
        <v>395747.02</v>
      </c>
      <c r="I192" s="11">
        <v>0</v>
      </c>
      <c r="J192" s="11">
        <v>1000000</v>
      </c>
      <c r="K192" s="11">
        <v>10000</v>
      </c>
      <c r="L192" s="11">
        <v>545202</v>
      </c>
      <c r="M192" s="11">
        <v>4675000</v>
      </c>
      <c r="N192" s="11">
        <v>530500</v>
      </c>
      <c r="O192" s="11">
        <v>13471324</v>
      </c>
      <c r="P192" s="11">
        <v>527000</v>
      </c>
      <c r="Q192" s="11">
        <v>4741810</v>
      </c>
      <c r="R192" s="11">
        <v>7471862.97</v>
      </c>
      <c r="S192" s="11">
        <v>2061000</v>
      </c>
      <c r="T192" s="11">
        <v>795000</v>
      </c>
      <c r="U192" s="60">
        <v>743197</v>
      </c>
      <c r="V192" s="63">
        <v>36967642.99</v>
      </c>
    </row>
    <row r="193" spans="1:22" ht="12.75">
      <c r="A193" s="223">
        <v>2</v>
      </c>
      <c r="B193" s="224">
        <v>8</v>
      </c>
      <c r="C193" s="224">
        <v>13</v>
      </c>
      <c r="D193" s="16">
        <v>3</v>
      </c>
      <c r="E193" s="16">
        <v>0</v>
      </c>
      <c r="F193" s="19"/>
      <c r="G193" s="54" t="s">
        <v>453</v>
      </c>
      <c r="H193" s="11">
        <v>25607.33</v>
      </c>
      <c r="I193" s="11">
        <v>380000</v>
      </c>
      <c r="J193" s="11">
        <v>1761000</v>
      </c>
      <c r="K193" s="11">
        <v>3038437</v>
      </c>
      <c r="L193" s="11">
        <v>537000</v>
      </c>
      <c r="M193" s="11">
        <v>2831286</v>
      </c>
      <c r="N193" s="11">
        <v>367500</v>
      </c>
      <c r="O193" s="11">
        <v>5996164.27</v>
      </c>
      <c r="P193" s="11">
        <v>201000</v>
      </c>
      <c r="Q193" s="11">
        <v>2935477.4</v>
      </c>
      <c r="R193" s="11">
        <v>2349845</v>
      </c>
      <c r="S193" s="11">
        <v>707641</v>
      </c>
      <c r="T193" s="11">
        <v>492500</v>
      </c>
      <c r="U193" s="60">
        <v>1351333</v>
      </c>
      <c r="V193" s="63">
        <v>22974791</v>
      </c>
    </row>
    <row r="194" spans="1:22" ht="12.75">
      <c r="A194" s="223">
        <v>2</v>
      </c>
      <c r="B194" s="224">
        <v>19</v>
      </c>
      <c r="C194" s="224">
        <v>6</v>
      </c>
      <c r="D194" s="16">
        <v>3</v>
      </c>
      <c r="E194" s="16">
        <v>0</v>
      </c>
      <c r="F194" s="19"/>
      <c r="G194" s="54" t="s">
        <v>454</v>
      </c>
      <c r="H194" s="11">
        <v>1768245</v>
      </c>
      <c r="I194" s="11">
        <v>0</v>
      </c>
      <c r="J194" s="11">
        <v>8376511</v>
      </c>
      <c r="K194" s="11">
        <v>2500</v>
      </c>
      <c r="L194" s="11">
        <v>4806276</v>
      </c>
      <c r="M194" s="11">
        <v>10382070</v>
      </c>
      <c r="N194" s="11">
        <v>837400</v>
      </c>
      <c r="O194" s="11">
        <v>26540102</v>
      </c>
      <c r="P194" s="11">
        <v>521000</v>
      </c>
      <c r="Q194" s="11">
        <v>10003222</v>
      </c>
      <c r="R194" s="11">
        <v>12303436</v>
      </c>
      <c r="S194" s="11">
        <v>4909595</v>
      </c>
      <c r="T194" s="11">
        <v>2406842</v>
      </c>
      <c r="U194" s="60">
        <v>5656899</v>
      </c>
      <c r="V194" s="63">
        <v>88514098</v>
      </c>
    </row>
    <row r="195" spans="1:22" ht="12.75">
      <c r="A195" s="223">
        <v>2</v>
      </c>
      <c r="B195" s="224">
        <v>17</v>
      </c>
      <c r="C195" s="224">
        <v>4</v>
      </c>
      <c r="D195" s="16">
        <v>3</v>
      </c>
      <c r="E195" s="16">
        <v>0</v>
      </c>
      <c r="F195" s="19"/>
      <c r="G195" s="54" t="s">
        <v>455</v>
      </c>
      <c r="H195" s="11">
        <v>726340</v>
      </c>
      <c r="I195" s="11">
        <v>0</v>
      </c>
      <c r="J195" s="11">
        <v>4158690</v>
      </c>
      <c r="K195" s="11">
        <v>311700</v>
      </c>
      <c r="L195" s="11">
        <v>628000</v>
      </c>
      <c r="M195" s="11">
        <v>6010700</v>
      </c>
      <c r="N195" s="11">
        <v>1119890</v>
      </c>
      <c r="O195" s="11">
        <v>25437419</v>
      </c>
      <c r="P195" s="11">
        <v>565000</v>
      </c>
      <c r="Q195" s="11">
        <v>11156816</v>
      </c>
      <c r="R195" s="11">
        <v>8834300</v>
      </c>
      <c r="S195" s="11">
        <v>5858815</v>
      </c>
      <c r="T195" s="11">
        <v>3018740</v>
      </c>
      <c r="U195" s="60">
        <v>5035658</v>
      </c>
      <c r="V195" s="63">
        <v>72862068</v>
      </c>
    </row>
    <row r="196" spans="1:22" ht="12.75">
      <c r="A196" s="223">
        <v>2</v>
      </c>
      <c r="B196" s="224">
        <v>14</v>
      </c>
      <c r="C196" s="224">
        <v>7</v>
      </c>
      <c r="D196" s="16">
        <v>3</v>
      </c>
      <c r="E196" s="16">
        <v>0</v>
      </c>
      <c r="F196" s="19"/>
      <c r="G196" s="54" t="s">
        <v>456</v>
      </c>
      <c r="H196" s="11">
        <v>258745.33</v>
      </c>
      <c r="I196" s="11">
        <v>0</v>
      </c>
      <c r="J196" s="11">
        <v>2292300</v>
      </c>
      <c r="K196" s="11">
        <v>0</v>
      </c>
      <c r="L196" s="11">
        <v>3328426</v>
      </c>
      <c r="M196" s="11">
        <v>3981373</v>
      </c>
      <c r="N196" s="11">
        <v>240530</v>
      </c>
      <c r="O196" s="11">
        <v>16021183</v>
      </c>
      <c r="P196" s="11">
        <v>270000</v>
      </c>
      <c r="Q196" s="11">
        <v>6536802</v>
      </c>
      <c r="R196" s="11">
        <v>3914862</v>
      </c>
      <c r="S196" s="11">
        <v>1325775</v>
      </c>
      <c r="T196" s="11">
        <v>534200</v>
      </c>
      <c r="U196" s="60">
        <v>1671393</v>
      </c>
      <c r="V196" s="63">
        <v>40375589.33</v>
      </c>
    </row>
    <row r="197" spans="1:22" ht="12.75">
      <c r="A197" s="223">
        <v>2</v>
      </c>
      <c r="B197" s="224">
        <v>8</v>
      </c>
      <c r="C197" s="224">
        <v>14</v>
      </c>
      <c r="D197" s="16">
        <v>3</v>
      </c>
      <c r="E197" s="16">
        <v>0</v>
      </c>
      <c r="F197" s="19"/>
      <c r="G197" s="54" t="s">
        <v>457</v>
      </c>
      <c r="H197" s="11">
        <v>47903.89</v>
      </c>
      <c r="I197" s="11">
        <v>0</v>
      </c>
      <c r="J197" s="11">
        <v>954591.42</v>
      </c>
      <c r="K197" s="11">
        <v>25400</v>
      </c>
      <c r="L197" s="11">
        <v>549865.51</v>
      </c>
      <c r="M197" s="11">
        <v>2671662.72</v>
      </c>
      <c r="N197" s="11">
        <v>153275</v>
      </c>
      <c r="O197" s="11">
        <v>6341941</v>
      </c>
      <c r="P197" s="11">
        <v>109094</v>
      </c>
      <c r="Q197" s="11">
        <v>3214329.95</v>
      </c>
      <c r="R197" s="11">
        <v>1916917.4</v>
      </c>
      <c r="S197" s="11">
        <v>549974.7</v>
      </c>
      <c r="T197" s="11">
        <v>117607</v>
      </c>
      <c r="U197" s="60">
        <v>1019103.7</v>
      </c>
      <c r="V197" s="63">
        <v>17671666.29</v>
      </c>
    </row>
    <row r="198" spans="1:22" ht="12.75">
      <c r="A198" s="223">
        <v>2</v>
      </c>
      <c r="B198" s="224">
        <v>11</v>
      </c>
      <c r="C198" s="224">
        <v>4</v>
      </c>
      <c r="D198" s="16">
        <v>3</v>
      </c>
      <c r="E198" s="16">
        <v>0</v>
      </c>
      <c r="F198" s="19"/>
      <c r="G198" s="54" t="s">
        <v>458</v>
      </c>
      <c r="H198" s="11">
        <v>1080031.24</v>
      </c>
      <c r="I198" s="11">
        <v>0</v>
      </c>
      <c r="J198" s="11">
        <v>1054109</v>
      </c>
      <c r="K198" s="11">
        <v>131614</v>
      </c>
      <c r="L198" s="11">
        <v>528000</v>
      </c>
      <c r="M198" s="11">
        <v>2642838.41</v>
      </c>
      <c r="N198" s="11">
        <v>368000</v>
      </c>
      <c r="O198" s="11">
        <v>8765624.94</v>
      </c>
      <c r="P198" s="11">
        <v>199000</v>
      </c>
      <c r="Q198" s="11">
        <v>5181123.75</v>
      </c>
      <c r="R198" s="11">
        <v>3351860.43</v>
      </c>
      <c r="S198" s="11">
        <v>1794375.5</v>
      </c>
      <c r="T198" s="11">
        <v>919400</v>
      </c>
      <c r="U198" s="60">
        <v>1517658.65</v>
      </c>
      <c r="V198" s="63">
        <v>27533635.92</v>
      </c>
    </row>
    <row r="199" spans="1:22" ht="12.75">
      <c r="A199" s="223">
        <v>2</v>
      </c>
      <c r="B199" s="224">
        <v>18</v>
      </c>
      <c r="C199" s="224">
        <v>4</v>
      </c>
      <c r="D199" s="16">
        <v>3</v>
      </c>
      <c r="E199" s="16">
        <v>0</v>
      </c>
      <c r="F199" s="19"/>
      <c r="G199" s="54" t="s">
        <v>459</v>
      </c>
      <c r="H199" s="11">
        <v>534409</v>
      </c>
      <c r="I199" s="11">
        <v>0</v>
      </c>
      <c r="J199" s="11">
        <v>6049479</v>
      </c>
      <c r="K199" s="11">
        <v>824600</v>
      </c>
      <c r="L199" s="11">
        <v>4537705</v>
      </c>
      <c r="M199" s="11">
        <v>7608620</v>
      </c>
      <c r="N199" s="11">
        <v>965719</v>
      </c>
      <c r="O199" s="11">
        <v>22150995</v>
      </c>
      <c r="P199" s="11">
        <v>623250</v>
      </c>
      <c r="Q199" s="11">
        <v>6861905</v>
      </c>
      <c r="R199" s="11">
        <v>5712763</v>
      </c>
      <c r="S199" s="11">
        <v>5349433</v>
      </c>
      <c r="T199" s="11">
        <v>2256240</v>
      </c>
      <c r="U199" s="60">
        <v>3251606</v>
      </c>
      <c r="V199" s="63">
        <v>66726724</v>
      </c>
    </row>
    <row r="200" spans="1:22" ht="12.75">
      <c r="A200" s="223">
        <v>2</v>
      </c>
      <c r="B200" s="224">
        <v>26</v>
      </c>
      <c r="C200" s="224">
        <v>4</v>
      </c>
      <c r="D200" s="16">
        <v>3</v>
      </c>
      <c r="E200" s="16">
        <v>0</v>
      </c>
      <c r="F200" s="19"/>
      <c r="G200" s="54" t="s">
        <v>460</v>
      </c>
      <c r="H200" s="11">
        <v>1051337.53</v>
      </c>
      <c r="I200" s="11">
        <v>0</v>
      </c>
      <c r="J200" s="11">
        <v>3040903.68</v>
      </c>
      <c r="K200" s="11">
        <v>158045.7</v>
      </c>
      <c r="L200" s="11">
        <v>357804</v>
      </c>
      <c r="M200" s="11">
        <v>2764927.32</v>
      </c>
      <c r="N200" s="11">
        <v>271314.84</v>
      </c>
      <c r="O200" s="11">
        <v>7276810.95</v>
      </c>
      <c r="P200" s="11">
        <v>133500</v>
      </c>
      <c r="Q200" s="11">
        <v>4813468.45</v>
      </c>
      <c r="R200" s="11">
        <v>4945871</v>
      </c>
      <c r="S200" s="11">
        <v>1471360.7</v>
      </c>
      <c r="T200" s="11">
        <v>858349.96</v>
      </c>
      <c r="U200" s="60">
        <v>973697.24</v>
      </c>
      <c r="V200" s="63">
        <v>28117391.37</v>
      </c>
    </row>
    <row r="201" spans="1:22" ht="12.75">
      <c r="A201" s="223">
        <v>2</v>
      </c>
      <c r="B201" s="224">
        <v>20</v>
      </c>
      <c r="C201" s="224">
        <v>3</v>
      </c>
      <c r="D201" s="16">
        <v>3</v>
      </c>
      <c r="E201" s="16">
        <v>0</v>
      </c>
      <c r="F201" s="19"/>
      <c r="G201" s="54" t="s">
        <v>461</v>
      </c>
      <c r="H201" s="11">
        <v>581975.61</v>
      </c>
      <c r="I201" s="11">
        <v>0</v>
      </c>
      <c r="J201" s="11">
        <v>4034565</v>
      </c>
      <c r="K201" s="11">
        <v>239980</v>
      </c>
      <c r="L201" s="11">
        <v>2078246</v>
      </c>
      <c r="M201" s="11">
        <v>8404757</v>
      </c>
      <c r="N201" s="11">
        <v>1684968</v>
      </c>
      <c r="O201" s="11">
        <v>29251056</v>
      </c>
      <c r="P201" s="11">
        <v>588095</v>
      </c>
      <c r="Q201" s="11">
        <v>7690880</v>
      </c>
      <c r="R201" s="11">
        <v>6236159</v>
      </c>
      <c r="S201" s="11">
        <v>5443792</v>
      </c>
      <c r="T201" s="11">
        <v>1632995</v>
      </c>
      <c r="U201" s="60">
        <v>3478116</v>
      </c>
      <c r="V201" s="63">
        <v>71345584.61</v>
      </c>
    </row>
    <row r="202" spans="1:22" ht="12.75">
      <c r="A202" s="223">
        <v>2</v>
      </c>
      <c r="B202" s="224">
        <v>14</v>
      </c>
      <c r="C202" s="224">
        <v>8</v>
      </c>
      <c r="D202" s="16">
        <v>3</v>
      </c>
      <c r="E202" s="16">
        <v>0</v>
      </c>
      <c r="F202" s="19"/>
      <c r="G202" s="54" t="s">
        <v>462</v>
      </c>
      <c r="H202" s="11">
        <v>1496017.54</v>
      </c>
      <c r="I202" s="11">
        <v>0</v>
      </c>
      <c r="J202" s="11">
        <v>6848474</v>
      </c>
      <c r="K202" s="11">
        <v>54782</v>
      </c>
      <c r="L202" s="11">
        <v>112000</v>
      </c>
      <c r="M202" s="11">
        <v>4140598</v>
      </c>
      <c r="N202" s="11">
        <v>126800</v>
      </c>
      <c r="O202" s="11">
        <v>12147148.37</v>
      </c>
      <c r="P202" s="11">
        <v>291205</v>
      </c>
      <c r="Q202" s="11">
        <v>4538450</v>
      </c>
      <c r="R202" s="11">
        <v>7373972</v>
      </c>
      <c r="S202" s="11">
        <v>2857755</v>
      </c>
      <c r="T202" s="11">
        <v>3533967</v>
      </c>
      <c r="U202" s="60">
        <v>1626013</v>
      </c>
      <c r="V202" s="63">
        <v>45147181.91</v>
      </c>
    </row>
    <row r="203" spans="1:22" ht="12.75">
      <c r="A203" s="223">
        <v>2</v>
      </c>
      <c r="B203" s="224">
        <v>4</v>
      </c>
      <c r="C203" s="224">
        <v>4</v>
      </c>
      <c r="D203" s="16">
        <v>3</v>
      </c>
      <c r="E203" s="16">
        <v>0</v>
      </c>
      <c r="F203" s="19"/>
      <c r="G203" s="54" t="s">
        <v>463</v>
      </c>
      <c r="H203" s="11">
        <v>883266.76</v>
      </c>
      <c r="I203" s="11">
        <v>0</v>
      </c>
      <c r="J203" s="11">
        <v>710300</v>
      </c>
      <c r="K203" s="11">
        <v>0</v>
      </c>
      <c r="L203" s="11">
        <v>255152</v>
      </c>
      <c r="M203" s="11">
        <v>2868358.07</v>
      </c>
      <c r="N203" s="11">
        <v>160850</v>
      </c>
      <c r="O203" s="11">
        <v>8487369</v>
      </c>
      <c r="P203" s="11">
        <v>110000</v>
      </c>
      <c r="Q203" s="11">
        <v>4752804.3</v>
      </c>
      <c r="R203" s="11">
        <v>6628617</v>
      </c>
      <c r="S203" s="11">
        <v>759277</v>
      </c>
      <c r="T203" s="11">
        <v>235250</v>
      </c>
      <c r="U203" s="60">
        <v>690040</v>
      </c>
      <c r="V203" s="63">
        <v>26541284.13</v>
      </c>
    </row>
    <row r="204" spans="1:22" ht="12.75">
      <c r="A204" s="223">
        <v>2</v>
      </c>
      <c r="B204" s="224">
        <v>25</v>
      </c>
      <c r="C204" s="224">
        <v>6</v>
      </c>
      <c r="D204" s="16">
        <v>3</v>
      </c>
      <c r="E204" s="16">
        <v>0</v>
      </c>
      <c r="F204" s="19"/>
      <c r="G204" s="54" t="s">
        <v>464</v>
      </c>
      <c r="H204" s="11">
        <v>110687.62</v>
      </c>
      <c r="I204" s="11">
        <v>0</v>
      </c>
      <c r="J204" s="11">
        <v>836424</v>
      </c>
      <c r="K204" s="11">
        <v>6000</v>
      </c>
      <c r="L204" s="11">
        <v>895908</v>
      </c>
      <c r="M204" s="11">
        <v>3518150</v>
      </c>
      <c r="N204" s="11">
        <v>449800</v>
      </c>
      <c r="O204" s="11">
        <v>9421298</v>
      </c>
      <c r="P204" s="11">
        <v>121854</v>
      </c>
      <c r="Q204" s="11">
        <v>4480824</v>
      </c>
      <c r="R204" s="11">
        <v>2735874</v>
      </c>
      <c r="S204" s="11">
        <v>723339</v>
      </c>
      <c r="T204" s="11">
        <v>2471735</v>
      </c>
      <c r="U204" s="60">
        <v>804790</v>
      </c>
      <c r="V204" s="63">
        <v>26576683.62</v>
      </c>
    </row>
    <row r="205" spans="1:22" ht="12.75">
      <c r="A205" s="223">
        <v>2</v>
      </c>
      <c r="B205" s="224">
        <v>17</v>
      </c>
      <c r="C205" s="224">
        <v>5</v>
      </c>
      <c r="D205" s="16">
        <v>3</v>
      </c>
      <c r="E205" s="16">
        <v>0</v>
      </c>
      <c r="F205" s="19"/>
      <c r="G205" s="54" t="s">
        <v>465</v>
      </c>
      <c r="H205" s="11">
        <v>598595.87</v>
      </c>
      <c r="I205" s="11">
        <v>256100</v>
      </c>
      <c r="J205" s="11">
        <v>124505</v>
      </c>
      <c r="K205" s="11">
        <v>0</v>
      </c>
      <c r="L205" s="11">
        <v>848303</v>
      </c>
      <c r="M205" s="11">
        <v>3568093</v>
      </c>
      <c r="N205" s="11">
        <v>198055</v>
      </c>
      <c r="O205" s="11">
        <v>9466383</v>
      </c>
      <c r="P205" s="11">
        <v>158500</v>
      </c>
      <c r="Q205" s="11">
        <v>3245177.5</v>
      </c>
      <c r="R205" s="11">
        <v>1646705</v>
      </c>
      <c r="S205" s="11">
        <v>773457</v>
      </c>
      <c r="T205" s="11">
        <v>131049</v>
      </c>
      <c r="U205" s="60">
        <v>1229611</v>
      </c>
      <c r="V205" s="63">
        <v>22244534.37</v>
      </c>
    </row>
    <row r="206" spans="1:22" ht="12.75">
      <c r="A206" s="223">
        <v>2</v>
      </c>
      <c r="B206" s="224">
        <v>12</v>
      </c>
      <c r="C206" s="224">
        <v>5</v>
      </c>
      <c r="D206" s="16">
        <v>3</v>
      </c>
      <c r="E206" s="16">
        <v>0</v>
      </c>
      <c r="F206" s="19"/>
      <c r="G206" s="54" t="s">
        <v>466</v>
      </c>
      <c r="H206" s="11">
        <v>489251.04</v>
      </c>
      <c r="I206" s="11">
        <v>29263</v>
      </c>
      <c r="J206" s="11">
        <v>1315761.74</v>
      </c>
      <c r="K206" s="11">
        <v>0</v>
      </c>
      <c r="L206" s="11">
        <v>515030.28</v>
      </c>
      <c r="M206" s="11">
        <v>1738552.07</v>
      </c>
      <c r="N206" s="11">
        <v>148300</v>
      </c>
      <c r="O206" s="11">
        <v>4138280.46</v>
      </c>
      <c r="P206" s="11">
        <v>536328.03</v>
      </c>
      <c r="Q206" s="11">
        <v>2401376.25</v>
      </c>
      <c r="R206" s="11">
        <v>650432.41</v>
      </c>
      <c r="S206" s="11">
        <v>560255.04</v>
      </c>
      <c r="T206" s="11">
        <v>74000</v>
      </c>
      <c r="U206" s="60">
        <v>519775.29</v>
      </c>
      <c r="V206" s="63">
        <v>13116605.61</v>
      </c>
    </row>
    <row r="207" spans="1:22" ht="12.75">
      <c r="A207" s="223">
        <v>2</v>
      </c>
      <c r="B207" s="224">
        <v>22</v>
      </c>
      <c r="C207" s="224">
        <v>3</v>
      </c>
      <c r="D207" s="16">
        <v>3</v>
      </c>
      <c r="E207" s="16">
        <v>0</v>
      </c>
      <c r="F207" s="19"/>
      <c r="G207" s="54" t="s">
        <v>467</v>
      </c>
      <c r="H207" s="11">
        <v>475857.44</v>
      </c>
      <c r="I207" s="11">
        <v>0</v>
      </c>
      <c r="J207" s="11">
        <v>3647645</v>
      </c>
      <c r="K207" s="11">
        <v>50600</v>
      </c>
      <c r="L207" s="11">
        <v>6132997</v>
      </c>
      <c r="M207" s="11">
        <v>6624791</v>
      </c>
      <c r="N207" s="11">
        <v>349900</v>
      </c>
      <c r="O207" s="11">
        <v>21279673</v>
      </c>
      <c r="P207" s="11">
        <v>392000</v>
      </c>
      <c r="Q207" s="11">
        <v>9478118.88</v>
      </c>
      <c r="R207" s="11">
        <v>6019765</v>
      </c>
      <c r="S207" s="11">
        <v>2928598.8</v>
      </c>
      <c r="T207" s="11">
        <v>1153534</v>
      </c>
      <c r="U207" s="60">
        <v>4172023</v>
      </c>
      <c r="V207" s="63">
        <v>62705503.12</v>
      </c>
    </row>
    <row r="208" spans="1:22" ht="12.75">
      <c r="A208" s="223">
        <v>2</v>
      </c>
      <c r="B208" s="224">
        <v>24</v>
      </c>
      <c r="C208" s="224">
        <v>5</v>
      </c>
      <c r="D208" s="16">
        <v>3</v>
      </c>
      <c r="E208" s="16">
        <v>0</v>
      </c>
      <c r="F208" s="19"/>
      <c r="G208" s="54" t="s">
        <v>468</v>
      </c>
      <c r="H208" s="11">
        <v>2770624.51</v>
      </c>
      <c r="I208" s="11">
        <v>0</v>
      </c>
      <c r="J208" s="11">
        <v>6972896</v>
      </c>
      <c r="K208" s="11">
        <v>39520</v>
      </c>
      <c r="L208" s="11">
        <v>3546484</v>
      </c>
      <c r="M208" s="11">
        <v>6239628</v>
      </c>
      <c r="N208" s="11">
        <v>787120</v>
      </c>
      <c r="O208" s="11">
        <v>26140999.52</v>
      </c>
      <c r="P208" s="11">
        <v>437000</v>
      </c>
      <c r="Q208" s="11">
        <v>9728790.25</v>
      </c>
      <c r="R208" s="11">
        <v>9329516</v>
      </c>
      <c r="S208" s="11">
        <v>3812935.22</v>
      </c>
      <c r="T208" s="11">
        <v>2233006</v>
      </c>
      <c r="U208" s="60">
        <v>3577200.48</v>
      </c>
      <c r="V208" s="63">
        <v>75615719.98</v>
      </c>
    </row>
    <row r="209" spans="1:22" ht="12.75">
      <c r="A209" s="223">
        <v>2</v>
      </c>
      <c r="B209" s="224">
        <v>24</v>
      </c>
      <c r="C209" s="224">
        <v>6</v>
      </c>
      <c r="D209" s="16">
        <v>3</v>
      </c>
      <c r="E209" s="16">
        <v>0</v>
      </c>
      <c r="F209" s="19"/>
      <c r="G209" s="54" t="s">
        <v>469</v>
      </c>
      <c r="H209" s="11">
        <v>2985509.44</v>
      </c>
      <c r="I209" s="11">
        <v>1300</v>
      </c>
      <c r="J209" s="11">
        <v>1087410</v>
      </c>
      <c r="K209" s="11">
        <v>11500</v>
      </c>
      <c r="L209" s="11">
        <v>2031057</v>
      </c>
      <c r="M209" s="11">
        <v>3793833.16</v>
      </c>
      <c r="N209" s="11">
        <v>530960</v>
      </c>
      <c r="O209" s="11">
        <v>16772496.57</v>
      </c>
      <c r="P209" s="11">
        <v>266350</v>
      </c>
      <c r="Q209" s="11">
        <v>9324099.5</v>
      </c>
      <c r="R209" s="11">
        <v>3895600</v>
      </c>
      <c r="S209" s="11">
        <v>1879265.27</v>
      </c>
      <c r="T209" s="11">
        <v>452823.46</v>
      </c>
      <c r="U209" s="60">
        <v>2843228.92</v>
      </c>
      <c r="V209" s="63">
        <v>45875433.32</v>
      </c>
    </row>
    <row r="210" spans="1:22" ht="12.75">
      <c r="A210" s="223">
        <v>2</v>
      </c>
      <c r="B210" s="224">
        <v>24</v>
      </c>
      <c r="C210" s="224">
        <v>7</v>
      </c>
      <c r="D210" s="16">
        <v>3</v>
      </c>
      <c r="E210" s="16">
        <v>0</v>
      </c>
      <c r="F210" s="19"/>
      <c r="G210" s="54" t="s">
        <v>470</v>
      </c>
      <c r="H210" s="11">
        <v>72790</v>
      </c>
      <c r="I210" s="11">
        <v>500000</v>
      </c>
      <c r="J210" s="11">
        <v>1417492</v>
      </c>
      <c r="K210" s="11">
        <v>0</v>
      </c>
      <c r="L210" s="11">
        <v>397000</v>
      </c>
      <c r="M210" s="11">
        <v>2179237</v>
      </c>
      <c r="N210" s="11">
        <v>735771</v>
      </c>
      <c r="O210" s="11">
        <v>4479769</v>
      </c>
      <c r="P210" s="11">
        <v>107000</v>
      </c>
      <c r="Q210" s="11">
        <v>2736949</v>
      </c>
      <c r="R210" s="11">
        <v>1033594</v>
      </c>
      <c r="S210" s="11">
        <v>586305</v>
      </c>
      <c r="T210" s="11">
        <v>178235</v>
      </c>
      <c r="U210" s="60">
        <v>735986</v>
      </c>
      <c r="V210" s="63">
        <v>15160128</v>
      </c>
    </row>
    <row r="211" spans="1:22" ht="12.75">
      <c r="A211" s="223">
        <v>2</v>
      </c>
      <c r="B211" s="224">
        <v>19</v>
      </c>
      <c r="C211" s="224">
        <v>8</v>
      </c>
      <c r="D211" s="16">
        <v>3</v>
      </c>
      <c r="E211" s="16">
        <v>0</v>
      </c>
      <c r="F211" s="19"/>
      <c r="G211" s="54" t="s">
        <v>471</v>
      </c>
      <c r="H211" s="11">
        <v>880292.04</v>
      </c>
      <c r="I211" s="11">
        <v>122259</v>
      </c>
      <c r="J211" s="11">
        <v>2869768</v>
      </c>
      <c r="K211" s="11">
        <v>0</v>
      </c>
      <c r="L211" s="11">
        <v>5493122</v>
      </c>
      <c r="M211" s="11">
        <v>5273537</v>
      </c>
      <c r="N211" s="11">
        <v>409432</v>
      </c>
      <c r="O211" s="11">
        <v>10992237</v>
      </c>
      <c r="P211" s="11">
        <v>215000</v>
      </c>
      <c r="Q211" s="11">
        <v>4569248.25</v>
      </c>
      <c r="R211" s="11">
        <v>7146995</v>
      </c>
      <c r="S211" s="11">
        <v>1333924</v>
      </c>
      <c r="T211" s="11">
        <v>1307178</v>
      </c>
      <c r="U211" s="60">
        <v>2286136</v>
      </c>
      <c r="V211" s="63">
        <v>42899128.29</v>
      </c>
    </row>
    <row r="212" spans="1:22" ht="12.75">
      <c r="A212" s="223">
        <v>2</v>
      </c>
      <c r="B212" s="224">
        <v>20</v>
      </c>
      <c r="C212" s="224">
        <v>6</v>
      </c>
      <c r="D212" s="16">
        <v>3</v>
      </c>
      <c r="E212" s="16">
        <v>0</v>
      </c>
      <c r="F212" s="19"/>
      <c r="G212" s="54" t="s">
        <v>472</v>
      </c>
      <c r="H212" s="11">
        <v>3769007.23</v>
      </c>
      <c r="I212" s="11">
        <v>0</v>
      </c>
      <c r="J212" s="11">
        <v>1202730</v>
      </c>
      <c r="K212" s="11">
        <v>196000</v>
      </c>
      <c r="L212" s="11">
        <v>745728.72</v>
      </c>
      <c r="M212" s="11">
        <v>5661887.09</v>
      </c>
      <c r="N212" s="11">
        <v>337900</v>
      </c>
      <c r="O212" s="11">
        <v>14984599</v>
      </c>
      <c r="P212" s="11">
        <v>332550</v>
      </c>
      <c r="Q212" s="11">
        <v>8214375</v>
      </c>
      <c r="R212" s="11">
        <v>4789193.76</v>
      </c>
      <c r="S212" s="11">
        <v>3830917.53</v>
      </c>
      <c r="T212" s="11">
        <v>2659460</v>
      </c>
      <c r="U212" s="60">
        <v>3882465.69</v>
      </c>
      <c r="V212" s="63">
        <v>50606814.02</v>
      </c>
    </row>
    <row r="213" spans="1:22" s="95" customFormat="1" ht="15">
      <c r="A213" s="227"/>
      <c r="B213" s="228"/>
      <c r="C213" s="228"/>
      <c r="D213" s="101"/>
      <c r="E213" s="101"/>
      <c r="F213" s="102" t="s">
        <v>473</v>
      </c>
      <c r="G213" s="287"/>
      <c r="H213" s="103">
        <v>0</v>
      </c>
      <c r="I213" s="103">
        <v>1290793</v>
      </c>
      <c r="J213" s="103">
        <v>281960</v>
      </c>
      <c r="K213" s="103">
        <v>184255</v>
      </c>
      <c r="L213" s="103">
        <v>22612</v>
      </c>
      <c r="M213" s="103">
        <v>7905944.74</v>
      </c>
      <c r="N213" s="103">
        <v>550000</v>
      </c>
      <c r="O213" s="103">
        <v>0</v>
      </c>
      <c r="P213" s="103">
        <v>529210</v>
      </c>
      <c r="Q213" s="103">
        <v>0</v>
      </c>
      <c r="R213" s="103">
        <v>122911633</v>
      </c>
      <c r="S213" s="103">
        <v>220000</v>
      </c>
      <c r="T213" s="103">
        <v>75150</v>
      </c>
      <c r="U213" s="104">
        <v>7029171</v>
      </c>
      <c r="V213" s="105">
        <v>141000728.74</v>
      </c>
    </row>
    <row r="214" spans="1:22" ht="25.5">
      <c r="A214" s="223">
        <v>2</v>
      </c>
      <c r="B214" s="224">
        <v>15</v>
      </c>
      <c r="C214" s="224">
        <v>1</v>
      </c>
      <c r="D214" s="16" t="s">
        <v>474</v>
      </c>
      <c r="E214" s="16">
        <v>8</v>
      </c>
      <c r="F214" s="19"/>
      <c r="G214" s="58" t="s">
        <v>475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293800</v>
      </c>
      <c r="N214" s="11">
        <v>0</v>
      </c>
      <c r="O214" s="11">
        <v>0</v>
      </c>
      <c r="P214" s="11">
        <v>0</v>
      </c>
      <c r="Q214" s="11">
        <v>0</v>
      </c>
      <c r="R214" s="11">
        <v>107233</v>
      </c>
      <c r="S214" s="11">
        <v>0</v>
      </c>
      <c r="T214" s="11">
        <v>0</v>
      </c>
      <c r="U214" s="60">
        <v>1000</v>
      </c>
      <c r="V214" s="63">
        <v>402033</v>
      </c>
    </row>
    <row r="215" spans="1:22" ht="25.5">
      <c r="A215" s="223">
        <v>2</v>
      </c>
      <c r="B215" s="224">
        <v>63</v>
      </c>
      <c r="C215" s="224">
        <v>1</v>
      </c>
      <c r="D215" s="16" t="s">
        <v>474</v>
      </c>
      <c r="E215" s="16">
        <v>8</v>
      </c>
      <c r="F215" s="19"/>
      <c r="G215" s="58" t="s">
        <v>476</v>
      </c>
      <c r="H215" s="11">
        <v>0</v>
      </c>
      <c r="I215" s="11">
        <v>0</v>
      </c>
      <c r="J215" s="11">
        <v>281960</v>
      </c>
      <c r="K215" s="11">
        <v>0</v>
      </c>
      <c r="L215" s="11">
        <v>8150</v>
      </c>
      <c r="M215" s="11">
        <v>2265853</v>
      </c>
      <c r="N215" s="11">
        <v>0</v>
      </c>
      <c r="O215" s="11">
        <v>0</v>
      </c>
      <c r="P215" s="11">
        <v>0</v>
      </c>
      <c r="Q215" s="11">
        <v>0</v>
      </c>
      <c r="R215" s="11">
        <v>77556146</v>
      </c>
      <c r="S215" s="11">
        <v>0</v>
      </c>
      <c r="T215" s="11">
        <v>0</v>
      </c>
      <c r="U215" s="60">
        <v>6749200</v>
      </c>
      <c r="V215" s="63">
        <v>86861309</v>
      </c>
    </row>
    <row r="216" spans="1:22" ht="12.75">
      <c r="A216" s="223">
        <v>2</v>
      </c>
      <c r="B216" s="224">
        <v>9</v>
      </c>
      <c r="C216" s="224">
        <v>7</v>
      </c>
      <c r="D216" s="16" t="s">
        <v>474</v>
      </c>
      <c r="E216" s="16">
        <v>8</v>
      </c>
      <c r="F216" s="19"/>
      <c r="G216" s="58" t="s">
        <v>477</v>
      </c>
      <c r="H216" s="11">
        <v>0</v>
      </c>
      <c r="I216" s="11">
        <v>1178793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60">
        <v>11907</v>
      </c>
      <c r="V216" s="63">
        <v>1190700</v>
      </c>
    </row>
    <row r="217" spans="1:22" ht="12.75">
      <c r="A217" s="223">
        <v>2</v>
      </c>
      <c r="B217" s="224">
        <v>10</v>
      </c>
      <c r="C217" s="224">
        <v>1</v>
      </c>
      <c r="D217" s="16" t="s">
        <v>474</v>
      </c>
      <c r="E217" s="16">
        <v>8</v>
      </c>
      <c r="F217" s="19"/>
      <c r="G217" s="58" t="s">
        <v>478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69457</v>
      </c>
      <c r="N217" s="11">
        <v>550000</v>
      </c>
      <c r="O217" s="11">
        <v>0</v>
      </c>
      <c r="P217" s="11">
        <v>0</v>
      </c>
      <c r="Q217" s="11">
        <v>0</v>
      </c>
      <c r="R217" s="11">
        <v>41246</v>
      </c>
      <c r="S217" s="11">
        <v>0</v>
      </c>
      <c r="T217" s="11">
        <v>7650</v>
      </c>
      <c r="U217" s="60">
        <v>900</v>
      </c>
      <c r="V217" s="63">
        <v>669253</v>
      </c>
    </row>
    <row r="218" spans="1:22" ht="12.75">
      <c r="A218" s="223">
        <v>2</v>
      </c>
      <c r="B218" s="224">
        <v>20</v>
      </c>
      <c r="C218" s="224">
        <v>2</v>
      </c>
      <c r="D218" s="16" t="s">
        <v>474</v>
      </c>
      <c r="E218" s="16">
        <v>8</v>
      </c>
      <c r="F218" s="19"/>
      <c r="G218" s="58" t="s">
        <v>479</v>
      </c>
      <c r="H218" s="11">
        <v>0</v>
      </c>
      <c r="I218" s="11">
        <v>112000</v>
      </c>
      <c r="J218" s="11">
        <v>0</v>
      </c>
      <c r="K218" s="11">
        <v>0</v>
      </c>
      <c r="L218" s="11">
        <v>0</v>
      </c>
      <c r="M218" s="11">
        <v>725322.74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60">
        <v>1000</v>
      </c>
      <c r="V218" s="63">
        <v>838322.74</v>
      </c>
    </row>
    <row r="219" spans="1:22" ht="12.75">
      <c r="A219" s="223">
        <v>2</v>
      </c>
      <c r="B219" s="224">
        <v>61</v>
      </c>
      <c r="C219" s="224">
        <v>1</v>
      </c>
      <c r="D219" s="16" t="s">
        <v>474</v>
      </c>
      <c r="E219" s="16">
        <v>8</v>
      </c>
      <c r="F219" s="19"/>
      <c r="G219" s="58" t="s">
        <v>480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1468376</v>
      </c>
      <c r="N219" s="11">
        <v>0</v>
      </c>
      <c r="O219" s="11">
        <v>0</v>
      </c>
      <c r="P219" s="11">
        <v>0</v>
      </c>
      <c r="Q219" s="11">
        <v>0</v>
      </c>
      <c r="R219" s="11">
        <v>6160069</v>
      </c>
      <c r="S219" s="11">
        <v>80000</v>
      </c>
      <c r="T219" s="11">
        <v>37500</v>
      </c>
      <c r="U219" s="60">
        <v>52259</v>
      </c>
      <c r="V219" s="63">
        <v>7798204</v>
      </c>
    </row>
    <row r="220" spans="1:22" ht="38.25">
      <c r="A220" s="223">
        <v>2</v>
      </c>
      <c r="B220" s="224">
        <v>2</v>
      </c>
      <c r="C220" s="224">
        <v>5</v>
      </c>
      <c r="D220" s="16" t="s">
        <v>474</v>
      </c>
      <c r="E220" s="16">
        <v>8</v>
      </c>
      <c r="F220" s="19"/>
      <c r="G220" s="58" t="s">
        <v>481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3419489</v>
      </c>
      <c r="S220" s="11">
        <v>0</v>
      </c>
      <c r="T220" s="11">
        <v>0</v>
      </c>
      <c r="U220" s="60">
        <v>3423</v>
      </c>
      <c r="V220" s="63">
        <v>3422912</v>
      </c>
    </row>
    <row r="221" spans="1:22" ht="12.75">
      <c r="A221" s="223">
        <v>2</v>
      </c>
      <c r="B221" s="224">
        <v>8</v>
      </c>
      <c r="C221" s="224">
        <v>6</v>
      </c>
      <c r="D221" s="16" t="s">
        <v>474</v>
      </c>
      <c r="E221" s="16">
        <v>8</v>
      </c>
      <c r="F221" s="19"/>
      <c r="G221" s="58" t="s">
        <v>482</v>
      </c>
      <c r="H221" s="11">
        <v>0</v>
      </c>
      <c r="I221" s="11">
        <v>0</v>
      </c>
      <c r="J221" s="11">
        <v>0</v>
      </c>
      <c r="K221" s="11">
        <v>140000</v>
      </c>
      <c r="L221" s="11">
        <v>0</v>
      </c>
      <c r="M221" s="11">
        <v>21800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60">
        <v>200</v>
      </c>
      <c r="V221" s="63">
        <v>162000</v>
      </c>
    </row>
    <row r="222" spans="1:22" ht="12.75">
      <c r="A222" s="223">
        <v>2</v>
      </c>
      <c r="B222" s="224">
        <v>16</v>
      </c>
      <c r="C222" s="224">
        <v>4</v>
      </c>
      <c r="D222" s="16" t="s">
        <v>474</v>
      </c>
      <c r="E222" s="16">
        <v>8</v>
      </c>
      <c r="F222" s="19"/>
      <c r="G222" s="58" t="s">
        <v>483</v>
      </c>
      <c r="H222" s="11">
        <v>0</v>
      </c>
      <c r="I222" s="11">
        <v>0</v>
      </c>
      <c r="J222" s="11">
        <v>0</v>
      </c>
      <c r="K222" s="11">
        <v>44255</v>
      </c>
      <c r="L222" s="11">
        <v>0</v>
      </c>
      <c r="M222" s="11">
        <v>2554013</v>
      </c>
      <c r="N222" s="11">
        <v>0</v>
      </c>
      <c r="O222" s="11">
        <v>0</v>
      </c>
      <c r="P222" s="11">
        <v>529210</v>
      </c>
      <c r="Q222" s="11">
        <v>0</v>
      </c>
      <c r="R222" s="11">
        <v>23709800</v>
      </c>
      <c r="S222" s="11">
        <v>140000</v>
      </c>
      <c r="T222" s="11">
        <v>30000</v>
      </c>
      <c r="U222" s="60">
        <v>177486</v>
      </c>
      <c r="V222" s="63">
        <v>27184764</v>
      </c>
    </row>
    <row r="223" spans="1:22" ht="12.75">
      <c r="A223" s="223">
        <v>2</v>
      </c>
      <c r="B223" s="224">
        <v>25</v>
      </c>
      <c r="C223" s="224">
        <v>2</v>
      </c>
      <c r="D223" s="16" t="s">
        <v>474</v>
      </c>
      <c r="E223" s="16">
        <v>8</v>
      </c>
      <c r="F223" s="19"/>
      <c r="G223" s="58" t="s">
        <v>484</v>
      </c>
      <c r="H223" s="11">
        <v>0</v>
      </c>
      <c r="I223" s="11">
        <v>0</v>
      </c>
      <c r="J223" s="11">
        <v>0</v>
      </c>
      <c r="K223" s="11">
        <v>0</v>
      </c>
      <c r="L223" s="11">
        <v>14462</v>
      </c>
      <c r="M223" s="11">
        <v>143066</v>
      </c>
      <c r="N223" s="11">
        <v>0</v>
      </c>
      <c r="O223" s="11">
        <v>0</v>
      </c>
      <c r="P223" s="11">
        <v>0</v>
      </c>
      <c r="Q223" s="11">
        <v>0</v>
      </c>
      <c r="R223" s="11">
        <v>504835</v>
      </c>
      <c r="S223" s="11">
        <v>0</v>
      </c>
      <c r="T223" s="11">
        <v>0</v>
      </c>
      <c r="U223" s="60">
        <v>653</v>
      </c>
      <c r="V223" s="63">
        <v>663016</v>
      </c>
    </row>
    <row r="224" spans="1:22" ht="12.75">
      <c r="A224" s="223">
        <v>2</v>
      </c>
      <c r="B224" s="224">
        <v>1</v>
      </c>
      <c r="C224" s="224">
        <v>1</v>
      </c>
      <c r="D224" s="16" t="s">
        <v>474</v>
      </c>
      <c r="E224" s="16">
        <v>8</v>
      </c>
      <c r="F224" s="19"/>
      <c r="G224" s="58" t="s">
        <v>485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53857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60">
        <v>143</v>
      </c>
      <c r="V224" s="63">
        <v>54000</v>
      </c>
    </row>
    <row r="225" spans="1:22" ht="25.5">
      <c r="A225" s="223">
        <v>2</v>
      </c>
      <c r="B225" s="224">
        <v>17</v>
      </c>
      <c r="C225" s="224">
        <v>4</v>
      </c>
      <c r="D225" s="16" t="s">
        <v>474</v>
      </c>
      <c r="E225" s="16">
        <v>8</v>
      </c>
      <c r="F225" s="19"/>
      <c r="G225" s="58" t="s">
        <v>486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310400</v>
      </c>
      <c r="N225" s="11">
        <v>0</v>
      </c>
      <c r="O225" s="11">
        <v>0</v>
      </c>
      <c r="P225" s="11">
        <v>0</v>
      </c>
      <c r="Q225" s="11">
        <v>0</v>
      </c>
      <c r="R225" s="11">
        <v>11412815</v>
      </c>
      <c r="S225" s="11">
        <v>0</v>
      </c>
      <c r="T225" s="11">
        <v>0</v>
      </c>
      <c r="U225" s="60">
        <v>31000</v>
      </c>
      <c r="V225" s="63">
        <v>11754215</v>
      </c>
    </row>
    <row r="226" spans="1:22" ht="12.75">
      <c r="A226" s="223"/>
      <c r="B226" s="224"/>
      <c r="C226" s="224"/>
      <c r="D226" s="16"/>
      <c r="E226" s="16"/>
      <c r="F226" s="19"/>
      <c r="G226" s="58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60"/>
      <c r="V226" s="63"/>
    </row>
    <row r="227" spans="1:22" ht="12.75">
      <c r="A227" s="223"/>
      <c r="B227" s="224"/>
      <c r="C227" s="224"/>
      <c r="D227" s="16"/>
      <c r="E227" s="16"/>
      <c r="F227" s="19"/>
      <c r="G227" s="54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60"/>
      <c r="V227" s="63"/>
    </row>
    <row r="228" spans="1:22" ht="12.75">
      <c r="A228" s="223"/>
      <c r="B228" s="224"/>
      <c r="C228" s="224"/>
      <c r="D228" s="16"/>
      <c r="E228" s="16"/>
      <c r="F228" s="19"/>
      <c r="G228" s="5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60"/>
      <c r="V228" s="63"/>
    </row>
    <row r="229" spans="1:22" ht="12.75">
      <c r="A229" s="223"/>
      <c r="B229" s="224"/>
      <c r="C229" s="224"/>
      <c r="D229" s="16"/>
      <c r="E229" s="16"/>
      <c r="F229" s="19"/>
      <c r="G229" s="5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60"/>
      <c r="V229" s="63"/>
    </row>
    <row r="230" spans="1:22" ht="12.75">
      <c r="A230" s="223"/>
      <c r="B230" s="224"/>
      <c r="C230" s="224"/>
      <c r="D230" s="16"/>
      <c r="E230" s="16"/>
      <c r="F230" s="19"/>
      <c r="G230" s="5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60"/>
      <c r="V230" s="63"/>
    </row>
    <row r="231" spans="1:22" ht="12.75">
      <c r="A231" s="223"/>
      <c r="B231" s="224"/>
      <c r="C231" s="224"/>
      <c r="D231" s="16"/>
      <c r="E231" s="16"/>
      <c r="F231" s="19"/>
      <c r="G231" s="54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60"/>
      <c r="V231" s="63"/>
    </row>
    <row r="232" spans="1:22" ht="12.75">
      <c r="A232" s="223"/>
      <c r="B232" s="224"/>
      <c r="C232" s="224"/>
      <c r="D232" s="16"/>
      <c r="E232" s="16"/>
      <c r="F232" s="19"/>
      <c r="G232" s="54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60"/>
      <c r="V232" s="63"/>
    </row>
    <row r="233" spans="1:22" ht="12.75">
      <c r="A233" s="223"/>
      <c r="B233" s="224"/>
      <c r="C233" s="224"/>
      <c r="D233" s="16"/>
      <c r="E233" s="16"/>
      <c r="F233" s="19"/>
      <c r="G233" s="54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60"/>
      <c r="V233" s="63"/>
    </row>
    <row r="234" spans="1:22" ht="13.5" thickBot="1">
      <c r="A234" s="237"/>
      <c r="B234" s="238"/>
      <c r="C234" s="238"/>
      <c r="D234" s="17"/>
      <c r="E234" s="17"/>
      <c r="F234" s="20"/>
      <c r="G234" s="5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71"/>
      <c r="V234" s="76"/>
    </row>
  </sheetData>
  <sheetProtection/>
  <mergeCells count="12">
    <mergeCell ref="C7:C8"/>
    <mergeCell ref="D7:D8"/>
    <mergeCell ref="V7:V8"/>
    <mergeCell ref="F7:G8"/>
    <mergeCell ref="F9:G9"/>
    <mergeCell ref="E7:E8"/>
    <mergeCell ref="H7:U7"/>
    <mergeCell ref="A1:M1"/>
    <mergeCell ref="A2:M2"/>
    <mergeCell ref="A3:M3"/>
    <mergeCell ref="A7:A8"/>
    <mergeCell ref="B7:B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10" sqref="A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51" t="s">
        <v>88</v>
      </c>
      <c r="O1" s="48"/>
      <c r="P1" s="50" t="str">
        <f>1!P1</f>
        <v>23.08.2013</v>
      </c>
      <c r="Q1" s="48"/>
      <c r="R1" s="48"/>
      <c r="S1" s="48"/>
      <c r="T1" s="48"/>
      <c r="U1" s="48"/>
      <c r="V1" s="49"/>
    </row>
    <row r="2" spans="1:23" ht="21" customHeight="1">
      <c r="A2" s="327" t="s">
        <v>91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51" t="s">
        <v>89</v>
      </c>
      <c r="O2" s="48"/>
      <c r="P2" s="48">
        <f>1!P2</f>
        <v>1</v>
      </c>
      <c r="Q2" s="48"/>
      <c r="R2" s="48"/>
      <c r="S2" s="48"/>
      <c r="T2" s="48"/>
      <c r="U2" s="48"/>
      <c r="V2" s="49"/>
      <c r="W2" s="29"/>
    </row>
    <row r="3" spans="1:22" ht="21" customHeight="1">
      <c r="A3" s="328" t="s">
        <v>84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51" t="s">
        <v>90</v>
      </c>
      <c r="O3" s="48"/>
      <c r="P3" s="50" t="str">
        <f>1!P3</f>
        <v>23.08.2013</v>
      </c>
      <c r="Q3" s="48"/>
      <c r="R3" s="48"/>
      <c r="S3" s="48"/>
      <c r="T3" s="48"/>
      <c r="U3" s="48"/>
      <c r="V3" s="49"/>
    </row>
    <row r="4" spans="18:24" ht="12.75">
      <c r="R4" s="29"/>
      <c r="S4" s="29"/>
      <c r="T4" s="29"/>
      <c r="U4" s="29"/>
      <c r="V4" s="29"/>
      <c r="W4" s="29"/>
      <c r="X4" s="29"/>
    </row>
    <row r="5" spans="1:22" s="29" customFormat="1" ht="18">
      <c r="A5" s="28" t="str">
        <f>'Spis tabel'!B19</f>
        <v>Tabela 9. Wydatki jst wg ważniejszych działów klasyfikacji budżetowej wg stanu na koniec II kwartału 2013 roku    (wykonanie)</v>
      </c>
      <c r="N5" s="28"/>
      <c r="T5" s="30"/>
      <c r="V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/>
      <c r="S6" s="29"/>
      <c r="T6" s="29"/>
      <c r="U6" s="29"/>
      <c r="V6" s="29"/>
      <c r="W6" s="29"/>
      <c r="X6" s="29"/>
    </row>
    <row r="7" spans="1:22" s="29" customFormat="1" ht="17.25" customHeight="1">
      <c r="A7" s="323" t="s">
        <v>0</v>
      </c>
      <c r="B7" s="343" t="s">
        <v>1</v>
      </c>
      <c r="C7" s="343" t="s">
        <v>2</v>
      </c>
      <c r="D7" s="343" t="s">
        <v>3</v>
      </c>
      <c r="E7" s="343" t="s">
        <v>4</v>
      </c>
      <c r="F7" s="329" t="s">
        <v>5</v>
      </c>
      <c r="G7" s="330"/>
      <c r="H7" s="337" t="s">
        <v>276</v>
      </c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9"/>
      <c r="V7" s="471" t="s">
        <v>38</v>
      </c>
    </row>
    <row r="8" spans="1:22" s="29" customFormat="1" ht="74.25" customHeight="1" thickBot="1">
      <c r="A8" s="325"/>
      <c r="B8" s="345"/>
      <c r="C8" s="345"/>
      <c r="D8" s="345"/>
      <c r="E8" s="345"/>
      <c r="F8" s="333"/>
      <c r="G8" s="334"/>
      <c r="H8" s="14" t="s">
        <v>94</v>
      </c>
      <c r="I8" s="14" t="s">
        <v>95</v>
      </c>
      <c r="J8" s="14" t="s">
        <v>96</v>
      </c>
      <c r="K8" s="9" t="s">
        <v>97</v>
      </c>
      <c r="L8" s="9" t="s">
        <v>44</v>
      </c>
      <c r="M8" s="9" t="s">
        <v>45</v>
      </c>
      <c r="N8" s="9" t="s">
        <v>82</v>
      </c>
      <c r="O8" s="9" t="s">
        <v>46</v>
      </c>
      <c r="P8" s="9" t="s">
        <v>47</v>
      </c>
      <c r="Q8" s="9" t="s">
        <v>48</v>
      </c>
      <c r="R8" s="9" t="s">
        <v>49</v>
      </c>
      <c r="S8" s="9" t="s">
        <v>98</v>
      </c>
      <c r="T8" s="34" t="s">
        <v>99</v>
      </c>
      <c r="U8" s="34" t="s">
        <v>50</v>
      </c>
      <c r="V8" s="472"/>
    </row>
    <row r="9" spans="1:22" s="153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41">
        <v>6</v>
      </c>
      <c r="G9" s="442"/>
      <c r="H9" s="41">
        <v>7</v>
      </c>
      <c r="I9" s="41">
        <v>8</v>
      </c>
      <c r="J9" s="41">
        <v>9</v>
      </c>
      <c r="K9" s="41">
        <v>10</v>
      </c>
      <c r="L9" s="41">
        <v>11</v>
      </c>
      <c r="M9" s="41">
        <v>12</v>
      </c>
      <c r="N9" s="41">
        <v>13</v>
      </c>
      <c r="O9" s="41">
        <v>14</v>
      </c>
      <c r="P9" s="41">
        <v>15</v>
      </c>
      <c r="Q9" s="41">
        <v>16</v>
      </c>
      <c r="R9" s="41">
        <v>17</v>
      </c>
      <c r="S9" s="41">
        <v>18</v>
      </c>
      <c r="T9" s="42">
        <v>19</v>
      </c>
      <c r="U9" s="42">
        <v>20</v>
      </c>
      <c r="V9" s="44">
        <v>21</v>
      </c>
    </row>
    <row r="10" spans="1:22" s="82" customFormat="1" ht="15">
      <c r="A10" s="217"/>
      <c r="B10" s="218"/>
      <c r="C10" s="218"/>
      <c r="D10" s="90"/>
      <c r="E10" s="90"/>
      <c r="F10" s="91" t="s">
        <v>284</v>
      </c>
      <c r="G10" s="283"/>
      <c r="H10" s="92">
        <v>81517084.28999999</v>
      </c>
      <c r="I10" s="92">
        <v>15297072.51</v>
      </c>
      <c r="J10" s="92">
        <v>646997650.24</v>
      </c>
      <c r="K10" s="92">
        <v>20688045.42</v>
      </c>
      <c r="L10" s="92">
        <v>291674938.87</v>
      </c>
      <c r="M10" s="92">
        <v>668614049.96</v>
      </c>
      <c r="N10" s="92">
        <v>134841211.99</v>
      </c>
      <c r="O10" s="92">
        <v>2091329072.9</v>
      </c>
      <c r="P10" s="92">
        <v>123854306.67999999</v>
      </c>
      <c r="Q10" s="92">
        <v>852531661.2500001</v>
      </c>
      <c r="R10" s="92">
        <v>329646473.13000005</v>
      </c>
      <c r="S10" s="92">
        <v>327215739.39000005</v>
      </c>
      <c r="T10" s="92">
        <v>117301660.34</v>
      </c>
      <c r="U10" s="93">
        <v>799094842.04</v>
      </c>
      <c r="V10" s="94">
        <v>6500603809.01</v>
      </c>
    </row>
    <row r="11" spans="1:22" s="29" customFormat="1" ht="12.75">
      <c r="A11" s="219">
        <v>2</v>
      </c>
      <c r="B11" s="220">
        <v>0</v>
      </c>
      <c r="C11" s="220">
        <v>0</v>
      </c>
      <c r="D11" s="85">
        <v>0</v>
      </c>
      <c r="E11" s="85">
        <v>0</v>
      </c>
      <c r="F11" s="86"/>
      <c r="G11" s="284" t="s">
        <v>285</v>
      </c>
      <c r="H11" s="87">
        <v>25546201.41</v>
      </c>
      <c r="I11" s="87">
        <v>118843.6</v>
      </c>
      <c r="J11" s="87">
        <v>146933116.34</v>
      </c>
      <c r="K11" s="87">
        <v>3710037.59</v>
      </c>
      <c r="L11" s="87">
        <v>1172626.5</v>
      </c>
      <c r="M11" s="87">
        <v>51724128.06</v>
      </c>
      <c r="N11" s="87">
        <v>360000</v>
      </c>
      <c r="O11" s="87">
        <v>78359227.5</v>
      </c>
      <c r="P11" s="87">
        <v>16111451.57</v>
      </c>
      <c r="Q11" s="87">
        <v>6941582.38</v>
      </c>
      <c r="R11" s="87">
        <v>40319.65</v>
      </c>
      <c r="S11" s="87">
        <v>38859025.77</v>
      </c>
      <c r="T11" s="87">
        <v>4520239.34</v>
      </c>
      <c r="U11" s="88">
        <v>113139235.69</v>
      </c>
      <c r="V11" s="89">
        <v>487536035.4</v>
      </c>
    </row>
    <row r="12" spans="1:22" s="82" customFormat="1" ht="15">
      <c r="A12" s="221"/>
      <c r="B12" s="222"/>
      <c r="C12" s="222"/>
      <c r="D12" s="96"/>
      <c r="E12" s="96"/>
      <c r="F12" s="97" t="s">
        <v>286</v>
      </c>
      <c r="G12" s="285"/>
      <c r="H12" s="98">
        <v>698472.99</v>
      </c>
      <c r="I12" s="98">
        <v>0</v>
      </c>
      <c r="J12" s="98">
        <v>51045685.27</v>
      </c>
      <c r="K12" s="98">
        <v>238966.16</v>
      </c>
      <c r="L12" s="98">
        <v>4652875.98</v>
      </c>
      <c r="M12" s="98">
        <v>98162047.06</v>
      </c>
      <c r="N12" s="98">
        <v>52150107.370000005</v>
      </c>
      <c r="O12" s="98">
        <v>304478255.84000003</v>
      </c>
      <c r="P12" s="98">
        <v>52082651.02</v>
      </c>
      <c r="Q12" s="98">
        <v>147880195.83</v>
      </c>
      <c r="R12" s="98">
        <v>391906.04</v>
      </c>
      <c r="S12" s="98">
        <v>1377655.4999999998</v>
      </c>
      <c r="T12" s="98">
        <v>2792387.81</v>
      </c>
      <c r="U12" s="99">
        <v>162822819.99999997</v>
      </c>
      <c r="V12" s="100">
        <v>878774026.8700001</v>
      </c>
    </row>
    <row r="13" spans="1:22" s="29" customFormat="1" ht="12.75">
      <c r="A13" s="223">
        <v>2</v>
      </c>
      <c r="B13" s="224">
        <v>1</v>
      </c>
      <c r="C13" s="224">
        <v>0</v>
      </c>
      <c r="D13" s="10">
        <v>0</v>
      </c>
      <c r="E13" s="10">
        <v>1</v>
      </c>
      <c r="F13" s="18"/>
      <c r="G13" s="286" t="s">
        <v>287</v>
      </c>
      <c r="H13" s="11">
        <v>0</v>
      </c>
      <c r="I13" s="11">
        <v>0</v>
      </c>
      <c r="J13" s="11">
        <v>2536131.04</v>
      </c>
      <c r="K13" s="11">
        <v>183.89</v>
      </c>
      <c r="L13" s="11">
        <v>61845.07</v>
      </c>
      <c r="M13" s="11">
        <v>4295915.65</v>
      </c>
      <c r="N13" s="11">
        <v>2198451.13</v>
      </c>
      <c r="O13" s="11">
        <v>17426491.97</v>
      </c>
      <c r="P13" s="11">
        <v>1420732.27</v>
      </c>
      <c r="Q13" s="11">
        <v>2082875.97</v>
      </c>
      <c r="R13" s="11">
        <v>0</v>
      </c>
      <c r="S13" s="11">
        <v>14655.85</v>
      </c>
      <c r="T13" s="11">
        <v>14742.92</v>
      </c>
      <c r="U13" s="60">
        <v>4578641.64</v>
      </c>
      <c r="V13" s="63">
        <v>34630667.4</v>
      </c>
    </row>
    <row r="14" spans="1:22" ht="12.75">
      <c r="A14" s="223">
        <v>2</v>
      </c>
      <c r="B14" s="224">
        <v>2</v>
      </c>
      <c r="C14" s="224">
        <v>0</v>
      </c>
      <c r="D14" s="10">
        <v>0</v>
      </c>
      <c r="E14" s="10">
        <v>1</v>
      </c>
      <c r="F14" s="18"/>
      <c r="G14" s="286" t="s">
        <v>288</v>
      </c>
      <c r="H14" s="11">
        <v>166079</v>
      </c>
      <c r="I14" s="11">
        <v>0</v>
      </c>
      <c r="J14" s="11">
        <v>2439433.53</v>
      </c>
      <c r="K14" s="11">
        <v>21692.18</v>
      </c>
      <c r="L14" s="11">
        <v>111898.05</v>
      </c>
      <c r="M14" s="11">
        <v>3561772.47</v>
      </c>
      <c r="N14" s="11">
        <v>2158881.2</v>
      </c>
      <c r="O14" s="11">
        <v>17859253.64</v>
      </c>
      <c r="P14" s="11">
        <v>1931159.24</v>
      </c>
      <c r="Q14" s="11">
        <v>6366470.35</v>
      </c>
      <c r="R14" s="11">
        <v>12680.78</v>
      </c>
      <c r="S14" s="11">
        <v>93847.59</v>
      </c>
      <c r="T14" s="11">
        <v>77250.65</v>
      </c>
      <c r="U14" s="60">
        <v>6612492.37</v>
      </c>
      <c r="V14" s="63">
        <v>41412911.05</v>
      </c>
    </row>
    <row r="15" spans="1:22" ht="12.75">
      <c r="A15" s="223">
        <v>2</v>
      </c>
      <c r="B15" s="224">
        <v>3</v>
      </c>
      <c r="C15" s="224">
        <v>0</v>
      </c>
      <c r="D15" s="11">
        <v>0</v>
      </c>
      <c r="E15" s="11">
        <v>1</v>
      </c>
      <c r="F15" s="37"/>
      <c r="G15" s="293" t="s">
        <v>289</v>
      </c>
      <c r="H15" s="11">
        <v>13412.62</v>
      </c>
      <c r="I15" s="11">
        <v>0</v>
      </c>
      <c r="J15" s="11">
        <v>946077.09</v>
      </c>
      <c r="K15" s="11">
        <v>0</v>
      </c>
      <c r="L15" s="11">
        <v>359649.82</v>
      </c>
      <c r="M15" s="11">
        <v>3993154.17</v>
      </c>
      <c r="N15" s="11">
        <v>2395300.07</v>
      </c>
      <c r="O15" s="11">
        <v>31767152.36</v>
      </c>
      <c r="P15" s="11">
        <v>1590076.29</v>
      </c>
      <c r="Q15" s="11">
        <v>7217094.42</v>
      </c>
      <c r="R15" s="11">
        <v>23301.01</v>
      </c>
      <c r="S15" s="11">
        <v>44399.94</v>
      </c>
      <c r="T15" s="11">
        <v>1260</v>
      </c>
      <c r="U15" s="60">
        <v>7113360.08</v>
      </c>
      <c r="V15" s="63">
        <v>55464237.87</v>
      </c>
    </row>
    <row r="16" spans="1:22" ht="12.75">
      <c r="A16" s="223">
        <v>2</v>
      </c>
      <c r="B16" s="224">
        <v>4</v>
      </c>
      <c r="C16" s="224">
        <v>0</v>
      </c>
      <c r="D16" s="16">
        <v>0</v>
      </c>
      <c r="E16" s="16">
        <v>1</v>
      </c>
      <c r="F16" s="19"/>
      <c r="G16" s="54" t="s">
        <v>290</v>
      </c>
      <c r="H16" s="11">
        <v>5166</v>
      </c>
      <c r="I16" s="11">
        <v>0</v>
      </c>
      <c r="J16" s="11">
        <v>1612962.59</v>
      </c>
      <c r="K16" s="11">
        <v>0</v>
      </c>
      <c r="L16" s="11">
        <v>119470.98</v>
      </c>
      <c r="M16" s="11">
        <v>3686307.39</v>
      </c>
      <c r="N16" s="11">
        <v>1715456.04</v>
      </c>
      <c r="O16" s="11">
        <v>7270139.16</v>
      </c>
      <c r="P16" s="11">
        <v>1667020.88</v>
      </c>
      <c r="Q16" s="11">
        <v>2234740.43</v>
      </c>
      <c r="R16" s="11">
        <v>0</v>
      </c>
      <c r="S16" s="11">
        <v>10789.08</v>
      </c>
      <c r="T16" s="11">
        <v>11469.96</v>
      </c>
      <c r="U16" s="60">
        <v>2587095.6</v>
      </c>
      <c r="V16" s="63">
        <v>20920618.11</v>
      </c>
    </row>
    <row r="17" spans="1:22" ht="12.75">
      <c r="A17" s="223">
        <v>2</v>
      </c>
      <c r="B17" s="224">
        <v>5</v>
      </c>
      <c r="C17" s="224">
        <v>0</v>
      </c>
      <c r="D17" s="16">
        <v>0</v>
      </c>
      <c r="E17" s="16">
        <v>1</v>
      </c>
      <c r="F17" s="19"/>
      <c r="G17" s="54" t="s">
        <v>291</v>
      </c>
      <c r="H17" s="11">
        <v>0</v>
      </c>
      <c r="I17" s="11">
        <v>0</v>
      </c>
      <c r="J17" s="11">
        <v>1766264.85</v>
      </c>
      <c r="K17" s="11">
        <v>50367.82</v>
      </c>
      <c r="L17" s="11">
        <v>7664.11</v>
      </c>
      <c r="M17" s="11">
        <v>2769612.48</v>
      </c>
      <c r="N17" s="11">
        <v>1769722.94</v>
      </c>
      <c r="O17" s="11">
        <v>7229843.28</v>
      </c>
      <c r="P17" s="11">
        <v>1308370.4</v>
      </c>
      <c r="Q17" s="11">
        <v>5703890.44</v>
      </c>
      <c r="R17" s="11">
        <v>0</v>
      </c>
      <c r="S17" s="11">
        <v>29300</v>
      </c>
      <c r="T17" s="11">
        <v>33300</v>
      </c>
      <c r="U17" s="60">
        <v>3771557.38</v>
      </c>
      <c r="V17" s="63">
        <v>24439893.7</v>
      </c>
    </row>
    <row r="18" spans="1:22" ht="12.75">
      <c r="A18" s="223">
        <v>2</v>
      </c>
      <c r="B18" s="224">
        <v>6</v>
      </c>
      <c r="C18" s="224">
        <v>0</v>
      </c>
      <c r="D18" s="16">
        <v>0</v>
      </c>
      <c r="E18" s="16">
        <v>1</v>
      </c>
      <c r="F18" s="19"/>
      <c r="G18" s="54" t="s">
        <v>292</v>
      </c>
      <c r="H18" s="11">
        <v>0</v>
      </c>
      <c r="I18" s="11">
        <v>0</v>
      </c>
      <c r="J18" s="11">
        <v>1925046.25</v>
      </c>
      <c r="K18" s="11">
        <v>30780.9</v>
      </c>
      <c r="L18" s="11">
        <v>68958.14</v>
      </c>
      <c r="M18" s="11">
        <v>4144096.67</v>
      </c>
      <c r="N18" s="11">
        <v>4491.04</v>
      </c>
      <c r="O18" s="11">
        <v>6032701.68</v>
      </c>
      <c r="P18" s="11">
        <v>2622586.02</v>
      </c>
      <c r="Q18" s="11">
        <v>7764046.07</v>
      </c>
      <c r="R18" s="11">
        <v>9797.76</v>
      </c>
      <c r="S18" s="11">
        <v>35142</v>
      </c>
      <c r="T18" s="11">
        <v>54989.66</v>
      </c>
      <c r="U18" s="60">
        <v>7335569.04</v>
      </c>
      <c r="V18" s="63">
        <v>30028205.23</v>
      </c>
    </row>
    <row r="19" spans="1:22" ht="12.75">
      <c r="A19" s="223">
        <v>2</v>
      </c>
      <c r="B19" s="224">
        <v>7</v>
      </c>
      <c r="C19" s="224">
        <v>0</v>
      </c>
      <c r="D19" s="16">
        <v>0</v>
      </c>
      <c r="E19" s="16">
        <v>1</v>
      </c>
      <c r="F19" s="19"/>
      <c r="G19" s="54" t="s">
        <v>293</v>
      </c>
      <c r="H19" s="11">
        <v>2399.87</v>
      </c>
      <c r="I19" s="11">
        <v>0</v>
      </c>
      <c r="J19" s="11">
        <v>1322337.18</v>
      </c>
      <c r="K19" s="11">
        <v>4000</v>
      </c>
      <c r="L19" s="11">
        <v>61508.44</v>
      </c>
      <c r="M19" s="11">
        <v>2503504.91</v>
      </c>
      <c r="N19" s="11">
        <v>1749817.88</v>
      </c>
      <c r="O19" s="11">
        <v>5594018.6</v>
      </c>
      <c r="P19" s="11">
        <v>1068665.71</v>
      </c>
      <c r="Q19" s="11">
        <v>4331751.9</v>
      </c>
      <c r="R19" s="11">
        <v>696.11</v>
      </c>
      <c r="S19" s="11">
        <v>1000</v>
      </c>
      <c r="T19" s="11">
        <v>22000</v>
      </c>
      <c r="U19" s="60">
        <v>2030896.58</v>
      </c>
      <c r="V19" s="63">
        <v>18692597.18</v>
      </c>
    </row>
    <row r="20" spans="1:22" ht="12.75">
      <c r="A20" s="223">
        <v>2</v>
      </c>
      <c r="B20" s="224">
        <v>8</v>
      </c>
      <c r="C20" s="224">
        <v>0</v>
      </c>
      <c r="D20" s="16">
        <v>0</v>
      </c>
      <c r="E20" s="16">
        <v>1</v>
      </c>
      <c r="F20" s="19"/>
      <c r="G20" s="54" t="s">
        <v>294</v>
      </c>
      <c r="H20" s="11">
        <v>2214</v>
      </c>
      <c r="I20" s="11">
        <v>0</v>
      </c>
      <c r="J20" s="11">
        <v>2936031.22</v>
      </c>
      <c r="K20" s="11">
        <v>7901.85</v>
      </c>
      <c r="L20" s="11">
        <v>99018.69</v>
      </c>
      <c r="M20" s="11">
        <v>5836656.15</v>
      </c>
      <c r="N20" s="11">
        <v>4534412.65</v>
      </c>
      <c r="O20" s="11">
        <v>29464701</v>
      </c>
      <c r="P20" s="11">
        <v>4324720.99</v>
      </c>
      <c r="Q20" s="11">
        <v>19531884.95</v>
      </c>
      <c r="R20" s="11">
        <v>9785.09</v>
      </c>
      <c r="S20" s="11">
        <v>69358.92</v>
      </c>
      <c r="T20" s="11">
        <v>107077.12</v>
      </c>
      <c r="U20" s="60">
        <v>13387434.12</v>
      </c>
      <c r="V20" s="63">
        <v>80311196.75</v>
      </c>
    </row>
    <row r="21" spans="1:22" ht="12.75">
      <c r="A21" s="223">
        <v>2</v>
      </c>
      <c r="B21" s="224">
        <v>9</v>
      </c>
      <c r="C21" s="224">
        <v>0</v>
      </c>
      <c r="D21" s="16">
        <v>0</v>
      </c>
      <c r="E21" s="16">
        <v>1</v>
      </c>
      <c r="F21" s="19"/>
      <c r="G21" s="54" t="s">
        <v>295</v>
      </c>
      <c r="H21" s="11">
        <v>6700</v>
      </c>
      <c r="I21" s="11">
        <v>0</v>
      </c>
      <c r="J21" s="11">
        <v>2146581.04</v>
      </c>
      <c r="K21" s="11">
        <v>8000</v>
      </c>
      <c r="L21" s="11">
        <v>28352</v>
      </c>
      <c r="M21" s="11">
        <v>3144630.59</v>
      </c>
      <c r="N21" s="11">
        <v>2377.65</v>
      </c>
      <c r="O21" s="11">
        <v>2920870.64</v>
      </c>
      <c r="P21" s="11">
        <v>2739017.56</v>
      </c>
      <c r="Q21" s="11">
        <v>12176146.2</v>
      </c>
      <c r="R21" s="11">
        <v>0</v>
      </c>
      <c r="S21" s="11">
        <v>32943</v>
      </c>
      <c r="T21" s="11">
        <v>7085</v>
      </c>
      <c r="U21" s="60">
        <v>4268805.71</v>
      </c>
      <c r="V21" s="63">
        <v>27481509.39</v>
      </c>
    </row>
    <row r="22" spans="1:22" ht="12.75">
      <c r="A22" s="223">
        <v>2</v>
      </c>
      <c r="B22" s="224">
        <v>10</v>
      </c>
      <c r="C22" s="224">
        <v>0</v>
      </c>
      <c r="D22" s="16">
        <v>0</v>
      </c>
      <c r="E22" s="16">
        <v>1</v>
      </c>
      <c r="F22" s="19"/>
      <c r="G22" s="54" t="s">
        <v>296</v>
      </c>
      <c r="H22" s="11">
        <v>3148.8</v>
      </c>
      <c r="I22" s="11">
        <v>0</v>
      </c>
      <c r="J22" s="11">
        <v>1354689.05</v>
      </c>
      <c r="K22" s="11">
        <v>69398.09</v>
      </c>
      <c r="L22" s="11">
        <v>29138.91</v>
      </c>
      <c r="M22" s="11">
        <v>2868582.21</v>
      </c>
      <c r="N22" s="11">
        <v>1913515.4</v>
      </c>
      <c r="O22" s="11">
        <v>10626646.17</v>
      </c>
      <c r="P22" s="11">
        <v>1329584.23</v>
      </c>
      <c r="Q22" s="11">
        <v>2093754.57</v>
      </c>
      <c r="R22" s="11">
        <v>8086</v>
      </c>
      <c r="S22" s="11">
        <v>42288.76</v>
      </c>
      <c r="T22" s="11">
        <v>29250</v>
      </c>
      <c r="U22" s="60">
        <v>5382928.99</v>
      </c>
      <c r="V22" s="63">
        <v>25751011.18</v>
      </c>
    </row>
    <row r="23" spans="1:22" ht="12.75">
      <c r="A23" s="223">
        <v>2</v>
      </c>
      <c r="B23" s="224">
        <v>11</v>
      </c>
      <c r="C23" s="224">
        <v>0</v>
      </c>
      <c r="D23" s="16">
        <v>0</v>
      </c>
      <c r="E23" s="16">
        <v>1</v>
      </c>
      <c r="F23" s="19"/>
      <c r="G23" s="54" t="s">
        <v>297</v>
      </c>
      <c r="H23" s="11">
        <v>0</v>
      </c>
      <c r="I23" s="11">
        <v>0</v>
      </c>
      <c r="J23" s="11">
        <v>1352953.8</v>
      </c>
      <c r="K23" s="11">
        <v>0</v>
      </c>
      <c r="L23" s="11">
        <v>106950.68</v>
      </c>
      <c r="M23" s="11">
        <v>7250769.02</v>
      </c>
      <c r="N23" s="11">
        <v>2276291.62</v>
      </c>
      <c r="O23" s="11">
        <v>7230755.72</v>
      </c>
      <c r="P23" s="11">
        <v>3005179.85</v>
      </c>
      <c r="Q23" s="11">
        <v>3205972.74</v>
      </c>
      <c r="R23" s="11">
        <v>4835.56</v>
      </c>
      <c r="S23" s="11">
        <v>105499</v>
      </c>
      <c r="T23" s="11">
        <v>171131.72</v>
      </c>
      <c r="U23" s="60">
        <v>12537635.29</v>
      </c>
      <c r="V23" s="63">
        <v>37247975</v>
      </c>
    </row>
    <row r="24" spans="1:22" ht="12.75">
      <c r="A24" s="223">
        <v>2</v>
      </c>
      <c r="B24" s="224">
        <v>12</v>
      </c>
      <c r="C24" s="224">
        <v>0</v>
      </c>
      <c r="D24" s="16">
        <v>0</v>
      </c>
      <c r="E24" s="16">
        <v>1</v>
      </c>
      <c r="F24" s="19"/>
      <c r="G24" s="54" t="s">
        <v>298</v>
      </c>
      <c r="H24" s="11">
        <v>15220</v>
      </c>
      <c r="I24" s="11">
        <v>0</v>
      </c>
      <c r="J24" s="11">
        <v>1311941.57</v>
      </c>
      <c r="K24" s="11">
        <v>6000</v>
      </c>
      <c r="L24" s="11">
        <v>1852728.51</v>
      </c>
      <c r="M24" s="11">
        <v>1936261.01</v>
      </c>
      <c r="N24" s="11">
        <v>1704752.99</v>
      </c>
      <c r="O24" s="11">
        <v>6737578.99</v>
      </c>
      <c r="P24" s="11">
        <v>1207898.99</v>
      </c>
      <c r="Q24" s="11">
        <v>4331616.74</v>
      </c>
      <c r="R24" s="11">
        <v>9046.6</v>
      </c>
      <c r="S24" s="11">
        <v>25904.1</v>
      </c>
      <c r="T24" s="11">
        <v>51544.2</v>
      </c>
      <c r="U24" s="60">
        <v>4476911.5</v>
      </c>
      <c r="V24" s="63">
        <v>23667405.2</v>
      </c>
    </row>
    <row r="25" spans="1:22" ht="12.75">
      <c r="A25" s="223">
        <v>2</v>
      </c>
      <c r="B25" s="224">
        <v>13</v>
      </c>
      <c r="C25" s="224">
        <v>0</v>
      </c>
      <c r="D25" s="16">
        <v>0</v>
      </c>
      <c r="E25" s="16">
        <v>1</v>
      </c>
      <c r="F25" s="19"/>
      <c r="G25" s="54" t="s">
        <v>299</v>
      </c>
      <c r="H25" s="11">
        <v>215.25</v>
      </c>
      <c r="I25" s="11">
        <v>0</v>
      </c>
      <c r="J25" s="11">
        <v>953558.3</v>
      </c>
      <c r="K25" s="11">
        <v>23541.43</v>
      </c>
      <c r="L25" s="11">
        <v>13958</v>
      </c>
      <c r="M25" s="11">
        <v>2462366.85</v>
      </c>
      <c r="N25" s="11">
        <v>1855723.28</v>
      </c>
      <c r="O25" s="11">
        <v>5804685</v>
      </c>
      <c r="P25" s="11">
        <v>777989.6</v>
      </c>
      <c r="Q25" s="11">
        <v>5518003.71</v>
      </c>
      <c r="R25" s="11">
        <v>0</v>
      </c>
      <c r="S25" s="11">
        <v>0</v>
      </c>
      <c r="T25" s="11">
        <v>544132.42</v>
      </c>
      <c r="U25" s="60">
        <v>5637365.52</v>
      </c>
      <c r="V25" s="63">
        <v>23591539.36</v>
      </c>
    </row>
    <row r="26" spans="1:22" ht="12.75">
      <c r="A26" s="223">
        <v>2</v>
      </c>
      <c r="B26" s="224">
        <v>14</v>
      </c>
      <c r="C26" s="224">
        <v>0</v>
      </c>
      <c r="D26" s="16">
        <v>0</v>
      </c>
      <c r="E26" s="16">
        <v>1</v>
      </c>
      <c r="F26" s="19"/>
      <c r="G26" s="54" t="s">
        <v>300</v>
      </c>
      <c r="H26" s="11">
        <v>63984.06</v>
      </c>
      <c r="I26" s="11">
        <v>0</v>
      </c>
      <c r="J26" s="11">
        <v>3703620.22</v>
      </c>
      <c r="K26" s="11">
        <v>0</v>
      </c>
      <c r="L26" s="11">
        <v>512139.98</v>
      </c>
      <c r="M26" s="11">
        <v>3364695.66</v>
      </c>
      <c r="N26" s="11">
        <v>3312844.96</v>
      </c>
      <c r="O26" s="11">
        <v>20293203.75</v>
      </c>
      <c r="P26" s="11">
        <v>2013524.73</v>
      </c>
      <c r="Q26" s="11">
        <v>7737574.11</v>
      </c>
      <c r="R26" s="11">
        <v>15902.76</v>
      </c>
      <c r="S26" s="11">
        <v>111957</v>
      </c>
      <c r="T26" s="11">
        <v>65518.98</v>
      </c>
      <c r="U26" s="60">
        <v>7314941.81</v>
      </c>
      <c r="V26" s="63">
        <v>48509908.02</v>
      </c>
    </row>
    <row r="27" spans="1:22" ht="12.75">
      <c r="A27" s="223">
        <v>2</v>
      </c>
      <c r="B27" s="224">
        <v>15</v>
      </c>
      <c r="C27" s="224">
        <v>0</v>
      </c>
      <c r="D27" s="16">
        <v>0</v>
      </c>
      <c r="E27" s="16">
        <v>1</v>
      </c>
      <c r="F27" s="19"/>
      <c r="G27" s="54" t="s">
        <v>301</v>
      </c>
      <c r="H27" s="11">
        <v>0</v>
      </c>
      <c r="I27" s="11">
        <v>0</v>
      </c>
      <c r="J27" s="11">
        <v>1144472.05</v>
      </c>
      <c r="K27" s="11">
        <v>0</v>
      </c>
      <c r="L27" s="11">
        <v>101782.89</v>
      </c>
      <c r="M27" s="11">
        <v>3632420.47</v>
      </c>
      <c r="N27" s="11">
        <v>2945597.33</v>
      </c>
      <c r="O27" s="11">
        <v>9835258.69</v>
      </c>
      <c r="P27" s="11">
        <v>1570756.16</v>
      </c>
      <c r="Q27" s="11">
        <v>4218538.24</v>
      </c>
      <c r="R27" s="11">
        <v>22377.89</v>
      </c>
      <c r="S27" s="11">
        <v>38000</v>
      </c>
      <c r="T27" s="11">
        <v>61485.56</v>
      </c>
      <c r="U27" s="60">
        <v>4092552.28</v>
      </c>
      <c r="V27" s="63">
        <v>27663241.56</v>
      </c>
    </row>
    <row r="28" spans="1:22" ht="12.75">
      <c r="A28" s="223">
        <v>2</v>
      </c>
      <c r="B28" s="224">
        <v>16</v>
      </c>
      <c r="C28" s="224">
        <v>0</v>
      </c>
      <c r="D28" s="16">
        <v>0</v>
      </c>
      <c r="E28" s="16">
        <v>1</v>
      </c>
      <c r="F28" s="19"/>
      <c r="G28" s="54" t="s">
        <v>302</v>
      </c>
      <c r="H28" s="11">
        <v>139956</v>
      </c>
      <c r="I28" s="11">
        <v>0</v>
      </c>
      <c r="J28" s="11">
        <v>1761945.75</v>
      </c>
      <c r="K28" s="11">
        <v>0</v>
      </c>
      <c r="L28" s="11">
        <v>31361.44</v>
      </c>
      <c r="M28" s="11">
        <v>3809493.3</v>
      </c>
      <c r="N28" s="11">
        <v>1834259.07</v>
      </c>
      <c r="O28" s="11">
        <v>5554594.71</v>
      </c>
      <c r="P28" s="11">
        <v>1338837.3</v>
      </c>
      <c r="Q28" s="11">
        <v>2510538.54</v>
      </c>
      <c r="R28" s="11">
        <v>97049.61</v>
      </c>
      <c r="S28" s="11">
        <v>55000</v>
      </c>
      <c r="T28" s="11">
        <v>0</v>
      </c>
      <c r="U28" s="60">
        <v>8385711.16</v>
      </c>
      <c r="V28" s="63">
        <v>25518746.88</v>
      </c>
    </row>
    <row r="29" spans="1:22" ht="12.75">
      <c r="A29" s="223">
        <v>2</v>
      </c>
      <c r="B29" s="224">
        <v>17</v>
      </c>
      <c r="C29" s="224">
        <v>0</v>
      </c>
      <c r="D29" s="16">
        <v>0</v>
      </c>
      <c r="E29" s="16">
        <v>1</v>
      </c>
      <c r="F29" s="19"/>
      <c r="G29" s="54" t="s">
        <v>303</v>
      </c>
      <c r="H29" s="11">
        <v>984</v>
      </c>
      <c r="I29" s="11">
        <v>0</v>
      </c>
      <c r="J29" s="11">
        <v>1700393.75</v>
      </c>
      <c r="K29" s="11">
        <v>0</v>
      </c>
      <c r="L29" s="11">
        <v>35115.46</v>
      </c>
      <c r="M29" s="11">
        <v>1763730.74</v>
      </c>
      <c r="N29" s="11">
        <v>1868700.14</v>
      </c>
      <c r="O29" s="11">
        <v>8776681</v>
      </c>
      <c r="P29" s="11">
        <v>980230.17</v>
      </c>
      <c r="Q29" s="11">
        <v>2030131.37</v>
      </c>
      <c r="R29" s="11">
        <v>6315.92</v>
      </c>
      <c r="S29" s="11">
        <v>0</v>
      </c>
      <c r="T29" s="11">
        <v>847827.92</v>
      </c>
      <c r="U29" s="60">
        <v>4639553.96</v>
      </c>
      <c r="V29" s="63">
        <v>22649664.43</v>
      </c>
    </row>
    <row r="30" spans="1:22" ht="12.75">
      <c r="A30" s="223">
        <v>2</v>
      </c>
      <c r="B30" s="224">
        <v>18</v>
      </c>
      <c r="C30" s="224">
        <v>0</v>
      </c>
      <c r="D30" s="16">
        <v>0</v>
      </c>
      <c r="E30" s="16">
        <v>1</v>
      </c>
      <c r="F30" s="19"/>
      <c r="G30" s="54" t="s">
        <v>304</v>
      </c>
      <c r="H30" s="11">
        <v>2460</v>
      </c>
      <c r="I30" s="11">
        <v>0</v>
      </c>
      <c r="J30" s="11">
        <v>2063255.01</v>
      </c>
      <c r="K30" s="11">
        <v>0</v>
      </c>
      <c r="L30" s="11">
        <v>143465.47</v>
      </c>
      <c r="M30" s="11">
        <v>2903159.19</v>
      </c>
      <c r="N30" s="11">
        <v>1819865.99</v>
      </c>
      <c r="O30" s="11">
        <v>5176431.66</v>
      </c>
      <c r="P30" s="11">
        <v>821513.2</v>
      </c>
      <c r="Q30" s="11">
        <v>2356137.74</v>
      </c>
      <c r="R30" s="11">
        <v>62909</v>
      </c>
      <c r="S30" s="11">
        <v>378500</v>
      </c>
      <c r="T30" s="11">
        <v>13512.93</v>
      </c>
      <c r="U30" s="60">
        <v>2762153.2</v>
      </c>
      <c r="V30" s="63">
        <v>18503363.39</v>
      </c>
    </row>
    <row r="31" spans="1:22" ht="12.75">
      <c r="A31" s="223">
        <v>2</v>
      </c>
      <c r="B31" s="224">
        <v>19</v>
      </c>
      <c r="C31" s="224">
        <v>0</v>
      </c>
      <c r="D31" s="16">
        <v>0</v>
      </c>
      <c r="E31" s="16">
        <v>1</v>
      </c>
      <c r="F31" s="19"/>
      <c r="G31" s="54" t="s">
        <v>305</v>
      </c>
      <c r="H31" s="11">
        <v>120</v>
      </c>
      <c r="I31" s="11">
        <v>0</v>
      </c>
      <c r="J31" s="11">
        <v>2259364.46</v>
      </c>
      <c r="K31" s="11">
        <v>0</v>
      </c>
      <c r="L31" s="11">
        <v>18175.68</v>
      </c>
      <c r="M31" s="11">
        <v>6316806.35</v>
      </c>
      <c r="N31" s="11">
        <v>3624816.32</v>
      </c>
      <c r="O31" s="11">
        <v>37646151.19</v>
      </c>
      <c r="P31" s="11">
        <v>2884511.53</v>
      </c>
      <c r="Q31" s="11">
        <v>7825817.14</v>
      </c>
      <c r="R31" s="11">
        <v>13089.99</v>
      </c>
      <c r="S31" s="11">
        <v>12352.77</v>
      </c>
      <c r="T31" s="11">
        <v>68050</v>
      </c>
      <c r="U31" s="60">
        <v>13475032.07</v>
      </c>
      <c r="V31" s="63">
        <v>74144287.5</v>
      </c>
    </row>
    <row r="32" spans="1:22" ht="12.75">
      <c r="A32" s="223">
        <v>2</v>
      </c>
      <c r="B32" s="224">
        <v>20</v>
      </c>
      <c r="C32" s="224">
        <v>0</v>
      </c>
      <c r="D32" s="16">
        <v>0</v>
      </c>
      <c r="E32" s="16">
        <v>1</v>
      </c>
      <c r="F32" s="19"/>
      <c r="G32" s="54" t="s">
        <v>306</v>
      </c>
      <c r="H32" s="11">
        <v>1968</v>
      </c>
      <c r="I32" s="11">
        <v>0</v>
      </c>
      <c r="J32" s="11">
        <v>2808896.56</v>
      </c>
      <c r="K32" s="11">
        <v>0</v>
      </c>
      <c r="L32" s="11">
        <v>65294.86</v>
      </c>
      <c r="M32" s="11">
        <v>3222312.83</v>
      </c>
      <c r="N32" s="11">
        <v>1970215.61</v>
      </c>
      <c r="O32" s="11">
        <v>10625807.57</v>
      </c>
      <c r="P32" s="11">
        <v>1293184.14</v>
      </c>
      <c r="Q32" s="11">
        <v>6070772.81</v>
      </c>
      <c r="R32" s="11">
        <v>4645.86</v>
      </c>
      <c r="S32" s="11">
        <v>70244.62</v>
      </c>
      <c r="T32" s="11">
        <v>83553.68</v>
      </c>
      <c r="U32" s="60">
        <v>4354440.68</v>
      </c>
      <c r="V32" s="63">
        <v>30571337.22</v>
      </c>
    </row>
    <row r="33" spans="1:22" ht="12.75">
      <c r="A33" s="223">
        <v>2</v>
      </c>
      <c r="B33" s="224">
        <v>21</v>
      </c>
      <c r="C33" s="224">
        <v>0</v>
      </c>
      <c r="D33" s="16">
        <v>0</v>
      </c>
      <c r="E33" s="16">
        <v>1</v>
      </c>
      <c r="F33" s="19"/>
      <c r="G33" s="54" t="s">
        <v>307</v>
      </c>
      <c r="H33" s="11">
        <v>25172</v>
      </c>
      <c r="I33" s="11">
        <v>0</v>
      </c>
      <c r="J33" s="11">
        <v>1463009.56</v>
      </c>
      <c r="K33" s="11">
        <v>13800</v>
      </c>
      <c r="L33" s="11">
        <v>134768.53</v>
      </c>
      <c r="M33" s="11">
        <v>3587905.81</v>
      </c>
      <c r="N33" s="11">
        <v>2398</v>
      </c>
      <c r="O33" s="11">
        <v>2947611.97</v>
      </c>
      <c r="P33" s="11">
        <v>3643259.1</v>
      </c>
      <c r="Q33" s="11">
        <v>4873138.89</v>
      </c>
      <c r="R33" s="11">
        <v>1228.77</v>
      </c>
      <c r="S33" s="11">
        <v>13000</v>
      </c>
      <c r="T33" s="11">
        <v>64212.8</v>
      </c>
      <c r="U33" s="60">
        <v>4463947.77</v>
      </c>
      <c r="V33" s="63">
        <v>21233453.2</v>
      </c>
    </row>
    <row r="34" spans="1:22" ht="12.75">
      <c r="A34" s="223">
        <v>2</v>
      </c>
      <c r="B34" s="224">
        <v>22</v>
      </c>
      <c r="C34" s="224">
        <v>0</v>
      </c>
      <c r="D34" s="16">
        <v>0</v>
      </c>
      <c r="E34" s="16">
        <v>1</v>
      </c>
      <c r="F34" s="19"/>
      <c r="G34" s="54" t="s">
        <v>308</v>
      </c>
      <c r="H34" s="11">
        <v>142649.25</v>
      </c>
      <c r="I34" s="11">
        <v>0</v>
      </c>
      <c r="J34" s="11">
        <v>1397364.92</v>
      </c>
      <c r="K34" s="11">
        <v>0</v>
      </c>
      <c r="L34" s="11">
        <v>7422.9</v>
      </c>
      <c r="M34" s="11">
        <v>2652925.51</v>
      </c>
      <c r="N34" s="11">
        <v>1896326.68</v>
      </c>
      <c r="O34" s="11">
        <v>10821616.62</v>
      </c>
      <c r="P34" s="11">
        <v>1402040.33</v>
      </c>
      <c r="Q34" s="11">
        <v>2850399.04</v>
      </c>
      <c r="R34" s="11">
        <v>2241.95</v>
      </c>
      <c r="S34" s="11">
        <v>2500</v>
      </c>
      <c r="T34" s="11">
        <v>14709.27</v>
      </c>
      <c r="U34" s="60">
        <v>4844651.99</v>
      </c>
      <c r="V34" s="63">
        <v>26034848.46</v>
      </c>
    </row>
    <row r="35" spans="1:22" ht="12.75">
      <c r="A35" s="223">
        <v>2</v>
      </c>
      <c r="B35" s="224">
        <v>23</v>
      </c>
      <c r="C35" s="224">
        <v>0</v>
      </c>
      <c r="D35" s="16">
        <v>0</v>
      </c>
      <c r="E35" s="16">
        <v>1</v>
      </c>
      <c r="F35" s="19"/>
      <c r="G35" s="54" t="s">
        <v>309</v>
      </c>
      <c r="H35" s="11">
        <v>95000</v>
      </c>
      <c r="I35" s="11">
        <v>0</v>
      </c>
      <c r="J35" s="11">
        <v>6043590.94</v>
      </c>
      <c r="K35" s="11">
        <v>2800</v>
      </c>
      <c r="L35" s="11">
        <v>631134.3</v>
      </c>
      <c r="M35" s="11">
        <v>5796005.51</v>
      </c>
      <c r="N35" s="11">
        <v>21458.93</v>
      </c>
      <c r="O35" s="11">
        <v>6690241</v>
      </c>
      <c r="P35" s="11">
        <v>6743166</v>
      </c>
      <c r="Q35" s="11">
        <v>2997625.61</v>
      </c>
      <c r="R35" s="11">
        <v>79626.98</v>
      </c>
      <c r="S35" s="11">
        <v>81018.7</v>
      </c>
      <c r="T35" s="11">
        <v>378917.52</v>
      </c>
      <c r="U35" s="60">
        <v>9785597.84</v>
      </c>
      <c r="V35" s="63">
        <v>39346183.33</v>
      </c>
    </row>
    <row r="36" spans="1:22" ht="12.75">
      <c r="A36" s="223">
        <v>2</v>
      </c>
      <c r="B36" s="224">
        <v>24</v>
      </c>
      <c r="C36" s="224">
        <v>0</v>
      </c>
      <c r="D36" s="16">
        <v>0</v>
      </c>
      <c r="E36" s="16">
        <v>1</v>
      </c>
      <c r="F36" s="19"/>
      <c r="G36" s="54" t="s">
        <v>310</v>
      </c>
      <c r="H36" s="11">
        <v>0</v>
      </c>
      <c r="I36" s="11">
        <v>0</v>
      </c>
      <c r="J36" s="11">
        <v>2504244.56</v>
      </c>
      <c r="K36" s="11">
        <v>500</v>
      </c>
      <c r="L36" s="11">
        <v>32239.59</v>
      </c>
      <c r="M36" s="11">
        <v>3566472.3</v>
      </c>
      <c r="N36" s="11">
        <v>2825643.53</v>
      </c>
      <c r="O36" s="11">
        <v>11003881.29</v>
      </c>
      <c r="P36" s="11">
        <v>1616053.84</v>
      </c>
      <c r="Q36" s="11">
        <v>10038366.19</v>
      </c>
      <c r="R36" s="11">
        <v>200</v>
      </c>
      <c r="S36" s="11">
        <v>16954.17</v>
      </c>
      <c r="T36" s="11">
        <v>22365.5</v>
      </c>
      <c r="U36" s="60">
        <v>5347176.78</v>
      </c>
      <c r="V36" s="63">
        <v>36974097.75</v>
      </c>
    </row>
    <row r="37" spans="1:22" ht="12.75">
      <c r="A37" s="223">
        <v>2</v>
      </c>
      <c r="B37" s="224">
        <v>25</v>
      </c>
      <c r="C37" s="224">
        <v>0</v>
      </c>
      <c r="D37" s="16">
        <v>0</v>
      </c>
      <c r="E37" s="16">
        <v>1</v>
      </c>
      <c r="F37" s="19"/>
      <c r="G37" s="54" t="s">
        <v>311</v>
      </c>
      <c r="H37" s="11">
        <v>8764.14</v>
      </c>
      <c r="I37" s="11">
        <v>0</v>
      </c>
      <c r="J37" s="11">
        <v>864533.76</v>
      </c>
      <c r="K37" s="11">
        <v>0</v>
      </c>
      <c r="L37" s="11">
        <v>17249.48</v>
      </c>
      <c r="M37" s="11">
        <v>4313170.38</v>
      </c>
      <c r="N37" s="11">
        <v>3921773.89</v>
      </c>
      <c r="O37" s="11">
        <v>14240222.27</v>
      </c>
      <c r="P37" s="11">
        <v>1480594.73</v>
      </c>
      <c r="Q37" s="11">
        <v>8859374.3</v>
      </c>
      <c r="R37" s="11">
        <v>8088.4</v>
      </c>
      <c r="S37" s="11">
        <v>89200</v>
      </c>
      <c r="T37" s="11">
        <v>32500</v>
      </c>
      <c r="U37" s="60">
        <v>7084604.25</v>
      </c>
      <c r="V37" s="63">
        <v>40920075.6</v>
      </c>
    </row>
    <row r="38" spans="1:22" ht="12.75">
      <c r="A38" s="223">
        <v>2</v>
      </c>
      <c r="B38" s="224">
        <v>26</v>
      </c>
      <c r="C38" s="224">
        <v>0</v>
      </c>
      <c r="D38" s="16">
        <v>0</v>
      </c>
      <c r="E38" s="16">
        <v>1</v>
      </c>
      <c r="F38" s="19"/>
      <c r="G38" s="54" t="s">
        <v>312</v>
      </c>
      <c r="H38" s="11">
        <v>2860</v>
      </c>
      <c r="I38" s="11">
        <v>0</v>
      </c>
      <c r="J38" s="11">
        <v>726986.22</v>
      </c>
      <c r="K38" s="11">
        <v>0</v>
      </c>
      <c r="L38" s="11">
        <v>1584</v>
      </c>
      <c r="M38" s="11">
        <v>4779319.44</v>
      </c>
      <c r="N38" s="11">
        <v>1827013.03</v>
      </c>
      <c r="O38" s="11">
        <v>4901715.91</v>
      </c>
      <c r="P38" s="11">
        <v>1301977.76</v>
      </c>
      <c r="Q38" s="11">
        <v>2953533.36</v>
      </c>
      <c r="R38" s="11">
        <v>0</v>
      </c>
      <c r="S38" s="11">
        <v>3800</v>
      </c>
      <c r="T38" s="11">
        <v>14500</v>
      </c>
      <c r="U38" s="60">
        <v>6551762.39</v>
      </c>
      <c r="V38" s="63">
        <v>23065052.11</v>
      </c>
    </row>
    <row r="39" spans="1:22" s="95" customFormat="1" ht="15">
      <c r="A39" s="227"/>
      <c r="B39" s="228"/>
      <c r="C39" s="228"/>
      <c r="D39" s="101"/>
      <c r="E39" s="101"/>
      <c r="F39" s="102" t="s">
        <v>313</v>
      </c>
      <c r="G39" s="287"/>
      <c r="H39" s="103">
        <v>265729.25</v>
      </c>
      <c r="I39" s="103">
        <v>0</v>
      </c>
      <c r="J39" s="103">
        <v>328758910.8</v>
      </c>
      <c r="K39" s="103">
        <v>8109632.53</v>
      </c>
      <c r="L39" s="103">
        <v>154058651.06</v>
      </c>
      <c r="M39" s="103">
        <v>154488640.68</v>
      </c>
      <c r="N39" s="103">
        <v>50556201.56</v>
      </c>
      <c r="O39" s="103">
        <v>655022700.06</v>
      </c>
      <c r="P39" s="103">
        <v>21148150.41</v>
      </c>
      <c r="Q39" s="103">
        <v>238143632.85000002</v>
      </c>
      <c r="R39" s="103">
        <v>106024852.61999999</v>
      </c>
      <c r="S39" s="103">
        <v>148947509.11</v>
      </c>
      <c r="T39" s="103">
        <v>25772408.48</v>
      </c>
      <c r="U39" s="104">
        <v>368768792.12</v>
      </c>
      <c r="V39" s="105">
        <v>2260065811.53</v>
      </c>
    </row>
    <row r="40" spans="1:22" ht="12.75">
      <c r="A40" s="223">
        <v>2</v>
      </c>
      <c r="B40" s="224">
        <v>61</v>
      </c>
      <c r="C40" s="224">
        <v>0</v>
      </c>
      <c r="D40" s="16">
        <v>0</v>
      </c>
      <c r="E40" s="16">
        <v>2</v>
      </c>
      <c r="F40" s="19"/>
      <c r="G40" s="54" t="s">
        <v>314</v>
      </c>
      <c r="H40" s="11">
        <v>45740.46</v>
      </c>
      <c r="I40" s="11">
        <v>0</v>
      </c>
      <c r="J40" s="11">
        <v>17646709.25</v>
      </c>
      <c r="K40" s="11">
        <v>7348093.75</v>
      </c>
      <c r="L40" s="11">
        <v>4796860.82</v>
      </c>
      <c r="M40" s="11">
        <v>12560602.8</v>
      </c>
      <c r="N40" s="11">
        <v>6200070.97</v>
      </c>
      <c r="O40" s="11">
        <v>59979490.96</v>
      </c>
      <c r="P40" s="11">
        <v>836355.08</v>
      </c>
      <c r="Q40" s="11">
        <v>24223024.12</v>
      </c>
      <c r="R40" s="11">
        <v>2451210.79</v>
      </c>
      <c r="S40" s="11">
        <v>7833848.66</v>
      </c>
      <c r="T40" s="11">
        <v>3292423.13</v>
      </c>
      <c r="U40" s="60">
        <v>13959446.71</v>
      </c>
      <c r="V40" s="63">
        <v>161173877.5</v>
      </c>
    </row>
    <row r="41" spans="1:22" ht="12.75">
      <c r="A41" s="223">
        <v>2</v>
      </c>
      <c r="B41" s="224">
        <v>62</v>
      </c>
      <c r="C41" s="224">
        <v>0</v>
      </c>
      <c r="D41" s="16">
        <v>0</v>
      </c>
      <c r="E41" s="16">
        <v>2</v>
      </c>
      <c r="F41" s="19"/>
      <c r="G41" s="54" t="s">
        <v>315</v>
      </c>
      <c r="H41" s="11">
        <v>22313.81</v>
      </c>
      <c r="I41" s="11">
        <v>0</v>
      </c>
      <c r="J41" s="11">
        <v>15826943.15</v>
      </c>
      <c r="K41" s="11">
        <v>15311.12</v>
      </c>
      <c r="L41" s="11">
        <v>3333007.36</v>
      </c>
      <c r="M41" s="11">
        <v>11890628.33</v>
      </c>
      <c r="N41" s="11">
        <v>5930572.51</v>
      </c>
      <c r="O41" s="11">
        <v>83800515.25</v>
      </c>
      <c r="P41" s="11">
        <v>1241520.16</v>
      </c>
      <c r="Q41" s="11">
        <v>37055674.44</v>
      </c>
      <c r="R41" s="11">
        <v>4381293.3</v>
      </c>
      <c r="S41" s="11">
        <v>6208005.75</v>
      </c>
      <c r="T41" s="11">
        <v>5629336.15</v>
      </c>
      <c r="U41" s="60">
        <v>17551379.82</v>
      </c>
      <c r="V41" s="63">
        <v>192886501.15</v>
      </c>
    </row>
    <row r="42" spans="1:22" ht="12.75">
      <c r="A42" s="223">
        <v>2</v>
      </c>
      <c r="B42" s="224">
        <v>65</v>
      </c>
      <c r="C42" s="224">
        <v>0</v>
      </c>
      <c r="D42" s="16">
        <v>0</v>
      </c>
      <c r="E42" s="16">
        <v>2</v>
      </c>
      <c r="F42" s="19"/>
      <c r="G42" s="54" t="s">
        <v>316</v>
      </c>
      <c r="H42" s="11">
        <v>48819.1</v>
      </c>
      <c r="I42" s="11">
        <v>0</v>
      </c>
      <c r="J42" s="11">
        <v>28301356.92</v>
      </c>
      <c r="K42" s="11">
        <v>491615.16</v>
      </c>
      <c r="L42" s="11">
        <v>25734500.32</v>
      </c>
      <c r="M42" s="11">
        <v>14958469.09</v>
      </c>
      <c r="N42" s="11">
        <v>7030811.45</v>
      </c>
      <c r="O42" s="11">
        <v>61198273.47</v>
      </c>
      <c r="P42" s="11">
        <v>1134026.94</v>
      </c>
      <c r="Q42" s="11">
        <v>43709326.12</v>
      </c>
      <c r="R42" s="11">
        <v>8298616.9</v>
      </c>
      <c r="S42" s="11">
        <v>11936605.69</v>
      </c>
      <c r="T42" s="11">
        <v>3049163.66</v>
      </c>
      <c r="U42" s="60">
        <v>15579427.16</v>
      </c>
      <c r="V42" s="63">
        <v>221471011.98</v>
      </c>
    </row>
    <row r="43" spans="1:22" s="95" customFormat="1" ht="15">
      <c r="A43" s="227">
        <v>2</v>
      </c>
      <c r="B43" s="228">
        <v>64</v>
      </c>
      <c r="C43" s="228">
        <v>0</v>
      </c>
      <c r="D43" s="101">
        <v>0</v>
      </c>
      <c r="E43" s="101">
        <v>2</v>
      </c>
      <c r="F43" s="102"/>
      <c r="G43" s="287" t="s">
        <v>317</v>
      </c>
      <c r="H43" s="103">
        <v>148855.88</v>
      </c>
      <c r="I43" s="103">
        <v>0</v>
      </c>
      <c r="J43" s="103">
        <v>266983901.48</v>
      </c>
      <c r="K43" s="103">
        <v>254612.5</v>
      </c>
      <c r="L43" s="103">
        <v>120194282.56</v>
      </c>
      <c r="M43" s="103">
        <v>115078940.46</v>
      </c>
      <c r="N43" s="103">
        <v>31394746.63</v>
      </c>
      <c r="O43" s="103">
        <v>450044420.38</v>
      </c>
      <c r="P43" s="103">
        <v>17936248.23</v>
      </c>
      <c r="Q43" s="103">
        <v>133155608.17</v>
      </c>
      <c r="R43" s="103">
        <v>90893731.63</v>
      </c>
      <c r="S43" s="103">
        <v>122969049.01</v>
      </c>
      <c r="T43" s="103">
        <v>13801485.54</v>
      </c>
      <c r="U43" s="104">
        <v>321678538.43</v>
      </c>
      <c r="V43" s="105">
        <v>1684534420.9</v>
      </c>
    </row>
    <row r="44" spans="1:22" s="95" customFormat="1" ht="15">
      <c r="A44" s="227"/>
      <c r="B44" s="228"/>
      <c r="C44" s="228"/>
      <c r="D44" s="101"/>
      <c r="E44" s="101"/>
      <c r="F44" s="102" t="s">
        <v>318</v>
      </c>
      <c r="G44" s="287"/>
      <c r="H44" s="103">
        <v>55006680.639999986</v>
      </c>
      <c r="I44" s="103">
        <v>15178228.91</v>
      </c>
      <c r="J44" s="103">
        <v>120259937.83000001</v>
      </c>
      <c r="K44" s="103">
        <v>8629409.14</v>
      </c>
      <c r="L44" s="103">
        <v>131790785.33000001</v>
      </c>
      <c r="M44" s="103">
        <v>364239234.15999997</v>
      </c>
      <c r="N44" s="103">
        <v>31774903.060000002</v>
      </c>
      <c r="O44" s="103">
        <v>1053468889.5</v>
      </c>
      <c r="P44" s="103">
        <v>34512053.67999999</v>
      </c>
      <c r="Q44" s="103">
        <v>459566250.19000006</v>
      </c>
      <c r="R44" s="103">
        <v>223189394.82000005</v>
      </c>
      <c r="S44" s="103">
        <v>138031549.01000002</v>
      </c>
      <c r="T44" s="103">
        <v>84216624.71</v>
      </c>
      <c r="U44" s="104">
        <v>154363994.22999996</v>
      </c>
      <c r="V44" s="105">
        <v>2874227935.2100005</v>
      </c>
    </row>
    <row r="45" spans="1:22" ht="12.75">
      <c r="A45" s="223"/>
      <c r="B45" s="224"/>
      <c r="C45" s="224"/>
      <c r="D45" s="16"/>
      <c r="E45" s="16"/>
      <c r="F45" s="19" t="s">
        <v>319</v>
      </c>
      <c r="G45" s="54"/>
      <c r="H45" s="11">
        <v>778157.6500000001</v>
      </c>
      <c r="I45" s="11">
        <v>5887304.58</v>
      </c>
      <c r="J45" s="11">
        <v>49903625.480000004</v>
      </c>
      <c r="K45" s="11">
        <v>3592420.7600000002</v>
      </c>
      <c r="L45" s="11">
        <v>62061571.870000005</v>
      </c>
      <c r="M45" s="11">
        <v>108738263.07999998</v>
      </c>
      <c r="N45" s="11">
        <v>11009658.48</v>
      </c>
      <c r="O45" s="11">
        <v>338137017.61</v>
      </c>
      <c r="P45" s="11">
        <v>8034596.869999998</v>
      </c>
      <c r="Q45" s="11">
        <v>156693022.06</v>
      </c>
      <c r="R45" s="11">
        <v>61112237.48000002</v>
      </c>
      <c r="S45" s="11">
        <v>45936646.89000001</v>
      </c>
      <c r="T45" s="11">
        <v>40658498.559999995</v>
      </c>
      <c r="U45" s="60">
        <v>46776121.79999999</v>
      </c>
      <c r="V45" s="63">
        <v>939319143.1700002</v>
      </c>
    </row>
    <row r="46" spans="1:22" ht="12.75">
      <c r="A46" s="223">
        <v>2</v>
      </c>
      <c r="B46" s="224">
        <v>2</v>
      </c>
      <c r="C46" s="224">
        <v>1</v>
      </c>
      <c r="D46" s="16">
        <v>1</v>
      </c>
      <c r="E46" s="16">
        <v>0</v>
      </c>
      <c r="F46" s="19"/>
      <c r="G46" s="54" t="s">
        <v>320</v>
      </c>
      <c r="H46" s="11">
        <v>42687.43</v>
      </c>
      <c r="I46" s="11">
        <v>0</v>
      </c>
      <c r="J46" s="11">
        <v>7046074.53</v>
      </c>
      <c r="K46" s="11">
        <v>52300.5</v>
      </c>
      <c r="L46" s="11">
        <v>4384481.04</v>
      </c>
      <c r="M46" s="11">
        <v>3515089.06</v>
      </c>
      <c r="N46" s="11">
        <v>429937.28</v>
      </c>
      <c r="O46" s="11">
        <v>11075825.37</v>
      </c>
      <c r="P46" s="11">
        <v>160303.85</v>
      </c>
      <c r="Q46" s="11">
        <v>7086967.62</v>
      </c>
      <c r="R46" s="11">
        <v>2224224.86</v>
      </c>
      <c r="S46" s="11">
        <v>1044242.5</v>
      </c>
      <c r="T46" s="11">
        <v>1730701.12</v>
      </c>
      <c r="U46" s="60">
        <v>2169481.55</v>
      </c>
      <c r="V46" s="63">
        <v>40962316.71</v>
      </c>
    </row>
    <row r="47" spans="1:22" ht="12.75">
      <c r="A47" s="223">
        <v>2</v>
      </c>
      <c r="B47" s="224">
        <v>21</v>
      </c>
      <c r="C47" s="224">
        <v>1</v>
      </c>
      <c r="D47" s="16">
        <v>1</v>
      </c>
      <c r="E47" s="16">
        <v>0</v>
      </c>
      <c r="F47" s="19"/>
      <c r="G47" s="54" t="s">
        <v>321</v>
      </c>
      <c r="H47" s="11">
        <v>4432.88</v>
      </c>
      <c r="I47" s="11">
        <v>0</v>
      </c>
      <c r="J47" s="11">
        <v>37724.14</v>
      </c>
      <c r="K47" s="11">
        <v>2398695.68</v>
      </c>
      <c r="L47" s="11">
        <v>3994609.21</v>
      </c>
      <c r="M47" s="11">
        <v>1783173.79</v>
      </c>
      <c r="N47" s="11">
        <v>197907.47</v>
      </c>
      <c r="O47" s="11">
        <v>5837347.75</v>
      </c>
      <c r="P47" s="11">
        <v>121671.06</v>
      </c>
      <c r="Q47" s="11">
        <v>5059379.34</v>
      </c>
      <c r="R47" s="11">
        <v>1372421.89</v>
      </c>
      <c r="S47" s="11">
        <v>710000</v>
      </c>
      <c r="T47" s="11">
        <v>1429445.59</v>
      </c>
      <c r="U47" s="60">
        <v>623219.66</v>
      </c>
      <c r="V47" s="63">
        <v>23570028.46</v>
      </c>
    </row>
    <row r="48" spans="1:22" ht="12.75">
      <c r="A48" s="223">
        <v>2</v>
      </c>
      <c r="B48" s="224">
        <v>1</v>
      </c>
      <c r="C48" s="224">
        <v>1</v>
      </c>
      <c r="D48" s="16">
        <v>1</v>
      </c>
      <c r="E48" s="16">
        <v>0</v>
      </c>
      <c r="F48" s="19"/>
      <c r="G48" s="54" t="s">
        <v>322</v>
      </c>
      <c r="H48" s="11">
        <v>3398.63</v>
      </c>
      <c r="I48" s="11">
        <v>3690</v>
      </c>
      <c r="J48" s="11">
        <v>3952980.76</v>
      </c>
      <c r="K48" s="11">
        <v>1100</v>
      </c>
      <c r="L48" s="11">
        <v>5354108.69</v>
      </c>
      <c r="M48" s="11">
        <v>5794535.65</v>
      </c>
      <c r="N48" s="11">
        <v>603486.94</v>
      </c>
      <c r="O48" s="11">
        <v>16217007.52</v>
      </c>
      <c r="P48" s="11">
        <v>274341.94</v>
      </c>
      <c r="Q48" s="11">
        <v>9717228.46</v>
      </c>
      <c r="R48" s="11">
        <v>2565222.72</v>
      </c>
      <c r="S48" s="11">
        <v>3840363.18</v>
      </c>
      <c r="T48" s="11">
        <v>1031263.75</v>
      </c>
      <c r="U48" s="60">
        <v>2166234.61</v>
      </c>
      <c r="V48" s="63">
        <v>51524962.85</v>
      </c>
    </row>
    <row r="49" spans="1:22" ht="12.75">
      <c r="A49" s="223">
        <v>2</v>
      </c>
      <c r="B49" s="224">
        <v>9</v>
      </c>
      <c r="C49" s="224">
        <v>1</v>
      </c>
      <c r="D49" s="16">
        <v>1</v>
      </c>
      <c r="E49" s="16">
        <v>0</v>
      </c>
      <c r="F49" s="19"/>
      <c r="G49" s="54" t="s">
        <v>323</v>
      </c>
      <c r="H49" s="11">
        <v>2735.74</v>
      </c>
      <c r="I49" s="11">
        <v>0</v>
      </c>
      <c r="J49" s="11">
        <v>135468.72</v>
      </c>
      <c r="K49" s="11">
        <v>0</v>
      </c>
      <c r="L49" s="11">
        <v>60692.12</v>
      </c>
      <c r="M49" s="11">
        <v>2116449.28</v>
      </c>
      <c r="N49" s="11">
        <v>7001.8</v>
      </c>
      <c r="O49" s="11">
        <v>8659456.03</v>
      </c>
      <c r="P49" s="11">
        <v>170284.8</v>
      </c>
      <c r="Q49" s="11">
        <v>3302113.6</v>
      </c>
      <c r="R49" s="11">
        <v>1401502.11</v>
      </c>
      <c r="S49" s="11">
        <v>812818.8</v>
      </c>
      <c r="T49" s="11">
        <v>72000</v>
      </c>
      <c r="U49" s="60">
        <v>472062.66</v>
      </c>
      <c r="V49" s="63">
        <v>17212585.66</v>
      </c>
    </row>
    <row r="50" spans="1:22" ht="12.75">
      <c r="A50" s="223">
        <v>2</v>
      </c>
      <c r="B50" s="224">
        <v>8</v>
      </c>
      <c r="C50" s="224">
        <v>1</v>
      </c>
      <c r="D50" s="16">
        <v>1</v>
      </c>
      <c r="E50" s="16">
        <v>0</v>
      </c>
      <c r="F50" s="19"/>
      <c r="G50" s="54" t="s">
        <v>324</v>
      </c>
      <c r="H50" s="11">
        <v>320.93</v>
      </c>
      <c r="I50" s="11">
        <v>0</v>
      </c>
      <c r="J50" s="11">
        <v>270876.97</v>
      </c>
      <c r="K50" s="11">
        <v>54259.37</v>
      </c>
      <c r="L50" s="11">
        <v>606051.47</v>
      </c>
      <c r="M50" s="11">
        <v>1360567.92</v>
      </c>
      <c r="N50" s="11">
        <v>126962.05</v>
      </c>
      <c r="O50" s="11">
        <v>2811131.24</v>
      </c>
      <c r="P50" s="11">
        <v>103717.58</v>
      </c>
      <c r="Q50" s="11">
        <v>1370972.58</v>
      </c>
      <c r="R50" s="11">
        <v>580694.03</v>
      </c>
      <c r="S50" s="11">
        <v>679500</v>
      </c>
      <c r="T50" s="11">
        <v>588277.62</v>
      </c>
      <c r="U50" s="60">
        <v>439541.41</v>
      </c>
      <c r="V50" s="63">
        <v>8992873.17</v>
      </c>
    </row>
    <row r="51" spans="1:22" ht="12.75">
      <c r="A51" s="223">
        <v>2</v>
      </c>
      <c r="B51" s="224">
        <v>2</v>
      </c>
      <c r="C51" s="224">
        <v>2</v>
      </c>
      <c r="D51" s="16">
        <v>1</v>
      </c>
      <c r="E51" s="16">
        <v>0</v>
      </c>
      <c r="F51" s="19"/>
      <c r="G51" s="54" t="s">
        <v>325</v>
      </c>
      <c r="H51" s="11">
        <v>28397.73</v>
      </c>
      <c r="I51" s="11">
        <v>0</v>
      </c>
      <c r="J51" s="11">
        <v>1746479.15</v>
      </c>
      <c r="K51" s="11">
        <v>1000</v>
      </c>
      <c r="L51" s="11">
        <v>2876100.72</v>
      </c>
      <c r="M51" s="11">
        <v>5750856.22</v>
      </c>
      <c r="N51" s="11">
        <v>434783.07</v>
      </c>
      <c r="O51" s="11">
        <v>12836028.74</v>
      </c>
      <c r="P51" s="11">
        <v>388945.38</v>
      </c>
      <c r="Q51" s="11">
        <v>7827982.5</v>
      </c>
      <c r="R51" s="11">
        <v>2837859.18</v>
      </c>
      <c r="S51" s="11">
        <v>2353593</v>
      </c>
      <c r="T51" s="11">
        <v>1532214.17</v>
      </c>
      <c r="U51" s="60">
        <v>2231886.3</v>
      </c>
      <c r="V51" s="63">
        <v>40846126.16</v>
      </c>
    </row>
    <row r="52" spans="1:22" ht="12.75">
      <c r="A52" s="223">
        <v>2</v>
      </c>
      <c r="B52" s="224">
        <v>3</v>
      </c>
      <c r="C52" s="224">
        <v>1</v>
      </c>
      <c r="D52" s="16">
        <v>1</v>
      </c>
      <c r="E52" s="16">
        <v>0</v>
      </c>
      <c r="F52" s="19"/>
      <c r="G52" s="54" t="s">
        <v>326</v>
      </c>
      <c r="H52" s="11">
        <v>5817.02</v>
      </c>
      <c r="I52" s="11">
        <v>1113095.51</v>
      </c>
      <c r="J52" s="11">
        <v>7389440.6</v>
      </c>
      <c r="K52" s="11">
        <v>11816</v>
      </c>
      <c r="L52" s="11">
        <v>4372525.53</v>
      </c>
      <c r="M52" s="11">
        <v>7794502.33</v>
      </c>
      <c r="N52" s="11">
        <v>470715.72</v>
      </c>
      <c r="O52" s="11">
        <v>38364345.48</v>
      </c>
      <c r="P52" s="11">
        <v>1167566.32</v>
      </c>
      <c r="Q52" s="11">
        <v>15755632.16</v>
      </c>
      <c r="R52" s="11">
        <v>4400703.86</v>
      </c>
      <c r="S52" s="11">
        <v>4675239.84</v>
      </c>
      <c r="T52" s="11">
        <v>3862784.55</v>
      </c>
      <c r="U52" s="60">
        <v>5114707.05</v>
      </c>
      <c r="V52" s="63">
        <v>94498891.97</v>
      </c>
    </row>
    <row r="53" spans="1:22" ht="12.75">
      <c r="A53" s="223">
        <v>2</v>
      </c>
      <c r="B53" s="224">
        <v>5</v>
      </c>
      <c r="C53" s="224">
        <v>1</v>
      </c>
      <c r="D53" s="16">
        <v>1</v>
      </c>
      <c r="E53" s="16">
        <v>0</v>
      </c>
      <c r="F53" s="19"/>
      <c r="G53" s="54" t="s">
        <v>327</v>
      </c>
      <c r="H53" s="11">
        <v>67079.74</v>
      </c>
      <c r="I53" s="11">
        <v>1112377.24</v>
      </c>
      <c r="J53" s="11">
        <v>160621.92</v>
      </c>
      <c r="K53" s="11">
        <v>0</v>
      </c>
      <c r="L53" s="11">
        <v>376605.81</v>
      </c>
      <c r="M53" s="11">
        <v>2954396.07</v>
      </c>
      <c r="N53" s="11">
        <v>33810.05</v>
      </c>
      <c r="O53" s="11">
        <v>11533486.79</v>
      </c>
      <c r="P53" s="11">
        <v>233342.49</v>
      </c>
      <c r="Q53" s="11">
        <v>5814120.04</v>
      </c>
      <c r="R53" s="11">
        <v>3333435.94</v>
      </c>
      <c r="S53" s="11">
        <v>1657644.64</v>
      </c>
      <c r="T53" s="11">
        <v>957080</v>
      </c>
      <c r="U53" s="60">
        <v>1355279.43</v>
      </c>
      <c r="V53" s="63">
        <v>29589280.16</v>
      </c>
    </row>
    <row r="54" spans="1:22" ht="12.75">
      <c r="A54" s="223">
        <v>2</v>
      </c>
      <c r="B54" s="224">
        <v>21</v>
      </c>
      <c r="C54" s="224">
        <v>2</v>
      </c>
      <c r="D54" s="16">
        <v>1</v>
      </c>
      <c r="E54" s="16">
        <v>0</v>
      </c>
      <c r="F54" s="19"/>
      <c r="G54" s="54" t="s">
        <v>328</v>
      </c>
      <c r="H54" s="11">
        <v>1545.52</v>
      </c>
      <c r="I54" s="11">
        <v>0</v>
      </c>
      <c r="J54" s="11">
        <v>289961.69</v>
      </c>
      <c r="K54" s="11">
        <v>104541.79</v>
      </c>
      <c r="L54" s="11">
        <v>707959.08</v>
      </c>
      <c r="M54" s="11">
        <v>1343706.9</v>
      </c>
      <c r="N54" s="11">
        <v>511.79</v>
      </c>
      <c r="O54" s="11">
        <v>2235516.09</v>
      </c>
      <c r="P54" s="11">
        <v>47755.94</v>
      </c>
      <c r="Q54" s="11">
        <v>1274061.93</v>
      </c>
      <c r="R54" s="11">
        <v>346437.76</v>
      </c>
      <c r="S54" s="11">
        <v>269500</v>
      </c>
      <c r="T54" s="11">
        <v>28000</v>
      </c>
      <c r="U54" s="60">
        <v>384311.91</v>
      </c>
      <c r="V54" s="63">
        <v>7033810.4</v>
      </c>
    </row>
    <row r="55" spans="1:22" ht="12.75">
      <c r="A55" s="223">
        <v>2</v>
      </c>
      <c r="B55" s="224">
        <v>7</v>
      </c>
      <c r="C55" s="224">
        <v>1</v>
      </c>
      <c r="D55" s="16">
        <v>1</v>
      </c>
      <c r="E55" s="16">
        <v>0</v>
      </c>
      <c r="F55" s="19"/>
      <c r="G55" s="54" t="s">
        <v>329</v>
      </c>
      <c r="H55" s="11">
        <v>0</v>
      </c>
      <c r="I55" s="11">
        <v>0</v>
      </c>
      <c r="J55" s="11">
        <v>15255.42</v>
      </c>
      <c r="K55" s="11">
        <v>2500</v>
      </c>
      <c r="L55" s="11">
        <v>3844002.51</v>
      </c>
      <c r="M55" s="11">
        <v>3891999.77</v>
      </c>
      <c r="N55" s="11">
        <v>50368.3</v>
      </c>
      <c r="O55" s="11">
        <v>9428370</v>
      </c>
      <c r="P55" s="11">
        <v>99944.2</v>
      </c>
      <c r="Q55" s="11">
        <v>5188220.37</v>
      </c>
      <c r="R55" s="11">
        <v>1161635.25</v>
      </c>
      <c r="S55" s="11">
        <v>781732.65</v>
      </c>
      <c r="T55" s="11">
        <v>736670.69</v>
      </c>
      <c r="U55" s="60">
        <v>1673348.75</v>
      </c>
      <c r="V55" s="63">
        <v>26874047.91</v>
      </c>
    </row>
    <row r="56" spans="1:22" ht="12.75">
      <c r="A56" s="223">
        <v>2</v>
      </c>
      <c r="B56" s="224">
        <v>6</v>
      </c>
      <c r="C56" s="224">
        <v>1</v>
      </c>
      <c r="D56" s="16">
        <v>1</v>
      </c>
      <c r="E56" s="16">
        <v>0</v>
      </c>
      <c r="F56" s="19"/>
      <c r="G56" s="54" t="s">
        <v>330</v>
      </c>
      <c r="H56" s="11">
        <v>39.6</v>
      </c>
      <c r="I56" s="11">
        <v>0</v>
      </c>
      <c r="J56" s="11">
        <v>4784483.23</v>
      </c>
      <c r="K56" s="11">
        <v>112736</v>
      </c>
      <c r="L56" s="11">
        <v>834481.51</v>
      </c>
      <c r="M56" s="11">
        <v>2880351.85</v>
      </c>
      <c r="N56" s="11">
        <v>343193.48</v>
      </c>
      <c r="O56" s="11">
        <v>2969276.97</v>
      </c>
      <c r="P56" s="11">
        <v>127423.3</v>
      </c>
      <c r="Q56" s="11">
        <v>1108490.89</v>
      </c>
      <c r="R56" s="11">
        <v>1689855.6</v>
      </c>
      <c r="S56" s="11">
        <v>348387.5</v>
      </c>
      <c r="T56" s="11">
        <v>92671.92</v>
      </c>
      <c r="U56" s="60">
        <v>685140.91</v>
      </c>
      <c r="V56" s="63">
        <v>15976532.76</v>
      </c>
    </row>
    <row r="57" spans="1:22" ht="12.75">
      <c r="A57" s="223">
        <v>2</v>
      </c>
      <c r="B57" s="224">
        <v>8</v>
      </c>
      <c r="C57" s="224">
        <v>2</v>
      </c>
      <c r="D57" s="16">
        <v>1</v>
      </c>
      <c r="E57" s="16">
        <v>0</v>
      </c>
      <c r="F57" s="19"/>
      <c r="G57" s="54" t="s">
        <v>331</v>
      </c>
      <c r="H57" s="11">
        <v>52722.03</v>
      </c>
      <c r="I57" s="11">
        <v>0</v>
      </c>
      <c r="J57" s="11">
        <v>522514.76</v>
      </c>
      <c r="K57" s="11">
        <v>173670.88</v>
      </c>
      <c r="L57" s="11">
        <v>3346712.09</v>
      </c>
      <c r="M57" s="11">
        <v>5090907.29</v>
      </c>
      <c r="N57" s="11">
        <v>562677.71</v>
      </c>
      <c r="O57" s="11">
        <v>14082959.25</v>
      </c>
      <c r="P57" s="11">
        <v>339982.28</v>
      </c>
      <c r="Q57" s="11">
        <v>6689781.74</v>
      </c>
      <c r="R57" s="11">
        <v>2111238.16</v>
      </c>
      <c r="S57" s="11">
        <v>3134551.65</v>
      </c>
      <c r="T57" s="11">
        <v>3121831.21</v>
      </c>
      <c r="U57" s="60">
        <v>1794099.05</v>
      </c>
      <c r="V57" s="63">
        <v>41023648.1</v>
      </c>
    </row>
    <row r="58" spans="1:22" ht="12.75">
      <c r="A58" s="223">
        <v>2</v>
      </c>
      <c r="B58" s="224">
        <v>6</v>
      </c>
      <c r="C58" s="224">
        <v>2</v>
      </c>
      <c r="D58" s="16">
        <v>1</v>
      </c>
      <c r="E58" s="16">
        <v>0</v>
      </c>
      <c r="F58" s="19"/>
      <c r="G58" s="54" t="s">
        <v>332</v>
      </c>
      <c r="H58" s="11">
        <v>10095.73</v>
      </c>
      <c r="I58" s="11">
        <v>0</v>
      </c>
      <c r="J58" s="11">
        <v>76156.76</v>
      </c>
      <c r="K58" s="11">
        <v>17619.37</v>
      </c>
      <c r="L58" s="11">
        <v>432471.6</v>
      </c>
      <c r="M58" s="11">
        <v>1670610.42</v>
      </c>
      <c r="N58" s="11">
        <v>334959.56</v>
      </c>
      <c r="O58" s="11">
        <v>4561398.33</v>
      </c>
      <c r="P58" s="11">
        <v>71910.03</v>
      </c>
      <c r="Q58" s="11">
        <v>3885555.77</v>
      </c>
      <c r="R58" s="11">
        <v>1753298.2</v>
      </c>
      <c r="S58" s="11">
        <v>299627.35</v>
      </c>
      <c r="T58" s="11">
        <v>140494.39</v>
      </c>
      <c r="U58" s="60">
        <v>522674.63</v>
      </c>
      <c r="V58" s="63">
        <v>13776872.14</v>
      </c>
    </row>
    <row r="59" spans="1:22" ht="12.75">
      <c r="A59" s="223">
        <v>2</v>
      </c>
      <c r="B59" s="224">
        <v>8</v>
      </c>
      <c r="C59" s="224">
        <v>3</v>
      </c>
      <c r="D59" s="16">
        <v>1</v>
      </c>
      <c r="E59" s="16">
        <v>0</v>
      </c>
      <c r="F59" s="19"/>
      <c r="G59" s="54" t="s">
        <v>333</v>
      </c>
      <c r="H59" s="11">
        <v>30600.79</v>
      </c>
      <c r="I59" s="11">
        <v>0</v>
      </c>
      <c r="J59" s="11">
        <v>783218.68</v>
      </c>
      <c r="K59" s="11">
        <v>94688.86</v>
      </c>
      <c r="L59" s="11">
        <v>1947581.27</v>
      </c>
      <c r="M59" s="11">
        <v>2127635.04</v>
      </c>
      <c r="N59" s="11">
        <v>250801.91</v>
      </c>
      <c r="O59" s="11">
        <v>4481766.29</v>
      </c>
      <c r="P59" s="11">
        <v>156971.67</v>
      </c>
      <c r="Q59" s="11">
        <v>2272473.67</v>
      </c>
      <c r="R59" s="11">
        <v>1278549.28</v>
      </c>
      <c r="S59" s="11">
        <v>431240.82</v>
      </c>
      <c r="T59" s="11">
        <v>995038.23</v>
      </c>
      <c r="U59" s="60">
        <v>1104415.24</v>
      </c>
      <c r="V59" s="63">
        <v>15954981.75</v>
      </c>
    </row>
    <row r="60" spans="1:22" ht="12.75">
      <c r="A60" s="223">
        <v>2</v>
      </c>
      <c r="B60" s="224">
        <v>10</v>
      </c>
      <c r="C60" s="224">
        <v>1</v>
      </c>
      <c r="D60" s="16">
        <v>1</v>
      </c>
      <c r="E60" s="16">
        <v>0</v>
      </c>
      <c r="F60" s="19"/>
      <c r="G60" s="54" t="s">
        <v>334</v>
      </c>
      <c r="H60" s="11">
        <v>10347.8</v>
      </c>
      <c r="I60" s="11">
        <v>984</v>
      </c>
      <c r="J60" s="11">
        <v>156101.76</v>
      </c>
      <c r="K60" s="11">
        <v>0</v>
      </c>
      <c r="L60" s="11">
        <v>2203625.79</v>
      </c>
      <c r="M60" s="11">
        <v>3602324.65</v>
      </c>
      <c r="N60" s="11">
        <v>387910.89</v>
      </c>
      <c r="O60" s="11">
        <v>11052106.82</v>
      </c>
      <c r="P60" s="11">
        <v>250929.74</v>
      </c>
      <c r="Q60" s="11">
        <v>5245567.93</v>
      </c>
      <c r="R60" s="11">
        <v>4059195.49</v>
      </c>
      <c r="S60" s="11">
        <v>961526</v>
      </c>
      <c r="T60" s="11">
        <v>882236.1</v>
      </c>
      <c r="U60" s="60">
        <v>745689.49</v>
      </c>
      <c r="V60" s="63">
        <v>29558546.46</v>
      </c>
    </row>
    <row r="61" spans="1:22" ht="12.75">
      <c r="A61" s="223">
        <v>2</v>
      </c>
      <c r="B61" s="224">
        <v>11</v>
      </c>
      <c r="C61" s="224">
        <v>1</v>
      </c>
      <c r="D61" s="16">
        <v>1</v>
      </c>
      <c r="E61" s="16">
        <v>0</v>
      </c>
      <c r="F61" s="19"/>
      <c r="G61" s="54" t="s">
        <v>335</v>
      </c>
      <c r="H61" s="11">
        <v>18125.27</v>
      </c>
      <c r="I61" s="11">
        <v>0</v>
      </c>
      <c r="J61" s="11">
        <v>5991631.47</v>
      </c>
      <c r="K61" s="11">
        <v>11000</v>
      </c>
      <c r="L61" s="11">
        <v>2963143.65</v>
      </c>
      <c r="M61" s="11">
        <v>12347628.52</v>
      </c>
      <c r="N61" s="11">
        <v>2711884.86</v>
      </c>
      <c r="O61" s="11">
        <v>61517344.36</v>
      </c>
      <c r="P61" s="11">
        <v>673249.58</v>
      </c>
      <c r="Q61" s="11">
        <v>14863425.92</v>
      </c>
      <c r="R61" s="11">
        <v>3520866.17</v>
      </c>
      <c r="S61" s="11">
        <v>6783203.6</v>
      </c>
      <c r="T61" s="11">
        <v>1208853.98</v>
      </c>
      <c r="U61" s="60">
        <v>7612244.82</v>
      </c>
      <c r="V61" s="63">
        <v>120222602.2</v>
      </c>
    </row>
    <row r="62" spans="1:22" ht="12.75">
      <c r="A62" s="223">
        <v>2</v>
      </c>
      <c r="B62" s="224">
        <v>8</v>
      </c>
      <c r="C62" s="224">
        <v>4</v>
      </c>
      <c r="D62" s="16">
        <v>1</v>
      </c>
      <c r="E62" s="16">
        <v>0</v>
      </c>
      <c r="F62" s="19"/>
      <c r="G62" s="54" t="s">
        <v>336</v>
      </c>
      <c r="H62" s="11">
        <v>35800.51</v>
      </c>
      <c r="I62" s="11">
        <v>0</v>
      </c>
      <c r="J62" s="11">
        <v>235959.84</v>
      </c>
      <c r="K62" s="11">
        <v>72265.05</v>
      </c>
      <c r="L62" s="11">
        <v>423390.9</v>
      </c>
      <c r="M62" s="11">
        <v>2734983.22</v>
      </c>
      <c r="N62" s="11">
        <v>331268.47</v>
      </c>
      <c r="O62" s="11">
        <v>8810465</v>
      </c>
      <c r="P62" s="11">
        <v>148929.33</v>
      </c>
      <c r="Q62" s="11">
        <v>5487758.29</v>
      </c>
      <c r="R62" s="11">
        <v>1017141.34</v>
      </c>
      <c r="S62" s="11">
        <v>994819.68</v>
      </c>
      <c r="T62" s="11">
        <v>1588502.11</v>
      </c>
      <c r="U62" s="60">
        <v>894973.55</v>
      </c>
      <c r="V62" s="63">
        <v>22776257.29</v>
      </c>
    </row>
    <row r="63" spans="1:22" ht="12.75">
      <c r="A63" s="223">
        <v>2</v>
      </c>
      <c r="B63" s="224">
        <v>14</v>
      </c>
      <c r="C63" s="224">
        <v>1</v>
      </c>
      <c r="D63" s="16">
        <v>1</v>
      </c>
      <c r="E63" s="16">
        <v>0</v>
      </c>
      <c r="F63" s="19"/>
      <c r="G63" s="54" t="s">
        <v>337</v>
      </c>
      <c r="H63" s="11">
        <v>90360.58</v>
      </c>
      <c r="I63" s="11">
        <v>0</v>
      </c>
      <c r="J63" s="11">
        <v>1538188.01</v>
      </c>
      <c r="K63" s="11">
        <v>0</v>
      </c>
      <c r="L63" s="11">
        <v>6018489.1</v>
      </c>
      <c r="M63" s="11">
        <v>3857314.77</v>
      </c>
      <c r="N63" s="11">
        <v>265521.93</v>
      </c>
      <c r="O63" s="11">
        <v>15431824.58</v>
      </c>
      <c r="P63" s="11">
        <v>770937.73</v>
      </c>
      <c r="Q63" s="11">
        <v>6793078.5</v>
      </c>
      <c r="R63" s="11">
        <v>1991661.24</v>
      </c>
      <c r="S63" s="11">
        <v>3460504.47</v>
      </c>
      <c r="T63" s="11">
        <v>1216336.25</v>
      </c>
      <c r="U63" s="60">
        <v>1305154.54</v>
      </c>
      <c r="V63" s="63">
        <v>42739371.7</v>
      </c>
    </row>
    <row r="64" spans="1:22" ht="12.75">
      <c r="A64" s="223">
        <v>2</v>
      </c>
      <c r="B64" s="224">
        <v>15</v>
      </c>
      <c r="C64" s="224">
        <v>1</v>
      </c>
      <c r="D64" s="16">
        <v>1</v>
      </c>
      <c r="E64" s="16">
        <v>0</v>
      </c>
      <c r="F64" s="19"/>
      <c r="G64" s="54" t="s">
        <v>338</v>
      </c>
      <c r="H64" s="11">
        <v>37166.29</v>
      </c>
      <c r="I64" s="11">
        <v>0</v>
      </c>
      <c r="J64" s="11">
        <v>1522170.98</v>
      </c>
      <c r="K64" s="11">
        <v>0</v>
      </c>
      <c r="L64" s="11">
        <v>4299641.18</v>
      </c>
      <c r="M64" s="11">
        <v>5207296.44</v>
      </c>
      <c r="N64" s="11">
        <v>649355.09</v>
      </c>
      <c r="O64" s="11">
        <v>15509551.84</v>
      </c>
      <c r="P64" s="11">
        <v>348367.93</v>
      </c>
      <c r="Q64" s="11">
        <v>5801919.17</v>
      </c>
      <c r="R64" s="11">
        <v>2326231.14</v>
      </c>
      <c r="S64" s="11">
        <v>2553653.56</v>
      </c>
      <c r="T64" s="11">
        <v>3531670.47</v>
      </c>
      <c r="U64" s="60">
        <v>2201042.53</v>
      </c>
      <c r="V64" s="63">
        <v>43988066.62</v>
      </c>
    </row>
    <row r="65" spans="1:22" ht="12.75">
      <c r="A65" s="223">
        <v>2</v>
      </c>
      <c r="B65" s="224">
        <v>6</v>
      </c>
      <c r="C65" s="224">
        <v>3</v>
      </c>
      <c r="D65" s="16">
        <v>1</v>
      </c>
      <c r="E65" s="16">
        <v>0</v>
      </c>
      <c r="F65" s="19"/>
      <c r="G65" s="54" t="s">
        <v>339</v>
      </c>
      <c r="H65" s="11">
        <v>3297.87</v>
      </c>
      <c r="I65" s="11">
        <v>448420.93</v>
      </c>
      <c r="J65" s="11">
        <v>224726.16</v>
      </c>
      <c r="K65" s="11">
        <v>14309.38</v>
      </c>
      <c r="L65" s="11">
        <v>289130.67</v>
      </c>
      <c r="M65" s="11">
        <v>1282959.19</v>
      </c>
      <c r="N65" s="11">
        <v>59123.2</v>
      </c>
      <c r="O65" s="11">
        <v>2628634.39</v>
      </c>
      <c r="P65" s="11">
        <v>54806.67</v>
      </c>
      <c r="Q65" s="11">
        <v>1598724.73</v>
      </c>
      <c r="R65" s="11">
        <v>768170.02</v>
      </c>
      <c r="S65" s="11">
        <v>179302</v>
      </c>
      <c r="T65" s="11">
        <v>58842.23</v>
      </c>
      <c r="U65" s="60">
        <v>294650.46</v>
      </c>
      <c r="V65" s="63">
        <v>7905097.9</v>
      </c>
    </row>
    <row r="66" spans="1:22" ht="12.75">
      <c r="A66" s="223">
        <v>2</v>
      </c>
      <c r="B66" s="224">
        <v>2</v>
      </c>
      <c r="C66" s="224">
        <v>3</v>
      </c>
      <c r="D66" s="16">
        <v>1</v>
      </c>
      <c r="E66" s="16">
        <v>0</v>
      </c>
      <c r="F66" s="19"/>
      <c r="G66" s="54" t="s">
        <v>340</v>
      </c>
      <c r="H66" s="11">
        <v>84140.25</v>
      </c>
      <c r="I66" s="11">
        <v>0</v>
      </c>
      <c r="J66" s="11">
        <v>678924.47</v>
      </c>
      <c r="K66" s="11">
        <v>29980.02</v>
      </c>
      <c r="L66" s="11">
        <v>58915</v>
      </c>
      <c r="M66" s="11">
        <v>1576741.38</v>
      </c>
      <c r="N66" s="11">
        <v>66988.3</v>
      </c>
      <c r="O66" s="11">
        <v>3103944.09</v>
      </c>
      <c r="P66" s="11">
        <v>52756.68</v>
      </c>
      <c r="Q66" s="11">
        <v>2552995.79</v>
      </c>
      <c r="R66" s="11">
        <v>924176.59</v>
      </c>
      <c r="S66" s="11">
        <v>1568353.28</v>
      </c>
      <c r="T66" s="11">
        <v>128554.68</v>
      </c>
      <c r="U66" s="60">
        <v>494691.24</v>
      </c>
      <c r="V66" s="63">
        <v>11321161.77</v>
      </c>
    </row>
    <row r="67" spans="1:22" ht="12.75">
      <c r="A67" s="223">
        <v>2</v>
      </c>
      <c r="B67" s="224">
        <v>2</v>
      </c>
      <c r="C67" s="224">
        <v>4</v>
      </c>
      <c r="D67" s="16">
        <v>1</v>
      </c>
      <c r="E67" s="16">
        <v>0</v>
      </c>
      <c r="F67" s="19"/>
      <c r="G67" s="54" t="s">
        <v>341</v>
      </c>
      <c r="H67" s="11">
        <v>74386.39</v>
      </c>
      <c r="I67" s="11">
        <v>0</v>
      </c>
      <c r="J67" s="11">
        <v>154126.49</v>
      </c>
      <c r="K67" s="11">
        <v>0</v>
      </c>
      <c r="L67" s="11">
        <v>1196272.99</v>
      </c>
      <c r="M67" s="11">
        <v>1133859.42</v>
      </c>
      <c r="N67" s="11">
        <v>18343.38</v>
      </c>
      <c r="O67" s="11">
        <v>2407699.8</v>
      </c>
      <c r="P67" s="11">
        <v>46409.32</v>
      </c>
      <c r="Q67" s="11">
        <v>1566741.11</v>
      </c>
      <c r="R67" s="11">
        <v>302614.94</v>
      </c>
      <c r="S67" s="11">
        <v>207500</v>
      </c>
      <c r="T67" s="11">
        <v>51879.06</v>
      </c>
      <c r="U67" s="60">
        <v>170235.61</v>
      </c>
      <c r="V67" s="63">
        <v>7330068.51</v>
      </c>
    </row>
    <row r="68" spans="1:22" ht="12.75">
      <c r="A68" s="223">
        <v>2</v>
      </c>
      <c r="B68" s="224">
        <v>8</v>
      </c>
      <c r="C68" s="224">
        <v>5</v>
      </c>
      <c r="D68" s="16">
        <v>1</v>
      </c>
      <c r="E68" s="16">
        <v>0</v>
      </c>
      <c r="F68" s="19"/>
      <c r="G68" s="54" t="s">
        <v>342</v>
      </c>
      <c r="H68" s="11">
        <v>1846.72</v>
      </c>
      <c r="I68" s="11">
        <v>0</v>
      </c>
      <c r="J68" s="11">
        <v>264623.57</v>
      </c>
      <c r="K68" s="11">
        <v>5709</v>
      </c>
      <c r="L68" s="11">
        <v>958265.71</v>
      </c>
      <c r="M68" s="11">
        <v>1608026.53</v>
      </c>
      <c r="N68" s="11">
        <v>179433.84</v>
      </c>
      <c r="O68" s="11">
        <v>3212396.2</v>
      </c>
      <c r="P68" s="11">
        <v>171496.09</v>
      </c>
      <c r="Q68" s="11">
        <v>1407681.24</v>
      </c>
      <c r="R68" s="11">
        <v>1882532.18</v>
      </c>
      <c r="S68" s="11">
        <v>574609.13</v>
      </c>
      <c r="T68" s="11">
        <v>177062.18</v>
      </c>
      <c r="U68" s="60">
        <v>357132.98</v>
      </c>
      <c r="V68" s="63">
        <v>10800815.37</v>
      </c>
    </row>
    <row r="69" spans="1:22" ht="12.75">
      <c r="A69" s="223">
        <v>2</v>
      </c>
      <c r="B69" s="224">
        <v>21</v>
      </c>
      <c r="C69" s="224">
        <v>3</v>
      </c>
      <c r="D69" s="16">
        <v>1</v>
      </c>
      <c r="E69" s="16">
        <v>0</v>
      </c>
      <c r="F69" s="19"/>
      <c r="G69" s="54" t="s">
        <v>343</v>
      </c>
      <c r="H69" s="11">
        <v>2114.07</v>
      </c>
      <c r="I69" s="11">
        <v>0</v>
      </c>
      <c r="J69" s="11">
        <v>130187.86</v>
      </c>
      <c r="K69" s="11">
        <v>0</v>
      </c>
      <c r="L69" s="11">
        <v>763461.69</v>
      </c>
      <c r="M69" s="11">
        <v>2210379.29</v>
      </c>
      <c r="N69" s="11">
        <v>385237</v>
      </c>
      <c r="O69" s="11">
        <v>2330405.52</v>
      </c>
      <c r="P69" s="11">
        <v>186322.21</v>
      </c>
      <c r="Q69" s="11">
        <v>1378510.05</v>
      </c>
      <c r="R69" s="11">
        <v>1875107.1</v>
      </c>
      <c r="S69" s="11">
        <v>538175.67</v>
      </c>
      <c r="T69" s="11">
        <v>94430.81</v>
      </c>
      <c r="U69" s="60">
        <v>229151.05</v>
      </c>
      <c r="V69" s="63">
        <v>10123482.32</v>
      </c>
    </row>
    <row r="70" spans="1:22" ht="12.75">
      <c r="A70" s="223">
        <v>2</v>
      </c>
      <c r="B70" s="224">
        <v>6</v>
      </c>
      <c r="C70" s="224">
        <v>4</v>
      </c>
      <c r="D70" s="16">
        <v>1</v>
      </c>
      <c r="E70" s="16">
        <v>0</v>
      </c>
      <c r="F70" s="19"/>
      <c r="G70" s="54" t="s">
        <v>344</v>
      </c>
      <c r="H70" s="11">
        <v>0</v>
      </c>
      <c r="I70" s="11">
        <v>1037935.95</v>
      </c>
      <c r="J70" s="11">
        <v>108769.97</v>
      </c>
      <c r="K70" s="11">
        <v>24924.6</v>
      </c>
      <c r="L70" s="11">
        <v>912744.57</v>
      </c>
      <c r="M70" s="11">
        <v>2481788.52</v>
      </c>
      <c r="N70" s="11">
        <v>184452.3</v>
      </c>
      <c r="O70" s="11">
        <v>3589274.37</v>
      </c>
      <c r="P70" s="11">
        <v>374638.11</v>
      </c>
      <c r="Q70" s="11">
        <v>1891618.35</v>
      </c>
      <c r="R70" s="11">
        <v>1334107.45</v>
      </c>
      <c r="S70" s="11">
        <v>679762</v>
      </c>
      <c r="T70" s="11">
        <v>930349.68</v>
      </c>
      <c r="U70" s="60">
        <v>1065037.22</v>
      </c>
      <c r="V70" s="63">
        <v>14615403.09</v>
      </c>
    </row>
    <row r="71" spans="1:22" ht="12.75">
      <c r="A71" s="223">
        <v>2</v>
      </c>
      <c r="B71" s="224">
        <v>19</v>
      </c>
      <c r="C71" s="224">
        <v>1</v>
      </c>
      <c r="D71" s="16">
        <v>1</v>
      </c>
      <c r="E71" s="16">
        <v>0</v>
      </c>
      <c r="F71" s="19"/>
      <c r="G71" s="54" t="s">
        <v>345</v>
      </c>
      <c r="H71" s="11">
        <v>21418.93</v>
      </c>
      <c r="I71" s="11">
        <v>0</v>
      </c>
      <c r="J71" s="11">
        <v>9020828.1</v>
      </c>
      <c r="K71" s="11">
        <v>359326.43</v>
      </c>
      <c r="L71" s="11">
        <v>734227.3</v>
      </c>
      <c r="M71" s="11">
        <v>8288562.75</v>
      </c>
      <c r="N71" s="11">
        <v>1010528.14</v>
      </c>
      <c r="O71" s="11">
        <v>25270625.11</v>
      </c>
      <c r="P71" s="11">
        <v>670046.07</v>
      </c>
      <c r="Q71" s="11">
        <v>12019387.3</v>
      </c>
      <c r="R71" s="11">
        <v>2021442.58</v>
      </c>
      <c r="S71" s="11">
        <v>2518224.5</v>
      </c>
      <c r="T71" s="11">
        <v>2575855.61</v>
      </c>
      <c r="U71" s="60">
        <v>4670947.68</v>
      </c>
      <c r="V71" s="63">
        <v>69181420.5</v>
      </c>
    </row>
    <row r="72" spans="1:22" ht="12.75">
      <c r="A72" s="223">
        <v>2</v>
      </c>
      <c r="B72" s="224">
        <v>19</v>
      </c>
      <c r="C72" s="224">
        <v>2</v>
      </c>
      <c r="D72" s="16">
        <v>1</v>
      </c>
      <c r="E72" s="16">
        <v>0</v>
      </c>
      <c r="F72" s="19"/>
      <c r="G72" s="54" t="s">
        <v>346</v>
      </c>
      <c r="H72" s="11">
        <v>46119.19</v>
      </c>
      <c r="I72" s="11">
        <v>0</v>
      </c>
      <c r="J72" s="11">
        <v>1015527.47</v>
      </c>
      <c r="K72" s="11">
        <v>0</v>
      </c>
      <c r="L72" s="11">
        <v>3451159.07</v>
      </c>
      <c r="M72" s="11">
        <v>2981361.82</v>
      </c>
      <c r="N72" s="11">
        <v>219704.95</v>
      </c>
      <c r="O72" s="11">
        <v>9342340.14</v>
      </c>
      <c r="P72" s="11">
        <v>291476.1</v>
      </c>
      <c r="Q72" s="11">
        <v>4683671.72</v>
      </c>
      <c r="R72" s="11">
        <v>2132972.8</v>
      </c>
      <c r="S72" s="11">
        <v>598828.9</v>
      </c>
      <c r="T72" s="11">
        <v>4452196.51</v>
      </c>
      <c r="U72" s="60">
        <v>934935.9</v>
      </c>
      <c r="V72" s="63">
        <v>30150294.57</v>
      </c>
    </row>
    <row r="73" spans="1:22" ht="12.75">
      <c r="A73" s="223">
        <v>2</v>
      </c>
      <c r="B73" s="224">
        <v>10</v>
      </c>
      <c r="C73" s="224">
        <v>2</v>
      </c>
      <c r="D73" s="16">
        <v>1</v>
      </c>
      <c r="E73" s="16">
        <v>0</v>
      </c>
      <c r="F73" s="19"/>
      <c r="G73" s="54" t="s">
        <v>347</v>
      </c>
      <c r="H73" s="11">
        <v>298.5</v>
      </c>
      <c r="I73" s="11">
        <v>692767.02</v>
      </c>
      <c r="J73" s="11">
        <v>271891.98</v>
      </c>
      <c r="K73" s="11">
        <v>39566.11</v>
      </c>
      <c r="L73" s="11">
        <v>1134338.97</v>
      </c>
      <c r="M73" s="11">
        <v>1872032.52</v>
      </c>
      <c r="N73" s="11">
        <v>90925.9</v>
      </c>
      <c r="O73" s="11">
        <v>3020830.36</v>
      </c>
      <c r="P73" s="11">
        <v>108157.3</v>
      </c>
      <c r="Q73" s="11">
        <v>1525032.43</v>
      </c>
      <c r="R73" s="11">
        <v>1104494</v>
      </c>
      <c r="S73" s="11">
        <v>193694.57</v>
      </c>
      <c r="T73" s="11">
        <v>60858.18</v>
      </c>
      <c r="U73" s="60">
        <v>533635.3</v>
      </c>
      <c r="V73" s="63">
        <v>10648523.14</v>
      </c>
    </row>
    <row r="74" spans="1:22" ht="12.75">
      <c r="A74" s="223">
        <v>2</v>
      </c>
      <c r="B74" s="224">
        <v>26</v>
      </c>
      <c r="C74" s="224">
        <v>1</v>
      </c>
      <c r="D74" s="16">
        <v>1</v>
      </c>
      <c r="E74" s="16">
        <v>0</v>
      </c>
      <c r="F74" s="19"/>
      <c r="G74" s="54" t="s">
        <v>348</v>
      </c>
      <c r="H74" s="11">
        <v>21834.33</v>
      </c>
      <c r="I74" s="11">
        <v>1463283.91</v>
      </c>
      <c r="J74" s="11">
        <v>75169.35</v>
      </c>
      <c r="K74" s="11">
        <v>411.72</v>
      </c>
      <c r="L74" s="11">
        <v>379935.18</v>
      </c>
      <c r="M74" s="11">
        <v>795201.58</v>
      </c>
      <c r="N74" s="11">
        <v>27246.46</v>
      </c>
      <c r="O74" s="11">
        <v>1735224.64</v>
      </c>
      <c r="P74" s="11">
        <v>10053.84</v>
      </c>
      <c r="Q74" s="11">
        <v>1567850.63</v>
      </c>
      <c r="R74" s="11">
        <v>612606.09</v>
      </c>
      <c r="S74" s="11">
        <v>90173.29</v>
      </c>
      <c r="T74" s="11">
        <v>24000</v>
      </c>
      <c r="U74" s="60">
        <v>199096.34</v>
      </c>
      <c r="V74" s="63">
        <v>7002087.36</v>
      </c>
    </row>
    <row r="75" spans="1:22" ht="12.75">
      <c r="A75" s="223">
        <v>2</v>
      </c>
      <c r="B75" s="224">
        <v>25</v>
      </c>
      <c r="C75" s="224">
        <v>1</v>
      </c>
      <c r="D75" s="16">
        <v>1</v>
      </c>
      <c r="E75" s="16">
        <v>0</v>
      </c>
      <c r="F75" s="19"/>
      <c r="G75" s="54" t="s">
        <v>349</v>
      </c>
      <c r="H75" s="11">
        <v>2891.98</v>
      </c>
      <c r="I75" s="11">
        <v>4594.6</v>
      </c>
      <c r="J75" s="11">
        <v>38940.74</v>
      </c>
      <c r="K75" s="11">
        <v>0</v>
      </c>
      <c r="L75" s="11">
        <v>80098.25</v>
      </c>
      <c r="M75" s="11">
        <v>864561.01</v>
      </c>
      <c r="N75" s="11">
        <v>24494.23</v>
      </c>
      <c r="O75" s="11">
        <v>2633261.97</v>
      </c>
      <c r="P75" s="11">
        <v>25756.35</v>
      </c>
      <c r="Q75" s="11">
        <v>840168.1</v>
      </c>
      <c r="R75" s="11">
        <v>226361.47</v>
      </c>
      <c r="S75" s="11">
        <v>197200</v>
      </c>
      <c r="T75" s="11">
        <v>36829.31</v>
      </c>
      <c r="U75" s="60">
        <v>138895.58</v>
      </c>
      <c r="V75" s="63">
        <v>5114053.59</v>
      </c>
    </row>
    <row r="76" spans="1:22" ht="12.75">
      <c r="A76" s="223">
        <v>2</v>
      </c>
      <c r="B76" s="224">
        <v>25</v>
      </c>
      <c r="C76" s="224">
        <v>2</v>
      </c>
      <c r="D76" s="16">
        <v>1</v>
      </c>
      <c r="E76" s="16">
        <v>0</v>
      </c>
      <c r="F76" s="19"/>
      <c r="G76" s="54" t="s">
        <v>350</v>
      </c>
      <c r="H76" s="11">
        <v>63683.69</v>
      </c>
      <c r="I76" s="11">
        <v>10155.42</v>
      </c>
      <c r="J76" s="11">
        <v>1099639</v>
      </c>
      <c r="K76" s="11">
        <v>10000</v>
      </c>
      <c r="L76" s="11">
        <v>309589.49</v>
      </c>
      <c r="M76" s="11">
        <v>4845025.31</v>
      </c>
      <c r="N76" s="11">
        <v>463705.05</v>
      </c>
      <c r="O76" s="11">
        <v>15390952.02</v>
      </c>
      <c r="P76" s="11">
        <v>268057.58</v>
      </c>
      <c r="Q76" s="11">
        <v>6797893</v>
      </c>
      <c r="R76" s="11">
        <v>6332431.76</v>
      </c>
      <c r="S76" s="11">
        <v>1748819.34</v>
      </c>
      <c r="T76" s="11">
        <v>6903478.84</v>
      </c>
      <c r="U76" s="60">
        <v>2604883.07</v>
      </c>
      <c r="V76" s="63">
        <v>46848313.57</v>
      </c>
    </row>
    <row r="77" spans="1:22" ht="12.75">
      <c r="A77" s="223">
        <v>2</v>
      </c>
      <c r="B77" s="224">
        <v>26</v>
      </c>
      <c r="C77" s="224">
        <v>2</v>
      </c>
      <c r="D77" s="16">
        <v>1</v>
      </c>
      <c r="E77" s="16">
        <v>0</v>
      </c>
      <c r="F77" s="19"/>
      <c r="G77" s="54" t="s">
        <v>351</v>
      </c>
      <c r="H77" s="11">
        <v>14451.51</v>
      </c>
      <c r="I77" s="11">
        <v>0</v>
      </c>
      <c r="J77" s="11">
        <v>164960.93</v>
      </c>
      <c r="K77" s="11">
        <v>0</v>
      </c>
      <c r="L77" s="11">
        <v>2746759.71</v>
      </c>
      <c r="M77" s="11">
        <v>2973434.57</v>
      </c>
      <c r="N77" s="11">
        <v>86417.36</v>
      </c>
      <c r="O77" s="11">
        <v>6056220.55</v>
      </c>
      <c r="P77" s="11">
        <v>118045.4</v>
      </c>
      <c r="Q77" s="11">
        <v>4318017.13</v>
      </c>
      <c r="R77" s="11">
        <v>1623046.28</v>
      </c>
      <c r="S77" s="11">
        <v>1049854.97</v>
      </c>
      <c r="T77" s="11">
        <v>418089.32</v>
      </c>
      <c r="U77" s="60">
        <v>1587321.28</v>
      </c>
      <c r="V77" s="63">
        <v>21156619.01</v>
      </c>
    </row>
    <row r="78" spans="1:22" s="95" customFormat="1" ht="15">
      <c r="A78" s="227"/>
      <c r="B78" s="228"/>
      <c r="C78" s="228"/>
      <c r="D78" s="101"/>
      <c r="E78" s="101"/>
      <c r="F78" s="102" t="s">
        <v>352</v>
      </c>
      <c r="G78" s="287"/>
      <c r="H78" s="103">
        <v>34546574.78999999</v>
      </c>
      <c r="I78" s="103">
        <v>6572793.54</v>
      </c>
      <c r="J78" s="103">
        <v>32167386.73</v>
      </c>
      <c r="K78" s="103">
        <v>1873931.9700000002</v>
      </c>
      <c r="L78" s="103">
        <v>19569360.560000002</v>
      </c>
      <c r="M78" s="103">
        <v>119056332.71999997</v>
      </c>
      <c r="N78" s="103">
        <v>7021428.590000001</v>
      </c>
      <c r="O78" s="103">
        <v>311304401.58000004</v>
      </c>
      <c r="P78" s="103">
        <v>5002332</v>
      </c>
      <c r="Q78" s="103">
        <v>126104474.04000004</v>
      </c>
      <c r="R78" s="103">
        <v>73224655.43000002</v>
      </c>
      <c r="S78" s="103">
        <v>43823610.82999999</v>
      </c>
      <c r="T78" s="103">
        <v>13505733.790000001</v>
      </c>
      <c r="U78" s="104">
        <v>36691170.679999985</v>
      </c>
      <c r="V78" s="105">
        <v>830464187.2500002</v>
      </c>
    </row>
    <row r="79" spans="1:22" ht="12.75">
      <c r="A79" s="223">
        <v>2</v>
      </c>
      <c r="B79" s="224">
        <v>1</v>
      </c>
      <c r="C79" s="224">
        <v>2</v>
      </c>
      <c r="D79" s="16">
        <v>2</v>
      </c>
      <c r="E79" s="16">
        <v>0</v>
      </c>
      <c r="F79" s="19"/>
      <c r="G79" s="54" t="s">
        <v>322</v>
      </c>
      <c r="H79" s="11">
        <v>320310.61</v>
      </c>
      <c r="I79" s="11">
        <v>0</v>
      </c>
      <c r="J79" s="11">
        <v>186131.67</v>
      </c>
      <c r="K79" s="11">
        <v>0</v>
      </c>
      <c r="L79" s="11">
        <v>428587.76</v>
      </c>
      <c r="M79" s="11">
        <v>2656387.19</v>
      </c>
      <c r="N79" s="11">
        <v>97637.28</v>
      </c>
      <c r="O79" s="11">
        <v>5579699.21</v>
      </c>
      <c r="P79" s="11">
        <v>67879.34</v>
      </c>
      <c r="Q79" s="11">
        <v>2339547.66</v>
      </c>
      <c r="R79" s="11">
        <v>649956.74</v>
      </c>
      <c r="S79" s="11">
        <v>1300907.25</v>
      </c>
      <c r="T79" s="11">
        <v>270000</v>
      </c>
      <c r="U79" s="60">
        <v>113941.78</v>
      </c>
      <c r="V79" s="63">
        <v>14010986.49</v>
      </c>
    </row>
    <row r="80" spans="1:22" ht="12.75">
      <c r="A80" s="223">
        <v>2</v>
      </c>
      <c r="B80" s="224">
        <v>17</v>
      </c>
      <c r="C80" s="224">
        <v>1</v>
      </c>
      <c r="D80" s="16">
        <v>2</v>
      </c>
      <c r="E80" s="16">
        <v>0</v>
      </c>
      <c r="F80" s="19"/>
      <c r="G80" s="54" t="s">
        <v>353</v>
      </c>
      <c r="H80" s="11">
        <v>409054.18</v>
      </c>
      <c r="I80" s="11">
        <v>24900</v>
      </c>
      <c r="J80" s="11">
        <v>111618.34</v>
      </c>
      <c r="K80" s="11">
        <v>0</v>
      </c>
      <c r="L80" s="11">
        <v>10384.68</v>
      </c>
      <c r="M80" s="11">
        <v>1063996.01</v>
      </c>
      <c r="N80" s="11">
        <v>133916.97</v>
      </c>
      <c r="O80" s="11">
        <v>3341473.93</v>
      </c>
      <c r="P80" s="11">
        <v>44412.25</v>
      </c>
      <c r="Q80" s="11">
        <v>1173078.47</v>
      </c>
      <c r="R80" s="11">
        <v>315527.92</v>
      </c>
      <c r="S80" s="11">
        <v>298219.05</v>
      </c>
      <c r="T80" s="11">
        <v>54020.03</v>
      </c>
      <c r="U80" s="60">
        <v>154420.48</v>
      </c>
      <c r="V80" s="63">
        <v>7135022.31</v>
      </c>
    </row>
    <row r="81" spans="1:22" ht="12.75">
      <c r="A81" s="223">
        <v>2</v>
      </c>
      <c r="B81" s="224">
        <v>9</v>
      </c>
      <c r="C81" s="224">
        <v>2</v>
      </c>
      <c r="D81" s="16">
        <v>2</v>
      </c>
      <c r="E81" s="16">
        <v>0</v>
      </c>
      <c r="F81" s="19"/>
      <c r="G81" s="54" t="s">
        <v>323</v>
      </c>
      <c r="H81" s="11">
        <v>1028818.38</v>
      </c>
      <c r="I81" s="11">
        <v>0</v>
      </c>
      <c r="J81" s="11">
        <v>108107.49</v>
      </c>
      <c r="K81" s="11">
        <v>0</v>
      </c>
      <c r="L81" s="11">
        <v>359158.09</v>
      </c>
      <c r="M81" s="11">
        <v>2075556.17</v>
      </c>
      <c r="N81" s="11">
        <v>117094.67</v>
      </c>
      <c r="O81" s="11">
        <v>4497877.07</v>
      </c>
      <c r="P81" s="11">
        <v>46864.42</v>
      </c>
      <c r="Q81" s="11">
        <v>2392440.98</v>
      </c>
      <c r="R81" s="11">
        <v>387147.41</v>
      </c>
      <c r="S81" s="11">
        <v>392000.74</v>
      </c>
      <c r="T81" s="11">
        <v>144974.52</v>
      </c>
      <c r="U81" s="60">
        <v>490574.03</v>
      </c>
      <c r="V81" s="63">
        <v>12040613.97</v>
      </c>
    </row>
    <row r="82" spans="1:22" ht="12.75">
      <c r="A82" s="223">
        <v>2</v>
      </c>
      <c r="B82" s="224">
        <v>24</v>
      </c>
      <c r="C82" s="224">
        <v>2</v>
      </c>
      <c r="D82" s="16">
        <v>2</v>
      </c>
      <c r="E82" s="16">
        <v>0</v>
      </c>
      <c r="F82" s="19"/>
      <c r="G82" s="54" t="s">
        <v>354</v>
      </c>
      <c r="H82" s="11">
        <v>280492.54</v>
      </c>
      <c r="I82" s="11">
        <v>8020.06</v>
      </c>
      <c r="J82" s="11">
        <v>18977.8</v>
      </c>
      <c r="K82" s="11">
        <v>6399.94</v>
      </c>
      <c r="L82" s="11">
        <v>140922.24</v>
      </c>
      <c r="M82" s="11">
        <v>642904.41</v>
      </c>
      <c r="N82" s="11">
        <v>26077.64</v>
      </c>
      <c r="O82" s="11">
        <v>1651656.41</v>
      </c>
      <c r="P82" s="11">
        <v>18212.1</v>
      </c>
      <c r="Q82" s="11">
        <v>763257.77</v>
      </c>
      <c r="R82" s="11">
        <v>3142769.82</v>
      </c>
      <c r="S82" s="11">
        <v>133804.84</v>
      </c>
      <c r="T82" s="11">
        <v>28226.18</v>
      </c>
      <c r="U82" s="60">
        <v>152704.67</v>
      </c>
      <c r="V82" s="63">
        <v>7014426.42</v>
      </c>
    </row>
    <row r="83" spans="1:22" ht="12.75">
      <c r="A83" s="223">
        <v>2</v>
      </c>
      <c r="B83" s="224">
        <v>13</v>
      </c>
      <c r="C83" s="224">
        <v>1</v>
      </c>
      <c r="D83" s="16">
        <v>2</v>
      </c>
      <c r="E83" s="16">
        <v>0</v>
      </c>
      <c r="F83" s="19"/>
      <c r="G83" s="54" t="s">
        <v>355</v>
      </c>
      <c r="H83" s="11">
        <v>226692.49</v>
      </c>
      <c r="I83" s="11">
        <v>180964.96</v>
      </c>
      <c r="J83" s="11">
        <v>10256.99</v>
      </c>
      <c r="K83" s="11">
        <v>0</v>
      </c>
      <c r="L83" s="11">
        <v>10008.06</v>
      </c>
      <c r="M83" s="11">
        <v>1004755.1</v>
      </c>
      <c r="N83" s="11">
        <v>31083.71</v>
      </c>
      <c r="O83" s="11">
        <v>2651574.88</v>
      </c>
      <c r="P83" s="11">
        <v>22623.44</v>
      </c>
      <c r="Q83" s="11">
        <v>1583808.17</v>
      </c>
      <c r="R83" s="11">
        <v>342605.74</v>
      </c>
      <c r="S83" s="11">
        <v>230415</v>
      </c>
      <c r="T83" s="11">
        <v>80249.93</v>
      </c>
      <c r="U83" s="60">
        <v>314605.3</v>
      </c>
      <c r="V83" s="63">
        <v>6689643.77</v>
      </c>
    </row>
    <row r="84" spans="1:22" ht="12.75">
      <c r="A84" s="223">
        <v>2</v>
      </c>
      <c r="B84" s="224">
        <v>21</v>
      </c>
      <c r="C84" s="224">
        <v>4</v>
      </c>
      <c r="D84" s="16">
        <v>2</v>
      </c>
      <c r="E84" s="16">
        <v>0</v>
      </c>
      <c r="F84" s="19"/>
      <c r="G84" s="54" t="s">
        <v>356</v>
      </c>
      <c r="H84" s="11">
        <v>56468.89</v>
      </c>
      <c r="I84" s="11">
        <v>0</v>
      </c>
      <c r="J84" s="11">
        <v>142383.94</v>
      </c>
      <c r="K84" s="11">
        <v>0</v>
      </c>
      <c r="L84" s="11">
        <v>1072729.19</v>
      </c>
      <c r="M84" s="11">
        <v>933775.39</v>
      </c>
      <c r="N84" s="11">
        <v>68587.59</v>
      </c>
      <c r="O84" s="11">
        <v>3054496.2</v>
      </c>
      <c r="P84" s="11">
        <v>21263.1</v>
      </c>
      <c r="Q84" s="11">
        <v>1340794.8</v>
      </c>
      <c r="R84" s="11">
        <v>466171.09</v>
      </c>
      <c r="S84" s="11">
        <v>311462.03</v>
      </c>
      <c r="T84" s="11">
        <v>508446.07</v>
      </c>
      <c r="U84" s="60">
        <v>106452.6</v>
      </c>
      <c r="V84" s="63">
        <v>8083030.89</v>
      </c>
    </row>
    <row r="85" spans="1:22" ht="12.75">
      <c r="A85" s="223">
        <v>2</v>
      </c>
      <c r="B85" s="224">
        <v>23</v>
      </c>
      <c r="C85" s="224">
        <v>1</v>
      </c>
      <c r="D85" s="16">
        <v>2</v>
      </c>
      <c r="E85" s="16">
        <v>0</v>
      </c>
      <c r="F85" s="19"/>
      <c r="G85" s="54" t="s">
        <v>357</v>
      </c>
      <c r="H85" s="11">
        <v>118888.57</v>
      </c>
      <c r="I85" s="11">
        <v>0</v>
      </c>
      <c r="J85" s="11">
        <v>1035717.79</v>
      </c>
      <c r="K85" s="11">
        <v>0</v>
      </c>
      <c r="L85" s="11">
        <v>282852.35</v>
      </c>
      <c r="M85" s="11">
        <v>2446932.88</v>
      </c>
      <c r="N85" s="11">
        <v>119381.31</v>
      </c>
      <c r="O85" s="11">
        <v>9432676.53</v>
      </c>
      <c r="P85" s="11">
        <v>92387.63</v>
      </c>
      <c r="Q85" s="11">
        <v>1912563.07</v>
      </c>
      <c r="R85" s="11">
        <v>1917695.52</v>
      </c>
      <c r="S85" s="11">
        <v>558096.62</v>
      </c>
      <c r="T85" s="11">
        <v>267225.8</v>
      </c>
      <c r="U85" s="60">
        <v>487948.38</v>
      </c>
      <c r="V85" s="63">
        <v>18672366.45</v>
      </c>
    </row>
    <row r="86" spans="1:22" ht="12.75">
      <c r="A86" s="223">
        <v>2</v>
      </c>
      <c r="B86" s="224">
        <v>23</v>
      </c>
      <c r="C86" s="224">
        <v>2</v>
      </c>
      <c r="D86" s="16">
        <v>2</v>
      </c>
      <c r="E86" s="16">
        <v>0</v>
      </c>
      <c r="F86" s="19"/>
      <c r="G86" s="54" t="s">
        <v>358</v>
      </c>
      <c r="H86" s="11">
        <v>725523.95</v>
      </c>
      <c r="I86" s="11">
        <v>67063.08</v>
      </c>
      <c r="J86" s="11">
        <v>3682339.26</v>
      </c>
      <c r="K86" s="11">
        <v>0</v>
      </c>
      <c r="L86" s="11">
        <v>1094899.37</v>
      </c>
      <c r="M86" s="11">
        <v>4288877.63</v>
      </c>
      <c r="N86" s="11">
        <v>181827.94</v>
      </c>
      <c r="O86" s="11">
        <v>14272141.65</v>
      </c>
      <c r="P86" s="11">
        <v>246791.22</v>
      </c>
      <c r="Q86" s="11">
        <v>2765842.26</v>
      </c>
      <c r="R86" s="11">
        <v>5869038.37</v>
      </c>
      <c r="S86" s="11">
        <v>1037494.08</v>
      </c>
      <c r="T86" s="11">
        <v>485237.95</v>
      </c>
      <c r="U86" s="60">
        <v>1118839.89</v>
      </c>
      <c r="V86" s="63">
        <v>35835916.65</v>
      </c>
    </row>
    <row r="87" spans="1:22" ht="12.75">
      <c r="A87" s="223">
        <v>2</v>
      </c>
      <c r="B87" s="224">
        <v>19</v>
      </c>
      <c r="C87" s="224">
        <v>3</v>
      </c>
      <c r="D87" s="16">
        <v>2</v>
      </c>
      <c r="E87" s="16">
        <v>0</v>
      </c>
      <c r="F87" s="19"/>
      <c r="G87" s="54" t="s">
        <v>359</v>
      </c>
      <c r="H87" s="11">
        <v>1679607.13</v>
      </c>
      <c r="I87" s="11">
        <v>121333.33</v>
      </c>
      <c r="J87" s="11">
        <v>33767.18</v>
      </c>
      <c r="K87" s="11">
        <v>0</v>
      </c>
      <c r="L87" s="11">
        <v>120136.57</v>
      </c>
      <c r="M87" s="11">
        <v>1466916.8</v>
      </c>
      <c r="N87" s="11">
        <v>43782.01</v>
      </c>
      <c r="O87" s="11">
        <v>2671921.26</v>
      </c>
      <c r="P87" s="11">
        <v>43352.37</v>
      </c>
      <c r="Q87" s="11">
        <v>1737828.44</v>
      </c>
      <c r="R87" s="11">
        <v>369761.78</v>
      </c>
      <c r="S87" s="11">
        <v>264519.53</v>
      </c>
      <c r="T87" s="11">
        <v>80998.5</v>
      </c>
      <c r="U87" s="60">
        <v>501732.17</v>
      </c>
      <c r="V87" s="63">
        <v>9135657.07</v>
      </c>
    </row>
    <row r="88" spans="1:22" ht="12.75">
      <c r="A88" s="223">
        <v>2</v>
      </c>
      <c r="B88" s="224">
        <v>14</v>
      </c>
      <c r="C88" s="224">
        <v>3</v>
      </c>
      <c r="D88" s="16">
        <v>2</v>
      </c>
      <c r="E88" s="16">
        <v>0</v>
      </c>
      <c r="F88" s="19"/>
      <c r="G88" s="54" t="s">
        <v>360</v>
      </c>
      <c r="H88" s="11">
        <v>180109.06</v>
      </c>
      <c r="I88" s="11">
        <v>0</v>
      </c>
      <c r="J88" s="11">
        <v>760254.09</v>
      </c>
      <c r="K88" s="11">
        <v>4153.3</v>
      </c>
      <c r="L88" s="11">
        <v>71801.63</v>
      </c>
      <c r="M88" s="11">
        <v>1121411.92</v>
      </c>
      <c r="N88" s="11">
        <v>39982.32</v>
      </c>
      <c r="O88" s="11">
        <v>3643566.26</v>
      </c>
      <c r="P88" s="11">
        <v>28496.37</v>
      </c>
      <c r="Q88" s="11">
        <v>1247301.69</v>
      </c>
      <c r="R88" s="11">
        <v>3836363.14</v>
      </c>
      <c r="S88" s="11">
        <v>445001.42</v>
      </c>
      <c r="T88" s="11">
        <v>22277.48</v>
      </c>
      <c r="U88" s="60">
        <v>351797.14</v>
      </c>
      <c r="V88" s="63">
        <v>11752515.82</v>
      </c>
    </row>
    <row r="89" spans="1:22" ht="12.75">
      <c r="A89" s="223">
        <v>2</v>
      </c>
      <c r="B89" s="224">
        <v>15</v>
      </c>
      <c r="C89" s="224">
        <v>2</v>
      </c>
      <c r="D89" s="16">
        <v>2</v>
      </c>
      <c r="E89" s="16">
        <v>0</v>
      </c>
      <c r="F89" s="19"/>
      <c r="G89" s="54" t="s">
        <v>361</v>
      </c>
      <c r="H89" s="11">
        <v>427609.84</v>
      </c>
      <c r="I89" s="11">
        <v>0</v>
      </c>
      <c r="J89" s="11">
        <v>31528.78</v>
      </c>
      <c r="K89" s="11">
        <v>0</v>
      </c>
      <c r="L89" s="11">
        <v>33682.96</v>
      </c>
      <c r="M89" s="11">
        <v>957071.15</v>
      </c>
      <c r="N89" s="11">
        <v>63236.16</v>
      </c>
      <c r="O89" s="11">
        <v>3985637.94</v>
      </c>
      <c r="P89" s="11">
        <v>49395.2</v>
      </c>
      <c r="Q89" s="11">
        <v>999615.34</v>
      </c>
      <c r="R89" s="11">
        <v>475457.52</v>
      </c>
      <c r="S89" s="11">
        <v>299322.32</v>
      </c>
      <c r="T89" s="11">
        <v>70349.14</v>
      </c>
      <c r="U89" s="60">
        <v>257535.53</v>
      </c>
      <c r="V89" s="63">
        <v>7650441.88</v>
      </c>
    </row>
    <row r="90" spans="1:22" ht="12.75">
      <c r="A90" s="223">
        <v>2</v>
      </c>
      <c r="B90" s="224">
        <v>14</v>
      </c>
      <c r="C90" s="224">
        <v>4</v>
      </c>
      <c r="D90" s="16">
        <v>2</v>
      </c>
      <c r="E90" s="16">
        <v>0</v>
      </c>
      <c r="F90" s="19"/>
      <c r="G90" s="54" t="s">
        <v>362</v>
      </c>
      <c r="H90" s="11">
        <v>280250.3</v>
      </c>
      <c r="I90" s="11">
        <v>118082.97</v>
      </c>
      <c r="J90" s="11">
        <v>51777.33</v>
      </c>
      <c r="K90" s="11">
        <v>0</v>
      </c>
      <c r="L90" s="11">
        <v>21867.7</v>
      </c>
      <c r="M90" s="11">
        <v>739545.52</v>
      </c>
      <c r="N90" s="11">
        <v>43173.5</v>
      </c>
      <c r="O90" s="11">
        <v>3385313.9</v>
      </c>
      <c r="P90" s="11">
        <v>17835.02</v>
      </c>
      <c r="Q90" s="11">
        <v>1193140.64</v>
      </c>
      <c r="R90" s="11">
        <v>247328.37</v>
      </c>
      <c r="S90" s="11">
        <v>118991.11</v>
      </c>
      <c r="T90" s="11">
        <v>104886.89</v>
      </c>
      <c r="U90" s="60">
        <v>233834.71</v>
      </c>
      <c r="V90" s="63">
        <v>6556027.96</v>
      </c>
    </row>
    <row r="91" spans="1:22" ht="12.75">
      <c r="A91" s="223">
        <v>2</v>
      </c>
      <c r="B91" s="224">
        <v>2</v>
      </c>
      <c r="C91" s="224">
        <v>5</v>
      </c>
      <c r="D91" s="16">
        <v>2</v>
      </c>
      <c r="E91" s="16">
        <v>0</v>
      </c>
      <c r="F91" s="19"/>
      <c r="G91" s="54" t="s">
        <v>325</v>
      </c>
      <c r="H91" s="11">
        <v>816591.45</v>
      </c>
      <c r="I91" s="11">
        <v>0</v>
      </c>
      <c r="J91" s="11">
        <v>1002681.81</v>
      </c>
      <c r="K91" s="11">
        <v>4500</v>
      </c>
      <c r="L91" s="11">
        <v>199218.8</v>
      </c>
      <c r="M91" s="11">
        <v>1614467.5</v>
      </c>
      <c r="N91" s="11">
        <v>75412.8</v>
      </c>
      <c r="O91" s="11">
        <v>4007759.81</v>
      </c>
      <c r="P91" s="11">
        <v>51029.84</v>
      </c>
      <c r="Q91" s="11">
        <v>2090962.26</v>
      </c>
      <c r="R91" s="11">
        <v>786680.2</v>
      </c>
      <c r="S91" s="11">
        <v>1595749.82</v>
      </c>
      <c r="T91" s="11">
        <v>227848.26</v>
      </c>
      <c r="U91" s="60">
        <v>353063.51</v>
      </c>
      <c r="V91" s="63">
        <v>12825966.06</v>
      </c>
    </row>
    <row r="92" spans="1:22" ht="12.75">
      <c r="A92" s="223">
        <v>2</v>
      </c>
      <c r="B92" s="224">
        <v>16</v>
      </c>
      <c r="C92" s="224">
        <v>2</v>
      </c>
      <c r="D92" s="16">
        <v>2</v>
      </c>
      <c r="E92" s="16">
        <v>0</v>
      </c>
      <c r="F92" s="19"/>
      <c r="G92" s="54" t="s">
        <v>363</v>
      </c>
      <c r="H92" s="11">
        <v>188530.07</v>
      </c>
      <c r="I92" s="11">
        <v>0</v>
      </c>
      <c r="J92" s="11">
        <v>181507.76</v>
      </c>
      <c r="K92" s="11">
        <v>0</v>
      </c>
      <c r="L92" s="11">
        <v>84238.66</v>
      </c>
      <c r="M92" s="11">
        <v>946921.85</v>
      </c>
      <c r="N92" s="11">
        <v>39857.36</v>
      </c>
      <c r="O92" s="11">
        <v>2272022.98</v>
      </c>
      <c r="P92" s="11">
        <v>18378.64</v>
      </c>
      <c r="Q92" s="11">
        <v>1026433.42</v>
      </c>
      <c r="R92" s="11">
        <v>1115990.05</v>
      </c>
      <c r="S92" s="11">
        <v>385053.68</v>
      </c>
      <c r="T92" s="11">
        <v>26230.31</v>
      </c>
      <c r="U92" s="60">
        <v>119375.53</v>
      </c>
      <c r="V92" s="63">
        <v>6404540.31</v>
      </c>
    </row>
    <row r="93" spans="1:22" ht="12.75">
      <c r="A93" s="223">
        <v>2</v>
      </c>
      <c r="B93" s="224">
        <v>3</v>
      </c>
      <c r="C93" s="224">
        <v>2</v>
      </c>
      <c r="D93" s="16">
        <v>2</v>
      </c>
      <c r="E93" s="16">
        <v>0</v>
      </c>
      <c r="F93" s="19"/>
      <c r="G93" s="54" t="s">
        <v>326</v>
      </c>
      <c r="H93" s="11">
        <v>349446.79</v>
      </c>
      <c r="I93" s="11">
        <v>0</v>
      </c>
      <c r="J93" s="11">
        <v>300224.31</v>
      </c>
      <c r="K93" s="11">
        <v>0</v>
      </c>
      <c r="L93" s="11">
        <v>59938.5</v>
      </c>
      <c r="M93" s="11">
        <v>1306785.9</v>
      </c>
      <c r="N93" s="11">
        <v>82015.25</v>
      </c>
      <c r="O93" s="11">
        <v>3302716.89</v>
      </c>
      <c r="P93" s="11">
        <v>195784.97</v>
      </c>
      <c r="Q93" s="11">
        <v>1261766.33</v>
      </c>
      <c r="R93" s="11">
        <v>1407186.13</v>
      </c>
      <c r="S93" s="11">
        <v>354735.85</v>
      </c>
      <c r="T93" s="11">
        <v>87153.58</v>
      </c>
      <c r="U93" s="60">
        <v>344614.12</v>
      </c>
      <c r="V93" s="63">
        <v>9052368.62</v>
      </c>
    </row>
    <row r="94" spans="1:22" ht="12.75">
      <c r="A94" s="223">
        <v>2</v>
      </c>
      <c r="B94" s="224">
        <v>16</v>
      </c>
      <c r="C94" s="224">
        <v>3</v>
      </c>
      <c r="D94" s="16">
        <v>2</v>
      </c>
      <c r="E94" s="16">
        <v>0</v>
      </c>
      <c r="F94" s="19"/>
      <c r="G94" s="54" t="s">
        <v>364</v>
      </c>
      <c r="H94" s="11">
        <v>619355.59</v>
      </c>
      <c r="I94" s="11">
        <v>36480</v>
      </c>
      <c r="J94" s="11">
        <v>1041276.77</v>
      </c>
      <c r="K94" s="11">
        <v>0</v>
      </c>
      <c r="L94" s="11">
        <v>512099.18</v>
      </c>
      <c r="M94" s="11">
        <v>1770568.08</v>
      </c>
      <c r="N94" s="11">
        <v>57770.2</v>
      </c>
      <c r="O94" s="11">
        <v>4902645.98</v>
      </c>
      <c r="P94" s="11">
        <v>66826.32</v>
      </c>
      <c r="Q94" s="11">
        <v>1420199.83</v>
      </c>
      <c r="R94" s="11">
        <v>684640.66</v>
      </c>
      <c r="S94" s="11">
        <v>743337.32</v>
      </c>
      <c r="T94" s="11">
        <v>304241.44</v>
      </c>
      <c r="U94" s="60">
        <v>693155.22</v>
      </c>
      <c r="V94" s="63">
        <v>12852596.59</v>
      </c>
    </row>
    <row r="95" spans="1:22" ht="12.75">
      <c r="A95" s="223">
        <v>2</v>
      </c>
      <c r="B95" s="224">
        <v>1</v>
      </c>
      <c r="C95" s="224">
        <v>3</v>
      </c>
      <c r="D95" s="16">
        <v>2</v>
      </c>
      <c r="E95" s="16">
        <v>0</v>
      </c>
      <c r="F95" s="19"/>
      <c r="G95" s="54" t="s">
        <v>365</v>
      </c>
      <c r="H95" s="11">
        <v>89666.26</v>
      </c>
      <c r="I95" s="11">
        <v>0</v>
      </c>
      <c r="J95" s="11">
        <v>202983.65</v>
      </c>
      <c r="K95" s="11">
        <v>0</v>
      </c>
      <c r="L95" s="11">
        <v>113881.49</v>
      </c>
      <c r="M95" s="11">
        <v>1628867.39</v>
      </c>
      <c r="N95" s="11">
        <v>81492.58</v>
      </c>
      <c r="O95" s="11">
        <v>3078873.71</v>
      </c>
      <c r="P95" s="11">
        <v>44432.2</v>
      </c>
      <c r="Q95" s="11">
        <v>1710729.14</v>
      </c>
      <c r="R95" s="11">
        <v>2397746.81</v>
      </c>
      <c r="S95" s="11">
        <v>328239.51</v>
      </c>
      <c r="T95" s="11">
        <v>226419.71</v>
      </c>
      <c r="U95" s="60">
        <v>224154.35</v>
      </c>
      <c r="V95" s="63">
        <v>10127486.8</v>
      </c>
    </row>
    <row r="96" spans="1:22" ht="12.75">
      <c r="A96" s="223">
        <v>2</v>
      </c>
      <c r="B96" s="224">
        <v>6</v>
      </c>
      <c r="C96" s="224">
        <v>5</v>
      </c>
      <c r="D96" s="16">
        <v>2</v>
      </c>
      <c r="E96" s="16">
        <v>0</v>
      </c>
      <c r="F96" s="19"/>
      <c r="G96" s="54" t="s">
        <v>366</v>
      </c>
      <c r="H96" s="11">
        <v>45997.79</v>
      </c>
      <c r="I96" s="11">
        <v>82003.05</v>
      </c>
      <c r="J96" s="11">
        <v>346605.14</v>
      </c>
      <c r="K96" s="11">
        <v>0</v>
      </c>
      <c r="L96" s="11">
        <v>184024.35</v>
      </c>
      <c r="M96" s="11">
        <v>871244.01</v>
      </c>
      <c r="N96" s="11">
        <v>40119.96</v>
      </c>
      <c r="O96" s="11">
        <v>1738139.13</v>
      </c>
      <c r="P96" s="11">
        <v>36430.73</v>
      </c>
      <c r="Q96" s="11">
        <v>1097728.56</v>
      </c>
      <c r="R96" s="11">
        <v>163571.4</v>
      </c>
      <c r="S96" s="11">
        <v>193247.17</v>
      </c>
      <c r="T96" s="11">
        <v>27701.08</v>
      </c>
      <c r="U96" s="60">
        <v>288929.95</v>
      </c>
      <c r="V96" s="63">
        <v>5115742.32</v>
      </c>
    </row>
    <row r="97" spans="1:22" ht="12.75">
      <c r="A97" s="223">
        <v>2</v>
      </c>
      <c r="B97" s="224">
        <v>4</v>
      </c>
      <c r="C97" s="224">
        <v>2</v>
      </c>
      <c r="D97" s="16">
        <v>2</v>
      </c>
      <c r="E97" s="16">
        <v>0</v>
      </c>
      <c r="F97" s="19"/>
      <c r="G97" s="54" t="s">
        <v>367</v>
      </c>
      <c r="H97" s="11">
        <v>190283.14</v>
      </c>
      <c r="I97" s="11">
        <v>0</v>
      </c>
      <c r="J97" s="11">
        <v>26811.21</v>
      </c>
      <c r="K97" s="11">
        <v>10000</v>
      </c>
      <c r="L97" s="11">
        <v>144259.25</v>
      </c>
      <c r="M97" s="11">
        <v>907159.94</v>
      </c>
      <c r="N97" s="11">
        <v>42903.88</v>
      </c>
      <c r="O97" s="11">
        <v>1861330.53</v>
      </c>
      <c r="P97" s="11">
        <v>14124.43</v>
      </c>
      <c r="Q97" s="11">
        <v>1302313.09</v>
      </c>
      <c r="R97" s="11">
        <v>261470.44</v>
      </c>
      <c r="S97" s="11">
        <v>153500</v>
      </c>
      <c r="T97" s="11">
        <v>19751.17</v>
      </c>
      <c r="U97" s="60">
        <v>288509.05</v>
      </c>
      <c r="V97" s="63">
        <v>5222416.13</v>
      </c>
    </row>
    <row r="98" spans="1:22" ht="12.75">
      <c r="A98" s="223">
        <v>2</v>
      </c>
      <c r="B98" s="224">
        <v>3</v>
      </c>
      <c r="C98" s="224">
        <v>3</v>
      </c>
      <c r="D98" s="16">
        <v>2</v>
      </c>
      <c r="E98" s="16">
        <v>0</v>
      </c>
      <c r="F98" s="19"/>
      <c r="G98" s="54" t="s">
        <v>368</v>
      </c>
      <c r="H98" s="11">
        <v>392497.89</v>
      </c>
      <c r="I98" s="11">
        <v>676614.24</v>
      </c>
      <c r="J98" s="11">
        <v>1070891.92</v>
      </c>
      <c r="K98" s="11">
        <v>0</v>
      </c>
      <c r="L98" s="11">
        <v>68002.86</v>
      </c>
      <c r="M98" s="11">
        <v>1973678.45</v>
      </c>
      <c r="N98" s="11">
        <v>95530.26</v>
      </c>
      <c r="O98" s="11">
        <v>3099190.18</v>
      </c>
      <c r="P98" s="11">
        <v>29932.51</v>
      </c>
      <c r="Q98" s="11">
        <v>993564.66</v>
      </c>
      <c r="R98" s="11">
        <v>1382208.04</v>
      </c>
      <c r="S98" s="11">
        <v>663543.1</v>
      </c>
      <c r="T98" s="11">
        <v>225152.49</v>
      </c>
      <c r="U98" s="60">
        <v>1349167.89</v>
      </c>
      <c r="V98" s="63">
        <v>12019974.49</v>
      </c>
    </row>
    <row r="99" spans="1:22" ht="12.75">
      <c r="A99" s="223">
        <v>2</v>
      </c>
      <c r="B99" s="224">
        <v>6</v>
      </c>
      <c r="C99" s="224">
        <v>6</v>
      </c>
      <c r="D99" s="16">
        <v>2</v>
      </c>
      <c r="E99" s="16">
        <v>0</v>
      </c>
      <c r="F99" s="19"/>
      <c r="G99" s="54" t="s">
        <v>369</v>
      </c>
      <c r="H99" s="11">
        <v>1622899.05</v>
      </c>
      <c r="I99" s="11">
        <v>180786.78</v>
      </c>
      <c r="J99" s="11">
        <v>570334.25</v>
      </c>
      <c r="K99" s="11">
        <v>0</v>
      </c>
      <c r="L99" s="11">
        <v>16716.94</v>
      </c>
      <c r="M99" s="11">
        <v>1074642.37</v>
      </c>
      <c r="N99" s="11">
        <v>69620</v>
      </c>
      <c r="O99" s="11">
        <v>2713459.68</v>
      </c>
      <c r="P99" s="11">
        <v>42574.08</v>
      </c>
      <c r="Q99" s="11">
        <v>1453109.77</v>
      </c>
      <c r="R99" s="11">
        <v>250039.45</v>
      </c>
      <c r="S99" s="11">
        <v>1487049.61</v>
      </c>
      <c r="T99" s="11">
        <v>151489.31</v>
      </c>
      <c r="U99" s="60">
        <v>813452.11</v>
      </c>
      <c r="V99" s="63">
        <v>10446173.4</v>
      </c>
    </row>
    <row r="100" spans="1:22" ht="12.75">
      <c r="A100" s="223">
        <v>2</v>
      </c>
      <c r="B100" s="224">
        <v>23</v>
      </c>
      <c r="C100" s="224">
        <v>3</v>
      </c>
      <c r="D100" s="16">
        <v>2</v>
      </c>
      <c r="E100" s="16">
        <v>0</v>
      </c>
      <c r="F100" s="19"/>
      <c r="G100" s="54" t="s">
        <v>370</v>
      </c>
      <c r="H100" s="11">
        <v>235090.19</v>
      </c>
      <c r="I100" s="11">
        <v>101150.83</v>
      </c>
      <c r="J100" s="11">
        <v>5955.6</v>
      </c>
      <c r="K100" s="11">
        <v>0</v>
      </c>
      <c r="L100" s="11">
        <v>17352.48</v>
      </c>
      <c r="M100" s="11">
        <v>867949.81</v>
      </c>
      <c r="N100" s="11">
        <v>47359.61</v>
      </c>
      <c r="O100" s="11">
        <v>1494760.19</v>
      </c>
      <c r="P100" s="11">
        <v>18288.78</v>
      </c>
      <c r="Q100" s="11">
        <v>518163.53</v>
      </c>
      <c r="R100" s="11">
        <v>248410.39</v>
      </c>
      <c r="S100" s="11">
        <v>75923.51</v>
      </c>
      <c r="T100" s="11">
        <v>32623.84</v>
      </c>
      <c r="U100" s="60">
        <v>115842.69</v>
      </c>
      <c r="V100" s="63">
        <v>3778871.45</v>
      </c>
    </row>
    <row r="101" spans="1:22" ht="12.75">
      <c r="A101" s="223">
        <v>2</v>
      </c>
      <c r="B101" s="224">
        <v>24</v>
      </c>
      <c r="C101" s="224">
        <v>3</v>
      </c>
      <c r="D101" s="16">
        <v>2</v>
      </c>
      <c r="E101" s="16">
        <v>0</v>
      </c>
      <c r="F101" s="19"/>
      <c r="G101" s="54" t="s">
        <v>371</v>
      </c>
      <c r="H101" s="11">
        <v>340440.34</v>
      </c>
      <c r="I101" s="11">
        <v>0</v>
      </c>
      <c r="J101" s="11">
        <v>118907.32</v>
      </c>
      <c r="K101" s="11">
        <v>0</v>
      </c>
      <c r="L101" s="11">
        <v>1062205.04</v>
      </c>
      <c r="M101" s="11">
        <v>1531536.2</v>
      </c>
      <c r="N101" s="11">
        <v>145652.95</v>
      </c>
      <c r="O101" s="11">
        <v>4174078.22</v>
      </c>
      <c r="P101" s="11">
        <v>128945.42</v>
      </c>
      <c r="Q101" s="11">
        <v>2034078.56</v>
      </c>
      <c r="R101" s="11">
        <v>506286.91</v>
      </c>
      <c r="S101" s="11">
        <v>725019.95</v>
      </c>
      <c r="T101" s="11">
        <v>101562.25</v>
      </c>
      <c r="U101" s="60">
        <v>118452.4</v>
      </c>
      <c r="V101" s="63">
        <v>10987165.56</v>
      </c>
    </row>
    <row r="102" spans="1:22" ht="12.75">
      <c r="A102" s="223">
        <v>2</v>
      </c>
      <c r="B102" s="224">
        <v>7</v>
      </c>
      <c r="C102" s="224">
        <v>2</v>
      </c>
      <c r="D102" s="16">
        <v>2</v>
      </c>
      <c r="E102" s="16">
        <v>0</v>
      </c>
      <c r="F102" s="19"/>
      <c r="G102" s="54" t="s">
        <v>329</v>
      </c>
      <c r="H102" s="11">
        <v>189935.09</v>
      </c>
      <c r="I102" s="11">
        <v>348345.4</v>
      </c>
      <c r="J102" s="11">
        <v>255813.36</v>
      </c>
      <c r="K102" s="11">
        <v>8900</v>
      </c>
      <c r="L102" s="11">
        <v>385803.19</v>
      </c>
      <c r="M102" s="11">
        <v>1651419.56</v>
      </c>
      <c r="N102" s="11">
        <v>65155.18</v>
      </c>
      <c r="O102" s="11">
        <v>4717295.76</v>
      </c>
      <c r="P102" s="11">
        <v>39962.36</v>
      </c>
      <c r="Q102" s="11">
        <v>2225937.02</v>
      </c>
      <c r="R102" s="11">
        <v>554937.22</v>
      </c>
      <c r="S102" s="11">
        <v>449134.78</v>
      </c>
      <c r="T102" s="11">
        <v>279909.47</v>
      </c>
      <c r="U102" s="60">
        <v>302039.19</v>
      </c>
      <c r="V102" s="63">
        <v>11474587.58</v>
      </c>
    </row>
    <row r="103" spans="1:22" ht="12.75">
      <c r="A103" s="223">
        <v>2</v>
      </c>
      <c r="B103" s="224">
        <v>8</v>
      </c>
      <c r="C103" s="224">
        <v>7</v>
      </c>
      <c r="D103" s="16">
        <v>2</v>
      </c>
      <c r="E103" s="16">
        <v>0</v>
      </c>
      <c r="F103" s="19"/>
      <c r="G103" s="54" t="s">
        <v>331</v>
      </c>
      <c r="H103" s="11">
        <v>725230.49</v>
      </c>
      <c r="I103" s="11">
        <v>75106.94</v>
      </c>
      <c r="J103" s="11">
        <v>276804.54</v>
      </c>
      <c r="K103" s="11">
        <v>0</v>
      </c>
      <c r="L103" s="11">
        <v>294805.64</v>
      </c>
      <c r="M103" s="11">
        <v>3385717.96</v>
      </c>
      <c r="N103" s="11">
        <v>247669.85</v>
      </c>
      <c r="O103" s="11">
        <v>9771184.15</v>
      </c>
      <c r="P103" s="11">
        <v>101311.68</v>
      </c>
      <c r="Q103" s="11">
        <v>4225215.1</v>
      </c>
      <c r="R103" s="11">
        <v>560240.8</v>
      </c>
      <c r="S103" s="11">
        <v>1118786.67</v>
      </c>
      <c r="T103" s="11">
        <v>258912.26</v>
      </c>
      <c r="U103" s="60">
        <v>1806578.31</v>
      </c>
      <c r="V103" s="63">
        <v>22847564.39</v>
      </c>
    </row>
    <row r="104" spans="1:22" ht="12.75">
      <c r="A104" s="223">
        <v>2</v>
      </c>
      <c r="B104" s="224">
        <v>23</v>
      </c>
      <c r="C104" s="224">
        <v>5</v>
      </c>
      <c r="D104" s="16">
        <v>2</v>
      </c>
      <c r="E104" s="16">
        <v>0</v>
      </c>
      <c r="F104" s="19"/>
      <c r="G104" s="54" t="s">
        <v>372</v>
      </c>
      <c r="H104" s="11">
        <v>721800.51</v>
      </c>
      <c r="I104" s="11">
        <v>223653.52</v>
      </c>
      <c r="J104" s="11">
        <v>3145174.43</v>
      </c>
      <c r="K104" s="11">
        <v>0</v>
      </c>
      <c r="L104" s="11">
        <v>1378514.98</v>
      </c>
      <c r="M104" s="11">
        <v>4312587.44</v>
      </c>
      <c r="N104" s="11">
        <v>723709.76</v>
      </c>
      <c r="O104" s="11">
        <v>13357217.61</v>
      </c>
      <c r="P104" s="11">
        <v>790318.18</v>
      </c>
      <c r="Q104" s="11">
        <v>2708652.04</v>
      </c>
      <c r="R104" s="11">
        <v>4778948.31</v>
      </c>
      <c r="S104" s="11">
        <v>2134989.64</v>
      </c>
      <c r="T104" s="11">
        <v>1131840.5</v>
      </c>
      <c r="U104" s="60">
        <v>5686109.87</v>
      </c>
      <c r="V104" s="63">
        <v>41093516.79</v>
      </c>
    </row>
    <row r="105" spans="1:22" ht="12.75">
      <c r="A105" s="223">
        <v>2</v>
      </c>
      <c r="B105" s="224">
        <v>17</v>
      </c>
      <c r="C105" s="224">
        <v>2</v>
      </c>
      <c r="D105" s="16">
        <v>2</v>
      </c>
      <c r="E105" s="16">
        <v>0</v>
      </c>
      <c r="F105" s="19"/>
      <c r="G105" s="54" t="s">
        <v>373</v>
      </c>
      <c r="H105" s="11">
        <v>429715.72</v>
      </c>
      <c r="I105" s="11">
        <v>0</v>
      </c>
      <c r="J105" s="11">
        <v>137786.66</v>
      </c>
      <c r="K105" s="11">
        <v>240</v>
      </c>
      <c r="L105" s="11">
        <v>36848.05</v>
      </c>
      <c r="M105" s="11">
        <v>953193.08</v>
      </c>
      <c r="N105" s="11">
        <v>58979.45</v>
      </c>
      <c r="O105" s="11">
        <v>2275178.57</v>
      </c>
      <c r="P105" s="11">
        <v>91717.76</v>
      </c>
      <c r="Q105" s="11">
        <v>1306043.67</v>
      </c>
      <c r="R105" s="11">
        <v>352283.78</v>
      </c>
      <c r="S105" s="11">
        <v>427442.84</v>
      </c>
      <c r="T105" s="11">
        <v>85211.42</v>
      </c>
      <c r="U105" s="60">
        <v>196522.57</v>
      </c>
      <c r="V105" s="63">
        <v>6351163.57</v>
      </c>
    </row>
    <row r="106" spans="1:22" ht="12.75">
      <c r="A106" s="223">
        <v>2</v>
      </c>
      <c r="B106" s="224">
        <v>18</v>
      </c>
      <c r="C106" s="224">
        <v>1</v>
      </c>
      <c r="D106" s="16">
        <v>2</v>
      </c>
      <c r="E106" s="16">
        <v>0</v>
      </c>
      <c r="F106" s="19"/>
      <c r="G106" s="54" t="s">
        <v>374</v>
      </c>
      <c r="H106" s="11">
        <v>521596.33</v>
      </c>
      <c r="I106" s="11">
        <v>19680</v>
      </c>
      <c r="J106" s="11">
        <v>114510.93</v>
      </c>
      <c r="K106" s="11">
        <v>0</v>
      </c>
      <c r="L106" s="11">
        <v>74159.83</v>
      </c>
      <c r="M106" s="11">
        <v>1293953.23</v>
      </c>
      <c r="N106" s="11">
        <v>41051.35</v>
      </c>
      <c r="O106" s="11">
        <v>4232956.38</v>
      </c>
      <c r="P106" s="11">
        <v>80171.34</v>
      </c>
      <c r="Q106" s="11">
        <v>1570608.31</v>
      </c>
      <c r="R106" s="11">
        <v>223263.43</v>
      </c>
      <c r="S106" s="11">
        <v>337899.75</v>
      </c>
      <c r="T106" s="11">
        <v>109097.55</v>
      </c>
      <c r="U106" s="60">
        <v>296335.18</v>
      </c>
      <c r="V106" s="63">
        <v>8915283.61</v>
      </c>
    </row>
    <row r="107" spans="1:22" ht="12.75">
      <c r="A107" s="223">
        <v>2</v>
      </c>
      <c r="B107" s="224">
        <v>3</v>
      </c>
      <c r="C107" s="224">
        <v>4</v>
      </c>
      <c r="D107" s="16">
        <v>2</v>
      </c>
      <c r="E107" s="16">
        <v>0</v>
      </c>
      <c r="F107" s="19"/>
      <c r="G107" s="54" t="s">
        <v>375</v>
      </c>
      <c r="H107" s="11">
        <v>619622.86</v>
      </c>
      <c r="I107" s="11">
        <v>189448.99</v>
      </c>
      <c r="J107" s="11">
        <v>85796.55</v>
      </c>
      <c r="K107" s="11">
        <v>0</v>
      </c>
      <c r="L107" s="11">
        <v>29800.34</v>
      </c>
      <c r="M107" s="11">
        <v>1153443.88</v>
      </c>
      <c r="N107" s="11">
        <v>30480.29</v>
      </c>
      <c r="O107" s="11">
        <v>2583258.5</v>
      </c>
      <c r="P107" s="11">
        <v>36911.51</v>
      </c>
      <c r="Q107" s="11">
        <v>970469.89</v>
      </c>
      <c r="R107" s="11">
        <v>480653.23</v>
      </c>
      <c r="S107" s="11">
        <v>865572.7</v>
      </c>
      <c r="T107" s="11">
        <v>6900.57</v>
      </c>
      <c r="U107" s="60">
        <v>182670.85</v>
      </c>
      <c r="V107" s="63">
        <v>7235030.16</v>
      </c>
    </row>
    <row r="108" spans="1:22" ht="12.75">
      <c r="A108" s="223">
        <v>2</v>
      </c>
      <c r="B108" s="224">
        <v>13</v>
      </c>
      <c r="C108" s="224">
        <v>2</v>
      </c>
      <c r="D108" s="16">
        <v>2</v>
      </c>
      <c r="E108" s="16">
        <v>0</v>
      </c>
      <c r="F108" s="19"/>
      <c r="G108" s="54" t="s">
        <v>376</v>
      </c>
      <c r="H108" s="11">
        <v>192846.35</v>
      </c>
      <c r="I108" s="11">
        <v>0</v>
      </c>
      <c r="J108" s="11">
        <v>266681.83</v>
      </c>
      <c r="K108" s="11">
        <v>0</v>
      </c>
      <c r="L108" s="11">
        <v>109610.11</v>
      </c>
      <c r="M108" s="11">
        <v>2221589.79</v>
      </c>
      <c r="N108" s="11">
        <v>72795.27</v>
      </c>
      <c r="O108" s="11">
        <v>5290007.06</v>
      </c>
      <c r="P108" s="11">
        <v>68580.05</v>
      </c>
      <c r="Q108" s="11">
        <v>2728359.36</v>
      </c>
      <c r="R108" s="11">
        <v>294162.82</v>
      </c>
      <c r="S108" s="11">
        <v>1852795.2</v>
      </c>
      <c r="T108" s="11">
        <v>0</v>
      </c>
      <c r="U108" s="60">
        <v>1242482.83</v>
      </c>
      <c r="V108" s="63">
        <v>14339910.67</v>
      </c>
    </row>
    <row r="109" spans="1:22" ht="12.75">
      <c r="A109" s="223">
        <v>2</v>
      </c>
      <c r="B109" s="224">
        <v>9</v>
      </c>
      <c r="C109" s="224">
        <v>3</v>
      </c>
      <c r="D109" s="16">
        <v>2</v>
      </c>
      <c r="E109" s="16">
        <v>0</v>
      </c>
      <c r="F109" s="19"/>
      <c r="G109" s="54" t="s">
        <v>377</v>
      </c>
      <c r="H109" s="11">
        <v>717595.02</v>
      </c>
      <c r="I109" s="11">
        <v>0</v>
      </c>
      <c r="J109" s="11">
        <v>135660.57</v>
      </c>
      <c r="K109" s="11">
        <v>6991.7</v>
      </c>
      <c r="L109" s="11">
        <v>268471.83</v>
      </c>
      <c r="M109" s="11">
        <v>944295.48</v>
      </c>
      <c r="N109" s="11">
        <v>28871.38</v>
      </c>
      <c r="O109" s="11">
        <v>1783209.78</v>
      </c>
      <c r="P109" s="11">
        <v>18140.46</v>
      </c>
      <c r="Q109" s="11">
        <v>783745.37</v>
      </c>
      <c r="R109" s="11">
        <v>105489.51</v>
      </c>
      <c r="S109" s="11">
        <v>200425.63</v>
      </c>
      <c r="T109" s="11">
        <v>49867.99</v>
      </c>
      <c r="U109" s="60">
        <v>64414.16</v>
      </c>
      <c r="V109" s="63">
        <v>5107178.88</v>
      </c>
    </row>
    <row r="110" spans="1:22" ht="12.75">
      <c r="A110" s="223">
        <v>2</v>
      </c>
      <c r="B110" s="224">
        <v>9</v>
      </c>
      <c r="C110" s="224">
        <v>4</v>
      </c>
      <c r="D110" s="16">
        <v>2</v>
      </c>
      <c r="E110" s="16">
        <v>0</v>
      </c>
      <c r="F110" s="19"/>
      <c r="G110" s="54" t="s">
        <v>378</v>
      </c>
      <c r="H110" s="11">
        <v>450847.19</v>
      </c>
      <c r="I110" s="11">
        <v>606444.78</v>
      </c>
      <c r="J110" s="11">
        <v>309256.05</v>
      </c>
      <c r="K110" s="11">
        <v>0</v>
      </c>
      <c r="L110" s="11">
        <v>70117.29</v>
      </c>
      <c r="M110" s="11">
        <v>1391341.82</v>
      </c>
      <c r="N110" s="11">
        <v>53562.34</v>
      </c>
      <c r="O110" s="11">
        <v>2979370.14</v>
      </c>
      <c r="P110" s="11">
        <v>23949.74</v>
      </c>
      <c r="Q110" s="11">
        <v>1103992.27</v>
      </c>
      <c r="R110" s="11">
        <v>1121850.87</v>
      </c>
      <c r="S110" s="11">
        <v>647362.32</v>
      </c>
      <c r="T110" s="11">
        <v>402455.87</v>
      </c>
      <c r="U110" s="60">
        <v>289847.78</v>
      </c>
      <c r="V110" s="63">
        <v>9450398.46</v>
      </c>
    </row>
    <row r="111" spans="1:22" ht="12.75">
      <c r="A111" s="223">
        <v>2</v>
      </c>
      <c r="B111" s="224">
        <v>9</v>
      </c>
      <c r="C111" s="224">
        <v>5</v>
      </c>
      <c r="D111" s="16">
        <v>2</v>
      </c>
      <c r="E111" s="16">
        <v>0</v>
      </c>
      <c r="F111" s="19"/>
      <c r="G111" s="54" t="s">
        <v>379</v>
      </c>
      <c r="H111" s="11">
        <v>654499.7</v>
      </c>
      <c r="I111" s="11">
        <v>549429.37</v>
      </c>
      <c r="J111" s="11">
        <v>110711.03</v>
      </c>
      <c r="K111" s="11">
        <v>0</v>
      </c>
      <c r="L111" s="11">
        <v>330878.03</v>
      </c>
      <c r="M111" s="11">
        <v>1238560.89</v>
      </c>
      <c r="N111" s="11">
        <v>99398.94</v>
      </c>
      <c r="O111" s="11">
        <v>2714248.21</v>
      </c>
      <c r="P111" s="11">
        <v>52271.01</v>
      </c>
      <c r="Q111" s="11">
        <v>1229159.47</v>
      </c>
      <c r="R111" s="11">
        <v>1227943.67</v>
      </c>
      <c r="S111" s="11">
        <v>320015.61</v>
      </c>
      <c r="T111" s="11">
        <v>222118.56</v>
      </c>
      <c r="U111" s="60">
        <v>249644.19</v>
      </c>
      <c r="V111" s="63">
        <v>8998878.68</v>
      </c>
    </row>
    <row r="112" spans="1:22" ht="12.75">
      <c r="A112" s="223">
        <v>2</v>
      </c>
      <c r="B112" s="224">
        <v>8</v>
      </c>
      <c r="C112" s="224">
        <v>9</v>
      </c>
      <c r="D112" s="16">
        <v>2</v>
      </c>
      <c r="E112" s="16">
        <v>0</v>
      </c>
      <c r="F112" s="19"/>
      <c r="G112" s="54" t="s">
        <v>380</v>
      </c>
      <c r="H112" s="11">
        <v>959686.68</v>
      </c>
      <c r="I112" s="11">
        <v>0</v>
      </c>
      <c r="J112" s="11">
        <v>137464.19</v>
      </c>
      <c r="K112" s="11">
        <v>0</v>
      </c>
      <c r="L112" s="11">
        <v>139086.5</v>
      </c>
      <c r="M112" s="11">
        <v>900717.23</v>
      </c>
      <c r="N112" s="11">
        <v>101990.06</v>
      </c>
      <c r="O112" s="11">
        <v>954551.83</v>
      </c>
      <c r="P112" s="11">
        <v>9587.57</v>
      </c>
      <c r="Q112" s="11">
        <v>544325.98</v>
      </c>
      <c r="R112" s="11">
        <v>116072.68</v>
      </c>
      <c r="S112" s="11">
        <v>27476.25</v>
      </c>
      <c r="T112" s="11">
        <v>7845.26</v>
      </c>
      <c r="U112" s="60">
        <v>133515.3</v>
      </c>
      <c r="V112" s="63">
        <v>4032319.53</v>
      </c>
    </row>
    <row r="113" spans="1:22" ht="12.75">
      <c r="A113" s="223">
        <v>2</v>
      </c>
      <c r="B113" s="224">
        <v>10</v>
      </c>
      <c r="C113" s="224">
        <v>4</v>
      </c>
      <c r="D113" s="16">
        <v>2</v>
      </c>
      <c r="E113" s="16">
        <v>0</v>
      </c>
      <c r="F113" s="19"/>
      <c r="G113" s="54" t="s">
        <v>334</v>
      </c>
      <c r="H113" s="11">
        <v>337172.79</v>
      </c>
      <c r="I113" s="11">
        <v>141463.39</v>
      </c>
      <c r="J113" s="11">
        <v>273553.8</v>
      </c>
      <c r="K113" s="11">
        <v>7406.37</v>
      </c>
      <c r="L113" s="11">
        <v>158602.02</v>
      </c>
      <c r="M113" s="11">
        <v>1330441.2</v>
      </c>
      <c r="N113" s="11">
        <v>59274.97</v>
      </c>
      <c r="O113" s="11">
        <v>3594180.74</v>
      </c>
      <c r="P113" s="11">
        <v>21599.53</v>
      </c>
      <c r="Q113" s="11">
        <v>1512515.74</v>
      </c>
      <c r="R113" s="11">
        <v>337467.76</v>
      </c>
      <c r="S113" s="11">
        <v>265819.96</v>
      </c>
      <c r="T113" s="11">
        <v>93002.91</v>
      </c>
      <c r="U113" s="60">
        <v>109117.85</v>
      </c>
      <c r="V113" s="63">
        <v>8241619.03</v>
      </c>
    </row>
    <row r="114" spans="1:22" ht="12.75">
      <c r="A114" s="223">
        <v>2</v>
      </c>
      <c r="B114" s="224">
        <v>11</v>
      </c>
      <c r="C114" s="224">
        <v>2</v>
      </c>
      <c r="D114" s="16">
        <v>2</v>
      </c>
      <c r="E114" s="16">
        <v>0</v>
      </c>
      <c r="F114" s="19"/>
      <c r="G114" s="54" t="s">
        <v>335</v>
      </c>
      <c r="H114" s="11">
        <v>647823.99</v>
      </c>
      <c r="I114" s="11">
        <v>0</v>
      </c>
      <c r="J114" s="11">
        <v>1378401.1</v>
      </c>
      <c r="K114" s="11">
        <v>0</v>
      </c>
      <c r="L114" s="11">
        <v>109087.46</v>
      </c>
      <c r="M114" s="11">
        <v>3456773.14</v>
      </c>
      <c r="N114" s="11">
        <v>117865.65</v>
      </c>
      <c r="O114" s="11">
        <v>8345609.05</v>
      </c>
      <c r="P114" s="11">
        <v>79799.02</v>
      </c>
      <c r="Q114" s="11">
        <v>2437644.71</v>
      </c>
      <c r="R114" s="11">
        <v>2712465.52</v>
      </c>
      <c r="S114" s="11">
        <v>1103537.42</v>
      </c>
      <c r="T114" s="11">
        <v>1360318.57</v>
      </c>
      <c r="U114" s="60">
        <v>1448216.7</v>
      </c>
      <c r="V114" s="63">
        <v>23197542.33</v>
      </c>
    </row>
    <row r="115" spans="1:22" ht="12.75">
      <c r="A115" s="223">
        <v>2</v>
      </c>
      <c r="B115" s="224">
        <v>2</v>
      </c>
      <c r="C115" s="224">
        <v>6</v>
      </c>
      <c r="D115" s="16">
        <v>2</v>
      </c>
      <c r="E115" s="16">
        <v>0</v>
      </c>
      <c r="F115" s="19"/>
      <c r="G115" s="54" t="s">
        <v>381</v>
      </c>
      <c r="H115" s="11">
        <v>349834.8</v>
      </c>
      <c r="I115" s="11">
        <v>0</v>
      </c>
      <c r="J115" s="11">
        <v>1558391.85</v>
      </c>
      <c r="K115" s="11">
        <v>0</v>
      </c>
      <c r="L115" s="11">
        <v>110019.6</v>
      </c>
      <c r="M115" s="11">
        <v>1750824.56</v>
      </c>
      <c r="N115" s="11">
        <v>53604.9</v>
      </c>
      <c r="O115" s="11">
        <v>4134720.93</v>
      </c>
      <c r="P115" s="11">
        <v>76574.99</v>
      </c>
      <c r="Q115" s="11">
        <v>1581972.57</v>
      </c>
      <c r="R115" s="11">
        <v>525115.31</v>
      </c>
      <c r="S115" s="11">
        <v>541654.47</v>
      </c>
      <c r="T115" s="11">
        <v>228875.42</v>
      </c>
      <c r="U115" s="60">
        <v>209802.85</v>
      </c>
      <c r="V115" s="63">
        <v>11121392.25</v>
      </c>
    </row>
    <row r="116" spans="1:22" ht="12.75">
      <c r="A116" s="223">
        <v>2</v>
      </c>
      <c r="B116" s="224">
        <v>18</v>
      </c>
      <c r="C116" s="224">
        <v>2</v>
      </c>
      <c r="D116" s="16">
        <v>2</v>
      </c>
      <c r="E116" s="16">
        <v>0</v>
      </c>
      <c r="F116" s="19"/>
      <c r="G116" s="54" t="s">
        <v>382</v>
      </c>
      <c r="H116" s="11">
        <v>158128.62</v>
      </c>
      <c r="I116" s="11">
        <v>0</v>
      </c>
      <c r="J116" s="11">
        <v>83519.64</v>
      </c>
      <c r="K116" s="11">
        <v>0</v>
      </c>
      <c r="L116" s="11">
        <v>114225.94</v>
      </c>
      <c r="M116" s="11">
        <v>1115693.1</v>
      </c>
      <c r="N116" s="11">
        <v>44792.82</v>
      </c>
      <c r="O116" s="11">
        <v>2801095.27</v>
      </c>
      <c r="P116" s="11">
        <v>54361.19</v>
      </c>
      <c r="Q116" s="11">
        <v>1355748.82</v>
      </c>
      <c r="R116" s="11">
        <v>300408.96</v>
      </c>
      <c r="S116" s="11">
        <v>281600</v>
      </c>
      <c r="T116" s="11">
        <v>52000</v>
      </c>
      <c r="U116" s="60">
        <v>193964.97</v>
      </c>
      <c r="V116" s="63">
        <v>6555539.33</v>
      </c>
    </row>
    <row r="117" spans="1:22" ht="12.75">
      <c r="A117" s="223">
        <v>2</v>
      </c>
      <c r="B117" s="224">
        <v>19</v>
      </c>
      <c r="C117" s="224">
        <v>5</v>
      </c>
      <c r="D117" s="16">
        <v>2</v>
      </c>
      <c r="E117" s="16">
        <v>0</v>
      </c>
      <c r="F117" s="19"/>
      <c r="G117" s="54" t="s">
        <v>383</v>
      </c>
      <c r="H117" s="11">
        <v>313874.4</v>
      </c>
      <c r="I117" s="11">
        <v>0</v>
      </c>
      <c r="J117" s="11">
        <v>163666.25</v>
      </c>
      <c r="K117" s="11">
        <v>0</v>
      </c>
      <c r="L117" s="11">
        <v>114133.06</v>
      </c>
      <c r="M117" s="11">
        <v>1186868.07</v>
      </c>
      <c r="N117" s="11">
        <v>70759.43</v>
      </c>
      <c r="O117" s="11">
        <v>3641770.52</v>
      </c>
      <c r="P117" s="11">
        <v>69088.35</v>
      </c>
      <c r="Q117" s="11">
        <v>1192157.8</v>
      </c>
      <c r="R117" s="11">
        <v>2368705.96</v>
      </c>
      <c r="S117" s="11">
        <v>347218.44</v>
      </c>
      <c r="T117" s="11">
        <v>97178.62</v>
      </c>
      <c r="U117" s="60">
        <v>346417.2</v>
      </c>
      <c r="V117" s="63">
        <v>9911838.1</v>
      </c>
    </row>
    <row r="118" spans="1:22" ht="12.75">
      <c r="A118" s="223">
        <v>2</v>
      </c>
      <c r="B118" s="224">
        <v>7</v>
      </c>
      <c r="C118" s="224">
        <v>4</v>
      </c>
      <c r="D118" s="16">
        <v>2</v>
      </c>
      <c r="E118" s="16">
        <v>0</v>
      </c>
      <c r="F118" s="19"/>
      <c r="G118" s="54" t="s">
        <v>384</v>
      </c>
      <c r="H118" s="11">
        <v>308807.42</v>
      </c>
      <c r="I118" s="11">
        <v>0</v>
      </c>
      <c r="J118" s="11">
        <v>32828.65</v>
      </c>
      <c r="K118" s="11">
        <v>299</v>
      </c>
      <c r="L118" s="11">
        <v>43773.12</v>
      </c>
      <c r="M118" s="11">
        <v>1105999.72</v>
      </c>
      <c r="N118" s="11">
        <v>75488.32</v>
      </c>
      <c r="O118" s="11">
        <v>1916086.68</v>
      </c>
      <c r="P118" s="11">
        <v>23863.8</v>
      </c>
      <c r="Q118" s="11">
        <v>1555148.47</v>
      </c>
      <c r="R118" s="11">
        <v>187251.8</v>
      </c>
      <c r="S118" s="11">
        <v>91908.2</v>
      </c>
      <c r="T118" s="11">
        <v>22378.82</v>
      </c>
      <c r="U118" s="60">
        <v>359445.22</v>
      </c>
      <c r="V118" s="63">
        <v>5723279.22</v>
      </c>
    </row>
    <row r="119" spans="1:22" ht="12.75">
      <c r="A119" s="223">
        <v>2</v>
      </c>
      <c r="B119" s="224">
        <v>5</v>
      </c>
      <c r="C119" s="224">
        <v>3</v>
      </c>
      <c r="D119" s="16">
        <v>2</v>
      </c>
      <c r="E119" s="16">
        <v>0</v>
      </c>
      <c r="F119" s="19"/>
      <c r="G119" s="54" t="s">
        <v>385</v>
      </c>
      <c r="H119" s="11">
        <v>332415.83</v>
      </c>
      <c r="I119" s="11">
        <v>497587.55</v>
      </c>
      <c r="J119" s="11">
        <v>53617.29</v>
      </c>
      <c r="K119" s="11">
        <v>757.39</v>
      </c>
      <c r="L119" s="11">
        <v>246663.26</v>
      </c>
      <c r="M119" s="11">
        <v>1056393.61</v>
      </c>
      <c r="N119" s="11">
        <v>40254.86</v>
      </c>
      <c r="O119" s="11">
        <v>2319774.86</v>
      </c>
      <c r="P119" s="11">
        <v>27424.28</v>
      </c>
      <c r="Q119" s="11">
        <v>1281730.45</v>
      </c>
      <c r="R119" s="11">
        <v>235409.71</v>
      </c>
      <c r="S119" s="11">
        <v>615528.97</v>
      </c>
      <c r="T119" s="11">
        <v>27828.9</v>
      </c>
      <c r="U119" s="60">
        <v>303742.07</v>
      </c>
      <c r="V119" s="63">
        <v>7039129.03</v>
      </c>
    </row>
    <row r="120" spans="1:22" ht="12.75">
      <c r="A120" s="223">
        <v>2</v>
      </c>
      <c r="B120" s="224">
        <v>23</v>
      </c>
      <c r="C120" s="224">
        <v>6</v>
      </c>
      <c r="D120" s="16">
        <v>2</v>
      </c>
      <c r="E120" s="16">
        <v>0</v>
      </c>
      <c r="F120" s="19"/>
      <c r="G120" s="54" t="s">
        <v>386</v>
      </c>
      <c r="H120" s="11">
        <v>234044.48</v>
      </c>
      <c r="I120" s="11">
        <v>43444.26</v>
      </c>
      <c r="J120" s="11">
        <v>158250.07</v>
      </c>
      <c r="K120" s="11">
        <v>0</v>
      </c>
      <c r="L120" s="11">
        <v>98828.55</v>
      </c>
      <c r="M120" s="11">
        <v>1729118.05</v>
      </c>
      <c r="N120" s="11">
        <v>17881.95</v>
      </c>
      <c r="O120" s="11">
        <v>2538105.61</v>
      </c>
      <c r="P120" s="11">
        <v>47355.89</v>
      </c>
      <c r="Q120" s="11">
        <v>712293.11</v>
      </c>
      <c r="R120" s="11">
        <v>394545.34</v>
      </c>
      <c r="S120" s="11">
        <v>486951.87</v>
      </c>
      <c r="T120" s="11">
        <v>55508.13</v>
      </c>
      <c r="U120" s="60">
        <v>86579.23</v>
      </c>
      <c r="V120" s="63">
        <v>6602906.54</v>
      </c>
    </row>
    <row r="121" spans="1:22" ht="12.75">
      <c r="A121" s="223">
        <v>2</v>
      </c>
      <c r="B121" s="224">
        <v>18</v>
      </c>
      <c r="C121" s="224">
        <v>3</v>
      </c>
      <c r="D121" s="16">
        <v>2</v>
      </c>
      <c r="E121" s="16">
        <v>0</v>
      </c>
      <c r="F121" s="19"/>
      <c r="G121" s="54" t="s">
        <v>387</v>
      </c>
      <c r="H121" s="11">
        <v>363423.56</v>
      </c>
      <c r="I121" s="11">
        <v>0</v>
      </c>
      <c r="J121" s="11">
        <v>1136678.88</v>
      </c>
      <c r="K121" s="11">
        <v>0</v>
      </c>
      <c r="L121" s="11">
        <v>162724.78</v>
      </c>
      <c r="M121" s="11">
        <v>2566832.84</v>
      </c>
      <c r="N121" s="11">
        <v>144123.96</v>
      </c>
      <c r="O121" s="11">
        <v>7266133.02</v>
      </c>
      <c r="P121" s="11">
        <v>40419.04</v>
      </c>
      <c r="Q121" s="11">
        <v>1987707.25</v>
      </c>
      <c r="R121" s="11">
        <v>878080.65</v>
      </c>
      <c r="S121" s="11">
        <v>1081000</v>
      </c>
      <c r="T121" s="11">
        <v>322814.39</v>
      </c>
      <c r="U121" s="60">
        <v>636129.63</v>
      </c>
      <c r="V121" s="63">
        <v>16586068</v>
      </c>
    </row>
    <row r="122" spans="1:22" ht="12.75">
      <c r="A122" s="223">
        <v>2</v>
      </c>
      <c r="B122" s="224">
        <v>9</v>
      </c>
      <c r="C122" s="224">
        <v>6</v>
      </c>
      <c r="D122" s="16">
        <v>2</v>
      </c>
      <c r="E122" s="16">
        <v>0</v>
      </c>
      <c r="F122" s="19"/>
      <c r="G122" s="54" t="s">
        <v>388</v>
      </c>
      <c r="H122" s="11">
        <v>2369424.83</v>
      </c>
      <c r="I122" s="11">
        <v>564008.82</v>
      </c>
      <c r="J122" s="11">
        <v>259924.9</v>
      </c>
      <c r="K122" s="11">
        <v>12.81</v>
      </c>
      <c r="L122" s="11">
        <v>147762.81</v>
      </c>
      <c r="M122" s="11">
        <v>1075573.83</v>
      </c>
      <c r="N122" s="11">
        <v>109826.39</v>
      </c>
      <c r="O122" s="11">
        <v>2841304.39</v>
      </c>
      <c r="P122" s="11">
        <v>25856.8</v>
      </c>
      <c r="Q122" s="11">
        <v>1666766.48</v>
      </c>
      <c r="R122" s="11">
        <v>242784.42</v>
      </c>
      <c r="S122" s="11">
        <v>460178.3</v>
      </c>
      <c r="T122" s="11">
        <v>90677.17</v>
      </c>
      <c r="U122" s="60">
        <v>329079.49</v>
      </c>
      <c r="V122" s="63">
        <v>10183181.44</v>
      </c>
    </row>
    <row r="123" spans="1:22" ht="12.75">
      <c r="A123" s="223">
        <v>2</v>
      </c>
      <c r="B123" s="224">
        <v>5</v>
      </c>
      <c r="C123" s="224">
        <v>4</v>
      </c>
      <c r="D123" s="16">
        <v>2</v>
      </c>
      <c r="E123" s="16">
        <v>0</v>
      </c>
      <c r="F123" s="19"/>
      <c r="G123" s="54" t="s">
        <v>389</v>
      </c>
      <c r="H123" s="11">
        <v>285612.91</v>
      </c>
      <c r="I123" s="11">
        <v>0</v>
      </c>
      <c r="J123" s="11">
        <v>34054.05</v>
      </c>
      <c r="K123" s="11">
        <v>0</v>
      </c>
      <c r="L123" s="11">
        <v>23714.88</v>
      </c>
      <c r="M123" s="11">
        <v>976671.19</v>
      </c>
      <c r="N123" s="11">
        <v>39614.42</v>
      </c>
      <c r="O123" s="11">
        <v>2015979.23</v>
      </c>
      <c r="P123" s="11">
        <v>41773.32</v>
      </c>
      <c r="Q123" s="11">
        <v>1084629.42</v>
      </c>
      <c r="R123" s="11">
        <v>193066.09</v>
      </c>
      <c r="S123" s="11">
        <v>88794.25</v>
      </c>
      <c r="T123" s="11">
        <v>11438.56</v>
      </c>
      <c r="U123" s="60">
        <v>232466.61</v>
      </c>
      <c r="V123" s="63">
        <v>5027814.93</v>
      </c>
    </row>
    <row r="124" spans="1:22" ht="12.75">
      <c r="A124" s="223">
        <v>2</v>
      </c>
      <c r="B124" s="224">
        <v>6</v>
      </c>
      <c r="C124" s="224">
        <v>7</v>
      </c>
      <c r="D124" s="16">
        <v>2</v>
      </c>
      <c r="E124" s="16">
        <v>0</v>
      </c>
      <c r="F124" s="19"/>
      <c r="G124" s="54" t="s">
        <v>390</v>
      </c>
      <c r="H124" s="11">
        <v>56099.85</v>
      </c>
      <c r="I124" s="11">
        <v>0</v>
      </c>
      <c r="J124" s="11">
        <v>629403.43</v>
      </c>
      <c r="K124" s="11">
        <v>0</v>
      </c>
      <c r="L124" s="11">
        <v>296790.34</v>
      </c>
      <c r="M124" s="11">
        <v>2025525.83</v>
      </c>
      <c r="N124" s="11">
        <v>73146.24</v>
      </c>
      <c r="O124" s="11">
        <v>5889299.28</v>
      </c>
      <c r="P124" s="11">
        <v>54242.1</v>
      </c>
      <c r="Q124" s="11">
        <v>2753133.25</v>
      </c>
      <c r="R124" s="11">
        <v>2000325.87</v>
      </c>
      <c r="S124" s="11">
        <v>202210.26</v>
      </c>
      <c r="T124" s="11">
        <v>70017.11</v>
      </c>
      <c r="U124" s="60">
        <v>505639.11</v>
      </c>
      <c r="V124" s="63">
        <v>14555832.67</v>
      </c>
    </row>
    <row r="125" spans="1:22" ht="12.75">
      <c r="A125" s="223">
        <v>2</v>
      </c>
      <c r="B125" s="224">
        <v>4</v>
      </c>
      <c r="C125" s="224">
        <v>3</v>
      </c>
      <c r="D125" s="16">
        <v>2</v>
      </c>
      <c r="E125" s="16">
        <v>0</v>
      </c>
      <c r="F125" s="19"/>
      <c r="G125" s="54" t="s">
        <v>391</v>
      </c>
      <c r="H125" s="11">
        <v>412028.25</v>
      </c>
      <c r="I125" s="11">
        <v>0</v>
      </c>
      <c r="J125" s="11">
        <v>29119.12</v>
      </c>
      <c r="K125" s="11">
        <v>0</v>
      </c>
      <c r="L125" s="11">
        <v>14235.07</v>
      </c>
      <c r="M125" s="11">
        <v>1081184.84</v>
      </c>
      <c r="N125" s="11">
        <v>37256.81</v>
      </c>
      <c r="O125" s="11">
        <v>3165770.16</v>
      </c>
      <c r="P125" s="11">
        <v>37248.23</v>
      </c>
      <c r="Q125" s="11">
        <v>1774417.83</v>
      </c>
      <c r="R125" s="11">
        <v>170604.99</v>
      </c>
      <c r="S125" s="11">
        <v>290539.06</v>
      </c>
      <c r="T125" s="11">
        <v>70481.82</v>
      </c>
      <c r="U125" s="60">
        <v>259744.24</v>
      </c>
      <c r="V125" s="63">
        <v>7342630.42</v>
      </c>
    </row>
    <row r="126" spans="1:22" ht="12.75">
      <c r="A126" s="223">
        <v>2</v>
      </c>
      <c r="B126" s="224">
        <v>8</v>
      </c>
      <c r="C126" s="224">
        <v>11</v>
      </c>
      <c r="D126" s="16">
        <v>2</v>
      </c>
      <c r="E126" s="16">
        <v>0</v>
      </c>
      <c r="F126" s="19"/>
      <c r="G126" s="54" t="s">
        <v>336</v>
      </c>
      <c r="H126" s="11">
        <v>255747.14</v>
      </c>
      <c r="I126" s="11">
        <v>0</v>
      </c>
      <c r="J126" s="11">
        <v>253325.6</v>
      </c>
      <c r="K126" s="11">
        <v>22339.99</v>
      </c>
      <c r="L126" s="11">
        <v>378089.67</v>
      </c>
      <c r="M126" s="11">
        <v>3144924.17</v>
      </c>
      <c r="N126" s="11">
        <v>232114.26</v>
      </c>
      <c r="O126" s="11">
        <v>5478213.27</v>
      </c>
      <c r="P126" s="11">
        <v>50291.23</v>
      </c>
      <c r="Q126" s="11">
        <v>2853468.83</v>
      </c>
      <c r="R126" s="11">
        <v>403585.12</v>
      </c>
      <c r="S126" s="11">
        <v>670964.38</v>
      </c>
      <c r="T126" s="11">
        <v>86939.5</v>
      </c>
      <c r="U126" s="60">
        <v>765180.85</v>
      </c>
      <c r="V126" s="63">
        <v>14595184.01</v>
      </c>
    </row>
    <row r="127" spans="1:22" ht="12.75">
      <c r="A127" s="223">
        <v>2</v>
      </c>
      <c r="B127" s="224">
        <v>14</v>
      </c>
      <c r="C127" s="224">
        <v>6</v>
      </c>
      <c r="D127" s="16">
        <v>2</v>
      </c>
      <c r="E127" s="16">
        <v>0</v>
      </c>
      <c r="F127" s="19"/>
      <c r="G127" s="54" t="s">
        <v>337</v>
      </c>
      <c r="H127" s="11">
        <v>576166.72</v>
      </c>
      <c r="I127" s="11">
        <v>0</v>
      </c>
      <c r="J127" s="11">
        <v>237464.52</v>
      </c>
      <c r="K127" s="11">
        <v>0</v>
      </c>
      <c r="L127" s="11">
        <v>254139.18</v>
      </c>
      <c r="M127" s="11">
        <v>2480437.4</v>
      </c>
      <c r="N127" s="11">
        <v>133067.9</v>
      </c>
      <c r="O127" s="11">
        <v>6487320.71</v>
      </c>
      <c r="P127" s="11">
        <v>133656.15</v>
      </c>
      <c r="Q127" s="11">
        <v>2690114.47</v>
      </c>
      <c r="R127" s="11">
        <v>809761.54</v>
      </c>
      <c r="S127" s="11">
        <v>870838.73</v>
      </c>
      <c r="T127" s="11">
        <v>245632.5</v>
      </c>
      <c r="U127" s="60">
        <v>824403.58</v>
      </c>
      <c r="V127" s="63">
        <v>15743003.4</v>
      </c>
    </row>
    <row r="128" spans="1:22" ht="12.75">
      <c r="A128" s="223">
        <v>2</v>
      </c>
      <c r="B128" s="224">
        <v>15</v>
      </c>
      <c r="C128" s="224">
        <v>4</v>
      </c>
      <c r="D128" s="16">
        <v>2</v>
      </c>
      <c r="E128" s="16">
        <v>0</v>
      </c>
      <c r="F128" s="19"/>
      <c r="G128" s="54" t="s">
        <v>338</v>
      </c>
      <c r="H128" s="11">
        <v>788279.79</v>
      </c>
      <c r="I128" s="11">
        <v>265901.43</v>
      </c>
      <c r="J128" s="11">
        <v>1054490.03</v>
      </c>
      <c r="K128" s="11">
        <v>550</v>
      </c>
      <c r="L128" s="11">
        <v>1570309.14</v>
      </c>
      <c r="M128" s="11">
        <v>3379884.18</v>
      </c>
      <c r="N128" s="11">
        <v>228761.37</v>
      </c>
      <c r="O128" s="11">
        <v>8554084.79</v>
      </c>
      <c r="P128" s="11">
        <v>74483.78</v>
      </c>
      <c r="Q128" s="11">
        <v>2723920</v>
      </c>
      <c r="R128" s="11">
        <v>5152713.15</v>
      </c>
      <c r="S128" s="11">
        <v>878551.98</v>
      </c>
      <c r="T128" s="11">
        <v>466084.14</v>
      </c>
      <c r="U128" s="60">
        <v>519086.23</v>
      </c>
      <c r="V128" s="63">
        <v>25657100.01</v>
      </c>
    </row>
    <row r="129" spans="1:22" ht="12.75">
      <c r="A129" s="223">
        <v>2</v>
      </c>
      <c r="B129" s="224">
        <v>1</v>
      </c>
      <c r="C129" s="224">
        <v>5</v>
      </c>
      <c r="D129" s="16">
        <v>2</v>
      </c>
      <c r="E129" s="16">
        <v>0</v>
      </c>
      <c r="F129" s="19"/>
      <c r="G129" s="54" t="s">
        <v>392</v>
      </c>
      <c r="H129" s="11">
        <v>43953.99</v>
      </c>
      <c r="I129" s="11">
        <v>0</v>
      </c>
      <c r="J129" s="11">
        <v>613396.87</v>
      </c>
      <c r="K129" s="11">
        <v>0</v>
      </c>
      <c r="L129" s="11">
        <v>354973.53</v>
      </c>
      <c r="M129" s="11">
        <v>1277206.93</v>
      </c>
      <c r="N129" s="11">
        <v>72125.72</v>
      </c>
      <c r="O129" s="11">
        <v>5013395.73</v>
      </c>
      <c r="P129" s="11">
        <v>73356.34</v>
      </c>
      <c r="Q129" s="11">
        <v>1769339.92</v>
      </c>
      <c r="R129" s="11">
        <v>307112.45</v>
      </c>
      <c r="S129" s="11">
        <v>352975.02</v>
      </c>
      <c r="T129" s="11">
        <v>849011.44</v>
      </c>
      <c r="U129" s="60">
        <v>192085.2</v>
      </c>
      <c r="V129" s="63">
        <v>10918933.14</v>
      </c>
    </row>
    <row r="130" spans="1:22" ht="12.75">
      <c r="A130" s="223">
        <v>2</v>
      </c>
      <c r="B130" s="224">
        <v>5</v>
      </c>
      <c r="C130" s="224">
        <v>5</v>
      </c>
      <c r="D130" s="16">
        <v>2</v>
      </c>
      <c r="E130" s="16">
        <v>0</v>
      </c>
      <c r="F130" s="19"/>
      <c r="G130" s="54" t="s">
        <v>393</v>
      </c>
      <c r="H130" s="11">
        <v>276834.25</v>
      </c>
      <c r="I130" s="11">
        <v>0</v>
      </c>
      <c r="J130" s="11">
        <v>53106.22</v>
      </c>
      <c r="K130" s="11">
        <v>1384.63</v>
      </c>
      <c r="L130" s="11">
        <v>28184.25</v>
      </c>
      <c r="M130" s="11">
        <v>1018737.25</v>
      </c>
      <c r="N130" s="11">
        <v>73089.02</v>
      </c>
      <c r="O130" s="11">
        <v>2340297.15</v>
      </c>
      <c r="P130" s="11">
        <v>20072.43</v>
      </c>
      <c r="Q130" s="11">
        <v>830306.76</v>
      </c>
      <c r="R130" s="11">
        <v>406025.38</v>
      </c>
      <c r="S130" s="11">
        <v>920641.63</v>
      </c>
      <c r="T130" s="11">
        <v>59573.5</v>
      </c>
      <c r="U130" s="60">
        <v>116628.4</v>
      </c>
      <c r="V130" s="63">
        <v>6144880.87</v>
      </c>
    </row>
    <row r="131" spans="1:22" ht="12.75">
      <c r="A131" s="223">
        <v>2</v>
      </c>
      <c r="B131" s="224">
        <v>3</v>
      </c>
      <c r="C131" s="224">
        <v>5</v>
      </c>
      <c r="D131" s="16">
        <v>2</v>
      </c>
      <c r="E131" s="16">
        <v>0</v>
      </c>
      <c r="F131" s="19"/>
      <c r="G131" s="54" t="s">
        <v>394</v>
      </c>
      <c r="H131" s="11">
        <v>219741.11</v>
      </c>
      <c r="I131" s="11">
        <v>538.68</v>
      </c>
      <c r="J131" s="11">
        <v>16360.5</v>
      </c>
      <c r="K131" s="11">
        <v>0</v>
      </c>
      <c r="L131" s="11">
        <v>107209.5</v>
      </c>
      <c r="M131" s="11">
        <v>886161.74</v>
      </c>
      <c r="N131" s="11">
        <v>29982.69</v>
      </c>
      <c r="O131" s="11">
        <v>1370036.97</v>
      </c>
      <c r="P131" s="11">
        <v>14318.08</v>
      </c>
      <c r="Q131" s="11">
        <v>992851.4</v>
      </c>
      <c r="R131" s="11">
        <v>191001.53</v>
      </c>
      <c r="S131" s="11">
        <v>539418.53</v>
      </c>
      <c r="T131" s="11">
        <v>60828.28</v>
      </c>
      <c r="U131" s="60">
        <v>245869.13</v>
      </c>
      <c r="V131" s="63">
        <v>4674318.14</v>
      </c>
    </row>
    <row r="132" spans="1:22" ht="12.75">
      <c r="A132" s="223">
        <v>2</v>
      </c>
      <c r="B132" s="224">
        <v>26</v>
      </c>
      <c r="C132" s="224">
        <v>3</v>
      </c>
      <c r="D132" s="16">
        <v>2</v>
      </c>
      <c r="E132" s="16">
        <v>0</v>
      </c>
      <c r="F132" s="19"/>
      <c r="G132" s="54" t="s">
        <v>395</v>
      </c>
      <c r="H132" s="11">
        <v>405145.7</v>
      </c>
      <c r="I132" s="11">
        <v>0</v>
      </c>
      <c r="J132" s="11">
        <v>43719.23</v>
      </c>
      <c r="K132" s="11">
        <v>0</v>
      </c>
      <c r="L132" s="11">
        <v>1200457.1</v>
      </c>
      <c r="M132" s="11">
        <v>1203488.02</v>
      </c>
      <c r="N132" s="11">
        <v>42120.11</v>
      </c>
      <c r="O132" s="11">
        <v>3186103.21</v>
      </c>
      <c r="P132" s="11">
        <v>28621.04</v>
      </c>
      <c r="Q132" s="11">
        <v>1800842.76</v>
      </c>
      <c r="R132" s="11">
        <v>846412.71</v>
      </c>
      <c r="S132" s="11">
        <v>191198</v>
      </c>
      <c r="T132" s="11">
        <v>56000</v>
      </c>
      <c r="U132" s="60">
        <v>448716.97</v>
      </c>
      <c r="V132" s="63">
        <v>9452824.85</v>
      </c>
    </row>
    <row r="133" spans="1:22" ht="12.75">
      <c r="A133" s="223">
        <v>2</v>
      </c>
      <c r="B133" s="224">
        <v>10</v>
      </c>
      <c r="C133" s="224">
        <v>6</v>
      </c>
      <c r="D133" s="16">
        <v>2</v>
      </c>
      <c r="E133" s="16">
        <v>0</v>
      </c>
      <c r="F133" s="19"/>
      <c r="G133" s="54" t="s">
        <v>396</v>
      </c>
      <c r="H133" s="11">
        <v>39899.79</v>
      </c>
      <c r="I133" s="11">
        <v>81517.27</v>
      </c>
      <c r="J133" s="11">
        <v>34418.16</v>
      </c>
      <c r="K133" s="11">
        <v>0</v>
      </c>
      <c r="L133" s="11">
        <v>39205.21</v>
      </c>
      <c r="M133" s="11">
        <v>519788.6</v>
      </c>
      <c r="N133" s="11">
        <v>27936.89</v>
      </c>
      <c r="O133" s="11">
        <v>838160.25</v>
      </c>
      <c r="P133" s="11">
        <v>11103.05</v>
      </c>
      <c r="Q133" s="11">
        <v>417485.01</v>
      </c>
      <c r="R133" s="11">
        <v>184291.79</v>
      </c>
      <c r="S133" s="11">
        <v>93257.62</v>
      </c>
      <c r="T133" s="11">
        <v>42496.38</v>
      </c>
      <c r="U133" s="60">
        <v>18345.92</v>
      </c>
      <c r="V133" s="63">
        <v>2347905.94</v>
      </c>
    </row>
    <row r="134" spans="1:22" ht="12.75">
      <c r="A134" s="223">
        <v>2</v>
      </c>
      <c r="B134" s="224">
        <v>6</v>
      </c>
      <c r="C134" s="224">
        <v>8</v>
      </c>
      <c r="D134" s="16">
        <v>2</v>
      </c>
      <c r="E134" s="16">
        <v>0</v>
      </c>
      <c r="F134" s="19"/>
      <c r="G134" s="54" t="s">
        <v>397</v>
      </c>
      <c r="H134" s="11">
        <v>35491.38</v>
      </c>
      <c r="I134" s="11">
        <v>272650.18</v>
      </c>
      <c r="J134" s="11">
        <v>725533.27</v>
      </c>
      <c r="K134" s="11">
        <v>0</v>
      </c>
      <c r="L134" s="11">
        <v>129952.32</v>
      </c>
      <c r="M134" s="11">
        <v>1622763.64</v>
      </c>
      <c r="N134" s="11">
        <v>107801.94</v>
      </c>
      <c r="O134" s="11">
        <v>3482833.5</v>
      </c>
      <c r="P134" s="11">
        <v>79075.8</v>
      </c>
      <c r="Q134" s="11">
        <v>2424390.64</v>
      </c>
      <c r="R134" s="11">
        <v>897837.95</v>
      </c>
      <c r="S134" s="11">
        <v>131826.14</v>
      </c>
      <c r="T134" s="11">
        <v>58594.58</v>
      </c>
      <c r="U134" s="60">
        <v>577461.92</v>
      </c>
      <c r="V134" s="63">
        <v>10546213.26</v>
      </c>
    </row>
    <row r="135" spans="1:22" ht="12.75">
      <c r="A135" s="223">
        <v>2</v>
      </c>
      <c r="B135" s="224">
        <v>17</v>
      </c>
      <c r="C135" s="224">
        <v>3</v>
      </c>
      <c r="D135" s="16">
        <v>2</v>
      </c>
      <c r="E135" s="16">
        <v>0</v>
      </c>
      <c r="F135" s="19"/>
      <c r="G135" s="54" t="s">
        <v>398</v>
      </c>
      <c r="H135" s="11">
        <v>340482.65</v>
      </c>
      <c r="I135" s="11">
        <v>0</v>
      </c>
      <c r="J135" s="11">
        <v>102963.91</v>
      </c>
      <c r="K135" s="11">
        <v>0</v>
      </c>
      <c r="L135" s="11">
        <v>43160.39</v>
      </c>
      <c r="M135" s="11">
        <v>911477.57</v>
      </c>
      <c r="N135" s="11">
        <v>62644.73</v>
      </c>
      <c r="O135" s="11">
        <v>2891468.54</v>
      </c>
      <c r="P135" s="11">
        <v>10128.4</v>
      </c>
      <c r="Q135" s="11">
        <v>1311246.05</v>
      </c>
      <c r="R135" s="11">
        <v>214887.28</v>
      </c>
      <c r="S135" s="11">
        <v>288675.45</v>
      </c>
      <c r="T135" s="11">
        <v>66223.84</v>
      </c>
      <c r="U135" s="60">
        <v>174260.26</v>
      </c>
      <c r="V135" s="63">
        <v>6417619.07</v>
      </c>
    </row>
    <row r="136" spans="1:22" ht="12.75">
      <c r="A136" s="223">
        <v>2</v>
      </c>
      <c r="B136" s="224">
        <v>16</v>
      </c>
      <c r="C136" s="224">
        <v>6</v>
      </c>
      <c r="D136" s="16">
        <v>2</v>
      </c>
      <c r="E136" s="16">
        <v>0</v>
      </c>
      <c r="F136" s="19"/>
      <c r="G136" s="54" t="s">
        <v>399</v>
      </c>
      <c r="H136" s="11">
        <v>165536.29</v>
      </c>
      <c r="I136" s="11">
        <v>0</v>
      </c>
      <c r="J136" s="11">
        <v>75160.36</v>
      </c>
      <c r="K136" s="11">
        <v>27500</v>
      </c>
      <c r="L136" s="11">
        <v>86273.71</v>
      </c>
      <c r="M136" s="11">
        <v>1327414.96</v>
      </c>
      <c r="N136" s="11">
        <v>351946.34</v>
      </c>
      <c r="O136" s="11">
        <v>3167671.28</v>
      </c>
      <c r="P136" s="11">
        <v>16420.99</v>
      </c>
      <c r="Q136" s="11">
        <v>1042358.29</v>
      </c>
      <c r="R136" s="11">
        <v>1797927.22</v>
      </c>
      <c r="S136" s="11">
        <v>254719.91</v>
      </c>
      <c r="T136" s="11">
        <v>50719.59</v>
      </c>
      <c r="U136" s="60">
        <v>280564.39</v>
      </c>
      <c r="V136" s="63">
        <v>8644213.33</v>
      </c>
    </row>
    <row r="137" spans="1:22" ht="12.75">
      <c r="A137" s="223">
        <v>2</v>
      </c>
      <c r="B137" s="224">
        <v>11</v>
      </c>
      <c r="C137" s="224">
        <v>3</v>
      </c>
      <c r="D137" s="16">
        <v>2</v>
      </c>
      <c r="E137" s="16">
        <v>0</v>
      </c>
      <c r="F137" s="19"/>
      <c r="G137" s="54" t="s">
        <v>400</v>
      </c>
      <c r="H137" s="11">
        <v>300961.74</v>
      </c>
      <c r="I137" s="11">
        <v>0</v>
      </c>
      <c r="J137" s="11">
        <v>1147405.01</v>
      </c>
      <c r="K137" s="11">
        <v>0</v>
      </c>
      <c r="L137" s="11">
        <v>289227.13</v>
      </c>
      <c r="M137" s="11">
        <v>1865318.6</v>
      </c>
      <c r="N137" s="11">
        <v>157179.74</v>
      </c>
      <c r="O137" s="11">
        <v>5501523.12</v>
      </c>
      <c r="P137" s="11">
        <v>245601.08</v>
      </c>
      <c r="Q137" s="11">
        <v>1647896.49</v>
      </c>
      <c r="R137" s="11">
        <v>1979307.37</v>
      </c>
      <c r="S137" s="11">
        <v>2484630.55</v>
      </c>
      <c r="T137" s="11">
        <v>346835</v>
      </c>
      <c r="U137" s="60">
        <v>1682059.56</v>
      </c>
      <c r="V137" s="63">
        <v>17647945.39</v>
      </c>
    </row>
    <row r="138" spans="1:22" ht="12.75">
      <c r="A138" s="223">
        <v>2</v>
      </c>
      <c r="B138" s="224">
        <v>9</v>
      </c>
      <c r="C138" s="224">
        <v>8</v>
      </c>
      <c r="D138" s="16">
        <v>2</v>
      </c>
      <c r="E138" s="16">
        <v>0</v>
      </c>
      <c r="F138" s="19"/>
      <c r="G138" s="54" t="s">
        <v>401</v>
      </c>
      <c r="H138" s="11">
        <v>301316.67</v>
      </c>
      <c r="I138" s="11">
        <v>0</v>
      </c>
      <c r="J138" s="11">
        <v>11430.95</v>
      </c>
      <c r="K138" s="11">
        <v>0</v>
      </c>
      <c r="L138" s="11">
        <v>7385.8</v>
      </c>
      <c r="M138" s="11">
        <v>718657.25</v>
      </c>
      <c r="N138" s="11">
        <v>23555.14</v>
      </c>
      <c r="O138" s="11">
        <v>1541588.47</v>
      </c>
      <c r="P138" s="11">
        <v>9756.83</v>
      </c>
      <c r="Q138" s="11">
        <v>1022706.48</v>
      </c>
      <c r="R138" s="11">
        <v>1083570.23</v>
      </c>
      <c r="S138" s="11">
        <v>60970.09</v>
      </c>
      <c r="T138" s="11">
        <v>24794.24</v>
      </c>
      <c r="U138" s="60">
        <v>138573.94</v>
      </c>
      <c r="V138" s="63">
        <v>4944306.09</v>
      </c>
    </row>
    <row r="139" spans="1:22" ht="12.75">
      <c r="A139" s="223">
        <v>2</v>
      </c>
      <c r="B139" s="224">
        <v>10</v>
      </c>
      <c r="C139" s="224">
        <v>7</v>
      </c>
      <c r="D139" s="16">
        <v>2</v>
      </c>
      <c r="E139" s="16">
        <v>0</v>
      </c>
      <c r="F139" s="19"/>
      <c r="G139" s="54" t="s">
        <v>402</v>
      </c>
      <c r="H139" s="11">
        <v>1221564.54</v>
      </c>
      <c r="I139" s="11">
        <v>71965.93</v>
      </c>
      <c r="J139" s="11">
        <v>74504.48</v>
      </c>
      <c r="K139" s="11">
        <v>0</v>
      </c>
      <c r="L139" s="11">
        <v>351911.49</v>
      </c>
      <c r="M139" s="11">
        <v>1273726.53</v>
      </c>
      <c r="N139" s="11">
        <v>25255.01</v>
      </c>
      <c r="O139" s="11">
        <v>2475463.42</v>
      </c>
      <c r="P139" s="11">
        <v>27865.18</v>
      </c>
      <c r="Q139" s="11">
        <v>1004045.3</v>
      </c>
      <c r="R139" s="11">
        <v>582727.2</v>
      </c>
      <c r="S139" s="11">
        <v>257373.52</v>
      </c>
      <c r="T139" s="11">
        <v>109133.88</v>
      </c>
      <c r="U139" s="60">
        <v>185263.11</v>
      </c>
      <c r="V139" s="63">
        <v>7660799.59</v>
      </c>
    </row>
    <row r="140" spans="1:22" ht="12.75">
      <c r="A140" s="223">
        <v>2</v>
      </c>
      <c r="B140" s="224">
        <v>6</v>
      </c>
      <c r="C140" s="224">
        <v>9</v>
      </c>
      <c r="D140" s="16">
        <v>2</v>
      </c>
      <c r="E140" s="16">
        <v>0</v>
      </c>
      <c r="F140" s="19"/>
      <c r="G140" s="54" t="s">
        <v>403</v>
      </c>
      <c r="H140" s="11">
        <v>548999.4</v>
      </c>
      <c r="I140" s="11">
        <v>0</v>
      </c>
      <c r="J140" s="11">
        <v>317931.15</v>
      </c>
      <c r="K140" s="11">
        <v>568964.23</v>
      </c>
      <c r="L140" s="11">
        <v>81064.3</v>
      </c>
      <c r="M140" s="11">
        <v>1075578.77</v>
      </c>
      <c r="N140" s="11">
        <v>58781.66</v>
      </c>
      <c r="O140" s="11">
        <v>3183648.15</v>
      </c>
      <c r="P140" s="11">
        <v>37599.03</v>
      </c>
      <c r="Q140" s="11">
        <v>1502691.56</v>
      </c>
      <c r="R140" s="11">
        <v>176257.04</v>
      </c>
      <c r="S140" s="11">
        <v>885015.94</v>
      </c>
      <c r="T140" s="11">
        <v>19899.69</v>
      </c>
      <c r="U140" s="60">
        <v>556935.08</v>
      </c>
      <c r="V140" s="63">
        <v>9013366</v>
      </c>
    </row>
    <row r="141" spans="1:22" ht="12.75">
      <c r="A141" s="223">
        <v>2</v>
      </c>
      <c r="B141" s="224">
        <v>21</v>
      </c>
      <c r="C141" s="224">
        <v>7</v>
      </c>
      <c r="D141" s="16">
        <v>2</v>
      </c>
      <c r="E141" s="16">
        <v>0</v>
      </c>
      <c r="F141" s="19"/>
      <c r="G141" s="54" t="s">
        <v>404</v>
      </c>
      <c r="H141" s="11">
        <v>157959.54</v>
      </c>
      <c r="I141" s="11">
        <v>0</v>
      </c>
      <c r="J141" s="11">
        <v>101959.55</v>
      </c>
      <c r="K141" s="11">
        <v>0</v>
      </c>
      <c r="L141" s="11">
        <v>381687.57</v>
      </c>
      <c r="M141" s="11">
        <v>1073774.76</v>
      </c>
      <c r="N141" s="11">
        <v>60543.8</v>
      </c>
      <c r="O141" s="11">
        <v>1730754.23</v>
      </c>
      <c r="P141" s="11">
        <v>32388.81</v>
      </c>
      <c r="Q141" s="11">
        <v>1109384.34</v>
      </c>
      <c r="R141" s="11">
        <v>128533.51</v>
      </c>
      <c r="S141" s="11">
        <v>215000</v>
      </c>
      <c r="T141" s="11">
        <v>20189.76</v>
      </c>
      <c r="U141" s="60">
        <v>52186.09</v>
      </c>
      <c r="V141" s="63">
        <v>5064361.96</v>
      </c>
    </row>
    <row r="142" spans="1:22" ht="12.75">
      <c r="A142" s="223">
        <v>2</v>
      </c>
      <c r="B142" s="224">
        <v>24</v>
      </c>
      <c r="C142" s="224">
        <v>4</v>
      </c>
      <c r="D142" s="16">
        <v>2</v>
      </c>
      <c r="E142" s="16">
        <v>0</v>
      </c>
      <c r="F142" s="19"/>
      <c r="G142" s="54" t="s">
        <v>405</v>
      </c>
      <c r="H142" s="11">
        <v>222833.03</v>
      </c>
      <c r="I142" s="11">
        <v>62003.48</v>
      </c>
      <c r="J142" s="11">
        <v>49702</v>
      </c>
      <c r="K142" s="11">
        <v>0</v>
      </c>
      <c r="L142" s="11">
        <v>34497.34</v>
      </c>
      <c r="M142" s="11">
        <v>902170.32</v>
      </c>
      <c r="N142" s="11">
        <v>76125.89</v>
      </c>
      <c r="O142" s="11">
        <v>2885268.69</v>
      </c>
      <c r="P142" s="11">
        <v>27019.14</v>
      </c>
      <c r="Q142" s="11">
        <v>1464547.02</v>
      </c>
      <c r="R142" s="11">
        <v>573546.11</v>
      </c>
      <c r="S142" s="11">
        <v>1106936.66</v>
      </c>
      <c r="T142" s="11">
        <v>20492.35</v>
      </c>
      <c r="U142" s="60">
        <v>264741.2</v>
      </c>
      <c r="V142" s="63">
        <v>7689883.23</v>
      </c>
    </row>
    <row r="143" spans="1:22" ht="12.75">
      <c r="A143" s="223">
        <v>2</v>
      </c>
      <c r="B143" s="224">
        <v>25</v>
      </c>
      <c r="C143" s="224">
        <v>5</v>
      </c>
      <c r="D143" s="16">
        <v>2</v>
      </c>
      <c r="E143" s="16">
        <v>0</v>
      </c>
      <c r="F143" s="19"/>
      <c r="G143" s="54" t="s">
        <v>406</v>
      </c>
      <c r="H143" s="11">
        <v>217320.12</v>
      </c>
      <c r="I143" s="11">
        <v>84911.16</v>
      </c>
      <c r="J143" s="11">
        <v>200819.72</v>
      </c>
      <c r="K143" s="11">
        <v>0</v>
      </c>
      <c r="L143" s="11">
        <v>686627.8</v>
      </c>
      <c r="M143" s="11">
        <v>1391356.86</v>
      </c>
      <c r="N143" s="11">
        <v>120719.03</v>
      </c>
      <c r="O143" s="11">
        <v>4052596.11</v>
      </c>
      <c r="P143" s="11">
        <v>30051.77</v>
      </c>
      <c r="Q143" s="11">
        <v>1795604.38</v>
      </c>
      <c r="R143" s="11">
        <v>1400751.41</v>
      </c>
      <c r="S143" s="11">
        <v>273673.57</v>
      </c>
      <c r="T143" s="11">
        <v>68700</v>
      </c>
      <c r="U143" s="60">
        <v>275608.61</v>
      </c>
      <c r="V143" s="63">
        <v>10598740.54</v>
      </c>
    </row>
    <row r="144" spans="1:22" ht="12.75">
      <c r="A144" s="223">
        <v>2</v>
      </c>
      <c r="B144" s="224">
        <v>19</v>
      </c>
      <c r="C144" s="224">
        <v>7</v>
      </c>
      <c r="D144" s="16">
        <v>2</v>
      </c>
      <c r="E144" s="16">
        <v>0</v>
      </c>
      <c r="F144" s="19"/>
      <c r="G144" s="54" t="s">
        <v>345</v>
      </c>
      <c r="H144" s="11">
        <v>1257363.58</v>
      </c>
      <c r="I144" s="11">
        <v>200368.35</v>
      </c>
      <c r="J144" s="11">
        <v>1566773.22</v>
      </c>
      <c r="K144" s="11">
        <v>0</v>
      </c>
      <c r="L144" s="11">
        <v>426825.19</v>
      </c>
      <c r="M144" s="11">
        <v>2719589.09</v>
      </c>
      <c r="N144" s="11">
        <v>185808.03</v>
      </c>
      <c r="O144" s="11">
        <v>9033265.48</v>
      </c>
      <c r="P144" s="11">
        <v>114314.88</v>
      </c>
      <c r="Q144" s="11">
        <v>3490834.68</v>
      </c>
      <c r="R144" s="11">
        <v>1089696.71</v>
      </c>
      <c r="S144" s="11">
        <v>1188532.41</v>
      </c>
      <c r="T144" s="11">
        <v>279160.14</v>
      </c>
      <c r="U144" s="60">
        <v>1033447.14</v>
      </c>
      <c r="V144" s="63">
        <v>22585978.9</v>
      </c>
    </row>
    <row r="145" spans="1:22" ht="12.75">
      <c r="A145" s="223">
        <v>2</v>
      </c>
      <c r="B145" s="224">
        <v>18</v>
      </c>
      <c r="C145" s="224">
        <v>5</v>
      </c>
      <c r="D145" s="16">
        <v>2</v>
      </c>
      <c r="E145" s="16">
        <v>0</v>
      </c>
      <c r="F145" s="19"/>
      <c r="G145" s="54" t="s">
        <v>407</v>
      </c>
      <c r="H145" s="11">
        <v>393167.07</v>
      </c>
      <c r="I145" s="11">
        <v>126726.46</v>
      </c>
      <c r="J145" s="11">
        <v>40476.13</v>
      </c>
      <c r="K145" s="11">
        <v>0</v>
      </c>
      <c r="L145" s="11">
        <v>127280.51</v>
      </c>
      <c r="M145" s="11">
        <v>1357724.78</v>
      </c>
      <c r="N145" s="11">
        <v>65377.17</v>
      </c>
      <c r="O145" s="11">
        <v>2959678.01</v>
      </c>
      <c r="P145" s="11">
        <v>28553.73</v>
      </c>
      <c r="Q145" s="11">
        <v>1472655.93</v>
      </c>
      <c r="R145" s="11">
        <v>621931.37</v>
      </c>
      <c r="S145" s="11">
        <v>163669.79</v>
      </c>
      <c r="T145" s="11">
        <v>563932.01</v>
      </c>
      <c r="U145" s="60">
        <v>222897.45</v>
      </c>
      <c r="V145" s="63">
        <v>8144070.41</v>
      </c>
    </row>
    <row r="146" spans="1:22" ht="12.75">
      <c r="A146" s="223">
        <v>2</v>
      </c>
      <c r="B146" s="224">
        <v>21</v>
      </c>
      <c r="C146" s="224">
        <v>8</v>
      </c>
      <c r="D146" s="16">
        <v>2</v>
      </c>
      <c r="E146" s="16">
        <v>0</v>
      </c>
      <c r="F146" s="19"/>
      <c r="G146" s="54" t="s">
        <v>408</v>
      </c>
      <c r="H146" s="11">
        <v>52431.65</v>
      </c>
      <c r="I146" s="11">
        <v>0</v>
      </c>
      <c r="J146" s="11">
        <v>756174</v>
      </c>
      <c r="K146" s="11">
        <v>0</v>
      </c>
      <c r="L146" s="11">
        <v>758534.5</v>
      </c>
      <c r="M146" s="11">
        <v>1260726.5</v>
      </c>
      <c r="N146" s="11">
        <v>38250.77</v>
      </c>
      <c r="O146" s="11">
        <v>2298727.53</v>
      </c>
      <c r="P146" s="11">
        <v>36353.25</v>
      </c>
      <c r="Q146" s="11">
        <v>1878265.12</v>
      </c>
      <c r="R146" s="11">
        <v>260930.7</v>
      </c>
      <c r="S146" s="11">
        <v>334857.03</v>
      </c>
      <c r="T146" s="11">
        <v>136545.34</v>
      </c>
      <c r="U146" s="60">
        <v>277958.06</v>
      </c>
      <c r="V146" s="63">
        <v>8089754.45</v>
      </c>
    </row>
    <row r="147" spans="1:22" ht="12.75">
      <c r="A147" s="223">
        <v>2</v>
      </c>
      <c r="B147" s="224">
        <v>1</v>
      </c>
      <c r="C147" s="224">
        <v>6</v>
      </c>
      <c r="D147" s="16">
        <v>2</v>
      </c>
      <c r="E147" s="16">
        <v>0</v>
      </c>
      <c r="F147" s="19"/>
      <c r="G147" s="54" t="s">
        <v>409</v>
      </c>
      <c r="H147" s="11">
        <v>291410.76</v>
      </c>
      <c r="I147" s="11">
        <v>0</v>
      </c>
      <c r="J147" s="11">
        <v>41445.5</v>
      </c>
      <c r="K147" s="11">
        <v>0</v>
      </c>
      <c r="L147" s="11">
        <v>37523.94</v>
      </c>
      <c r="M147" s="11">
        <v>1575441.6</v>
      </c>
      <c r="N147" s="11">
        <v>66879.54</v>
      </c>
      <c r="O147" s="11">
        <v>4363098.03</v>
      </c>
      <c r="P147" s="11">
        <v>29660.5</v>
      </c>
      <c r="Q147" s="11">
        <v>1932300.73</v>
      </c>
      <c r="R147" s="11">
        <v>2190005.38</v>
      </c>
      <c r="S147" s="11">
        <v>436363.54</v>
      </c>
      <c r="T147" s="11">
        <v>172955.67</v>
      </c>
      <c r="U147" s="60">
        <v>133974.16</v>
      </c>
      <c r="V147" s="63">
        <v>11271059.35</v>
      </c>
    </row>
    <row r="148" spans="1:22" ht="12.75">
      <c r="A148" s="223">
        <v>2</v>
      </c>
      <c r="B148" s="224">
        <v>5</v>
      </c>
      <c r="C148" s="224">
        <v>6</v>
      </c>
      <c r="D148" s="16">
        <v>2</v>
      </c>
      <c r="E148" s="16">
        <v>0</v>
      </c>
      <c r="F148" s="19"/>
      <c r="G148" s="54" t="s">
        <v>410</v>
      </c>
      <c r="H148" s="11">
        <v>374372.07</v>
      </c>
      <c r="I148" s="11">
        <v>0</v>
      </c>
      <c r="J148" s="11">
        <v>25913.19</v>
      </c>
      <c r="K148" s="11">
        <v>0</v>
      </c>
      <c r="L148" s="11">
        <v>18388.75</v>
      </c>
      <c r="M148" s="11">
        <v>858877.51</v>
      </c>
      <c r="N148" s="11">
        <v>62150.64</v>
      </c>
      <c r="O148" s="11">
        <v>2248949.67</v>
      </c>
      <c r="P148" s="11">
        <v>28016.92</v>
      </c>
      <c r="Q148" s="11">
        <v>1071638.72</v>
      </c>
      <c r="R148" s="11">
        <v>357761.18</v>
      </c>
      <c r="S148" s="11">
        <v>129699.63</v>
      </c>
      <c r="T148" s="11">
        <v>161411.76</v>
      </c>
      <c r="U148" s="60">
        <v>266928.1</v>
      </c>
      <c r="V148" s="63">
        <v>5604108.14</v>
      </c>
    </row>
    <row r="149" spans="1:22" ht="12.75">
      <c r="A149" s="223">
        <v>2</v>
      </c>
      <c r="B149" s="224">
        <v>22</v>
      </c>
      <c r="C149" s="224">
        <v>2</v>
      </c>
      <c r="D149" s="16">
        <v>2</v>
      </c>
      <c r="E149" s="16">
        <v>0</v>
      </c>
      <c r="F149" s="19"/>
      <c r="G149" s="54" t="s">
        <v>411</v>
      </c>
      <c r="H149" s="11">
        <v>500118.76</v>
      </c>
      <c r="I149" s="11">
        <v>34879.5</v>
      </c>
      <c r="J149" s="11">
        <v>135437.21</v>
      </c>
      <c r="K149" s="11">
        <v>0</v>
      </c>
      <c r="L149" s="11">
        <v>39053.83</v>
      </c>
      <c r="M149" s="11">
        <v>1226407.2</v>
      </c>
      <c r="N149" s="11">
        <v>106564.81</v>
      </c>
      <c r="O149" s="11">
        <v>4784293.67</v>
      </c>
      <c r="P149" s="11">
        <v>54019.41</v>
      </c>
      <c r="Q149" s="11">
        <v>2158920.41</v>
      </c>
      <c r="R149" s="11">
        <v>673646.95</v>
      </c>
      <c r="S149" s="11">
        <v>332378.22</v>
      </c>
      <c r="T149" s="11">
        <v>145564.74</v>
      </c>
      <c r="U149" s="60">
        <v>489014.14</v>
      </c>
      <c r="V149" s="63">
        <v>10680298.85</v>
      </c>
    </row>
    <row r="150" spans="1:22" ht="12.75">
      <c r="A150" s="223">
        <v>2</v>
      </c>
      <c r="B150" s="224">
        <v>20</v>
      </c>
      <c r="C150" s="224">
        <v>4</v>
      </c>
      <c r="D150" s="16">
        <v>2</v>
      </c>
      <c r="E150" s="16">
        <v>0</v>
      </c>
      <c r="F150" s="19"/>
      <c r="G150" s="54" t="s">
        <v>412</v>
      </c>
      <c r="H150" s="11">
        <v>224951.28</v>
      </c>
      <c r="I150" s="11">
        <v>0</v>
      </c>
      <c r="J150" s="11">
        <v>604532.11</v>
      </c>
      <c r="K150" s="11">
        <v>0</v>
      </c>
      <c r="L150" s="11">
        <v>521055.95</v>
      </c>
      <c r="M150" s="11">
        <v>1578841.85</v>
      </c>
      <c r="N150" s="11">
        <v>86084.99</v>
      </c>
      <c r="O150" s="11">
        <v>5540996.55</v>
      </c>
      <c r="P150" s="11">
        <v>110282.55</v>
      </c>
      <c r="Q150" s="11">
        <v>1288060.47</v>
      </c>
      <c r="R150" s="11">
        <v>719264.2</v>
      </c>
      <c r="S150" s="11">
        <v>476102.65</v>
      </c>
      <c r="T150" s="11">
        <v>132656.47</v>
      </c>
      <c r="U150" s="60">
        <v>555006.1</v>
      </c>
      <c r="V150" s="63">
        <v>11837835.17</v>
      </c>
    </row>
    <row r="151" spans="1:22" ht="12.75">
      <c r="A151" s="223">
        <v>2</v>
      </c>
      <c r="B151" s="224">
        <v>26</v>
      </c>
      <c r="C151" s="224">
        <v>5</v>
      </c>
      <c r="D151" s="16">
        <v>2</v>
      </c>
      <c r="E151" s="16">
        <v>0</v>
      </c>
      <c r="F151" s="19"/>
      <c r="G151" s="54" t="s">
        <v>413</v>
      </c>
      <c r="H151" s="11">
        <v>514624.72</v>
      </c>
      <c r="I151" s="11">
        <v>0</v>
      </c>
      <c r="J151" s="11">
        <v>357586.87</v>
      </c>
      <c r="K151" s="11">
        <v>0</v>
      </c>
      <c r="L151" s="11">
        <v>24166.24</v>
      </c>
      <c r="M151" s="11">
        <v>1131028.1</v>
      </c>
      <c r="N151" s="11">
        <v>49980.16</v>
      </c>
      <c r="O151" s="11">
        <v>2724076.95</v>
      </c>
      <c r="P151" s="11">
        <v>54878.49</v>
      </c>
      <c r="Q151" s="11">
        <v>1803680.37</v>
      </c>
      <c r="R151" s="11">
        <v>355743.56</v>
      </c>
      <c r="S151" s="11">
        <v>206095.95</v>
      </c>
      <c r="T151" s="11">
        <v>86739.17</v>
      </c>
      <c r="U151" s="60">
        <v>278416.75</v>
      </c>
      <c r="V151" s="63">
        <v>7587017.33</v>
      </c>
    </row>
    <row r="152" spans="1:22" ht="12.75">
      <c r="A152" s="223">
        <v>2</v>
      </c>
      <c r="B152" s="224">
        <v>20</v>
      </c>
      <c r="C152" s="224">
        <v>5</v>
      </c>
      <c r="D152" s="16">
        <v>2</v>
      </c>
      <c r="E152" s="16">
        <v>0</v>
      </c>
      <c r="F152" s="19"/>
      <c r="G152" s="54" t="s">
        <v>414</v>
      </c>
      <c r="H152" s="11">
        <v>197871.67</v>
      </c>
      <c r="I152" s="11">
        <v>0</v>
      </c>
      <c r="J152" s="11">
        <v>131641.42</v>
      </c>
      <c r="K152" s="11">
        <v>0</v>
      </c>
      <c r="L152" s="11">
        <v>42652.61</v>
      </c>
      <c r="M152" s="11">
        <v>881903.05</v>
      </c>
      <c r="N152" s="11">
        <v>60779.75</v>
      </c>
      <c r="O152" s="11">
        <v>3345407.44</v>
      </c>
      <c r="P152" s="11">
        <v>61303.06</v>
      </c>
      <c r="Q152" s="11">
        <v>1594621.59</v>
      </c>
      <c r="R152" s="11">
        <v>556108.65</v>
      </c>
      <c r="S152" s="11">
        <v>314986</v>
      </c>
      <c r="T152" s="11">
        <v>41195.56</v>
      </c>
      <c r="U152" s="60">
        <v>202776.96</v>
      </c>
      <c r="V152" s="63">
        <v>7431247.76</v>
      </c>
    </row>
    <row r="153" spans="1:22" ht="12.75">
      <c r="A153" s="223">
        <v>2</v>
      </c>
      <c r="B153" s="224">
        <v>25</v>
      </c>
      <c r="C153" s="224">
        <v>7</v>
      </c>
      <c r="D153" s="16">
        <v>2</v>
      </c>
      <c r="E153" s="16">
        <v>0</v>
      </c>
      <c r="F153" s="19"/>
      <c r="G153" s="54" t="s">
        <v>350</v>
      </c>
      <c r="H153" s="11">
        <v>288775</v>
      </c>
      <c r="I153" s="11">
        <v>159492.32</v>
      </c>
      <c r="J153" s="11">
        <v>663655.56</v>
      </c>
      <c r="K153" s="11">
        <v>1203357.61</v>
      </c>
      <c r="L153" s="11">
        <v>159419.04</v>
      </c>
      <c r="M153" s="11">
        <v>2509233.69</v>
      </c>
      <c r="N153" s="11">
        <v>83638.59</v>
      </c>
      <c r="O153" s="11">
        <v>5936236.53</v>
      </c>
      <c r="P153" s="11">
        <v>149134.49</v>
      </c>
      <c r="Q153" s="11">
        <v>1761638.46</v>
      </c>
      <c r="R153" s="11">
        <v>558372.28</v>
      </c>
      <c r="S153" s="11">
        <v>1890777</v>
      </c>
      <c r="T153" s="11">
        <v>292807.11</v>
      </c>
      <c r="U153" s="60">
        <v>575130.23</v>
      </c>
      <c r="V153" s="63">
        <v>16231667.91</v>
      </c>
    </row>
    <row r="154" spans="1:22" ht="12.75">
      <c r="A154" s="223">
        <v>2</v>
      </c>
      <c r="B154" s="224">
        <v>26</v>
      </c>
      <c r="C154" s="224">
        <v>6</v>
      </c>
      <c r="D154" s="16">
        <v>2</v>
      </c>
      <c r="E154" s="16">
        <v>0</v>
      </c>
      <c r="F154" s="19"/>
      <c r="G154" s="54" t="s">
        <v>351</v>
      </c>
      <c r="H154" s="11">
        <v>507071.7</v>
      </c>
      <c r="I154" s="11">
        <v>0</v>
      </c>
      <c r="J154" s="11">
        <v>202125.4</v>
      </c>
      <c r="K154" s="11">
        <v>175</v>
      </c>
      <c r="L154" s="11">
        <v>382152.93</v>
      </c>
      <c r="M154" s="11">
        <v>1362496.64</v>
      </c>
      <c r="N154" s="11">
        <v>26876.32</v>
      </c>
      <c r="O154" s="11">
        <v>4227778.62</v>
      </c>
      <c r="P154" s="11">
        <v>26941.86</v>
      </c>
      <c r="Q154" s="11">
        <v>2270357.2</v>
      </c>
      <c r="R154" s="11">
        <v>415807.62</v>
      </c>
      <c r="S154" s="11">
        <v>781820.62</v>
      </c>
      <c r="T154" s="11">
        <v>114425.68</v>
      </c>
      <c r="U154" s="60">
        <v>341527.15</v>
      </c>
      <c r="V154" s="63">
        <v>10659556.74</v>
      </c>
    </row>
    <row r="155" spans="1:22" ht="12.75">
      <c r="A155" s="223">
        <v>2</v>
      </c>
      <c r="B155" s="224">
        <v>23</v>
      </c>
      <c r="C155" s="224">
        <v>9</v>
      </c>
      <c r="D155" s="16">
        <v>2</v>
      </c>
      <c r="E155" s="16">
        <v>0</v>
      </c>
      <c r="F155" s="19"/>
      <c r="G155" s="54" t="s">
        <v>415</v>
      </c>
      <c r="H155" s="11">
        <v>563148.28</v>
      </c>
      <c r="I155" s="11">
        <v>225078.01</v>
      </c>
      <c r="J155" s="11">
        <v>648920.13</v>
      </c>
      <c r="K155" s="11">
        <v>0</v>
      </c>
      <c r="L155" s="11">
        <v>88322.74</v>
      </c>
      <c r="M155" s="11">
        <v>1960411.53</v>
      </c>
      <c r="N155" s="11">
        <v>121325.37</v>
      </c>
      <c r="O155" s="11">
        <v>5496604.27</v>
      </c>
      <c r="P155" s="11">
        <v>53546.62</v>
      </c>
      <c r="Q155" s="11">
        <v>1206888.99</v>
      </c>
      <c r="R155" s="11">
        <v>512949.92</v>
      </c>
      <c r="S155" s="11">
        <v>521958.17</v>
      </c>
      <c r="T155" s="11">
        <v>98485</v>
      </c>
      <c r="U155" s="60">
        <v>384136.73</v>
      </c>
      <c r="V155" s="63">
        <v>11881775.76</v>
      </c>
    </row>
    <row r="156" spans="1:22" ht="12.75">
      <c r="A156" s="223">
        <v>2</v>
      </c>
      <c r="B156" s="224">
        <v>3</v>
      </c>
      <c r="C156" s="224">
        <v>6</v>
      </c>
      <c r="D156" s="16">
        <v>2</v>
      </c>
      <c r="E156" s="16">
        <v>0</v>
      </c>
      <c r="F156" s="19"/>
      <c r="G156" s="54" t="s">
        <v>416</v>
      </c>
      <c r="H156" s="11">
        <v>286342.23</v>
      </c>
      <c r="I156" s="11">
        <v>130748.45</v>
      </c>
      <c r="J156" s="11">
        <v>70904.89</v>
      </c>
      <c r="K156" s="11">
        <v>0</v>
      </c>
      <c r="L156" s="11">
        <v>52004.07</v>
      </c>
      <c r="M156" s="11">
        <v>764111.62</v>
      </c>
      <c r="N156" s="11">
        <v>32890.67</v>
      </c>
      <c r="O156" s="11">
        <v>2223540.97</v>
      </c>
      <c r="P156" s="11">
        <v>74728.53</v>
      </c>
      <c r="Q156" s="11">
        <v>1120768.85</v>
      </c>
      <c r="R156" s="11">
        <v>190055.32</v>
      </c>
      <c r="S156" s="11">
        <v>235226</v>
      </c>
      <c r="T156" s="11">
        <v>23960.67</v>
      </c>
      <c r="U156" s="60">
        <v>148378.37</v>
      </c>
      <c r="V156" s="63">
        <v>5353660.64</v>
      </c>
    </row>
    <row r="157" spans="1:22" s="95" customFormat="1" ht="15">
      <c r="A157" s="227"/>
      <c r="B157" s="228"/>
      <c r="C157" s="228"/>
      <c r="D157" s="101"/>
      <c r="E157" s="101"/>
      <c r="F157" s="102" t="s">
        <v>417</v>
      </c>
      <c r="G157" s="287"/>
      <c r="H157" s="103">
        <v>19681948.2</v>
      </c>
      <c r="I157" s="103">
        <v>2718130.79</v>
      </c>
      <c r="J157" s="103">
        <v>38188925.62000001</v>
      </c>
      <c r="K157" s="103">
        <v>3163056.4100000006</v>
      </c>
      <c r="L157" s="103">
        <v>50159852.90000001</v>
      </c>
      <c r="M157" s="103">
        <v>136444638.36</v>
      </c>
      <c r="N157" s="103">
        <v>13743815.990000004</v>
      </c>
      <c r="O157" s="103">
        <v>404027470.30999994</v>
      </c>
      <c r="P157" s="103">
        <v>21475124.81</v>
      </c>
      <c r="Q157" s="103">
        <v>176768754.09000006</v>
      </c>
      <c r="R157" s="103">
        <v>88852501.91000001</v>
      </c>
      <c r="S157" s="103">
        <v>48271291.290000014</v>
      </c>
      <c r="T157" s="103">
        <v>30052392.36</v>
      </c>
      <c r="U157" s="104">
        <v>70896701.74999999</v>
      </c>
      <c r="V157" s="105">
        <v>1104444604.79</v>
      </c>
    </row>
    <row r="158" spans="1:22" ht="12.75">
      <c r="A158" s="223">
        <v>2</v>
      </c>
      <c r="B158" s="224">
        <v>24</v>
      </c>
      <c r="C158" s="224">
        <v>1</v>
      </c>
      <c r="D158" s="16">
        <v>3</v>
      </c>
      <c r="E158" s="16">
        <v>0</v>
      </c>
      <c r="F158" s="19"/>
      <c r="G158" s="54" t="s">
        <v>418</v>
      </c>
      <c r="H158" s="11">
        <v>120825.32</v>
      </c>
      <c r="I158" s="11">
        <v>0</v>
      </c>
      <c r="J158" s="11">
        <v>124357.61</v>
      </c>
      <c r="K158" s="11">
        <v>24619.47</v>
      </c>
      <c r="L158" s="11">
        <v>167081.36</v>
      </c>
      <c r="M158" s="11">
        <v>1132772.27</v>
      </c>
      <c r="N158" s="11">
        <v>81563.9</v>
      </c>
      <c r="O158" s="11">
        <v>2329182.76</v>
      </c>
      <c r="P158" s="11">
        <v>24888.5</v>
      </c>
      <c r="Q158" s="11">
        <v>1567535.5</v>
      </c>
      <c r="R158" s="11">
        <v>504389.26</v>
      </c>
      <c r="S158" s="11">
        <v>360132.78</v>
      </c>
      <c r="T158" s="11">
        <v>33006.92</v>
      </c>
      <c r="U158" s="60">
        <v>376714.62</v>
      </c>
      <c r="V158" s="63">
        <v>6847070.27</v>
      </c>
    </row>
    <row r="159" spans="1:22" ht="12.75">
      <c r="A159" s="223">
        <v>2</v>
      </c>
      <c r="B159" s="224">
        <v>14</v>
      </c>
      <c r="C159" s="224">
        <v>2</v>
      </c>
      <c r="D159" s="16">
        <v>3</v>
      </c>
      <c r="E159" s="16">
        <v>0</v>
      </c>
      <c r="F159" s="19"/>
      <c r="G159" s="54" t="s">
        <v>419</v>
      </c>
      <c r="H159" s="11">
        <v>349491.84</v>
      </c>
      <c r="I159" s="11">
        <v>0</v>
      </c>
      <c r="J159" s="11">
        <v>1196757.37</v>
      </c>
      <c r="K159" s="11">
        <v>0</v>
      </c>
      <c r="L159" s="11">
        <v>52125.11</v>
      </c>
      <c r="M159" s="11">
        <v>1737033.94</v>
      </c>
      <c r="N159" s="11">
        <v>115541.52</v>
      </c>
      <c r="O159" s="11">
        <v>6052555.86</v>
      </c>
      <c r="P159" s="11">
        <v>66373.59</v>
      </c>
      <c r="Q159" s="11">
        <v>2424026.49</v>
      </c>
      <c r="R159" s="11">
        <v>555273.09</v>
      </c>
      <c r="S159" s="11">
        <v>806597.37</v>
      </c>
      <c r="T159" s="11">
        <v>46285.09</v>
      </c>
      <c r="U159" s="60">
        <v>841287.38</v>
      </c>
      <c r="V159" s="63">
        <v>14243348.65</v>
      </c>
    </row>
    <row r="160" spans="1:22" ht="12.75">
      <c r="A160" s="223">
        <v>2</v>
      </c>
      <c r="B160" s="224">
        <v>25</v>
      </c>
      <c r="C160" s="224">
        <v>3</v>
      </c>
      <c r="D160" s="16">
        <v>3</v>
      </c>
      <c r="E160" s="16">
        <v>0</v>
      </c>
      <c r="F160" s="19"/>
      <c r="G160" s="54" t="s">
        <v>420</v>
      </c>
      <c r="H160" s="11">
        <v>102460.79</v>
      </c>
      <c r="I160" s="11">
        <v>1829538.38</v>
      </c>
      <c r="J160" s="11">
        <v>7090552.93</v>
      </c>
      <c r="K160" s="11">
        <v>21666.66</v>
      </c>
      <c r="L160" s="11">
        <v>6550854.05</v>
      </c>
      <c r="M160" s="11">
        <v>10652702.9</v>
      </c>
      <c r="N160" s="11">
        <v>1012003.07</v>
      </c>
      <c r="O160" s="11">
        <v>18411300.17</v>
      </c>
      <c r="P160" s="11">
        <v>2176082.45</v>
      </c>
      <c r="Q160" s="11">
        <v>7463640.93</v>
      </c>
      <c r="R160" s="11">
        <v>4784921.32</v>
      </c>
      <c r="S160" s="11">
        <v>3268721.84</v>
      </c>
      <c r="T160" s="11">
        <v>1988682.28</v>
      </c>
      <c r="U160" s="60">
        <v>7926806.18</v>
      </c>
      <c r="V160" s="63">
        <v>73279933.95</v>
      </c>
    </row>
    <row r="161" spans="1:22" ht="12.75">
      <c r="A161" s="223">
        <v>2</v>
      </c>
      <c r="B161" s="224">
        <v>5</v>
      </c>
      <c r="C161" s="224">
        <v>2</v>
      </c>
      <c r="D161" s="16">
        <v>3</v>
      </c>
      <c r="E161" s="16">
        <v>0</v>
      </c>
      <c r="F161" s="19"/>
      <c r="G161" s="54" t="s">
        <v>421</v>
      </c>
      <c r="H161" s="11">
        <v>378880.73</v>
      </c>
      <c r="I161" s="11">
        <v>0</v>
      </c>
      <c r="J161" s="11">
        <v>106561.87</v>
      </c>
      <c r="K161" s="11">
        <v>0</v>
      </c>
      <c r="L161" s="11">
        <v>30697.4</v>
      </c>
      <c r="M161" s="11">
        <v>1578963.58</v>
      </c>
      <c r="N161" s="11">
        <v>194462.91</v>
      </c>
      <c r="O161" s="11">
        <v>5413668.82</v>
      </c>
      <c r="P161" s="11">
        <v>148060.13</v>
      </c>
      <c r="Q161" s="11">
        <v>3496829.07</v>
      </c>
      <c r="R161" s="11">
        <v>1682217.18</v>
      </c>
      <c r="S161" s="11">
        <v>794829.8</v>
      </c>
      <c r="T161" s="11">
        <v>104600</v>
      </c>
      <c r="U161" s="60">
        <v>616240.03</v>
      </c>
      <c r="V161" s="63">
        <v>14546011.52</v>
      </c>
    </row>
    <row r="162" spans="1:22" ht="12.75">
      <c r="A162" s="223">
        <v>2</v>
      </c>
      <c r="B162" s="224">
        <v>22</v>
      </c>
      <c r="C162" s="224">
        <v>1</v>
      </c>
      <c r="D162" s="16">
        <v>3</v>
      </c>
      <c r="E162" s="16">
        <v>0</v>
      </c>
      <c r="F162" s="19"/>
      <c r="G162" s="54" t="s">
        <v>422</v>
      </c>
      <c r="H162" s="11">
        <v>133302.21</v>
      </c>
      <c r="I162" s="11">
        <v>0</v>
      </c>
      <c r="J162" s="11">
        <v>788977.49</v>
      </c>
      <c r="K162" s="11">
        <v>25896.42</v>
      </c>
      <c r="L162" s="11">
        <v>1294894.43</v>
      </c>
      <c r="M162" s="11">
        <v>3655499.22</v>
      </c>
      <c r="N162" s="11">
        <v>78737.53</v>
      </c>
      <c r="O162" s="11">
        <v>7789532.77</v>
      </c>
      <c r="P162" s="11">
        <v>212768.98</v>
      </c>
      <c r="Q162" s="11">
        <v>2975004.64</v>
      </c>
      <c r="R162" s="11">
        <v>2055227.88</v>
      </c>
      <c r="S162" s="11">
        <v>1182490.56</v>
      </c>
      <c r="T162" s="11">
        <v>1349841.58</v>
      </c>
      <c r="U162" s="60">
        <v>882488.58</v>
      </c>
      <c r="V162" s="63">
        <v>22424662.29</v>
      </c>
    </row>
    <row r="163" spans="1:22" ht="12.75">
      <c r="A163" s="223">
        <v>2</v>
      </c>
      <c r="B163" s="224">
        <v>8</v>
      </c>
      <c r="C163" s="224">
        <v>6</v>
      </c>
      <c r="D163" s="16">
        <v>3</v>
      </c>
      <c r="E163" s="16">
        <v>0</v>
      </c>
      <c r="F163" s="19"/>
      <c r="G163" s="54" t="s">
        <v>423</v>
      </c>
      <c r="H163" s="11">
        <v>301262.68</v>
      </c>
      <c r="I163" s="11">
        <v>0</v>
      </c>
      <c r="J163" s="11">
        <v>259822.62</v>
      </c>
      <c r="K163" s="11">
        <v>11330.15</v>
      </c>
      <c r="L163" s="11">
        <v>2906444.74</v>
      </c>
      <c r="M163" s="11">
        <v>2969283.03</v>
      </c>
      <c r="N163" s="11">
        <v>204528.11</v>
      </c>
      <c r="O163" s="11">
        <v>5991386.7</v>
      </c>
      <c r="P163" s="11">
        <v>10259660.96</v>
      </c>
      <c r="Q163" s="11">
        <v>5936075.03</v>
      </c>
      <c r="R163" s="11">
        <v>1352332.63</v>
      </c>
      <c r="S163" s="11">
        <v>1267923.57</v>
      </c>
      <c r="T163" s="11">
        <v>258302.88</v>
      </c>
      <c r="U163" s="60">
        <v>955833.55</v>
      </c>
      <c r="V163" s="63">
        <v>32674186.65</v>
      </c>
    </row>
    <row r="164" spans="1:22" ht="12.75">
      <c r="A164" s="223">
        <v>2</v>
      </c>
      <c r="B164" s="224">
        <v>16</v>
      </c>
      <c r="C164" s="224">
        <v>1</v>
      </c>
      <c r="D164" s="16">
        <v>3</v>
      </c>
      <c r="E164" s="16">
        <v>0</v>
      </c>
      <c r="F164" s="19"/>
      <c r="G164" s="54" t="s">
        <v>424</v>
      </c>
      <c r="H164" s="11">
        <v>203405.09</v>
      </c>
      <c r="I164" s="11">
        <v>0</v>
      </c>
      <c r="J164" s="11">
        <v>513957.56</v>
      </c>
      <c r="K164" s="11">
        <v>0</v>
      </c>
      <c r="L164" s="11">
        <v>1506954.32</v>
      </c>
      <c r="M164" s="11">
        <v>1961483.36</v>
      </c>
      <c r="N164" s="11">
        <v>488822.77</v>
      </c>
      <c r="O164" s="11">
        <v>7687929.38</v>
      </c>
      <c r="P164" s="11">
        <v>134672.1</v>
      </c>
      <c r="Q164" s="11">
        <v>3226352.97</v>
      </c>
      <c r="R164" s="11">
        <v>995749.49</v>
      </c>
      <c r="S164" s="11">
        <v>851789.09</v>
      </c>
      <c r="T164" s="11">
        <v>117081.41</v>
      </c>
      <c r="U164" s="60">
        <v>476441.09</v>
      </c>
      <c r="V164" s="63">
        <v>18164638.63</v>
      </c>
    </row>
    <row r="165" spans="1:22" ht="12.75">
      <c r="A165" s="223">
        <v>2</v>
      </c>
      <c r="B165" s="224">
        <v>21</v>
      </c>
      <c r="C165" s="224">
        <v>5</v>
      </c>
      <c r="D165" s="16">
        <v>3</v>
      </c>
      <c r="E165" s="16">
        <v>0</v>
      </c>
      <c r="F165" s="19"/>
      <c r="G165" s="54" t="s">
        <v>425</v>
      </c>
      <c r="H165" s="11">
        <v>23530.54</v>
      </c>
      <c r="I165" s="11">
        <v>0</v>
      </c>
      <c r="J165" s="11">
        <v>35823.99</v>
      </c>
      <c r="K165" s="11">
        <v>0</v>
      </c>
      <c r="L165" s="11">
        <v>629301.33</v>
      </c>
      <c r="M165" s="11">
        <v>1300002.93</v>
      </c>
      <c r="N165" s="11">
        <v>22438.49</v>
      </c>
      <c r="O165" s="11">
        <v>4253104.24</v>
      </c>
      <c r="P165" s="11">
        <v>46181.66</v>
      </c>
      <c r="Q165" s="11">
        <v>2354273.26</v>
      </c>
      <c r="R165" s="11">
        <v>605106.15</v>
      </c>
      <c r="S165" s="11">
        <v>429718.8</v>
      </c>
      <c r="T165" s="11">
        <v>15362.71</v>
      </c>
      <c r="U165" s="60">
        <v>470062.24</v>
      </c>
      <c r="V165" s="63">
        <v>10184906.34</v>
      </c>
    </row>
    <row r="166" spans="1:22" ht="12.75">
      <c r="A166" s="223">
        <v>2</v>
      </c>
      <c r="B166" s="224">
        <v>4</v>
      </c>
      <c r="C166" s="224">
        <v>1</v>
      </c>
      <c r="D166" s="16">
        <v>3</v>
      </c>
      <c r="E166" s="16">
        <v>0</v>
      </c>
      <c r="F166" s="19"/>
      <c r="G166" s="54" t="s">
        <v>426</v>
      </c>
      <c r="H166" s="11">
        <v>752939.85</v>
      </c>
      <c r="I166" s="11">
        <v>0</v>
      </c>
      <c r="J166" s="11">
        <v>348441.33</v>
      </c>
      <c r="K166" s="11">
        <v>0</v>
      </c>
      <c r="L166" s="11">
        <v>1333100.58</v>
      </c>
      <c r="M166" s="11">
        <v>2986815.8</v>
      </c>
      <c r="N166" s="11">
        <v>226331.01</v>
      </c>
      <c r="O166" s="11">
        <v>12342123.94</v>
      </c>
      <c r="P166" s="11">
        <v>127089.97</v>
      </c>
      <c r="Q166" s="11">
        <v>8481330.32</v>
      </c>
      <c r="R166" s="11">
        <v>1155175.63</v>
      </c>
      <c r="S166" s="11">
        <v>999341.76</v>
      </c>
      <c r="T166" s="11">
        <v>597532.95</v>
      </c>
      <c r="U166" s="60">
        <v>1156625.95</v>
      </c>
      <c r="V166" s="63">
        <v>30506849.09</v>
      </c>
    </row>
    <row r="167" spans="1:22" ht="12.75">
      <c r="A167" s="223">
        <v>2</v>
      </c>
      <c r="B167" s="224">
        <v>12</v>
      </c>
      <c r="C167" s="224">
        <v>1</v>
      </c>
      <c r="D167" s="16">
        <v>3</v>
      </c>
      <c r="E167" s="16">
        <v>0</v>
      </c>
      <c r="F167" s="19"/>
      <c r="G167" s="54" t="s">
        <v>427</v>
      </c>
      <c r="H167" s="11">
        <v>123216.39</v>
      </c>
      <c r="I167" s="11">
        <v>0</v>
      </c>
      <c r="J167" s="11">
        <v>313494.65</v>
      </c>
      <c r="K167" s="11">
        <v>1100</v>
      </c>
      <c r="L167" s="11">
        <v>158722.82</v>
      </c>
      <c r="M167" s="11">
        <v>1389791.04</v>
      </c>
      <c r="N167" s="11">
        <v>115405.99</v>
      </c>
      <c r="O167" s="11">
        <v>4165326.14</v>
      </c>
      <c r="P167" s="11">
        <v>322921.76</v>
      </c>
      <c r="Q167" s="11">
        <v>2792919.69</v>
      </c>
      <c r="R167" s="11">
        <v>337633.53</v>
      </c>
      <c r="S167" s="11">
        <v>367815</v>
      </c>
      <c r="T167" s="11">
        <v>66133.56</v>
      </c>
      <c r="U167" s="60">
        <v>395597.59</v>
      </c>
      <c r="V167" s="63">
        <v>10550078.16</v>
      </c>
    </row>
    <row r="168" spans="1:22" ht="12.75">
      <c r="A168" s="223">
        <v>2</v>
      </c>
      <c r="B168" s="224">
        <v>19</v>
      </c>
      <c r="C168" s="224">
        <v>4</v>
      </c>
      <c r="D168" s="16">
        <v>3</v>
      </c>
      <c r="E168" s="16">
        <v>0</v>
      </c>
      <c r="F168" s="19"/>
      <c r="G168" s="54" t="s">
        <v>428</v>
      </c>
      <c r="H168" s="11">
        <v>241263</v>
      </c>
      <c r="I168" s="11">
        <v>201198.58</v>
      </c>
      <c r="J168" s="11">
        <v>141576.68</v>
      </c>
      <c r="K168" s="11">
        <v>0</v>
      </c>
      <c r="L168" s="11">
        <v>334952.93</v>
      </c>
      <c r="M168" s="11">
        <v>1642969.01</v>
      </c>
      <c r="N168" s="11">
        <v>212191.65</v>
      </c>
      <c r="O168" s="11">
        <v>5141832.02</v>
      </c>
      <c r="P168" s="11">
        <v>109859.32</v>
      </c>
      <c r="Q168" s="11">
        <v>2083598.76</v>
      </c>
      <c r="R168" s="11">
        <v>727620.02</v>
      </c>
      <c r="S168" s="11">
        <v>428390.09</v>
      </c>
      <c r="T168" s="11">
        <v>725054.62</v>
      </c>
      <c r="U168" s="60">
        <v>621283.42</v>
      </c>
      <c r="V168" s="63">
        <v>12611790.1</v>
      </c>
    </row>
    <row r="169" spans="1:22" ht="12.75">
      <c r="A169" s="223">
        <v>2</v>
      </c>
      <c r="B169" s="224">
        <v>15</v>
      </c>
      <c r="C169" s="224">
        <v>3</v>
      </c>
      <c r="D169" s="16">
        <v>3</v>
      </c>
      <c r="E169" s="16">
        <v>0</v>
      </c>
      <c r="F169" s="19"/>
      <c r="G169" s="54" t="s">
        <v>429</v>
      </c>
      <c r="H169" s="11">
        <v>202061.15</v>
      </c>
      <c r="I169" s="11">
        <v>0</v>
      </c>
      <c r="J169" s="11">
        <v>1815511.03</v>
      </c>
      <c r="K169" s="11">
        <v>0</v>
      </c>
      <c r="L169" s="11">
        <v>2127727.78</v>
      </c>
      <c r="M169" s="11">
        <v>3537107.66</v>
      </c>
      <c r="N169" s="11">
        <v>240468.95</v>
      </c>
      <c r="O169" s="11">
        <v>10771370.09</v>
      </c>
      <c r="P169" s="11">
        <v>240386.48</v>
      </c>
      <c r="Q169" s="11">
        <v>4223268.61</v>
      </c>
      <c r="R169" s="11">
        <v>1275433.42</v>
      </c>
      <c r="S169" s="11">
        <v>845327.97</v>
      </c>
      <c r="T169" s="11">
        <v>859009.83</v>
      </c>
      <c r="U169" s="60">
        <v>615696.5</v>
      </c>
      <c r="V169" s="63">
        <v>26753369.47</v>
      </c>
    </row>
    <row r="170" spans="1:22" ht="12.75">
      <c r="A170" s="223">
        <v>2</v>
      </c>
      <c r="B170" s="224">
        <v>23</v>
      </c>
      <c r="C170" s="224">
        <v>4</v>
      </c>
      <c r="D170" s="16">
        <v>3</v>
      </c>
      <c r="E170" s="16">
        <v>0</v>
      </c>
      <c r="F170" s="19"/>
      <c r="G170" s="54" t="s">
        <v>430</v>
      </c>
      <c r="H170" s="11">
        <v>895369.47</v>
      </c>
      <c r="I170" s="11">
        <v>0</v>
      </c>
      <c r="J170" s="11">
        <v>1716573.42</v>
      </c>
      <c r="K170" s="11">
        <v>0</v>
      </c>
      <c r="L170" s="11">
        <v>3990191.82</v>
      </c>
      <c r="M170" s="11">
        <v>4177492.01</v>
      </c>
      <c r="N170" s="11">
        <v>320098.93</v>
      </c>
      <c r="O170" s="11">
        <v>14099398.9</v>
      </c>
      <c r="P170" s="11">
        <v>275671.14</v>
      </c>
      <c r="Q170" s="11">
        <v>3073967.1</v>
      </c>
      <c r="R170" s="11">
        <v>4278255.9</v>
      </c>
      <c r="S170" s="11">
        <v>1495700.23</v>
      </c>
      <c r="T170" s="11">
        <v>402511.12</v>
      </c>
      <c r="U170" s="60">
        <v>1015459.26</v>
      </c>
      <c r="V170" s="63">
        <v>35740689.3</v>
      </c>
    </row>
    <row r="171" spans="1:22" ht="12.75">
      <c r="A171" s="223">
        <v>2</v>
      </c>
      <c r="B171" s="224">
        <v>8</v>
      </c>
      <c r="C171" s="224">
        <v>8</v>
      </c>
      <c r="D171" s="16">
        <v>3</v>
      </c>
      <c r="E171" s="16">
        <v>0</v>
      </c>
      <c r="F171" s="19"/>
      <c r="G171" s="54" t="s">
        <v>431</v>
      </c>
      <c r="H171" s="11">
        <v>74687.22</v>
      </c>
      <c r="I171" s="11">
        <v>0</v>
      </c>
      <c r="J171" s="11">
        <v>89762.75</v>
      </c>
      <c r="K171" s="11">
        <v>10474</v>
      </c>
      <c r="L171" s="11">
        <v>120262.48</v>
      </c>
      <c r="M171" s="11">
        <v>1690100.36</v>
      </c>
      <c r="N171" s="11">
        <v>202444.41</v>
      </c>
      <c r="O171" s="11">
        <v>4084930.14</v>
      </c>
      <c r="P171" s="11">
        <v>88065.67</v>
      </c>
      <c r="Q171" s="11">
        <v>2228109.1</v>
      </c>
      <c r="R171" s="11">
        <v>935803.96</v>
      </c>
      <c r="S171" s="11">
        <v>413152.97</v>
      </c>
      <c r="T171" s="11">
        <v>48169.95</v>
      </c>
      <c r="U171" s="60">
        <v>392927.61</v>
      </c>
      <c r="V171" s="63">
        <v>10378890.62</v>
      </c>
    </row>
    <row r="172" spans="1:22" ht="12.75">
      <c r="A172" s="223">
        <v>2</v>
      </c>
      <c r="B172" s="224">
        <v>10</v>
      </c>
      <c r="C172" s="224">
        <v>3</v>
      </c>
      <c r="D172" s="16">
        <v>3</v>
      </c>
      <c r="E172" s="16">
        <v>0</v>
      </c>
      <c r="F172" s="19"/>
      <c r="G172" s="54" t="s">
        <v>432</v>
      </c>
      <c r="H172" s="11">
        <v>155648.86</v>
      </c>
      <c r="I172" s="11">
        <v>1230</v>
      </c>
      <c r="J172" s="11">
        <v>313864.36</v>
      </c>
      <c r="K172" s="11">
        <v>0</v>
      </c>
      <c r="L172" s="11">
        <v>1261176.73</v>
      </c>
      <c r="M172" s="11">
        <v>1749190.39</v>
      </c>
      <c r="N172" s="11">
        <v>170022.32</v>
      </c>
      <c r="O172" s="11">
        <v>5074974.24</v>
      </c>
      <c r="P172" s="11">
        <v>65945.73</v>
      </c>
      <c r="Q172" s="11">
        <v>3633083.15</v>
      </c>
      <c r="R172" s="11">
        <v>3101422.37</v>
      </c>
      <c r="S172" s="11">
        <v>458788.72</v>
      </c>
      <c r="T172" s="11">
        <v>374632.16</v>
      </c>
      <c r="U172" s="60">
        <v>304471.64</v>
      </c>
      <c r="V172" s="63">
        <v>16664450.67</v>
      </c>
    </row>
    <row r="173" spans="1:22" ht="12.75">
      <c r="A173" s="223">
        <v>2</v>
      </c>
      <c r="B173" s="224">
        <v>7</v>
      </c>
      <c r="C173" s="224">
        <v>3</v>
      </c>
      <c r="D173" s="16">
        <v>3</v>
      </c>
      <c r="E173" s="16">
        <v>0</v>
      </c>
      <c r="F173" s="19"/>
      <c r="G173" s="54" t="s">
        <v>433</v>
      </c>
      <c r="H173" s="11">
        <v>124400.91</v>
      </c>
      <c r="I173" s="11">
        <v>0</v>
      </c>
      <c r="J173" s="11">
        <v>50922.25</v>
      </c>
      <c r="K173" s="11">
        <v>45197.24</v>
      </c>
      <c r="L173" s="11">
        <v>214521.08</v>
      </c>
      <c r="M173" s="11">
        <v>1498209.86</v>
      </c>
      <c r="N173" s="11">
        <v>98007.59</v>
      </c>
      <c r="O173" s="11">
        <v>5568434.01</v>
      </c>
      <c r="P173" s="11">
        <v>75191.16</v>
      </c>
      <c r="Q173" s="11">
        <v>2812044.72</v>
      </c>
      <c r="R173" s="11">
        <v>743072.02</v>
      </c>
      <c r="S173" s="11">
        <v>425951</v>
      </c>
      <c r="T173" s="11">
        <v>326692</v>
      </c>
      <c r="U173" s="60">
        <v>468378.44</v>
      </c>
      <c r="V173" s="63">
        <v>12451022.28</v>
      </c>
    </row>
    <row r="174" spans="1:22" ht="12.75">
      <c r="A174" s="223">
        <v>2</v>
      </c>
      <c r="B174" s="224">
        <v>12</v>
      </c>
      <c r="C174" s="224">
        <v>2</v>
      </c>
      <c r="D174" s="16">
        <v>3</v>
      </c>
      <c r="E174" s="16">
        <v>0</v>
      </c>
      <c r="F174" s="19"/>
      <c r="G174" s="54" t="s">
        <v>434</v>
      </c>
      <c r="H174" s="11">
        <v>174739.74</v>
      </c>
      <c r="I174" s="11">
        <v>10000</v>
      </c>
      <c r="J174" s="11">
        <v>230168.33</v>
      </c>
      <c r="K174" s="11">
        <v>0</v>
      </c>
      <c r="L174" s="11">
        <v>198327.44</v>
      </c>
      <c r="M174" s="11">
        <v>1185762.33</v>
      </c>
      <c r="N174" s="11">
        <v>136914.06</v>
      </c>
      <c r="O174" s="11">
        <v>4112205.43</v>
      </c>
      <c r="P174" s="11">
        <v>36161.31</v>
      </c>
      <c r="Q174" s="11">
        <v>1816078.75</v>
      </c>
      <c r="R174" s="11">
        <v>251397.67</v>
      </c>
      <c r="S174" s="11">
        <v>305543.88</v>
      </c>
      <c r="T174" s="11">
        <v>59793.68</v>
      </c>
      <c r="U174" s="60">
        <v>1035017.96</v>
      </c>
      <c r="V174" s="63">
        <v>9552110.58</v>
      </c>
    </row>
    <row r="175" spans="1:22" ht="12.75">
      <c r="A175" s="223">
        <v>2</v>
      </c>
      <c r="B175" s="224">
        <v>12</v>
      </c>
      <c r="C175" s="224">
        <v>3</v>
      </c>
      <c r="D175" s="16">
        <v>3</v>
      </c>
      <c r="E175" s="16">
        <v>0</v>
      </c>
      <c r="F175" s="19"/>
      <c r="G175" s="54" t="s">
        <v>435</v>
      </c>
      <c r="H175" s="11">
        <v>1187480.67</v>
      </c>
      <c r="I175" s="11">
        <v>25339.65</v>
      </c>
      <c r="J175" s="11">
        <v>665131.6</v>
      </c>
      <c r="K175" s="11">
        <v>5756.8</v>
      </c>
      <c r="L175" s="11">
        <v>628578.28</v>
      </c>
      <c r="M175" s="11">
        <v>2198837.41</v>
      </c>
      <c r="N175" s="11">
        <v>180010.89</v>
      </c>
      <c r="O175" s="11">
        <v>8253297.74</v>
      </c>
      <c r="P175" s="11">
        <v>125627.14</v>
      </c>
      <c r="Q175" s="11">
        <v>3991460.07</v>
      </c>
      <c r="R175" s="11">
        <v>1478158.1</v>
      </c>
      <c r="S175" s="11">
        <v>1210040.55</v>
      </c>
      <c r="T175" s="11">
        <v>456644.61</v>
      </c>
      <c r="U175" s="60">
        <v>1011684.44</v>
      </c>
      <c r="V175" s="63">
        <v>21418047.95</v>
      </c>
    </row>
    <row r="176" spans="1:22" ht="12.75">
      <c r="A176" s="223">
        <v>2</v>
      </c>
      <c r="B176" s="224">
        <v>21</v>
      </c>
      <c r="C176" s="224">
        <v>6</v>
      </c>
      <c r="D176" s="16">
        <v>3</v>
      </c>
      <c r="E176" s="16">
        <v>0</v>
      </c>
      <c r="F176" s="19"/>
      <c r="G176" s="54" t="s">
        <v>436</v>
      </c>
      <c r="H176" s="11">
        <v>47185.81</v>
      </c>
      <c r="I176" s="11">
        <v>0</v>
      </c>
      <c r="J176" s="11">
        <v>385313.01</v>
      </c>
      <c r="K176" s="11">
        <v>0</v>
      </c>
      <c r="L176" s="11">
        <v>823304.37</v>
      </c>
      <c r="M176" s="11">
        <v>1600965.84</v>
      </c>
      <c r="N176" s="11">
        <v>63572.55</v>
      </c>
      <c r="O176" s="11">
        <v>3856645.57</v>
      </c>
      <c r="P176" s="11">
        <v>58607.28</v>
      </c>
      <c r="Q176" s="11">
        <v>1886742.79</v>
      </c>
      <c r="R176" s="11">
        <v>614638.23</v>
      </c>
      <c r="S176" s="11">
        <v>624744.89</v>
      </c>
      <c r="T176" s="11">
        <v>54000</v>
      </c>
      <c r="U176" s="60">
        <v>380233.14</v>
      </c>
      <c r="V176" s="63">
        <v>10395953.48</v>
      </c>
    </row>
    <row r="177" spans="1:22" ht="12.75">
      <c r="A177" s="223">
        <v>2</v>
      </c>
      <c r="B177" s="224">
        <v>14</v>
      </c>
      <c r="C177" s="224">
        <v>5</v>
      </c>
      <c r="D177" s="16">
        <v>3</v>
      </c>
      <c r="E177" s="16">
        <v>0</v>
      </c>
      <c r="F177" s="19"/>
      <c r="G177" s="54" t="s">
        <v>437</v>
      </c>
      <c r="H177" s="11">
        <v>97375.7</v>
      </c>
      <c r="I177" s="11">
        <v>0</v>
      </c>
      <c r="J177" s="11">
        <v>200388.74</v>
      </c>
      <c r="K177" s="11">
        <v>0</v>
      </c>
      <c r="L177" s="11">
        <v>29282.77</v>
      </c>
      <c r="M177" s="11">
        <v>1168275.63</v>
      </c>
      <c r="N177" s="11">
        <v>62168.29</v>
      </c>
      <c r="O177" s="11">
        <v>4032426.14</v>
      </c>
      <c r="P177" s="11">
        <v>31271.95</v>
      </c>
      <c r="Q177" s="11">
        <v>1353767.8</v>
      </c>
      <c r="R177" s="11">
        <v>667709.63</v>
      </c>
      <c r="S177" s="11">
        <v>351665.75</v>
      </c>
      <c r="T177" s="11">
        <v>81880.75</v>
      </c>
      <c r="U177" s="60">
        <v>230558.93</v>
      </c>
      <c r="V177" s="63">
        <v>8306772.08</v>
      </c>
    </row>
    <row r="178" spans="1:22" ht="12.75">
      <c r="A178" s="223">
        <v>2</v>
      </c>
      <c r="B178" s="224">
        <v>8</v>
      </c>
      <c r="C178" s="224">
        <v>10</v>
      </c>
      <c r="D178" s="16">
        <v>3</v>
      </c>
      <c r="E178" s="16">
        <v>0</v>
      </c>
      <c r="F178" s="19"/>
      <c r="G178" s="54" t="s">
        <v>438</v>
      </c>
      <c r="H178" s="11">
        <v>229345.51</v>
      </c>
      <c r="I178" s="11">
        <v>0</v>
      </c>
      <c r="J178" s="11">
        <v>280992.35</v>
      </c>
      <c r="K178" s="11">
        <v>9860.06</v>
      </c>
      <c r="L178" s="11">
        <v>176559.94</v>
      </c>
      <c r="M178" s="11">
        <v>1215688.6</v>
      </c>
      <c r="N178" s="11">
        <v>79238.28</v>
      </c>
      <c r="O178" s="11">
        <v>3726907.73</v>
      </c>
      <c r="P178" s="11">
        <v>58708.63</v>
      </c>
      <c r="Q178" s="11">
        <v>1950370.89</v>
      </c>
      <c r="R178" s="11">
        <v>465124.85</v>
      </c>
      <c r="S178" s="11">
        <v>432005.64</v>
      </c>
      <c r="T178" s="11">
        <v>1568439.14</v>
      </c>
      <c r="U178" s="60">
        <v>507071.33</v>
      </c>
      <c r="V178" s="63">
        <v>10700312.95</v>
      </c>
    </row>
    <row r="179" spans="1:22" ht="12.75">
      <c r="A179" s="223">
        <v>2</v>
      </c>
      <c r="B179" s="224">
        <v>13</v>
      </c>
      <c r="C179" s="224">
        <v>3</v>
      </c>
      <c r="D179" s="16">
        <v>3</v>
      </c>
      <c r="E179" s="16">
        <v>0</v>
      </c>
      <c r="F179" s="19"/>
      <c r="G179" s="54" t="s">
        <v>439</v>
      </c>
      <c r="H179" s="11">
        <v>1408354.01</v>
      </c>
      <c r="I179" s="11">
        <v>0</v>
      </c>
      <c r="J179" s="11">
        <v>469340.84</v>
      </c>
      <c r="K179" s="11">
        <v>1178997.12</v>
      </c>
      <c r="L179" s="11">
        <v>790565.88</v>
      </c>
      <c r="M179" s="11">
        <v>3663325.77</v>
      </c>
      <c r="N179" s="11">
        <v>199584.7</v>
      </c>
      <c r="O179" s="11">
        <v>14797532.99</v>
      </c>
      <c r="P179" s="11">
        <v>204580.34</v>
      </c>
      <c r="Q179" s="11">
        <v>6391163.15</v>
      </c>
      <c r="R179" s="11">
        <v>2129290.6</v>
      </c>
      <c r="S179" s="11">
        <v>1756602</v>
      </c>
      <c r="T179" s="11">
        <v>860356.91</v>
      </c>
      <c r="U179" s="60">
        <v>1909523.05</v>
      </c>
      <c r="V179" s="63">
        <v>35759217.36</v>
      </c>
    </row>
    <row r="180" spans="1:22" ht="12.75">
      <c r="A180" s="223">
        <v>2</v>
      </c>
      <c r="B180" s="224">
        <v>12</v>
      </c>
      <c r="C180" s="224">
        <v>4</v>
      </c>
      <c r="D180" s="16">
        <v>3</v>
      </c>
      <c r="E180" s="16">
        <v>0</v>
      </c>
      <c r="F180" s="19"/>
      <c r="G180" s="54" t="s">
        <v>440</v>
      </c>
      <c r="H180" s="11">
        <v>82246.3</v>
      </c>
      <c r="I180" s="11">
        <v>100863.46</v>
      </c>
      <c r="J180" s="11">
        <v>303634.73</v>
      </c>
      <c r="K180" s="11">
        <v>24392.71</v>
      </c>
      <c r="L180" s="11">
        <v>118497.06</v>
      </c>
      <c r="M180" s="11">
        <v>1272250.84</v>
      </c>
      <c r="N180" s="11">
        <v>148280.42</v>
      </c>
      <c r="O180" s="11">
        <v>5655861.84</v>
      </c>
      <c r="P180" s="11">
        <v>86228.55</v>
      </c>
      <c r="Q180" s="11">
        <v>3152271.61</v>
      </c>
      <c r="R180" s="11">
        <v>647487.83</v>
      </c>
      <c r="S180" s="11">
        <v>295463.73</v>
      </c>
      <c r="T180" s="11">
        <v>155941.6</v>
      </c>
      <c r="U180" s="60">
        <v>402887.74</v>
      </c>
      <c r="V180" s="63">
        <v>12446308.42</v>
      </c>
    </row>
    <row r="181" spans="1:22" ht="12.75">
      <c r="A181" s="223">
        <v>2</v>
      </c>
      <c r="B181" s="224">
        <v>2</v>
      </c>
      <c r="C181" s="224">
        <v>7</v>
      </c>
      <c r="D181" s="16">
        <v>3</v>
      </c>
      <c r="E181" s="16">
        <v>0</v>
      </c>
      <c r="F181" s="19"/>
      <c r="G181" s="54" t="s">
        <v>441</v>
      </c>
      <c r="H181" s="11">
        <v>212858</v>
      </c>
      <c r="I181" s="11">
        <v>0</v>
      </c>
      <c r="J181" s="11">
        <v>274018.78</v>
      </c>
      <c r="K181" s="11">
        <v>0</v>
      </c>
      <c r="L181" s="11">
        <v>645942.67</v>
      </c>
      <c r="M181" s="11">
        <v>1248647.93</v>
      </c>
      <c r="N181" s="11">
        <v>54529.61</v>
      </c>
      <c r="O181" s="11">
        <v>2445418.07</v>
      </c>
      <c r="P181" s="11">
        <v>29355.7</v>
      </c>
      <c r="Q181" s="11">
        <v>1325495.43</v>
      </c>
      <c r="R181" s="11">
        <v>435683.32</v>
      </c>
      <c r="S181" s="11">
        <v>185791.16</v>
      </c>
      <c r="T181" s="11">
        <v>29511.29</v>
      </c>
      <c r="U181" s="60">
        <v>471253.01</v>
      </c>
      <c r="V181" s="63">
        <v>7358504.97</v>
      </c>
    </row>
    <row r="182" spans="1:22" ht="12.75">
      <c r="A182" s="223">
        <v>2</v>
      </c>
      <c r="B182" s="224">
        <v>1</v>
      </c>
      <c r="C182" s="224">
        <v>4</v>
      </c>
      <c r="D182" s="16">
        <v>3</v>
      </c>
      <c r="E182" s="16">
        <v>0</v>
      </c>
      <c r="F182" s="19"/>
      <c r="G182" s="54" t="s">
        <v>442</v>
      </c>
      <c r="H182" s="11">
        <v>240278.51</v>
      </c>
      <c r="I182" s="11">
        <v>0</v>
      </c>
      <c r="J182" s="11">
        <v>306891.37</v>
      </c>
      <c r="K182" s="11">
        <v>0</v>
      </c>
      <c r="L182" s="11">
        <v>303323.69</v>
      </c>
      <c r="M182" s="11">
        <v>1969902.1</v>
      </c>
      <c r="N182" s="11">
        <v>177373.94</v>
      </c>
      <c r="O182" s="11">
        <v>8403721.18</v>
      </c>
      <c r="P182" s="11">
        <v>127302.19</v>
      </c>
      <c r="Q182" s="11">
        <v>3336622.94</v>
      </c>
      <c r="R182" s="11">
        <v>913328.05</v>
      </c>
      <c r="S182" s="11">
        <v>489600</v>
      </c>
      <c r="T182" s="11">
        <v>220379.38</v>
      </c>
      <c r="U182" s="60">
        <v>486710.57</v>
      </c>
      <c r="V182" s="63">
        <v>16975433.92</v>
      </c>
    </row>
    <row r="183" spans="1:22" ht="12.75">
      <c r="A183" s="223">
        <v>2</v>
      </c>
      <c r="B183" s="224">
        <v>20</v>
      </c>
      <c r="C183" s="224">
        <v>1</v>
      </c>
      <c r="D183" s="16">
        <v>3</v>
      </c>
      <c r="E183" s="16">
        <v>0</v>
      </c>
      <c r="F183" s="19"/>
      <c r="G183" s="54" t="s">
        <v>443</v>
      </c>
      <c r="H183" s="11">
        <v>140051.16</v>
      </c>
      <c r="I183" s="11">
        <v>0</v>
      </c>
      <c r="J183" s="11">
        <v>221060.75</v>
      </c>
      <c r="K183" s="11">
        <v>34194.1</v>
      </c>
      <c r="L183" s="11">
        <v>782125.98</v>
      </c>
      <c r="M183" s="11">
        <v>2639840.83</v>
      </c>
      <c r="N183" s="11">
        <v>208230.45</v>
      </c>
      <c r="O183" s="11">
        <v>11058703.83</v>
      </c>
      <c r="P183" s="11">
        <v>173020.67</v>
      </c>
      <c r="Q183" s="11">
        <v>3858363.17</v>
      </c>
      <c r="R183" s="11">
        <v>1082086.59</v>
      </c>
      <c r="S183" s="11">
        <v>615165.09</v>
      </c>
      <c r="T183" s="11">
        <v>817351.24</v>
      </c>
      <c r="U183" s="60">
        <v>1378133.47</v>
      </c>
      <c r="V183" s="63">
        <v>23008327.33</v>
      </c>
    </row>
    <row r="184" spans="1:22" ht="12.75">
      <c r="A184" s="223">
        <v>2</v>
      </c>
      <c r="B184" s="224">
        <v>10</v>
      </c>
      <c r="C184" s="224">
        <v>5</v>
      </c>
      <c r="D184" s="16">
        <v>3</v>
      </c>
      <c r="E184" s="16">
        <v>0</v>
      </c>
      <c r="F184" s="19"/>
      <c r="G184" s="54" t="s">
        <v>444</v>
      </c>
      <c r="H184" s="11">
        <v>54079.35</v>
      </c>
      <c r="I184" s="11">
        <v>0</v>
      </c>
      <c r="J184" s="11">
        <v>596797.09</v>
      </c>
      <c r="K184" s="11">
        <v>0</v>
      </c>
      <c r="L184" s="11">
        <v>466917.07</v>
      </c>
      <c r="M184" s="11">
        <v>1069517.22</v>
      </c>
      <c r="N184" s="11">
        <v>275715.74</v>
      </c>
      <c r="O184" s="11">
        <v>3393978.47</v>
      </c>
      <c r="P184" s="11">
        <v>35075.29</v>
      </c>
      <c r="Q184" s="11">
        <v>3027966.64</v>
      </c>
      <c r="R184" s="11">
        <v>818548.73</v>
      </c>
      <c r="S184" s="11">
        <v>180043.18</v>
      </c>
      <c r="T184" s="11">
        <v>41374.5</v>
      </c>
      <c r="U184" s="60">
        <v>299991.49</v>
      </c>
      <c r="V184" s="63">
        <v>10260004.77</v>
      </c>
    </row>
    <row r="185" spans="1:22" ht="12.75">
      <c r="A185" s="223">
        <v>2</v>
      </c>
      <c r="B185" s="224">
        <v>25</v>
      </c>
      <c r="C185" s="224">
        <v>4</v>
      </c>
      <c r="D185" s="16">
        <v>3</v>
      </c>
      <c r="E185" s="16">
        <v>0</v>
      </c>
      <c r="F185" s="19"/>
      <c r="G185" s="54" t="s">
        <v>445</v>
      </c>
      <c r="H185" s="11">
        <v>1235469.64</v>
      </c>
      <c r="I185" s="11">
        <v>0</v>
      </c>
      <c r="J185" s="11">
        <v>216608.54</v>
      </c>
      <c r="K185" s="11">
        <v>0</v>
      </c>
      <c r="L185" s="11">
        <v>525415.26</v>
      </c>
      <c r="M185" s="11">
        <v>1686116.21</v>
      </c>
      <c r="N185" s="11">
        <v>135812.29</v>
      </c>
      <c r="O185" s="11">
        <v>4337049.48</v>
      </c>
      <c r="P185" s="11">
        <v>45768.74</v>
      </c>
      <c r="Q185" s="11">
        <v>2548011.28</v>
      </c>
      <c r="R185" s="11">
        <v>1701428.17</v>
      </c>
      <c r="S185" s="11">
        <v>383469.16</v>
      </c>
      <c r="T185" s="11">
        <v>130555.4</v>
      </c>
      <c r="U185" s="60">
        <v>567056.61</v>
      </c>
      <c r="V185" s="63">
        <v>13512760.78</v>
      </c>
    </row>
    <row r="186" spans="1:22" ht="12.75">
      <c r="A186" s="223">
        <v>2</v>
      </c>
      <c r="B186" s="224">
        <v>16</v>
      </c>
      <c r="C186" s="224">
        <v>4</v>
      </c>
      <c r="D186" s="16">
        <v>3</v>
      </c>
      <c r="E186" s="16">
        <v>0</v>
      </c>
      <c r="F186" s="19"/>
      <c r="G186" s="54" t="s">
        <v>446</v>
      </c>
      <c r="H186" s="11">
        <v>106728.24</v>
      </c>
      <c r="I186" s="11">
        <v>331529.76</v>
      </c>
      <c r="J186" s="11">
        <v>3533338.03</v>
      </c>
      <c r="K186" s="11">
        <v>1650</v>
      </c>
      <c r="L186" s="11">
        <v>5964677.92</v>
      </c>
      <c r="M186" s="11">
        <v>11254396.71</v>
      </c>
      <c r="N186" s="11">
        <v>2062263.64</v>
      </c>
      <c r="O186" s="11">
        <v>25631536.35</v>
      </c>
      <c r="P186" s="11">
        <v>2439739.95</v>
      </c>
      <c r="Q186" s="11">
        <v>6353190.54</v>
      </c>
      <c r="R186" s="11">
        <v>7590705.03</v>
      </c>
      <c r="S186" s="11">
        <v>4306966.46</v>
      </c>
      <c r="T186" s="11">
        <v>5308466.42</v>
      </c>
      <c r="U186" s="60">
        <v>20938730.93</v>
      </c>
      <c r="V186" s="63">
        <v>95823919.98</v>
      </c>
    </row>
    <row r="187" spans="1:22" ht="12.75">
      <c r="A187" s="223">
        <v>2</v>
      </c>
      <c r="B187" s="224">
        <v>9</v>
      </c>
      <c r="C187" s="224">
        <v>7</v>
      </c>
      <c r="D187" s="16">
        <v>3</v>
      </c>
      <c r="E187" s="16">
        <v>0</v>
      </c>
      <c r="F187" s="19"/>
      <c r="G187" s="54" t="s">
        <v>447</v>
      </c>
      <c r="H187" s="11">
        <v>134397.97</v>
      </c>
      <c r="I187" s="11">
        <v>0</v>
      </c>
      <c r="J187" s="11">
        <v>184993</v>
      </c>
      <c r="K187" s="11">
        <v>0</v>
      </c>
      <c r="L187" s="11">
        <v>461772.72</v>
      </c>
      <c r="M187" s="11">
        <v>1305703.59</v>
      </c>
      <c r="N187" s="11">
        <v>120067.74</v>
      </c>
      <c r="O187" s="11">
        <v>4433626.12</v>
      </c>
      <c r="P187" s="11">
        <v>62638.41</v>
      </c>
      <c r="Q187" s="11">
        <v>1778126.63</v>
      </c>
      <c r="R187" s="11">
        <v>981561.17</v>
      </c>
      <c r="S187" s="11">
        <v>922856.96</v>
      </c>
      <c r="T187" s="11">
        <v>13022.96</v>
      </c>
      <c r="U187" s="60">
        <v>393906.45</v>
      </c>
      <c r="V187" s="63">
        <v>10792673.72</v>
      </c>
    </row>
    <row r="188" spans="1:22" ht="12.75">
      <c r="A188" s="223">
        <v>2</v>
      </c>
      <c r="B188" s="224">
        <v>20</v>
      </c>
      <c r="C188" s="224">
        <v>2</v>
      </c>
      <c r="D188" s="16">
        <v>3</v>
      </c>
      <c r="E188" s="16">
        <v>0</v>
      </c>
      <c r="F188" s="19"/>
      <c r="G188" s="54" t="s">
        <v>448</v>
      </c>
      <c r="H188" s="11">
        <v>346803.22</v>
      </c>
      <c r="I188" s="11">
        <v>9660.3</v>
      </c>
      <c r="J188" s="11">
        <v>300398.76</v>
      </c>
      <c r="K188" s="11">
        <v>8217.9</v>
      </c>
      <c r="L188" s="11">
        <v>117705.64</v>
      </c>
      <c r="M188" s="11">
        <v>1948624.92</v>
      </c>
      <c r="N188" s="11">
        <v>712965.1</v>
      </c>
      <c r="O188" s="11">
        <v>4745487.04</v>
      </c>
      <c r="P188" s="11">
        <v>145762.2</v>
      </c>
      <c r="Q188" s="11">
        <v>2533550.93</v>
      </c>
      <c r="R188" s="11">
        <v>1986812.26</v>
      </c>
      <c r="S188" s="11">
        <v>1300876.34</v>
      </c>
      <c r="T188" s="11">
        <v>109193.7</v>
      </c>
      <c r="U188" s="60">
        <v>491378.13</v>
      </c>
      <c r="V188" s="63">
        <v>14757436.44</v>
      </c>
    </row>
    <row r="189" spans="1:22" ht="12.75">
      <c r="A189" s="223">
        <v>2</v>
      </c>
      <c r="B189" s="224">
        <v>16</v>
      </c>
      <c r="C189" s="224">
        <v>5</v>
      </c>
      <c r="D189" s="16">
        <v>3</v>
      </c>
      <c r="E189" s="16">
        <v>0</v>
      </c>
      <c r="F189" s="19"/>
      <c r="G189" s="54" t="s">
        <v>449</v>
      </c>
      <c r="H189" s="11">
        <v>73354.13</v>
      </c>
      <c r="I189" s="11">
        <v>0</v>
      </c>
      <c r="J189" s="11">
        <v>52161.94</v>
      </c>
      <c r="K189" s="11">
        <v>0</v>
      </c>
      <c r="L189" s="11">
        <v>278498.78</v>
      </c>
      <c r="M189" s="11">
        <v>1262756.18</v>
      </c>
      <c r="N189" s="11">
        <v>94442</v>
      </c>
      <c r="O189" s="11">
        <v>5833260.73</v>
      </c>
      <c r="P189" s="11">
        <v>20507.52</v>
      </c>
      <c r="Q189" s="11">
        <v>2452295.25</v>
      </c>
      <c r="R189" s="11">
        <v>1108080.25</v>
      </c>
      <c r="S189" s="11">
        <v>276100.11</v>
      </c>
      <c r="T189" s="11">
        <v>179918.63</v>
      </c>
      <c r="U189" s="60">
        <v>1679793.43</v>
      </c>
      <c r="V189" s="63">
        <v>13311168.95</v>
      </c>
    </row>
    <row r="190" spans="1:22" ht="12.75">
      <c r="A190" s="223">
        <v>2</v>
      </c>
      <c r="B190" s="224">
        <v>8</v>
      </c>
      <c r="C190" s="224">
        <v>12</v>
      </c>
      <c r="D190" s="16">
        <v>3</v>
      </c>
      <c r="E190" s="16">
        <v>0</v>
      </c>
      <c r="F190" s="19"/>
      <c r="G190" s="54" t="s">
        <v>450</v>
      </c>
      <c r="H190" s="11">
        <v>185542.53</v>
      </c>
      <c r="I190" s="11">
        <v>0</v>
      </c>
      <c r="J190" s="11">
        <v>237412.24</v>
      </c>
      <c r="K190" s="11">
        <v>63665.55</v>
      </c>
      <c r="L190" s="11">
        <v>215643.09</v>
      </c>
      <c r="M190" s="11">
        <v>2380958.28</v>
      </c>
      <c r="N190" s="11">
        <v>248746.38</v>
      </c>
      <c r="O190" s="11">
        <v>5880123.42</v>
      </c>
      <c r="P190" s="11">
        <v>80354.02</v>
      </c>
      <c r="Q190" s="11">
        <v>2540286.75</v>
      </c>
      <c r="R190" s="11">
        <v>2524162.03</v>
      </c>
      <c r="S190" s="11">
        <v>827301.1</v>
      </c>
      <c r="T190" s="11">
        <v>579741.93</v>
      </c>
      <c r="U190" s="60">
        <v>1092480.99</v>
      </c>
      <c r="V190" s="63">
        <v>16856418.31</v>
      </c>
    </row>
    <row r="191" spans="1:22" ht="12.75">
      <c r="A191" s="223">
        <v>2</v>
      </c>
      <c r="B191" s="224">
        <v>23</v>
      </c>
      <c r="C191" s="224">
        <v>8</v>
      </c>
      <c r="D191" s="16">
        <v>3</v>
      </c>
      <c r="E191" s="16">
        <v>0</v>
      </c>
      <c r="F191" s="19"/>
      <c r="G191" s="54" t="s">
        <v>451</v>
      </c>
      <c r="H191" s="11">
        <v>302218.15</v>
      </c>
      <c r="I191" s="11">
        <v>0</v>
      </c>
      <c r="J191" s="11">
        <v>3857680.84</v>
      </c>
      <c r="K191" s="11">
        <v>8302.5</v>
      </c>
      <c r="L191" s="11">
        <v>1382323.03</v>
      </c>
      <c r="M191" s="11">
        <v>5460034.61</v>
      </c>
      <c r="N191" s="11">
        <v>309122.8</v>
      </c>
      <c r="O191" s="11">
        <v>12243516.77</v>
      </c>
      <c r="P191" s="11">
        <v>210711.75</v>
      </c>
      <c r="Q191" s="11">
        <v>2438665.81</v>
      </c>
      <c r="R191" s="11">
        <v>2980264.39</v>
      </c>
      <c r="S191" s="11">
        <v>963393</v>
      </c>
      <c r="T191" s="11">
        <v>2064090.58</v>
      </c>
      <c r="U191" s="60">
        <v>2683691.69</v>
      </c>
      <c r="V191" s="63">
        <v>34904015.92</v>
      </c>
    </row>
    <row r="192" spans="1:22" ht="12.75">
      <c r="A192" s="223">
        <v>2</v>
      </c>
      <c r="B192" s="224">
        <v>23</v>
      </c>
      <c r="C192" s="224">
        <v>7</v>
      </c>
      <c r="D192" s="16">
        <v>3</v>
      </c>
      <c r="E192" s="16">
        <v>0</v>
      </c>
      <c r="F192" s="19"/>
      <c r="G192" s="54" t="s">
        <v>452</v>
      </c>
      <c r="H192" s="11">
        <v>340614.57</v>
      </c>
      <c r="I192" s="11">
        <v>0</v>
      </c>
      <c r="J192" s="11">
        <v>100420.44</v>
      </c>
      <c r="K192" s="11">
        <v>0</v>
      </c>
      <c r="L192" s="11">
        <v>117782.03</v>
      </c>
      <c r="M192" s="11">
        <v>2428800.74</v>
      </c>
      <c r="N192" s="11">
        <v>91724.61</v>
      </c>
      <c r="O192" s="11">
        <v>6754762.44</v>
      </c>
      <c r="P192" s="11">
        <v>129159.88</v>
      </c>
      <c r="Q192" s="11">
        <v>2410595.55</v>
      </c>
      <c r="R192" s="11">
        <v>2336596.72</v>
      </c>
      <c r="S192" s="11">
        <v>585403.26</v>
      </c>
      <c r="T192" s="11">
        <v>479200</v>
      </c>
      <c r="U192" s="60">
        <v>191830.1</v>
      </c>
      <c r="V192" s="63">
        <v>15966890.34</v>
      </c>
    </row>
    <row r="193" spans="1:22" ht="12.75">
      <c r="A193" s="223">
        <v>2</v>
      </c>
      <c r="B193" s="224">
        <v>8</v>
      </c>
      <c r="C193" s="224">
        <v>13</v>
      </c>
      <c r="D193" s="16">
        <v>3</v>
      </c>
      <c r="E193" s="16">
        <v>0</v>
      </c>
      <c r="F193" s="19"/>
      <c r="G193" s="54" t="s">
        <v>453</v>
      </c>
      <c r="H193" s="11">
        <v>25405.62</v>
      </c>
      <c r="I193" s="11">
        <v>0</v>
      </c>
      <c r="J193" s="11">
        <v>135960.06</v>
      </c>
      <c r="K193" s="11">
        <v>1316311.54</v>
      </c>
      <c r="L193" s="11">
        <v>239965.76</v>
      </c>
      <c r="M193" s="11">
        <v>1394180.39</v>
      </c>
      <c r="N193" s="11">
        <v>190006.7</v>
      </c>
      <c r="O193" s="11">
        <v>3213568.6</v>
      </c>
      <c r="P193" s="11">
        <v>57465.05</v>
      </c>
      <c r="Q193" s="11">
        <v>1448991.96</v>
      </c>
      <c r="R193" s="11">
        <v>673384.08</v>
      </c>
      <c r="S193" s="11">
        <v>404748.8</v>
      </c>
      <c r="T193" s="11">
        <v>72412.16</v>
      </c>
      <c r="U193" s="60">
        <v>495196.3</v>
      </c>
      <c r="V193" s="63">
        <v>9667597.02</v>
      </c>
    </row>
    <row r="194" spans="1:22" ht="12.75">
      <c r="A194" s="223">
        <v>2</v>
      </c>
      <c r="B194" s="224">
        <v>19</v>
      </c>
      <c r="C194" s="224">
        <v>6</v>
      </c>
      <c r="D194" s="16">
        <v>3</v>
      </c>
      <c r="E194" s="16">
        <v>0</v>
      </c>
      <c r="F194" s="19"/>
      <c r="G194" s="54" t="s">
        <v>454</v>
      </c>
      <c r="H194" s="11">
        <v>1143237.06</v>
      </c>
      <c r="I194" s="11">
        <v>0</v>
      </c>
      <c r="J194" s="11">
        <v>1867473.18</v>
      </c>
      <c r="K194" s="11">
        <v>0</v>
      </c>
      <c r="L194" s="11">
        <v>2021867.08</v>
      </c>
      <c r="M194" s="11">
        <v>5162954.12</v>
      </c>
      <c r="N194" s="11">
        <v>413286.35</v>
      </c>
      <c r="O194" s="11">
        <v>12161868.89</v>
      </c>
      <c r="P194" s="11">
        <v>291303.3</v>
      </c>
      <c r="Q194" s="11">
        <v>5153577.49</v>
      </c>
      <c r="R194" s="11">
        <v>3868700.16</v>
      </c>
      <c r="S194" s="11">
        <v>2373788.71</v>
      </c>
      <c r="T194" s="11">
        <v>1216934.5</v>
      </c>
      <c r="U194" s="60">
        <v>1465128.87</v>
      </c>
      <c r="V194" s="63">
        <v>37140119.71</v>
      </c>
    </row>
    <row r="195" spans="1:22" ht="12.75">
      <c r="A195" s="223">
        <v>2</v>
      </c>
      <c r="B195" s="224">
        <v>17</v>
      </c>
      <c r="C195" s="224">
        <v>4</v>
      </c>
      <c r="D195" s="16">
        <v>3</v>
      </c>
      <c r="E195" s="16">
        <v>0</v>
      </c>
      <c r="F195" s="19"/>
      <c r="G195" s="54" t="s">
        <v>455</v>
      </c>
      <c r="H195" s="11">
        <v>570850.17</v>
      </c>
      <c r="I195" s="11">
        <v>0</v>
      </c>
      <c r="J195" s="11">
        <v>451787.29</v>
      </c>
      <c r="K195" s="11">
        <v>169948.25</v>
      </c>
      <c r="L195" s="11">
        <v>160886.22</v>
      </c>
      <c r="M195" s="11">
        <v>3155732.86</v>
      </c>
      <c r="N195" s="11">
        <v>478580.88</v>
      </c>
      <c r="O195" s="11">
        <v>13332044.42</v>
      </c>
      <c r="P195" s="11">
        <v>209109.45</v>
      </c>
      <c r="Q195" s="11">
        <v>6006075.44</v>
      </c>
      <c r="R195" s="11">
        <v>2703453.98</v>
      </c>
      <c r="S195" s="11">
        <v>2328639.99</v>
      </c>
      <c r="T195" s="11">
        <v>1466482.35</v>
      </c>
      <c r="U195" s="60">
        <v>1553816.16</v>
      </c>
      <c r="V195" s="63">
        <v>32587407.46</v>
      </c>
    </row>
    <row r="196" spans="1:22" ht="12.75">
      <c r="A196" s="223">
        <v>2</v>
      </c>
      <c r="B196" s="224">
        <v>14</v>
      </c>
      <c r="C196" s="224">
        <v>7</v>
      </c>
      <c r="D196" s="16">
        <v>3</v>
      </c>
      <c r="E196" s="16">
        <v>0</v>
      </c>
      <c r="F196" s="19"/>
      <c r="G196" s="54" t="s">
        <v>456</v>
      </c>
      <c r="H196" s="11">
        <v>234016.33</v>
      </c>
      <c r="I196" s="11">
        <v>0</v>
      </c>
      <c r="J196" s="11">
        <v>580960.57</v>
      </c>
      <c r="K196" s="11">
        <v>0</v>
      </c>
      <c r="L196" s="11">
        <v>884031.13</v>
      </c>
      <c r="M196" s="11">
        <v>2196611.69</v>
      </c>
      <c r="N196" s="11">
        <v>126490.06</v>
      </c>
      <c r="O196" s="11">
        <v>8582702.18</v>
      </c>
      <c r="P196" s="11">
        <v>132105.07</v>
      </c>
      <c r="Q196" s="11">
        <v>3461542.02</v>
      </c>
      <c r="R196" s="11">
        <v>1329596.96</v>
      </c>
      <c r="S196" s="11">
        <v>697707.99</v>
      </c>
      <c r="T196" s="11">
        <v>252599.8</v>
      </c>
      <c r="U196" s="60">
        <v>640495.33</v>
      </c>
      <c r="V196" s="63">
        <v>19118859.13</v>
      </c>
    </row>
    <row r="197" spans="1:22" ht="12.75">
      <c r="A197" s="223">
        <v>2</v>
      </c>
      <c r="B197" s="224">
        <v>8</v>
      </c>
      <c r="C197" s="224">
        <v>14</v>
      </c>
      <c r="D197" s="16">
        <v>3</v>
      </c>
      <c r="E197" s="16">
        <v>0</v>
      </c>
      <c r="F197" s="19"/>
      <c r="G197" s="54" t="s">
        <v>457</v>
      </c>
      <c r="H197" s="11">
        <v>47118.27</v>
      </c>
      <c r="I197" s="11">
        <v>0</v>
      </c>
      <c r="J197" s="11">
        <v>86703.3</v>
      </c>
      <c r="K197" s="11">
        <v>0</v>
      </c>
      <c r="L197" s="11">
        <v>257405.28</v>
      </c>
      <c r="M197" s="11">
        <v>1539124.45</v>
      </c>
      <c r="N197" s="11">
        <v>69937.66</v>
      </c>
      <c r="O197" s="11">
        <v>3188858.38</v>
      </c>
      <c r="P197" s="11">
        <v>47507.44</v>
      </c>
      <c r="Q197" s="11">
        <v>1716585.29</v>
      </c>
      <c r="R197" s="11">
        <v>722517.77</v>
      </c>
      <c r="S197" s="11">
        <v>206539.3</v>
      </c>
      <c r="T197" s="11">
        <v>48404.02</v>
      </c>
      <c r="U197" s="60">
        <v>425809.52</v>
      </c>
      <c r="V197" s="63">
        <v>8356510.68</v>
      </c>
    </row>
    <row r="198" spans="1:22" ht="12.75">
      <c r="A198" s="223">
        <v>2</v>
      </c>
      <c r="B198" s="224">
        <v>11</v>
      </c>
      <c r="C198" s="224">
        <v>4</v>
      </c>
      <c r="D198" s="16">
        <v>3</v>
      </c>
      <c r="E198" s="16">
        <v>0</v>
      </c>
      <c r="F198" s="19"/>
      <c r="G198" s="54" t="s">
        <v>458</v>
      </c>
      <c r="H198" s="11">
        <v>398442.28</v>
      </c>
      <c r="I198" s="11">
        <v>0</v>
      </c>
      <c r="J198" s="11">
        <v>139512.71</v>
      </c>
      <c r="K198" s="11">
        <v>121921.91</v>
      </c>
      <c r="L198" s="11">
        <v>193193.77</v>
      </c>
      <c r="M198" s="11">
        <v>1439826.99</v>
      </c>
      <c r="N198" s="11">
        <v>96994.5</v>
      </c>
      <c r="O198" s="11">
        <v>5064398.21</v>
      </c>
      <c r="P198" s="11">
        <v>115218.02</v>
      </c>
      <c r="Q198" s="11">
        <v>2823662.93</v>
      </c>
      <c r="R198" s="11">
        <v>1670609.38</v>
      </c>
      <c r="S198" s="11">
        <v>654945.18</v>
      </c>
      <c r="T198" s="11">
        <v>155835.72</v>
      </c>
      <c r="U198" s="60">
        <v>563742.01</v>
      </c>
      <c r="V198" s="63">
        <v>13438303.61</v>
      </c>
    </row>
    <row r="199" spans="1:22" ht="12.75">
      <c r="A199" s="223">
        <v>2</v>
      </c>
      <c r="B199" s="224">
        <v>18</v>
      </c>
      <c r="C199" s="224">
        <v>4</v>
      </c>
      <c r="D199" s="16">
        <v>3</v>
      </c>
      <c r="E199" s="16">
        <v>0</v>
      </c>
      <c r="F199" s="19"/>
      <c r="G199" s="54" t="s">
        <v>459</v>
      </c>
      <c r="H199" s="11">
        <v>510188.05</v>
      </c>
      <c r="I199" s="11">
        <v>0</v>
      </c>
      <c r="J199" s="11">
        <v>1058700.98</v>
      </c>
      <c r="K199" s="11">
        <v>2091</v>
      </c>
      <c r="L199" s="11">
        <v>1562565.08</v>
      </c>
      <c r="M199" s="11">
        <v>3251689.86</v>
      </c>
      <c r="N199" s="11">
        <v>423526.05</v>
      </c>
      <c r="O199" s="11">
        <v>10973646.38</v>
      </c>
      <c r="P199" s="11">
        <v>291323.13</v>
      </c>
      <c r="Q199" s="11">
        <v>3365418.28</v>
      </c>
      <c r="R199" s="11">
        <v>1857585.26</v>
      </c>
      <c r="S199" s="11">
        <v>1419553.55</v>
      </c>
      <c r="T199" s="11">
        <v>667035.23</v>
      </c>
      <c r="U199" s="60">
        <v>978388.4</v>
      </c>
      <c r="V199" s="63">
        <v>26361711.25</v>
      </c>
    </row>
    <row r="200" spans="1:22" ht="12.75">
      <c r="A200" s="223">
        <v>2</v>
      </c>
      <c r="B200" s="224">
        <v>26</v>
      </c>
      <c r="C200" s="224">
        <v>4</v>
      </c>
      <c r="D200" s="16">
        <v>3</v>
      </c>
      <c r="E200" s="16">
        <v>0</v>
      </c>
      <c r="F200" s="19"/>
      <c r="G200" s="54" t="s">
        <v>460</v>
      </c>
      <c r="H200" s="11">
        <v>310601.11</v>
      </c>
      <c r="I200" s="11">
        <v>0</v>
      </c>
      <c r="J200" s="11">
        <v>103545.27</v>
      </c>
      <c r="K200" s="11">
        <v>15677.2</v>
      </c>
      <c r="L200" s="11">
        <v>48295.25</v>
      </c>
      <c r="M200" s="11">
        <v>1197095.13</v>
      </c>
      <c r="N200" s="11">
        <v>113076.45</v>
      </c>
      <c r="O200" s="11">
        <v>3726722.59</v>
      </c>
      <c r="P200" s="11">
        <v>45965.88</v>
      </c>
      <c r="Q200" s="11">
        <v>2565797.41</v>
      </c>
      <c r="R200" s="11">
        <v>188841.16</v>
      </c>
      <c r="S200" s="11">
        <v>490984.53</v>
      </c>
      <c r="T200" s="11">
        <v>61411.18</v>
      </c>
      <c r="U200" s="60">
        <v>403745.07</v>
      </c>
      <c r="V200" s="63">
        <v>9271758.23</v>
      </c>
    </row>
    <row r="201" spans="1:22" ht="12.75">
      <c r="A201" s="223">
        <v>2</v>
      </c>
      <c r="B201" s="224">
        <v>20</v>
      </c>
      <c r="C201" s="224">
        <v>3</v>
      </c>
      <c r="D201" s="16">
        <v>3</v>
      </c>
      <c r="E201" s="16">
        <v>0</v>
      </c>
      <c r="F201" s="19"/>
      <c r="G201" s="54" t="s">
        <v>461</v>
      </c>
      <c r="H201" s="11">
        <v>480831.08</v>
      </c>
      <c r="I201" s="11">
        <v>0</v>
      </c>
      <c r="J201" s="11">
        <v>1898128.83</v>
      </c>
      <c r="K201" s="11">
        <v>38835.62</v>
      </c>
      <c r="L201" s="11">
        <v>840103.88</v>
      </c>
      <c r="M201" s="11">
        <v>4071339.79</v>
      </c>
      <c r="N201" s="11">
        <v>409986.17</v>
      </c>
      <c r="O201" s="11">
        <v>12828009.16</v>
      </c>
      <c r="P201" s="11">
        <v>235247.54</v>
      </c>
      <c r="Q201" s="11">
        <v>3956878.85</v>
      </c>
      <c r="R201" s="11">
        <v>2222323.95</v>
      </c>
      <c r="S201" s="11">
        <v>1393254.59</v>
      </c>
      <c r="T201" s="11">
        <v>610818.73</v>
      </c>
      <c r="U201" s="60">
        <v>1362696.64</v>
      </c>
      <c r="V201" s="63">
        <v>30348454.83</v>
      </c>
    </row>
    <row r="202" spans="1:22" ht="12.75">
      <c r="A202" s="223">
        <v>2</v>
      </c>
      <c r="B202" s="224">
        <v>14</v>
      </c>
      <c r="C202" s="224">
        <v>8</v>
      </c>
      <c r="D202" s="16">
        <v>3</v>
      </c>
      <c r="E202" s="16">
        <v>0</v>
      </c>
      <c r="F202" s="19"/>
      <c r="G202" s="54" t="s">
        <v>462</v>
      </c>
      <c r="H202" s="11">
        <v>90832.17</v>
      </c>
      <c r="I202" s="11">
        <v>0</v>
      </c>
      <c r="J202" s="11">
        <v>206876.45</v>
      </c>
      <c r="K202" s="11">
        <v>0</v>
      </c>
      <c r="L202" s="11">
        <v>8460.47</v>
      </c>
      <c r="M202" s="11">
        <v>1708264.56</v>
      </c>
      <c r="N202" s="11">
        <v>83766.39</v>
      </c>
      <c r="O202" s="11">
        <v>5929314.62</v>
      </c>
      <c r="P202" s="11">
        <v>73858.51</v>
      </c>
      <c r="Q202" s="11">
        <v>2206795.16</v>
      </c>
      <c r="R202" s="11">
        <v>1110397.42</v>
      </c>
      <c r="S202" s="11">
        <v>517656.31</v>
      </c>
      <c r="T202" s="11">
        <v>1286337.77</v>
      </c>
      <c r="U202" s="60">
        <v>424346.27</v>
      </c>
      <c r="V202" s="63">
        <v>13646906.1</v>
      </c>
    </row>
    <row r="203" spans="1:22" ht="12.75">
      <c r="A203" s="223">
        <v>2</v>
      </c>
      <c r="B203" s="224">
        <v>4</v>
      </c>
      <c r="C203" s="224">
        <v>4</v>
      </c>
      <c r="D203" s="16">
        <v>3</v>
      </c>
      <c r="E203" s="16">
        <v>0</v>
      </c>
      <c r="F203" s="19"/>
      <c r="G203" s="54" t="s">
        <v>463</v>
      </c>
      <c r="H203" s="11">
        <v>814720.57</v>
      </c>
      <c r="I203" s="11">
        <v>0</v>
      </c>
      <c r="J203" s="11">
        <v>300395.42</v>
      </c>
      <c r="K203" s="11">
        <v>0</v>
      </c>
      <c r="L203" s="11">
        <v>142967.26</v>
      </c>
      <c r="M203" s="11">
        <v>1544705.41</v>
      </c>
      <c r="N203" s="11">
        <v>52957.84</v>
      </c>
      <c r="O203" s="11">
        <v>4616140.33</v>
      </c>
      <c r="P203" s="11">
        <v>80925.79</v>
      </c>
      <c r="Q203" s="11">
        <v>2366687.21</v>
      </c>
      <c r="R203" s="11">
        <v>5483247.17</v>
      </c>
      <c r="S203" s="11">
        <v>424819.92</v>
      </c>
      <c r="T203" s="11">
        <v>124535.7</v>
      </c>
      <c r="U203" s="60">
        <v>357226.87</v>
      </c>
      <c r="V203" s="63">
        <v>16309329.49</v>
      </c>
    </row>
    <row r="204" spans="1:22" ht="12.75">
      <c r="A204" s="223">
        <v>2</v>
      </c>
      <c r="B204" s="224">
        <v>25</v>
      </c>
      <c r="C204" s="224">
        <v>6</v>
      </c>
      <c r="D204" s="16">
        <v>3</v>
      </c>
      <c r="E204" s="16">
        <v>0</v>
      </c>
      <c r="F204" s="19"/>
      <c r="G204" s="54" t="s">
        <v>464</v>
      </c>
      <c r="H204" s="11">
        <v>52552.21</v>
      </c>
      <c r="I204" s="11">
        <v>0</v>
      </c>
      <c r="J204" s="11">
        <v>91762.06</v>
      </c>
      <c r="K204" s="11">
        <v>0</v>
      </c>
      <c r="L204" s="11">
        <v>868464.31</v>
      </c>
      <c r="M204" s="11">
        <v>1746349.33</v>
      </c>
      <c r="N204" s="11">
        <v>188123.5</v>
      </c>
      <c r="O204" s="11">
        <v>5017634.72</v>
      </c>
      <c r="P204" s="11">
        <v>56542.6</v>
      </c>
      <c r="Q204" s="11">
        <v>2300731.87</v>
      </c>
      <c r="R204" s="11">
        <v>651492.55</v>
      </c>
      <c r="S204" s="11">
        <v>390698.45</v>
      </c>
      <c r="T204" s="11">
        <v>1289232.49</v>
      </c>
      <c r="U204" s="60">
        <v>276538.49</v>
      </c>
      <c r="V204" s="63">
        <v>12930122.58</v>
      </c>
    </row>
    <row r="205" spans="1:22" ht="12.75">
      <c r="A205" s="223">
        <v>2</v>
      </c>
      <c r="B205" s="224">
        <v>17</v>
      </c>
      <c r="C205" s="224">
        <v>5</v>
      </c>
      <c r="D205" s="16">
        <v>3</v>
      </c>
      <c r="E205" s="16">
        <v>0</v>
      </c>
      <c r="F205" s="19"/>
      <c r="G205" s="54" t="s">
        <v>465</v>
      </c>
      <c r="H205" s="11">
        <v>538537.17</v>
      </c>
      <c r="I205" s="11">
        <v>71890.49</v>
      </c>
      <c r="J205" s="11">
        <v>55014.57</v>
      </c>
      <c r="K205" s="11">
        <v>0</v>
      </c>
      <c r="L205" s="11">
        <v>252677.1</v>
      </c>
      <c r="M205" s="11">
        <v>1595737.34</v>
      </c>
      <c r="N205" s="11">
        <v>80117.35</v>
      </c>
      <c r="O205" s="11">
        <v>4930015.74</v>
      </c>
      <c r="P205" s="11">
        <v>63624.22</v>
      </c>
      <c r="Q205" s="11">
        <v>1744812.96</v>
      </c>
      <c r="R205" s="11">
        <v>370921.39</v>
      </c>
      <c r="S205" s="11">
        <v>249741.76</v>
      </c>
      <c r="T205" s="11">
        <v>45809.73</v>
      </c>
      <c r="U205" s="60">
        <v>329720.57</v>
      </c>
      <c r="V205" s="63">
        <v>10328620.39</v>
      </c>
    </row>
    <row r="206" spans="1:22" ht="12.75">
      <c r="A206" s="223">
        <v>2</v>
      </c>
      <c r="B206" s="224">
        <v>12</v>
      </c>
      <c r="C206" s="224">
        <v>5</v>
      </c>
      <c r="D206" s="16">
        <v>3</v>
      </c>
      <c r="E206" s="16">
        <v>0</v>
      </c>
      <c r="F206" s="19"/>
      <c r="G206" s="54" t="s">
        <v>466</v>
      </c>
      <c r="H206" s="11">
        <v>257579.81</v>
      </c>
      <c r="I206" s="11">
        <v>14623</v>
      </c>
      <c r="J206" s="11">
        <v>69113.46</v>
      </c>
      <c r="K206" s="11">
        <v>0</v>
      </c>
      <c r="L206" s="11">
        <v>96507.89</v>
      </c>
      <c r="M206" s="11">
        <v>858961.3</v>
      </c>
      <c r="N206" s="11">
        <v>78611.91</v>
      </c>
      <c r="O206" s="11">
        <v>2288311.11</v>
      </c>
      <c r="P206" s="11">
        <v>507470.84</v>
      </c>
      <c r="Q206" s="11">
        <v>1277102.81</v>
      </c>
      <c r="R206" s="11">
        <v>139711.02</v>
      </c>
      <c r="S206" s="11">
        <v>317588.2</v>
      </c>
      <c r="T206" s="11">
        <v>38511.12</v>
      </c>
      <c r="U206" s="60">
        <v>190185.18</v>
      </c>
      <c r="V206" s="63">
        <v>6134277.65</v>
      </c>
    </row>
    <row r="207" spans="1:22" ht="12.75">
      <c r="A207" s="223">
        <v>2</v>
      </c>
      <c r="B207" s="224">
        <v>22</v>
      </c>
      <c r="C207" s="224">
        <v>3</v>
      </c>
      <c r="D207" s="16">
        <v>3</v>
      </c>
      <c r="E207" s="16">
        <v>0</v>
      </c>
      <c r="F207" s="19"/>
      <c r="G207" s="54" t="s">
        <v>467</v>
      </c>
      <c r="H207" s="11">
        <v>460248.45</v>
      </c>
      <c r="I207" s="11">
        <v>0</v>
      </c>
      <c r="J207" s="11">
        <v>518277.86</v>
      </c>
      <c r="K207" s="11">
        <v>16605.21</v>
      </c>
      <c r="L207" s="11">
        <v>1880635.15</v>
      </c>
      <c r="M207" s="11">
        <v>3673969.29</v>
      </c>
      <c r="N207" s="11">
        <v>151409.86</v>
      </c>
      <c r="O207" s="11">
        <v>11540362.7</v>
      </c>
      <c r="P207" s="11">
        <v>180732.84</v>
      </c>
      <c r="Q207" s="11">
        <v>4875262.36</v>
      </c>
      <c r="R207" s="11">
        <v>1725423.58</v>
      </c>
      <c r="S207" s="11">
        <v>1388815.21</v>
      </c>
      <c r="T207" s="11">
        <v>684297.31</v>
      </c>
      <c r="U207" s="60">
        <v>2570968.86</v>
      </c>
      <c r="V207" s="63">
        <v>29667008.68</v>
      </c>
    </row>
    <row r="208" spans="1:22" ht="12.75">
      <c r="A208" s="223">
        <v>2</v>
      </c>
      <c r="B208" s="224">
        <v>24</v>
      </c>
      <c r="C208" s="224">
        <v>5</v>
      </c>
      <c r="D208" s="16">
        <v>3</v>
      </c>
      <c r="E208" s="16">
        <v>0</v>
      </c>
      <c r="F208" s="19"/>
      <c r="G208" s="54" t="s">
        <v>468</v>
      </c>
      <c r="H208" s="11">
        <v>587115.64</v>
      </c>
      <c r="I208" s="11">
        <v>0</v>
      </c>
      <c r="J208" s="11">
        <v>549993.5</v>
      </c>
      <c r="K208" s="11">
        <v>0</v>
      </c>
      <c r="L208" s="11">
        <v>1885174.48</v>
      </c>
      <c r="M208" s="11">
        <v>3336922.16</v>
      </c>
      <c r="N208" s="11">
        <v>330752.72</v>
      </c>
      <c r="O208" s="11">
        <v>13287291.2</v>
      </c>
      <c r="P208" s="11">
        <v>182455.29</v>
      </c>
      <c r="Q208" s="11">
        <v>4881624.69</v>
      </c>
      <c r="R208" s="11">
        <v>2028279.31</v>
      </c>
      <c r="S208" s="11">
        <v>1113327.37</v>
      </c>
      <c r="T208" s="11">
        <v>721509.63</v>
      </c>
      <c r="U208" s="60">
        <v>1212530.98</v>
      </c>
      <c r="V208" s="63">
        <v>30116976.97</v>
      </c>
    </row>
    <row r="209" spans="1:22" ht="12.75">
      <c r="A209" s="223">
        <v>2</v>
      </c>
      <c r="B209" s="224">
        <v>24</v>
      </c>
      <c r="C209" s="224">
        <v>6</v>
      </c>
      <c r="D209" s="16">
        <v>3</v>
      </c>
      <c r="E209" s="16">
        <v>0</v>
      </c>
      <c r="F209" s="19"/>
      <c r="G209" s="54" t="s">
        <v>469</v>
      </c>
      <c r="H209" s="11">
        <v>711807.67</v>
      </c>
      <c r="I209" s="11">
        <v>0</v>
      </c>
      <c r="J209" s="11">
        <v>80867.19</v>
      </c>
      <c r="K209" s="11">
        <v>3345</v>
      </c>
      <c r="L209" s="11">
        <v>351834.66</v>
      </c>
      <c r="M209" s="11">
        <v>1857104.28</v>
      </c>
      <c r="N209" s="11">
        <v>328583.83</v>
      </c>
      <c r="O209" s="11">
        <v>8134607</v>
      </c>
      <c r="P209" s="11">
        <v>132298.15</v>
      </c>
      <c r="Q209" s="11">
        <v>4767639.55</v>
      </c>
      <c r="R209" s="11">
        <v>1964433.41</v>
      </c>
      <c r="S209" s="11">
        <v>637261.63</v>
      </c>
      <c r="T209" s="11">
        <v>241032.66</v>
      </c>
      <c r="U209" s="60">
        <v>1179874.62</v>
      </c>
      <c r="V209" s="63">
        <v>20390689.65</v>
      </c>
    </row>
    <row r="210" spans="1:22" ht="12.75">
      <c r="A210" s="223">
        <v>2</v>
      </c>
      <c r="B210" s="224">
        <v>24</v>
      </c>
      <c r="C210" s="224">
        <v>7</v>
      </c>
      <c r="D210" s="16">
        <v>3</v>
      </c>
      <c r="E210" s="16">
        <v>0</v>
      </c>
      <c r="F210" s="19"/>
      <c r="G210" s="54" t="s">
        <v>470</v>
      </c>
      <c r="H210" s="11">
        <v>71557.71</v>
      </c>
      <c r="I210" s="11">
        <v>0</v>
      </c>
      <c r="J210" s="11">
        <v>89386.13</v>
      </c>
      <c r="K210" s="11">
        <v>0</v>
      </c>
      <c r="L210" s="11">
        <v>82942.45</v>
      </c>
      <c r="M210" s="11">
        <v>1092240.63</v>
      </c>
      <c r="N210" s="11">
        <v>649376.09</v>
      </c>
      <c r="O210" s="11">
        <v>2508711.27</v>
      </c>
      <c r="P210" s="11">
        <v>42784.44</v>
      </c>
      <c r="Q210" s="11">
        <v>1635965.31</v>
      </c>
      <c r="R210" s="11">
        <v>282728.55</v>
      </c>
      <c r="S210" s="11">
        <v>237100.94</v>
      </c>
      <c r="T210" s="11">
        <v>127665.21</v>
      </c>
      <c r="U210" s="60">
        <v>378516.02</v>
      </c>
      <c r="V210" s="63">
        <v>7198974.75</v>
      </c>
    </row>
    <row r="211" spans="1:22" ht="12.75">
      <c r="A211" s="223">
        <v>2</v>
      </c>
      <c r="B211" s="224">
        <v>19</v>
      </c>
      <c r="C211" s="224">
        <v>8</v>
      </c>
      <c r="D211" s="16">
        <v>3</v>
      </c>
      <c r="E211" s="16">
        <v>0</v>
      </c>
      <c r="F211" s="19"/>
      <c r="G211" s="54" t="s">
        <v>471</v>
      </c>
      <c r="H211" s="11">
        <v>259031.83</v>
      </c>
      <c r="I211" s="11">
        <v>122257.17</v>
      </c>
      <c r="J211" s="11">
        <v>1590168.21</v>
      </c>
      <c r="K211" s="11">
        <v>0</v>
      </c>
      <c r="L211" s="11">
        <v>1516123.65</v>
      </c>
      <c r="M211" s="11">
        <v>2128903.91</v>
      </c>
      <c r="N211" s="11">
        <v>204408.9</v>
      </c>
      <c r="O211" s="11">
        <v>6257893.7</v>
      </c>
      <c r="P211" s="11">
        <v>83263.77</v>
      </c>
      <c r="Q211" s="11">
        <v>2271976.38</v>
      </c>
      <c r="R211" s="11">
        <v>2173314.45</v>
      </c>
      <c r="S211" s="11">
        <v>625529.66</v>
      </c>
      <c r="T211" s="11">
        <v>185110.11</v>
      </c>
      <c r="U211" s="60">
        <v>1085921.88</v>
      </c>
      <c r="V211" s="63">
        <v>18503903.62</v>
      </c>
    </row>
    <row r="212" spans="1:22" ht="12.75">
      <c r="A212" s="223">
        <v>2</v>
      </c>
      <c r="B212" s="224">
        <v>20</v>
      </c>
      <c r="C212" s="224">
        <v>6</v>
      </c>
      <c r="D212" s="16">
        <v>3</v>
      </c>
      <c r="E212" s="16">
        <v>0</v>
      </c>
      <c r="F212" s="19"/>
      <c r="G212" s="54" t="s">
        <v>472</v>
      </c>
      <c r="H212" s="11">
        <v>1335405.74</v>
      </c>
      <c r="I212" s="11">
        <v>0</v>
      </c>
      <c r="J212" s="11">
        <v>990589.29</v>
      </c>
      <c r="K212" s="11">
        <v>3000</v>
      </c>
      <c r="L212" s="11">
        <v>159499.45</v>
      </c>
      <c r="M212" s="11">
        <v>2873101.77</v>
      </c>
      <c r="N212" s="11">
        <v>129990.14</v>
      </c>
      <c r="O212" s="11">
        <v>7672257.59</v>
      </c>
      <c r="P212" s="11">
        <v>171522.36</v>
      </c>
      <c r="Q212" s="11">
        <v>4024540.8</v>
      </c>
      <c r="R212" s="11">
        <v>1882842.89</v>
      </c>
      <c r="S212" s="11">
        <v>1988885.39</v>
      </c>
      <c r="T212" s="11">
        <v>233655.16</v>
      </c>
      <c r="U212" s="60">
        <v>1333606.17</v>
      </c>
      <c r="V212" s="63">
        <v>22798896.75</v>
      </c>
    </row>
    <row r="213" spans="1:22" s="95" customFormat="1" ht="15">
      <c r="A213" s="227"/>
      <c r="B213" s="228"/>
      <c r="C213" s="228"/>
      <c r="D213" s="101"/>
      <c r="E213" s="101"/>
      <c r="F213" s="102" t="s">
        <v>473</v>
      </c>
      <c r="G213" s="287"/>
      <c r="H213" s="103">
        <v>0</v>
      </c>
      <c r="I213" s="103">
        <v>511842.82</v>
      </c>
      <c r="J213" s="103">
        <v>263871.19</v>
      </c>
      <c r="K213" s="103">
        <v>11981.31</v>
      </c>
      <c r="L213" s="103">
        <v>6754.72</v>
      </c>
      <c r="M213" s="103">
        <v>3290496.2800000007</v>
      </c>
      <c r="N213" s="103">
        <v>247500</v>
      </c>
      <c r="O213" s="103">
        <v>0</v>
      </c>
      <c r="P213" s="103">
        <v>165090</v>
      </c>
      <c r="Q213" s="103">
        <v>0</v>
      </c>
      <c r="R213" s="103">
        <v>32412984.77</v>
      </c>
      <c r="S213" s="103">
        <v>0</v>
      </c>
      <c r="T213" s="103">
        <v>7649.79</v>
      </c>
      <c r="U213" s="104">
        <v>2817963.68</v>
      </c>
      <c r="V213" s="105">
        <v>39736134.56</v>
      </c>
    </row>
    <row r="214" spans="1:22" ht="25.5">
      <c r="A214" s="223">
        <v>2</v>
      </c>
      <c r="B214" s="224">
        <v>15</v>
      </c>
      <c r="C214" s="224">
        <v>1</v>
      </c>
      <c r="D214" s="16" t="s">
        <v>474</v>
      </c>
      <c r="E214" s="16">
        <v>8</v>
      </c>
      <c r="F214" s="19"/>
      <c r="G214" s="58" t="s">
        <v>475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36400.4</v>
      </c>
      <c r="N214" s="11">
        <v>0</v>
      </c>
      <c r="O214" s="11">
        <v>0</v>
      </c>
      <c r="P214" s="11">
        <v>0</v>
      </c>
      <c r="Q214" s="11">
        <v>0</v>
      </c>
      <c r="R214" s="11">
        <v>53616</v>
      </c>
      <c r="S214" s="11">
        <v>0</v>
      </c>
      <c r="T214" s="11">
        <v>0</v>
      </c>
      <c r="U214" s="60">
        <v>0</v>
      </c>
      <c r="V214" s="63">
        <v>90016.4</v>
      </c>
    </row>
    <row r="215" spans="1:22" ht="25.5">
      <c r="A215" s="223">
        <v>2</v>
      </c>
      <c r="B215" s="224">
        <v>63</v>
      </c>
      <c r="C215" s="224">
        <v>1</v>
      </c>
      <c r="D215" s="16" t="s">
        <v>474</v>
      </c>
      <c r="E215" s="16">
        <v>8</v>
      </c>
      <c r="F215" s="19"/>
      <c r="G215" s="58" t="s">
        <v>476</v>
      </c>
      <c r="H215" s="11">
        <v>0</v>
      </c>
      <c r="I215" s="11">
        <v>0</v>
      </c>
      <c r="J215" s="11">
        <v>263871.19</v>
      </c>
      <c r="K215" s="11">
        <v>0</v>
      </c>
      <c r="L215" s="11">
        <v>3231.19</v>
      </c>
      <c r="M215" s="11">
        <v>861541.81</v>
      </c>
      <c r="N215" s="11">
        <v>0</v>
      </c>
      <c r="O215" s="11">
        <v>0</v>
      </c>
      <c r="P215" s="11">
        <v>0</v>
      </c>
      <c r="Q215" s="11">
        <v>0</v>
      </c>
      <c r="R215" s="11">
        <v>30639916.15</v>
      </c>
      <c r="S215" s="11">
        <v>0</v>
      </c>
      <c r="T215" s="11">
        <v>0</v>
      </c>
      <c r="U215" s="60">
        <v>2817963.68</v>
      </c>
      <c r="V215" s="63">
        <v>34586524.02</v>
      </c>
    </row>
    <row r="216" spans="1:22" ht="12.75">
      <c r="A216" s="223">
        <v>2</v>
      </c>
      <c r="B216" s="224">
        <v>9</v>
      </c>
      <c r="C216" s="224">
        <v>7</v>
      </c>
      <c r="D216" s="16" t="s">
        <v>474</v>
      </c>
      <c r="E216" s="16">
        <v>8</v>
      </c>
      <c r="F216" s="19"/>
      <c r="G216" s="58" t="s">
        <v>477</v>
      </c>
      <c r="H216" s="11">
        <v>0</v>
      </c>
      <c r="I216" s="11">
        <v>511842.82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60">
        <v>0</v>
      </c>
      <c r="V216" s="63">
        <v>511842.82</v>
      </c>
    </row>
    <row r="217" spans="1:22" ht="12.75">
      <c r="A217" s="223">
        <v>2</v>
      </c>
      <c r="B217" s="224">
        <v>10</v>
      </c>
      <c r="C217" s="224">
        <v>1</v>
      </c>
      <c r="D217" s="16" t="s">
        <v>474</v>
      </c>
      <c r="E217" s="16">
        <v>8</v>
      </c>
      <c r="F217" s="19"/>
      <c r="G217" s="58" t="s">
        <v>478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31137.18</v>
      </c>
      <c r="N217" s="11">
        <v>247500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7649.79</v>
      </c>
      <c r="U217" s="60">
        <v>0</v>
      </c>
      <c r="V217" s="63">
        <v>286286.97</v>
      </c>
    </row>
    <row r="218" spans="1:22" ht="12.75">
      <c r="A218" s="223">
        <v>2</v>
      </c>
      <c r="B218" s="224">
        <v>20</v>
      </c>
      <c r="C218" s="224">
        <v>2</v>
      </c>
      <c r="D218" s="16" t="s">
        <v>474</v>
      </c>
      <c r="E218" s="16">
        <v>8</v>
      </c>
      <c r="F218" s="19"/>
      <c r="G218" s="58" t="s">
        <v>479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347731.98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60">
        <v>0</v>
      </c>
      <c r="V218" s="63">
        <v>347731.98</v>
      </c>
    </row>
    <row r="219" spans="1:22" ht="12.75">
      <c r="A219" s="223">
        <v>2</v>
      </c>
      <c r="B219" s="224">
        <v>61</v>
      </c>
      <c r="C219" s="224">
        <v>1</v>
      </c>
      <c r="D219" s="16" t="s">
        <v>474</v>
      </c>
      <c r="E219" s="16">
        <v>8</v>
      </c>
      <c r="F219" s="19"/>
      <c r="G219" s="58" t="s">
        <v>480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561898.16</v>
      </c>
      <c r="N219" s="11">
        <v>0</v>
      </c>
      <c r="O219" s="11">
        <v>0</v>
      </c>
      <c r="P219" s="11">
        <v>0</v>
      </c>
      <c r="Q219" s="11">
        <v>0</v>
      </c>
      <c r="R219" s="11">
        <v>163764.43</v>
      </c>
      <c r="S219" s="11">
        <v>0</v>
      </c>
      <c r="T219" s="11">
        <v>0</v>
      </c>
      <c r="U219" s="60">
        <v>0</v>
      </c>
      <c r="V219" s="63">
        <v>725662.59</v>
      </c>
    </row>
    <row r="220" spans="1:22" ht="38.25">
      <c r="A220" s="223">
        <v>2</v>
      </c>
      <c r="B220" s="224">
        <v>2</v>
      </c>
      <c r="C220" s="224">
        <v>5</v>
      </c>
      <c r="D220" s="16" t="s">
        <v>474</v>
      </c>
      <c r="E220" s="16">
        <v>8</v>
      </c>
      <c r="F220" s="19"/>
      <c r="G220" s="58" t="s">
        <v>481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132309.05</v>
      </c>
      <c r="S220" s="11">
        <v>0</v>
      </c>
      <c r="T220" s="11">
        <v>0</v>
      </c>
      <c r="U220" s="60">
        <v>0</v>
      </c>
      <c r="V220" s="63">
        <v>132309.05</v>
      </c>
    </row>
    <row r="221" spans="1:22" ht="12.75">
      <c r="A221" s="223">
        <v>2</v>
      </c>
      <c r="B221" s="224">
        <v>8</v>
      </c>
      <c r="C221" s="224">
        <v>6</v>
      </c>
      <c r="D221" s="16" t="s">
        <v>474</v>
      </c>
      <c r="E221" s="16">
        <v>8</v>
      </c>
      <c r="F221" s="19"/>
      <c r="G221" s="58" t="s">
        <v>482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11256.36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60">
        <v>0</v>
      </c>
      <c r="V221" s="63">
        <v>11256.36</v>
      </c>
    </row>
    <row r="222" spans="1:22" ht="12.75">
      <c r="A222" s="223">
        <v>2</v>
      </c>
      <c r="B222" s="224">
        <v>16</v>
      </c>
      <c r="C222" s="224">
        <v>4</v>
      </c>
      <c r="D222" s="16" t="s">
        <v>474</v>
      </c>
      <c r="E222" s="16">
        <v>8</v>
      </c>
      <c r="F222" s="19"/>
      <c r="G222" s="58" t="s">
        <v>483</v>
      </c>
      <c r="H222" s="11">
        <v>0</v>
      </c>
      <c r="I222" s="11">
        <v>0</v>
      </c>
      <c r="J222" s="11">
        <v>0</v>
      </c>
      <c r="K222" s="11">
        <v>11981.31</v>
      </c>
      <c r="L222" s="11">
        <v>0</v>
      </c>
      <c r="M222" s="11">
        <v>1138257.61</v>
      </c>
      <c r="N222" s="11">
        <v>0</v>
      </c>
      <c r="O222" s="11">
        <v>0</v>
      </c>
      <c r="P222" s="11">
        <v>165090</v>
      </c>
      <c r="Q222" s="11">
        <v>0</v>
      </c>
      <c r="R222" s="11">
        <v>403557.67</v>
      </c>
      <c r="S222" s="11">
        <v>0</v>
      </c>
      <c r="T222" s="11">
        <v>0</v>
      </c>
      <c r="U222" s="60">
        <v>0</v>
      </c>
      <c r="V222" s="63">
        <v>1718886.59</v>
      </c>
    </row>
    <row r="223" spans="1:22" ht="12.75">
      <c r="A223" s="223">
        <v>2</v>
      </c>
      <c r="B223" s="224">
        <v>25</v>
      </c>
      <c r="C223" s="224">
        <v>2</v>
      </c>
      <c r="D223" s="16" t="s">
        <v>474</v>
      </c>
      <c r="E223" s="16">
        <v>8</v>
      </c>
      <c r="F223" s="19"/>
      <c r="G223" s="58" t="s">
        <v>484</v>
      </c>
      <c r="H223" s="11">
        <v>0</v>
      </c>
      <c r="I223" s="11">
        <v>0</v>
      </c>
      <c r="J223" s="11">
        <v>0</v>
      </c>
      <c r="K223" s="11">
        <v>0</v>
      </c>
      <c r="L223" s="11">
        <v>3523.53</v>
      </c>
      <c r="M223" s="11">
        <v>74350.41</v>
      </c>
      <c r="N223" s="11">
        <v>0</v>
      </c>
      <c r="O223" s="11">
        <v>0</v>
      </c>
      <c r="P223" s="11">
        <v>0</v>
      </c>
      <c r="Q223" s="11">
        <v>0</v>
      </c>
      <c r="R223" s="11">
        <v>251497.66</v>
      </c>
      <c r="S223" s="11">
        <v>0</v>
      </c>
      <c r="T223" s="11">
        <v>0</v>
      </c>
      <c r="U223" s="60">
        <v>0</v>
      </c>
      <c r="V223" s="63">
        <v>329371.6</v>
      </c>
    </row>
    <row r="224" spans="1:22" ht="12.75">
      <c r="A224" s="223">
        <v>2</v>
      </c>
      <c r="B224" s="224">
        <v>1</v>
      </c>
      <c r="C224" s="224">
        <v>1</v>
      </c>
      <c r="D224" s="16" t="s">
        <v>474</v>
      </c>
      <c r="E224" s="16">
        <v>8</v>
      </c>
      <c r="F224" s="19"/>
      <c r="G224" s="58" t="s">
        <v>485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22271.69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60">
        <v>0</v>
      </c>
      <c r="V224" s="63">
        <v>22271.69</v>
      </c>
    </row>
    <row r="225" spans="1:22" ht="25.5">
      <c r="A225" s="223">
        <v>2</v>
      </c>
      <c r="B225" s="224">
        <v>17</v>
      </c>
      <c r="C225" s="224">
        <v>4</v>
      </c>
      <c r="D225" s="16" t="s">
        <v>474</v>
      </c>
      <c r="E225" s="16">
        <v>8</v>
      </c>
      <c r="F225" s="19"/>
      <c r="G225" s="58" t="s">
        <v>486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205650.68</v>
      </c>
      <c r="N225" s="11">
        <v>0</v>
      </c>
      <c r="O225" s="11">
        <v>0</v>
      </c>
      <c r="P225" s="11">
        <v>0</v>
      </c>
      <c r="Q225" s="11">
        <v>0</v>
      </c>
      <c r="R225" s="11">
        <v>768323.81</v>
      </c>
      <c r="S225" s="11">
        <v>0</v>
      </c>
      <c r="T225" s="11">
        <v>0</v>
      </c>
      <c r="U225" s="60">
        <v>0</v>
      </c>
      <c r="V225" s="63">
        <v>973974.49</v>
      </c>
    </row>
    <row r="226" spans="1:22" ht="12.75">
      <c r="A226" s="223"/>
      <c r="B226" s="224"/>
      <c r="C226" s="224"/>
      <c r="D226" s="16"/>
      <c r="E226" s="16"/>
      <c r="F226" s="19"/>
      <c r="G226" s="58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60"/>
      <c r="V226" s="63"/>
    </row>
    <row r="227" spans="1:22" ht="12.75">
      <c r="A227" s="223"/>
      <c r="B227" s="224"/>
      <c r="C227" s="224"/>
      <c r="D227" s="16"/>
      <c r="E227" s="16"/>
      <c r="F227" s="19"/>
      <c r="G227" s="54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60"/>
      <c r="V227" s="63"/>
    </row>
    <row r="228" spans="1:22" ht="12.75">
      <c r="A228" s="223"/>
      <c r="B228" s="224"/>
      <c r="C228" s="224"/>
      <c r="D228" s="16"/>
      <c r="E228" s="16"/>
      <c r="F228" s="19"/>
      <c r="G228" s="5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60"/>
      <c r="V228" s="63"/>
    </row>
    <row r="229" spans="1:22" ht="12.75">
      <c r="A229" s="223"/>
      <c r="B229" s="224"/>
      <c r="C229" s="224"/>
      <c r="D229" s="16"/>
      <c r="E229" s="16"/>
      <c r="F229" s="19"/>
      <c r="G229" s="5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60"/>
      <c r="V229" s="63"/>
    </row>
    <row r="230" spans="1:22" ht="12.75">
      <c r="A230" s="223"/>
      <c r="B230" s="224"/>
      <c r="C230" s="224"/>
      <c r="D230" s="16"/>
      <c r="E230" s="16"/>
      <c r="F230" s="19"/>
      <c r="G230" s="5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60"/>
      <c r="V230" s="63"/>
    </row>
    <row r="231" spans="1:22" ht="12.75">
      <c r="A231" s="223"/>
      <c r="B231" s="224"/>
      <c r="C231" s="224"/>
      <c r="D231" s="16"/>
      <c r="E231" s="16"/>
      <c r="F231" s="19"/>
      <c r="G231" s="54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60"/>
      <c r="V231" s="63"/>
    </row>
    <row r="232" spans="1:22" ht="12.75">
      <c r="A232" s="223"/>
      <c r="B232" s="224"/>
      <c r="C232" s="224"/>
      <c r="D232" s="16"/>
      <c r="E232" s="16"/>
      <c r="F232" s="19"/>
      <c r="G232" s="54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60"/>
      <c r="V232" s="63"/>
    </row>
    <row r="233" spans="1:22" ht="12.75">
      <c r="A233" s="223"/>
      <c r="B233" s="224"/>
      <c r="C233" s="224"/>
      <c r="D233" s="16"/>
      <c r="E233" s="16"/>
      <c r="F233" s="19"/>
      <c r="G233" s="54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60"/>
      <c r="V233" s="63"/>
    </row>
    <row r="234" spans="1:22" ht="13.5" thickBot="1">
      <c r="A234" s="237"/>
      <c r="B234" s="238"/>
      <c r="C234" s="238"/>
      <c r="D234" s="17"/>
      <c r="E234" s="17"/>
      <c r="F234" s="20"/>
      <c r="G234" s="5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71"/>
      <c r="V234" s="76"/>
    </row>
  </sheetData>
  <sheetProtection/>
  <mergeCells count="12">
    <mergeCell ref="V7:V8"/>
    <mergeCell ref="F7:G8"/>
    <mergeCell ref="F9:G9"/>
    <mergeCell ref="E7:E8"/>
    <mergeCell ref="A1:M1"/>
    <mergeCell ref="A2:M2"/>
    <mergeCell ref="A3:M3"/>
    <mergeCell ref="H7:U7"/>
    <mergeCell ref="A7:A8"/>
    <mergeCell ref="B7:B8"/>
    <mergeCell ref="C7:C8"/>
    <mergeCell ref="D7:D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5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7.25390625" style="0" bestFit="1" customWidth="1"/>
    <col min="3" max="3" width="16.625" style="0" bestFit="1" customWidth="1"/>
    <col min="4" max="4" width="83.625" style="0" customWidth="1"/>
  </cols>
  <sheetData>
    <row r="1" spans="1:4" ht="22.5" customHeight="1">
      <c r="A1" s="319" t="s">
        <v>131</v>
      </c>
      <c r="B1" s="319"/>
      <c r="C1" s="319"/>
      <c r="D1" s="319"/>
    </row>
    <row r="2" spans="1:4" ht="12.75">
      <c r="A2" s="2" t="s">
        <v>63</v>
      </c>
      <c r="B2" s="2" t="s">
        <v>64</v>
      </c>
      <c r="C2" s="2" t="s">
        <v>65</v>
      </c>
      <c r="D2" s="2" t="s">
        <v>166</v>
      </c>
    </row>
    <row r="3" spans="1:4" ht="12.75">
      <c r="A3" s="271">
        <v>1</v>
      </c>
      <c r="B3" s="271">
        <v>7</v>
      </c>
      <c r="C3" s="271" t="s">
        <v>81</v>
      </c>
      <c r="D3" s="272" t="s">
        <v>132</v>
      </c>
    </row>
    <row r="4" spans="1:4" ht="25.5">
      <c r="A4" s="271">
        <v>1</v>
      </c>
      <c r="B4" s="271" t="s">
        <v>117</v>
      </c>
      <c r="C4" s="271" t="s">
        <v>66</v>
      </c>
      <c r="D4" s="273" t="s">
        <v>273</v>
      </c>
    </row>
    <row r="5" spans="1:4" ht="12.75">
      <c r="A5" s="271">
        <v>1</v>
      </c>
      <c r="B5" s="271">
        <v>9</v>
      </c>
      <c r="C5" s="271"/>
      <c r="D5" s="272" t="s">
        <v>115</v>
      </c>
    </row>
    <row r="6" spans="1:4" ht="12.75">
      <c r="A6" s="271">
        <v>1</v>
      </c>
      <c r="B6" s="271">
        <v>10</v>
      </c>
      <c r="C6" s="271" t="s">
        <v>66</v>
      </c>
      <c r="D6" s="272" t="s">
        <v>133</v>
      </c>
    </row>
    <row r="7" spans="1:4" ht="12.75">
      <c r="A7" s="271">
        <v>1</v>
      </c>
      <c r="B7" s="271">
        <v>12</v>
      </c>
      <c r="C7" s="271"/>
      <c r="D7" s="272" t="s">
        <v>116</v>
      </c>
    </row>
    <row r="8" spans="1:4" ht="12.75">
      <c r="A8" s="271">
        <v>1</v>
      </c>
      <c r="B8" s="271">
        <v>13</v>
      </c>
      <c r="C8" s="271" t="s">
        <v>81</v>
      </c>
      <c r="D8" s="272" t="s">
        <v>134</v>
      </c>
    </row>
    <row r="9" spans="1:4" ht="25.5">
      <c r="A9" s="271">
        <v>1</v>
      </c>
      <c r="B9" s="271" t="s">
        <v>118</v>
      </c>
      <c r="C9" s="271" t="s">
        <v>76</v>
      </c>
      <c r="D9" s="273" t="s">
        <v>269</v>
      </c>
    </row>
    <row r="10" spans="1:4" ht="12.75">
      <c r="A10" s="271">
        <v>1</v>
      </c>
      <c r="B10" s="271">
        <v>15</v>
      </c>
      <c r="C10" s="271"/>
      <c r="D10" s="272" t="s">
        <v>135</v>
      </c>
    </row>
    <row r="11" spans="1:4" ht="12.75">
      <c r="A11" s="271">
        <v>1</v>
      </c>
      <c r="B11" s="271">
        <v>16</v>
      </c>
      <c r="C11" s="271" t="s">
        <v>81</v>
      </c>
      <c r="D11" s="272" t="s">
        <v>136</v>
      </c>
    </row>
    <row r="12" spans="1:4" ht="12.75">
      <c r="A12" s="271">
        <v>1</v>
      </c>
      <c r="B12" s="271">
        <v>18</v>
      </c>
      <c r="C12" s="271"/>
      <c r="D12" s="272" t="s">
        <v>137</v>
      </c>
    </row>
    <row r="13" spans="1:4" ht="12.75">
      <c r="A13" s="271">
        <v>1</v>
      </c>
      <c r="B13" s="271">
        <v>19</v>
      </c>
      <c r="C13" s="271"/>
      <c r="D13" s="272" t="s">
        <v>119</v>
      </c>
    </row>
    <row r="14" spans="1:4" ht="12.75">
      <c r="A14" s="271">
        <v>1</v>
      </c>
      <c r="B14" s="271">
        <v>20</v>
      </c>
      <c r="C14" s="271"/>
      <c r="D14" s="272" t="s">
        <v>120</v>
      </c>
    </row>
    <row r="15" spans="1:4" ht="12.75">
      <c r="A15" s="271">
        <v>1</v>
      </c>
      <c r="B15" s="271">
        <v>23</v>
      </c>
      <c r="C15" s="271"/>
      <c r="D15" s="272" t="s">
        <v>121</v>
      </c>
    </row>
    <row r="16" spans="1:4" ht="12.75">
      <c r="A16" s="271">
        <v>1</v>
      </c>
      <c r="B16" s="271">
        <v>24</v>
      </c>
      <c r="C16" s="271"/>
      <c r="D16" s="272" t="s">
        <v>122</v>
      </c>
    </row>
    <row r="17" spans="1:4" ht="12.75">
      <c r="A17" s="271">
        <v>2</v>
      </c>
      <c r="B17" s="271">
        <v>7</v>
      </c>
      <c r="C17" s="271" t="s">
        <v>81</v>
      </c>
      <c r="D17" s="272" t="s">
        <v>180</v>
      </c>
    </row>
    <row r="18" spans="1:4" ht="12.75">
      <c r="A18" s="271">
        <v>2</v>
      </c>
      <c r="B18" s="271">
        <v>8</v>
      </c>
      <c r="C18" s="271" t="s">
        <v>81</v>
      </c>
      <c r="D18" s="272" t="s">
        <v>181</v>
      </c>
    </row>
    <row r="19" spans="1:4" ht="12.75">
      <c r="A19" s="271">
        <v>2</v>
      </c>
      <c r="B19" s="271">
        <v>9</v>
      </c>
      <c r="C19" s="271" t="s">
        <v>81</v>
      </c>
      <c r="D19" s="272" t="s">
        <v>182</v>
      </c>
    </row>
    <row r="20" spans="1:4" ht="12.75">
      <c r="A20" s="271">
        <v>2</v>
      </c>
      <c r="B20" s="271">
        <v>10</v>
      </c>
      <c r="C20" s="271" t="s">
        <v>81</v>
      </c>
      <c r="D20" s="272" t="s">
        <v>183</v>
      </c>
    </row>
    <row r="21" spans="1:4" ht="12.75">
      <c r="A21" s="271">
        <v>2</v>
      </c>
      <c r="B21" s="271">
        <v>11</v>
      </c>
      <c r="C21" s="271" t="s">
        <v>81</v>
      </c>
      <c r="D21" s="272" t="s">
        <v>264</v>
      </c>
    </row>
    <row r="22" spans="1:4" ht="12.75">
      <c r="A22" s="271">
        <v>2</v>
      </c>
      <c r="B22" s="271">
        <v>12</v>
      </c>
      <c r="C22" s="271" t="s">
        <v>81</v>
      </c>
      <c r="D22" s="272" t="s">
        <v>184</v>
      </c>
    </row>
    <row r="23" spans="1:4" ht="12.75">
      <c r="A23" s="271">
        <v>2</v>
      </c>
      <c r="B23" s="271">
        <v>13</v>
      </c>
      <c r="C23" s="271" t="s">
        <v>81</v>
      </c>
      <c r="D23" s="272" t="s">
        <v>185</v>
      </c>
    </row>
    <row r="24" spans="1:4" ht="12.75">
      <c r="A24" s="271">
        <v>2</v>
      </c>
      <c r="B24" s="271">
        <v>14</v>
      </c>
      <c r="C24" s="271" t="s">
        <v>81</v>
      </c>
      <c r="D24" s="272" t="s">
        <v>205</v>
      </c>
    </row>
    <row r="25" spans="1:4" ht="12.75">
      <c r="A25" s="271">
        <v>2</v>
      </c>
      <c r="B25" s="271">
        <v>15</v>
      </c>
      <c r="C25" s="271" t="s">
        <v>123</v>
      </c>
      <c r="D25" s="272" t="s">
        <v>124</v>
      </c>
    </row>
    <row r="26" spans="1:4" ht="12.75">
      <c r="A26" s="271">
        <v>2</v>
      </c>
      <c r="B26" s="271">
        <v>16</v>
      </c>
      <c r="C26" s="271" t="s">
        <v>123</v>
      </c>
      <c r="D26" s="272" t="s">
        <v>125</v>
      </c>
    </row>
    <row r="27" spans="1:4" ht="12.75">
      <c r="A27" s="271">
        <v>2</v>
      </c>
      <c r="B27" s="271">
        <v>17</v>
      </c>
      <c r="C27" s="271" t="s">
        <v>123</v>
      </c>
      <c r="D27" s="272" t="s">
        <v>126</v>
      </c>
    </row>
    <row r="28" spans="1:4" ht="12.75">
      <c r="A28" s="271">
        <v>2</v>
      </c>
      <c r="B28" s="271">
        <v>18</v>
      </c>
      <c r="C28" s="271" t="s">
        <v>123</v>
      </c>
      <c r="D28" s="272" t="s">
        <v>265</v>
      </c>
    </row>
    <row r="29" spans="1:4" ht="12.75">
      <c r="A29" s="271">
        <v>2</v>
      </c>
      <c r="B29" s="271">
        <v>19</v>
      </c>
      <c r="C29" s="271" t="s">
        <v>123</v>
      </c>
      <c r="D29" s="272" t="s">
        <v>211</v>
      </c>
    </row>
    <row r="30" spans="1:4" ht="25.5">
      <c r="A30" s="271">
        <v>2</v>
      </c>
      <c r="B30" s="271">
        <v>20</v>
      </c>
      <c r="C30" s="271" t="s">
        <v>127</v>
      </c>
      <c r="D30" s="272" t="s">
        <v>254</v>
      </c>
    </row>
    <row r="31" spans="1:4" ht="12.75">
      <c r="A31" s="271">
        <v>2</v>
      </c>
      <c r="B31" s="271">
        <v>21</v>
      </c>
      <c r="C31" s="271" t="s">
        <v>81</v>
      </c>
      <c r="D31" s="272" t="s">
        <v>212</v>
      </c>
    </row>
    <row r="32" spans="1:4" ht="25.5">
      <c r="A32" s="271">
        <v>2</v>
      </c>
      <c r="B32" s="271">
        <v>22</v>
      </c>
      <c r="C32" s="271"/>
      <c r="D32" s="272" t="s">
        <v>213</v>
      </c>
    </row>
    <row r="33" spans="1:4" ht="25.5">
      <c r="A33" s="271">
        <v>2</v>
      </c>
      <c r="B33" s="271">
        <v>23</v>
      </c>
      <c r="C33" s="271"/>
      <c r="D33" s="272" t="s">
        <v>214</v>
      </c>
    </row>
    <row r="34" spans="1:4" s="6" customFormat="1" ht="12.75">
      <c r="A34" s="271">
        <v>3</v>
      </c>
      <c r="B34" s="271">
        <v>8</v>
      </c>
      <c r="C34" s="271"/>
      <c r="D34" s="272" t="s">
        <v>70</v>
      </c>
    </row>
    <row r="35" spans="1:4" s="6" customFormat="1" ht="25.5">
      <c r="A35" s="271">
        <v>3</v>
      </c>
      <c r="B35" s="271">
        <v>9</v>
      </c>
      <c r="C35" s="271" t="s">
        <v>66</v>
      </c>
      <c r="D35" s="273" t="s">
        <v>282</v>
      </c>
    </row>
    <row r="36" spans="1:4" s="6" customFormat="1" ht="12.75">
      <c r="A36" s="271">
        <v>3</v>
      </c>
      <c r="B36" s="271">
        <v>10</v>
      </c>
      <c r="C36" s="271" t="s">
        <v>66</v>
      </c>
      <c r="D36" s="272" t="s">
        <v>234</v>
      </c>
    </row>
    <row r="37" spans="1:4" ht="12.75">
      <c r="A37" s="180">
        <v>4</v>
      </c>
      <c r="B37" s="180">
        <v>8</v>
      </c>
      <c r="C37" s="180" t="s">
        <v>66</v>
      </c>
      <c r="D37" s="3">
        <v>1</v>
      </c>
    </row>
    <row r="38" spans="1:4" ht="12.75">
      <c r="A38" s="180">
        <v>4</v>
      </c>
      <c r="B38" s="180">
        <v>9</v>
      </c>
      <c r="C38" s="180" t="s">
        <v>66</v>
      </c>
      <c r="D38" s="3">
        <v>2</v>
      </c>
    </row>
    <row r="39" spans="1:4" ht="25.5">
      <c r="A39" s="180">
        <v>4</v>
      </c>
      <c r="B39" s="180">
        <v>10</v>
      </c>
      <c r="C39" s="180" t="s">
        <v>66</v>
      </c>
      <c r="D39" s="3" t="s">
        <v>235</v>
      </c>
    </row>
    <row r="40" spans="1:4" ht="12.75">
      <c r="A40" s="180">
        <v>4</v>
      </c>
      <c r="B40" s="180">
        <v>11</v>
      </c>
      <c r="C40" s="180" t="s">
        <v>66</v>
      </c>
      <c r="D40" s="3">
        <v>31</v>
      </c>
    </row>
    <row r="41" spans="1:4" ht="12.75">
      <c r="A41" s="180">
        <v>4</v>
      </c>
      <c r="B41" s="180">
        <v>12</v>
      </c>
      <c r="C41" s="180" t="s">
        <v>66</v>
      </c>
      <c r="D41" s="3">
        <v>32</v>
      </c>
    </row>
    <row r="42" spans="1:4" ht="12.75">
      <c r="A42" s="180">
        <v>4</v>
      </c>
      <c r="B42" s="180">
        <v>13</v>
      </c>
      <c r="C42" s="180" t="s">
        <v>66</v>
      </c>
      <c r="D42" s="3">
        <v>34</v>
      </c>
    </row>
    <row r="43" spans="1:4" ht="12.75">
      <c r="A43" s="180">
        <v>4</v>
      </c>
      <c r="B43" s="180">
        <v>14</v>
      </c>
      <c r="C43" s="180" t="s">
        <v>66</v>
      </c>
      <c r="D43" s="3">
        <v>36</v>
      </c>
    </row>
    <row r="44" spans="1:4" ht="12.75">
      <c r="A44" s="180">
        <v>4</v>
      </c>
      <c r="B44" s="180">
        <v>15</v>
      </c>
      <c r="C44" s="180" t="s">
        <v>66</v>
      </c>
      <c r="D44" s="3">
        <v>41</v>
      </c>
    </row>
    <row r="45" spans="1:4" ht="12.75">
      <c r="A45" s="180">
        <v>4</v>
      </c>
      <c r="B45" s="180">
        <v>16</v>
      </c>
      <c r="C45" s="180" t="s">
        <v>66</v>
      </c>
      <c r="D45" s="3">
        <v>42</v>
      </c>
    </row>
    <row r="46" spans="1:4" ht="12.75">
      <c r="A46" s="180">
        <v>4</v>
      </c>
      <c r="B46" s="180">
        <v>17</v>
      </c>
      <c r="C46" s="180" t="s">
        <v>66</v>
      </c>
      <c r="D46" s="3">
        <v>46</v>
      </c>
    </row>
    <row r="47" spans="1:4" ht="12.75">
      <c r="A47" s="180">
        <v>4</v>
      </c>
      <c r="B47" s="180">
        <v>18</v>
      </c>
      <c r="C47" s="180" t="s">
        <v>66</v>
      </c>
      <c r="D47" s="3">
        <v>47</v>
      </c>
    </row>
    <row r="48" spans="1:4" ht="12.75">
      <c r="A48" s="180">
        <v>4</v>
      </c>
      <c r="B48" s="180">
        <v>19</v>
      </c>
      <c r="C48" s="180" t="s">
        <v>66</v>
      </c>
      <c r="D48" s="3">
        <v>48</v>
      </c>
    </row>
    <row r="49" spans="1:4" ht="12.75">
      <c r="A49" s="180">
        <v>4</v>
      </c>
      <c r="B49" s="180">
        <v>20</v>
      </c>
      <c r="C49" s="180" t="s">
        <v>66</v>
      </c>
      <c r="D49" s="3">
        <v>50</v>
      </c>
    </row>
    <row r="50" spans="1:4" ht="12.75">
      <c r="A50" s="180">
        <v>4</v>
      </c>
      <c r="B50" s="180">
        <v>21</v>
      </c>
      <c r="C50" s="180"/>
      <c r="D50" s="3" t="s">
        <v>277</v>
      </c>
    </row>
    <row r="51" spans="1:4" ht="12.75">
      <c r="A51" s="180">
        <v>4</v>
      </c>
      <c r="B51" s="180">
        <v>22</v>
      </c>
      <c r="C51" s="180" t="s">
        <v>66</v>
      </c>
      <c r="D51" s="3" t="s">
        <v>130</v>
      </c>
    </row>
    <row r="52" spans="1:4" ht="12.75">
      <c r="A52" s="180">
        <v>4</v>
      </c>
      <c r="B52" s="180">
        <v>23</v>
      </c>
      <c r="C52" s="180" t="s">
        <v>66</v>
      </c>
      <c r="D52" s="3" t="s">
        <v>221</v>
      </c>
    </row>
    <row r="53" spans="1:4" ht="12.75">
      <c r="A53" s="180">
        <v>4</v>
      </c>
      <c r="B53" s="180">
        <v>24</v>
      </c>
      <c r="C53" s="180"/>
      <c r="D53" s="3" t="s">
        <v>278</v>
      </c>
    </row>
    <row r="54" spans="1:4" ht="12.75">
      <c r="A54" s="180">
        <v>5</v>
      </c>
      <c r="B54" s="180">
        <v>7</v>
      </c>
      <c r="C54" s="180" t="s">
        <v>66</v>
      </c>
      <c r="D54" s="3">
        <v>292</v>
      </c>
    </row>
    <row r="55" spans="1:4" ht="12.75">
      <c r="A55" s="180">
        <v>5</v>
      </c>
      <c r="B55" s="180">
        <v>8</v>
      </c>
      <c r="C55" s="180" t="s">
        <v>66</v>
      </c>
      <c r="D55" s="8" t="s">
        <v>72</v>
      </c>
    </row>
    <row r="56" spans="1:4" ht="12.75">
      <c r="A56" s="180">
        <v>5</v>
      </c>
      <c r="B56" s="181">
        <v>9</v>
      </c>
      <c r="C56" s="181" t="s">
        <v>66</v>
      </c>
      <c r="D56" s="3" t="s">
        <v>71</v>
      </c>
    </row>
    <row r="57" spans="1:4" ht="12.75">
      <c r="A57" s="180">
        <v>5</v>
      </c>
      <c r="B57" s="181">
        <v>10</v>
      </c>
      <c r="C57" s="181" t="s">
        <v>66</v>
      </c>
      <c r="D57" s="8" t="s">
        <v>73</v>
      </c>
    </row>
    <row r="58" spans="1:4" ht="12.75">
      <c r="A58" s="180">
        <v>5</v>
      </c>
      <c r="B58" s="181">
        <v>11</v>
      </c>
      <c r="C58" s="181" t="s">
        <v>66</v>
      </c>
      <c r="D58" s="8" t="s">
        <v>210</v>
      </c>
    </row>
    <row r="59" spans="1:4" ht="12.75">
      <c r="A59" s="180">
        <v>5</v>
      </c>
      <c r="B59" s="181">
        <v>12</v>
      </c>
      <c r="C59" s="181" t="s">
        <v>76</v>
      </c>
      <c r="D59" s="8" t="s">
        <v>219</v>
      </c>
    </row>
    <row r="60" spans="1:4" ht="12.75">
      <c r="A60" s="181">
        <v>6</v>
      </c>
      <c r="B60" s="181">
        <v>8</v>
      </c>
      <c r="C60" s="181" t="s">
        <v>66</v>
      </c>
      <c r="D60" s="8" t="s">
        <v>258</v>
      </c>
    </row>
    <row r="61" spans="1:4" ht="12.75">
      <c r="A61" s="181">
        <v>6</v>
      </c>
      <c r="B61" s="181">
        <v>9</v>
      </c>
      <c r="C61" s="181" t="s">
        <v>66</v>
      </c>
      <c r="D61" s="8" t="s">
        <v>283</v>
      </c>
    </row>
    <row r="62" spans="1:4" ht="12.75">
      <c r="A62" s="181">
        <v>6</v>
      </c>
      <c r="B62" s="181">
        <v>10</v>
      </c>
      <c r="C62" s="181" t="s">
        <v>66</v>
      </c>
      <c r="D62" s="8" t="s">
        <v>263</v>
      </c>
    </row>
    <row r="63" spans="1:4" ht="12.75">
      <c r="A63" s="181">
        <v>6</v>
      </c>
      <c r="B63" s="181">
        <v>11</v>
      </c>
      <c r="C63" s="181" t="s">
        <v>66</v>
      </c>
      <c r="D63" s="8" t="s">
        <v>74</v>
      </c>
    </row>
    <row r="64" spans="1:4" ht="12.75">
      <c r="A64" s="181">
        <v>6</v>
      </c>
      <c r="B64" s="181">
        <v>12</v>
      </c>
      <c r="C64" s="181" t="s">
        <v>66</v>
      </c>
      <c r="D64" s="8" t="s">
        <v>275</v>
      </c>
    </row>
    <row r="65" spans="1:4" ht="12.75">
      <c r="A65" s="181">
        <v>6</v>
      </c>
      <c r="B65" s="181">
        <v>13</v>
      </c>
      <c r="C65" s="181" t="s">
        <v>66</v>
      </c>
      <c r="D65" s="8" t="s">
        <v>75</v>
      </c>
    </row>
    <row r="66" spans="1:4" ht="12.75">
      <c r="A66" s="181">
        <v>7</v>
      </c>
      <c r="B66" s="181">
        <v>8</v>
      </c>
      <c r="C66" s="181"/>
      <c r="D66" s="8" t="s">
        <v>236</v>
      </c>
    </row>
    <row r="67" spans="1:4" ht="12.75">
      <c r="A67" s="181">
        <v>7</v>
      </c>
      <c r="B67" s="181">
        <v>9</v>
      </c>
      <c r="C67" s="181" t="s">
        <v>76</v>
      </c>
      <c r="D67" s="8" t="s">
        <v>259</v>
      </c>
    </row>
    <row r="68" spans="1:4" ht="26.25" customHeight="1">
      <c r="A68" s="181">
        <v>7</v>
      </c>
      <c r="B68" s="181">
        <v>10</v>
      </c>
      <c r="C68" s="181" t="s">
        <v>76</v>
      </c>
      <c r="D68" s="273" t="s">
        <v>274</v>
      </c>
    </row>
    <row r="69" spans="1:4" ht="12.75">
      <c r="A69" s="181">
        <v>7</v>
      </c>
      <c r="B69" s="181">
        <v>11</v>
      </c>
      <c r="C69" s="181" t="s">
        <v>76</v>
      </c>
      <c r="D69" s="8" t="s">
        <v>237</v>
      </c>
    </row>
    <row r="70" spans="1:4" ht="12.75">
      <c r="A70" s="181">
        <v>7</v>
      </c>
      <c r="B70" s="181">
        <v>12</v>
      </c>
      <c r="C70" s="181"/>
      <c r="D70" s="8" t="s">
        <v>80</v>
      </c>
    </row>
    <row r="71" spans="1:4" ht="25.5">
      <c r="A71" s="181">
        <v>7</v>
      </c>
      <c r="B71" s="181">
        <v>13</v>
      </c>
      <c r="C71" s="181" t="s">
        <v>76</v>
      </c>
      <c r="D71" s="8" t="s">
        <v>269</v>
      </c>
    </row>
    <row r="72" spans="1:4" ht="12.75">
      <c r="A72" s="181"/>
      <c r="B72" s="181">
        <v>14</v>
      </c>
      <c r="C72" s="181" t="s">
        <v>76</v>
      </c>
      <c r="D72" s="8" t="s">
        <v>128</v>
      </c>
    </row>
    <row r="73" spans="1:4" ht="12.75">
      <c r="A73" s="181">
        <v>7</v>
      </c>
      <c r="B73" s="181">
        <v>15</v>
      </c>
      <c r="C73" s="181" t="s">
        <v>76</v>
      </c>
      <c r="D73" s="8" t="s">
        <v>129</v>
      </c>
    </row>
    <row r="74" spans="1:4" ht="12.75">
      <c r="A74" s="181">
        <v>8</v>
      </c>
      <c r="B74" s="181">
        <v>8</v>
      </c>
      <c r="C74" s="181" t="s">
        <v>238</v>
      </c>
      <c r="D74" s="8" t="s">
        <v>239</v>
      </c>
    </row>
    <row r="75" spans="1:4" ht="12.75">
      <c r="A75" s="181">
        <v>8</v>
      </c>
      <c r="B75" s="181">
        <v>9</v>
      </c>
      <c r="C75" s="181" t="s">
        <v>238</v>
      </c>
      <c r="D75" s="8" t="s">
        <v>240</v>
      </c>
    </row>
    <row r="76" spans="1:4" ht="25.5">
      <c r="A76" s="181">
        <v>8</v>
      </c>
      <c r="B76" s="181">
        <v>10</v>
      </c>
      <c r="C76" s="181" t="s">
        <v>238</v>
      </c>
      <c r="D76" s="8" t="s">
        <v>255</v>
      </c>
    </row>
    <row r="77" spans="1:4" ht="12.75">
      <c r="A77" s="181">
        <v>8</v>
      </c>
      <c r="B77" s="181">
        <v>11</v>
      </c>
      <c r="C77" s="181" t="s">
        <v>238</v>
      </c>
      <c r="D77" s="8" t="s">
        <v>241</v>
      </c>
    </row>
    <row r="78" spans="1:4" ht="25.5" customHeight="1">
      <c r="A78" s="181">
        <v>8</v>
      </c>
      <c r="B78" s="181">
        <v>12</v>
      </c>
      <c r="C78" s="181" t="s">
        <v>238</v>
      </c>
      <c r="D78" s="8" t="s">
        <v>256</v>
      </c>
    </row>
    <row r="79" spans="1:4" ht="12.75">
      <c r="A79" s="181">
        <v>8</v>
      </c>
      <c r="B79" s="181">
        <v>13</v>
      </c>
      <c r="C79" s="181" t="s">
        <v>238</v>
      </c>
      <c r="D79" s="8" t="s">
        <v>253</v>
      </c>
    </row>
    <row r="80" spans="1:4" ht="25.5">
      <c r="A80" s="181">
        <v>8</v>
      </c>
      <c r="B80" s="181">
        <v>14</v>
      </c>
      <c r="C80" s="181" t="s">
        <v>238</v>
      </c>
      <c r="D80" s="8" t="s">
        <v>260</v>
      </c>
    </row>
    <row r="81" spans="1:4" ht="12.75">
      <c r="A81" s="181">
        <v>8</v>
      </c>
      <c r="B81" s="181">
        <v>15</v>
      </c>
      <c r="C81" s="181" t="s">
        <v>238</v>
      </c>
      <c r="D81" s="3" t="s">
        <v>242</v>
      </c>
    </row>
    <row r="82" spans="1:4" ht="12.75">
      <c r="A82" s="181">
        <v>8</v>
      </c>
      <c r="B82" s="181">
        <v>16</v>
      </c>
      <c r="C82" s="181" t="s">
        <v>238</v>
      </c>
      <c r="D82" s="3" t="s">
        <v>257</v>
      </c>
    </row>
    <row r="83" spans="1:4" ht="25.5">
      <c r="A83" s="181">
        <v>8</v>
      </c>
      <c r="B83" s="181">
        <v>17</v>
      </c>
      <c r="C83" s="181" t="s">
        <v>238</v>
      </c>
      <c r="D83" s="8" t="s">
        <v>270</v>
      </c>
    </row>
    <row r="84" spans="1:4" ht="25.5">
      <c r="A84" s="181">
        <v>8</v>
      </c>
      <c r="B84" s="181">
        <v>18</v>
      </c>
      <c r="C84" s="181" t="s">
        <v>238</v>
      </c>
      <c r="D84" s="3" t="s">
        <v>271</v>
      </c>
    </row>
    <row r="85" spans="1:4" ht="25.5">
      <c r="A85" s="181">
        <v>8</v>
      </c>
      <c r="B85" s="181">
        <v>19</v>
      </c>
      <c r="C85" s="181" t="s">
        <v>238</v>
      </c>
      <c r="D85" s="3" t="s">
        <v>272</v>
      </c>
    </row>
    <row r="86" spans="1:4" ht="12.75">
      <c r="A86" s="181">
        <v>8</v>
      </c>
      <c r="B86" s="181">
        <v>20</v>
      </c>
      <c r="C86" s="181" t="s">
        <v>238</v>
      </c>
      <c r="D86" s="3" t="s">
        <v>261</v>
      </c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J25" sqref="J25"/>
    </sheetView>
  </sheetViews>
  <sheetFormatPr defaultColWidth="9.00390625" defaultRowHeight="12.75" outlineLevelRow="2"/>
  <cols>
    <col min="1" max="1" width="2.125" style="190" customWidth="1"/>
    <col min="2" max="2" width="24.00390625" style="45" customWidth="1"/>
    <col min="3" max="3" width="15.75390625" style="7" customWidth="1"/>
    <col min="4" max="6" width="15.625" style="7" customWidth="1"/>
    <col min="7" max="8" width="10.375" style="7" customWidth="1"/>
    <col min="9" max="9" width="14.75390625" style="7" customWidth="1"/>
    <col min="10" max="10" width="14.75390625" style="7" bestFit="1" customWidth="1"/>
    <col min="11" max="13" width="14.75390625" style="7" customWidth="1"/>
    <col min="14" max="14" width="14.75390625" style="7" bestFit="1" customWidth="1"/>
    <col min="15" max="15" width="15.625" style="7" customWidth="1"/>
    <col min="16" max="16" width="15.625" style="0" hidden="1" customWidth="1"/>
  </cols>
  <sheetData>
    <row r="1" spans="1:16" ht="42" customHeight="1" thickBot="1">
      <c r="A1" s="28" t="str">
        <f>'Spis tabel'!B20</f>
        <v>Tabela 10. Dane zbiorcze dotyczące wykonania budżetów jst. woj. dolnośląskiego wg stanu na koniec II kwartału 2013 roku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s="182" customFormat="1" ht="26.25" customHeight="1">
      <c r="A2" s="476" t="s">
        <v>189</v>
      </c>
      <c r="B2" s="330"/>
      <c r="C2" s="337" t="s">
        <v>6</v>
      </c>
      <c r="D2" s="339"/>
      <c r="E2" s="337" t="s">
        <v>7</v>
      </c>
      <c r="F2" s="339"/>
      <c r="G2" s="337" t="s">
        <v>186</v>
      </c>
      <c r="H2" s="339"/>
      <c r="I2" s="473" t="s">
        <v>190</v>
      </c>
      <c r="J2" s="339"/>
      <c r="K2" s="473" t="s">
        <v>191</v>
      </c>
      <c r="L2" s="339"/>
      <c r="M2" s="329" t="s">
        <v>192</v>
      </c>
      <c r="N2" s="330"/>
      <c r="O2" s="474" t="s">
        <v>207</v>
      </c>
      <c r="P2" s="506" t="s">
        <v>206</v>
      </c>
    </row>
    <row r="3" spans="1:16" ht="45" customHeight="1" thickBot="1">
      <c r="A3" s="477"/>
      <c r="B3" s="334"/>
      <c r="C3" s="183" t="s">
        <v>8</v>
      </c>
      <c r="D3" s="183" t="s">
        <v>9</v>
      </c>
      <c r="E3" s="183" t="s">
        <v>8</v>
      </c>
      <c r="F3" s="183" t="s">
        <v>9</v>
      </c>
      <c r="G3" s="184" t="s">
        <v>187</v>
      </c>
      <c r="H3" s="184" t="s">
        <v>188</v>
      </c>
      <c r="I3" s="185"/>
      <c r="J3" s="186" t="s">
        <v>193</v>
      </c>
      <c r="K3" s="185"/>
      <c r="L3" s="186" t="s">
        <v>193</v>
      </c>
      <c r="M3" s="187"/>
      <c r="N3" s="188" t="s">
        <v>193</v>
      </c>
      <c r="O3" s="475"/>
      <c r="P3" s="507"/>
    </row>
    <row r="4" spans="1:16" s="189" customFormat="1" ht="33.75" customHeight="1" thickBot="1">
      <c r="A4" s="482" t="s">
        <v>194</v>
      </c>
      <c r="B4" s="483"/>
      <c r="C4" s="198">
        <v>15314882732.289999</v>
      </c>
      <c r="D4" s="198">
        <v>7188952555.77</v>
      </c>
      <c r="E4" s="198">
        <v>15725141404.71</v>
      </c>
      <c r="F4" s="198">
        <v>6500603809.01</v>
      </c>
      <c r="G4" s="199">
        <v>46.94095724685352</v>
      </c>
      <c r="H4" s="199">
        <v>41.33892116902006</v>
      </c>
      <c r="I4" s="198">
        <v>869734572.8100001</v>
      </c>
      <c r="J4" s="198">
        <v>233370429.36</v>
      </c>
      <c r="K4" s="198">
        <v>457252820.39</v>
      </c>
      <c r="L4" s="198">
        <v>306414889.6</v>
      </c>
      <c r="M4" s="198">
        <v>6435046592.85</v>
      </c>
      <c r="N4" s="198">
        <v>6343531303.370001</v>
      </c>
      <c r="O4" s="200">
        <v>39.15369393594685</v>
      </c>
      <c r="P4" s="508">
        <v>83.41051446830336</v>
      </c>
    </row>
    <row r="5" spans="1:16" s="189" customFormat="1" ht="23.25" customHeight="1" outlineLevel="1">
      <c r="A5" s="484" t="s">
        <v>195</v>
      </c>
      <c r="B5" s="485"/>
      <c r="C5" s="201">
        <v>1724347181</v>
      </c>
      <c r="D5" s="201">
        <v>737727791.01</v>
      </c>
      <c r="E5" s="201">
        <v>1867000598</v>
      </c>
      <c r="F5" s="201">
        <v>487536035.4</v>
      </c>
      <c r="G5" s="202">
        <v>42.78</v>
      </c>
      <c r="H5" s="202">
        <v>26.11</v>
      </c>
      <c r="I5" s="201">
        <v>80569149.72</v>
      </c>
      <c r="J5" s="201">
        <v>0</v>
      </c>
      <c r="K5" s="201">
        <v>33750000</v>
      </c>
      <c r="L5" s="201">
        <v>21150000</v>
      </c>
      <c r="M5" s="201">
        <v>547800000</v>
      </c>
      <c r="N5" s="201">
        <v>547800000</v>
      </c>
      <c r="O5" s="203">
        <v>31.76</v>
      </c>
      <c r="P5" s="509">
        <v>74.25</v>
      </c>
    </row>
    <row r="6" spans="1:16" s="189" customFormat="1" ht="23.25" customHeight="1" outlineLevel="1">
      <c r="A6" s="478" t="s">
        <v>196</v>
      </c>
      <c r="B6" s="479"/>
      <c r="C6" s="204">
        <v>1912150742.5600002</v>
      </c>
      <c r="D6" s="204">
        <v>944189076.5799999</v>
      </c>
      <c r="E6" s="204">
        <v>1937695557.28</v>
      </c>
      <c r="F6" s="204">
        <v>878774026.8700001</v>
      </c>
      <c r="G6" s="202">
        <v>49.37838087576261</v>
      </c>
      <c r="H6" s="202">
        <v>45.351501352645975</v>
      </c>
      <c r="I6" s="204">
        <v>101379519.74</v>
      </c>
      <c r="J6" s="204">
        <v>12793118.31</v>
      </c>
      <c r="K6" s="204">
        <v>47089287.45999999</v>
      </c>
      <c r="L6" s="204">
        <v>21657287.46</v>
      </c>
      <c r="M6" s="204">
        <v>643558794.9400002</v>
      </c>
      <c r="N6" s="204">
        <v>643136683.1299999</v>
      </c>
      <c r="O6" s="205">
        <v>33.25182255812915</v>
      </c>
      <c r="P6" s="510">
        <v>67.34085234951641</v>
      </c>
    </row>
    <row r="7" spans="1:16" s="189" customFormat="1" ht="23.25" customHeight="1" outlineLevel="1">
      <c r="A7" s="478" t="s">
        <v>209</v>
      </c>
      <c r="B7" s="479"/>
      <c r="C7" s="204">
        <v>5015683858.1</v>
      </c>
      <c r="D7" s="204">
        <v>2307636471.56</v>
      </c>
      <c r="E7" s="204">
        <v>5028881727.1</v>
      </c>
      <c r="F7" s="204">
        <v>2260065811.53</v>
      </c>
      <c r="G7" s="202">
        <v>46.008411551563775</v>
      </c>
      <c r="H7" s="202">
        <v>44.94171734743322</v>
      </c>
      <c r="I7" s="204">
        <v>231059763.03</v>
      </c>
      <c r="J7" s="204">
        <v>113725047.69</v>
      </c>
      <c r="K7" s="204">
        <v>128980936.87</v>
      </c>
      <c r="L7" s="204">
        <v>115357936.87</v>
      </c>
      <c r="M7" s="204">
        <v>2924275365.61</v>
      </c>
      <c r="N7" s="204">
        <v>2862295608.7700005</v>
      </c>
      <c r="O7" s="205">
        <v>51.642168957020374</v>
      </c>
      <c r="P7" s="510">
        <v>112.2450595781656</v>
      </c>
    </row>
    <row r="8" spans="1:16" s="189" customFormat="1" ht="23.25" customHeight="1" outlineLevel="2">
      <c r="A8" s="478" t="s">
        <v>197</v>
      </c>
      <c r="B8" s="479"/>
      <c r="C8" s="204">
        <v>6662700950.629999</v>
      </c>
      <c r="D8" s="204">
        <v>3199399216.620001</v>
      </c>
      <c r="E8" s="204">
        <v>6891563522.329998</v>
      </c>
      <c r="F8" s="204">
        <v>2874227935.2100005</v>
      </c>
      <c r="G8" s="202">
        <v>48.019553036032306</v>
      </c>
      <c r="H8" s="202">
        <v>41.70647090311141</v>
      </c>
      <c r="I8" s="204">
        <v>456726140.32000005</v>
      </c>
      <c r="J8" s="204">
        <v>106852263.36</v>
      </c>
      <c r="K8" s="204">
        <v>247432596.06</v>
      </c>
      <c r="L8" s="204">
        <v>148249665.26999998</v>
      </c>
      <c r="M8" s="204">
        <v>2319412432.3</v>
      </c>
      <c r="N8" s="204">
        <v>2290299011.47</v>
      </c>
      <c r="O8" s="205">
        <v>33.35748405651987</v>
      </c>
      <c r="P8" s="510">
        <v>69.46646094662628</v>
      </c>
    </row>
    <row r="9" spans="1:16" s="189" customFormat="1" ht="23.25" customHeight="1" outlineLevel="1">
      <c r="A9" s="478" t="s">
        <v>198</v>
      </c>
      <c r="B9" s="479"/>
      <c r="C9" s="204">
        <v>2240499583.42</v>
      </c>
      <c r="D9" s="204">
        <v>1048366266.0700002</v>
      </c>
      <c r="E9" s="204">
        <v>2269517687.97</v>
      </c>
      <c r="F9" s="204">
        <v>939319143.1700002</v>
      </c>
      <c r="G9" s="202">
        <v>46.79162959136669</v>
      </c>
      <c r="H9" s="202">
        <v>41.38849184340073</v>
      </c>
      <c r="I9" s="204">
        <v>115286771.78</v>
      </c>
      <c r="J9" s="204">
        <v>30680557.26</v>
      </c>
      <c r="K9" s="204">
        <v>74786229.25</v>
      </c>
      <c r="L9" s="204">
        <v>48462596.93</v>
      </c>
      <c r="M9" s="204">
        <v>820021299.8599999</v>
      </c>
      <c r="N9" s="204">
        <v>808511588.27</v>
      </c>
      <c r="O9" s="205">
        <v>35.67657685835678</v>
      </c>
      <c r="P9" s="510">
        <v>76.24563873906905</v>
      </c>
    </row>
    <row r="10" spans="1:16" s="189" customFormat="1" ht="23.25" customHeight="1" outlineLevel="1">
      <c r="A10" s="478" t="s">
        <v>199</v>
      </c>
      <c r="B10" s="479"/>
      <c r="C10" s="204">
        <v>1923657343.1299996</v>
      </c>
      <c r="D10" s="204">
        <v>937402423.2000004</v>
      </c>
      <c r="E10" s="204">
        <v>2012260456.089999</v>
      </c>
      <c r="F10" s="204">
        <v>830464187.2500002</v>
      </c>
      <c r="G10" s="202">
        <v>48.730218328527506</v>
      </c>
      <c r="H10" s="202">
        <v>41.270213542021594</v>
      </c>
      <c r="I10" s="204">
        <v>174113996.25000006</v>
      </c>
      <c r="J10" s="204">
        <v>28118503.639999997</v>
      </c>
      <c r="K10" s="204">
        <v>76650993.14000002</v>
      </c>
      <c r="L10" s="204">
        <v>43766986.54</v>
      </c>
      <c r="M10" s="204">
        <v>579290686.01</v>
      </c>
      <c r="N10" s="204">
        <v>576079094.17</v>
      </c>
      <c r="O10" s="205">
        <v>28.452860543729976</v>
      </c>
      <c r="P10" s="510">
        <v>58.38853491668675</v>
      </c>
    </row>
    <row r="11" spans="1:16" s="189" customFormat="1" ht="23.25" customHeight="1" outlineLevel="1" thickBot="1">
      <c r="A11" s="480" t="s">
        <v>200</v>
      </c>
      <c r="B11" s="481"/>
      <c r="C11" s="206">
        <v>2498544024.08</v>
      </c>
      <c r="D11" s="206">
        <v>1213630527.3500001</v>
      </c>
      <c r="E11" s="206">
        <v>2609785378.27</v>
      </c>
      <c r="F11" s="206">
        <v>1104444604.79</v>
      </c>
      <c r="G11" s="207">
        <v>48.57350983826977</v>
      </c>
      <c r="H11" s="207">
        <v>42.319365185581844</v>
      </c>
      <c r="I11" s="206">
        <v>167325372.28999996</v>
      </c>
      <c r="J11" s="206">
        <v>48053202.46</v>
      </c>
      <c r="K11" s="206">
        <v>95995373.66999999</v>
      </c>
      <c r="L11" s="206">
        <v>56020081.8</v>
      </c>
      <c r="M11" s="206">
        <v>920100446.4300001</v>
      </c>
      <c r="N11" s="206">
        <v>905708329.0299997</v>
      </c>
      <c r="O11" s="208">
        <v>35.05402753879821</v>
      </c>
      <c r="P11" s="511">
        <v>72.16696437114388</v>
      </c>
    </row>
    <row r="15" spans="1:15" s="192" customFormat="1" ht="12.75" customHeight="1">
      <c r="A15" s="191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</row>
    <row r="16" spans="1:15" s="192" customFormat="1" ht="15.75">
      <c r="A16" s="194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</row>
    <row r="17" spans="1:15" s="192" customFormat="1" ht="12.75" customHeight="1">
      <c r="A17" s="195"/>
      <c r="C17" s="196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</row>
    <row r="18" spans="1:15" s="192" customFormat="1" ht="12.75" customHeight="1">
      <c r="A18" s="194"/>
      <c r="C18" s="196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s="192" customFormat="1" ht="12.75" customHeight="1">
      <c r="A19" s="195"/>
      <c r="C19" s="196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</row>
    <row r="20" spans="1:15" s="192" customFormat="1" ht="12.75" customHeight="1">
      <c r="A20" s="194"/>
      <c r="C20" s="196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</row>
    <row r="21" spans="1:15" s="192" customFormat="1" ht="12.75" customHeight="1">
      <c r="A21" s="195"/>
      <c r="C21" s="196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</row>
    <row r="22" spans="1:15" s="192" customFormat="1" ht="12.75" customHeight="1">
      <c r="A22" s="195"/>
      <c r="C22" s="196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s="192" customFormat="1" ht="12.75" customHeight="1">
      <c r="A23" s="195"/>
      <c r="C23" s="196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</row>
    <row r="24" spans="1:15" s="192" customFormat="1" ht="12.75" customHeight="1">
      <c r="A24" s="195"/>
      <c r="C24" s="196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</row>
    <row r="25" spans="1:15" s="192" customFormat="1" ht="12.75" customHeight="1">
      <c r="A25" s="195"/>
      <c r="C25" s="196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</row>
    <row r="26" ht="12.75" customHeight="1"/>
  </sheetData>
  <sheetProtection/>
  <mergeCells count="17">
    <mergeCell ref="A10:B10"/>
    <mergeCell ref="A11:B11"/>
    <mergeCell ref="A4:B4"/>
    <mergeCell ref="A5:B5"/>
    <mergeCell ref="A6:B6"/>
    <mergeCell ref="A7:B7"/>
    <mergeCell ref="A8:B8"/>
    <mergeCell ref="A9:B9"/>
    <mergeCell ref="I2:J2"/>
    <mergeCell ref="K2:L2"/>
    <mergeCell ref="M2:N2"/>
    <mergeCell ref="P2:P3"/>
    <mergeCell ref="O2:O3"/>
    <mergeCell ref="A2:B3"/>
    <mergeCell ref="C2:D2"/>
    <mergeCell ref="E2:F2"/>
    <mergeCell ref="G2:H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N41" sqref="N4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8" width="15.75390625" style="0" customWidth="1"/>
    <col min="9" max="9" width="14.25390625" style="0" customWidth="1"/>
    <col min="10" max="10" width="17.125" style="0" bestFit="1" customWidth="1"/>
    <col min="11" max="11" width="16.00390625" style="0" customWidth="1"/>
    <col min="12" max="12" width="14.25390625" style="0" customWidth="1"/>
    <col min="13" max="13" width="16.00390625" style="0" customWidth="1"/>
    <col min="14" max="14" width="15.25390625" style="0" customWidth="1"/>
    <col min="15" max="15" width="14.25390625" style="0" customWidth="1"/>
    <col min="16" max="16" width="16.625" style="0" bestFit="1" customWidth="1"/>
    <col min="17" max="17" width="15.875" style="0" customWidth="1"/>
    <col min="18" max="19" width="14.25390625" style="0" customWidth="1"/>
    <col min="20" max="20" width="15.25390625" style="0" customWidth="1"/>
    <col min="21" max="21" width="14.25390625" style="0" customWidth="1"/>
    <col min="22" max="23" width="9.25390625" style="0" customWidth="1"/>
    <col min="24" max="25" width="14.25390625" style="0" customWidth="1"/>
  </cols>
  <sheetData>
    <row r="1" spans="1:38" ht="21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35" t="s">
        <v>88</v>
      </c>
      <c r="O1" s="336"/>
      <c r="P1" s="50" t="str">
        <f>'Spis tabel'!O93</f>
        <v>23.08.2013</v>
      </c>
      <c r="Q1" s="48"/>
      <c r="R1" s="48"/>
      <c r="S1" s="48"/>
      <c r="T1" s="48"/>
      <c r="U1" s="48"/>
      <c r="V1" s="48"/>
      <c r="W1" s="48"/>
      <c r="X1" s="48"/>
      <c r="Y1" s="49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21" customHeight="1">
      <c r="A2" s="327" t="s">
        <v>85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35" t="s">
        <v>89</v>
      </c>
      <c r="O2" s="336"/>
      <c r="P2" s="50">
        <v>1</v>
      </c>
      <c r="Q2" s="48"/>
      <c r="R2" s="48"/>
      <c r="S2" s="48"/>
      <c r="T2" s="48"/>
      <c r="U2" s="48"/>
      <c r="V2" s="48"/>
      <c r="W2" s="48"/>
      <c r="X2" s="48"/>
      <c r="Y2" s="49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21" customHeight="1">
      <c r="A3" s="328" t="s">
        <v>84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35" t="s">
        <v>90</v>
      </c>
      <c r="O3" s="336"/>
      <c r="P3" s="50" t="str">
        <f>'Spis tabel'!O93</f>
        <v>23.08.2013</v>
      </c>
      <c r="Q3" s="48"/>
      <c r="R3" s="48"/>
      <c r="S3" s="48"/>
      <c r="T3" s="48"/>
      <c r="U3" s="48"/>
      <c r="V3" s="48"/>
      <c r="W3" s="48"/>
      <c r="X3" s="48"/>
      <c r="Y3" s="4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5" spans="1:25" s="29" customFormat="1" ht="18">
      <c r="A5" s="28" t="str">
        <f>'Spis tabel'!B3</f>
        <v>Tabela 1. Wykonanie dochodów i wydatków w budżetach jst woj. dolnośląskiego wg stanu na koniec II kwartału 2013 roku</v>
      </c>
      <c r="Y5" s="30" t="s">
        <v>87</v>
      </c>
    </row>
    <row r="6" spans="2:20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ht="16.5" customHeight="1">
      <c r="A7" s="323" t="s">
        <v>0</v>
      </c>
      <c r="B7" s="343" t="s">
        <v>1</v>
      </c>
      <c r="C7" s="343" t="s">
        <v>2</v>
      </c>
      <c r="D7" s="343" t="s">
        <v>3</v>
      </c>
      <c r="E7" s="343" t="s">
        <v>4</v>
      </c>
      <c r="F7" s="329" t="s">
        <v>5</v>
      </c>
      <c r="G7" s="330"/>
      <c r="H7" s="337" t="s">
        <v>6</v>
      </c>
      <c r="I7" s="338"/>
      <c r="J7" s="338"/>
      <c r="K7" s="338"/>
      <c r="L7" s="338"/>
      <c r="M7" s="339"/>
      <c r="N7" s="337" t="s">
        <v>7</v>
      </c>
      <c r="O7" s="338"/>
      <c r="P7" s="338"/>
      <c r="Q7" s="338"/>
      <c r="R7" s="338"/>
      <c r="S7" s="339"/>
      <c r="T7" s="354" t="s">
        <v>108</v>
      </c>
      <c r="U7" s="355"/>
      <c r="V7" s="352" t="s">
        <v>186</v>
      </c>
      <c r="W7" s="353"/>
      <c r="X7" s="337" t="s">
        <v>109</v>
      </c>
      <c r="Y7" s="342"/>
    </row>
    <row r="8" spans="1:25" ht="16.5" customHeight="1">
      <c r="A8" s="324"/>
      <c r="B8" s="344"/>
      <c r="C8" s="344"/>
      <c r="D8" s="344"/>
      <c r="E8" s="344"/>
      <c r="F8" s="331"/>
      <c r="G8" s="332"/>
      <c r="H8" s="340" t="s">
        <v>216</v>
      </c>
      <c r="I8" s="362" t="s">
        <v>19</v>
      </c>
      <c r="J8" s="363"/>
      <c r="K8" s="340" t="s">
        <v>102</v>
      </c>
      <c r="L8" s="362" t="s">
        <v>19</v>
      </c>
      <c r="M8" s="363"/>
      <c r="N8" s="340" t="s">
        <v>107</v>
      </c>
      <c r="O8" s="350" t="s">
        <v>19</v>
      </c>
      <c r="P8" s="351"/>
      <c r="Q8" s="340" t="s">
        <v>102</v>
      </c>
      <c r="R8" s="350" t="s">
        <v>19</v>
      </c>
      <c r="S8" s="351"/>
      <c r="T8" s="356" t="s">
        <v>8</v>
      </c>
      <c r="U8" s="358" t="s">
        <v>9</v>
      </c>
      <c r="V8" s="356" t="s">
        <v>187</v>
      </c>
      <c r="W8" s="356" t="s">
        <v>188</v>
      </c>
      <c r="X8" s="346" t="s">
        <v>8</v>
      </c>
      <c r="Y8" s="348" t="s">
        <v>9</v>
      </c>
    </row>
    <row r="9" spans="1:25" ht="32.25" customHeight="1" thickBot="1">
      <c r="A9" s="325"/>
      <c r="B9" s="345"/>
      <c r="C9" s="345"/>
      <c r="D9" s="345"/>
      <c r="E9" s="345"/>
      <c r="F9" s="333"/>
      <c r="G9" s="334"/>
      <c r="H9" s="341"/>
      <c r="I9" s="9" t="s">
        <v>103</v>
      </c>
      <c r="J9" s="9" t="s">
        <v>104</v>
      </c>
      <c r="K9" s="341"/>
      <c r="L9" s="9" t="s">
        <v>103</v>
      </c>
      <c r="M9" s="9" t="s">
        <v>104</v>
      </c>
      <c r="N9" s="341"/>
      <c r="O9" s="34" t="s">
        <v>105</v>
      </c>
      <c r="P9" s="9" t="s">
        <v>106</v>
      </c>
      <c r="Q9" s="341"/>
      <c r="R9" s="34" t="s">
        <v>105</v>
      </c>
      <c r="S9" s="9" t="s">
        <v>106</v>
      </c>
      <c r="T9" s="357"/>
      <c r="U9" s="359"/>
      <c r="V9" s="357"/>
      <c r="W9" s="357"/>
      <c r="X9" s="347"/>
      <c r="Y9" s="349"/>
    </row>
    <row r="10" spans="1:25" ht="13.5" thickBot="1">
      <c r="A10" s="40">
        <v>1</v>
      </c>
      <c r="B10" s="41">
        <v>2</v>
      </c>
      <c r="C10" s="41">
        <v>3</v>
      </c>
      <c r="D10" s="41">
        <v>4</v>
      </c>
      <c r="E10" s="41">
        <v>5</v>
      </c>
      <c r="F10" s="360">
        <v>6</v>
      </c>
      <c r="G10" s="36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4">
        <v>24</v>
      </c>
    </row>
    <row r="11" spans="1:25" s="95" customFormat="1" ht="15">
      <c r="A11" s="217"/>
      <c r="B11" s="218"/>
      <c r="C11" s="218"/>
      <c r="D11" s="90"/>
      <c r="E11" s="90"/>
      <c r="F11" s="91" t="s">
        <v>284</v>
      </c>
      <c r="G11" s="283"/>
      <c r="H11" s="92">
        <v>15314882732.289999</v>
      </c>
      <c r="I11" s="92">
        <v>2444063648.24</v>
      </c>
      <c r="J11" s="93">
        <v>12870819084.050001</v>
      </c>
      <c r="K11" s="92">
        <v>7188952555.77</v>
      </c>
      <c r="L11" s="92">
        <v>607518041.6</v>
      </c>
      <c r="M11" s="93">
        <v>6581434514.17</v>
      </c>
      <c r="N11" s="92">
        <v>15725141404.71</v>
      </c>
      <c r="O11" s="92">
        <v>3626948057.5</v>
      </c>
      <c r="P11" s="93">
        <v>12098193347.21</v>
      </c>
      <c r="Q11" s="92">
        <v>6500603809.01</v>
      </c>
      <c r="R11" s="92">
        <v>696091089.55</v>
      </c>
      <c r="S11" s="93">
        <v>5804512719.46</v>
      </c>
      <c r="T11" s="93">
        <v>-410258672.41999996</v>
      </c>
      <c r="U11" s="93">
        <v>688348746.76</v>
      </c>
      <c r="V11" s="209">
        <v>46.94095724685352</v>
      </c>
      <c r="W11" s="209">
        <v>41.33892116902006</v>
      </c>
      <c r="X11" s="93">
        <v>772625736.84</v>
      </c>
      <c r="Y11" s="94">
        <v>776921794.71</v>
      </c>
    </row>
    <row r="12" spans="1:25" ht="12.75">
      <c r="A12" s="219">
        <v>2</v>
      </c>
      <c r="B12" s="220">
        <v>0</v>
      </c>
      <c r="C12" s="220">
        <v>0</v>
      </c>
      <c r="D12" s="85">
        <v>0</v>
      </c>
      <c r="E12" s="85">
        <v>0</v>
      </c>
      <c r="F12" s="86"/>
      <c r="G12" s="284" t="s">
        <v>285</v>
      </c>
      <c r="H12" s="87">
        <v>1724347181</v>
      </c>
      <c r="I12" s="87">
        <v>629474930</v>
      </c>
      <c r="J12" s="88">
        <v>1094872251</v>
      </c>
      <c r="K12" s="87">
        <v>737727791.01</v>
      </c>
      <c r="L12" s="87">
        <v>141490392.02</v>
      </c>
      <c r="M12" s="88">
        <v>596237398.99</v>
      </c>
      <c r="N12" s="87">
        <v>1867000598</v>
      </c>
      <c r="O12" s="87">
        <v>867798472</v>
      </c>
      <c r="P12" s="88">
        <v>999202126</v>
      </c>
      <c r="Q12" s="87">
        <v>487536035.4</v>
      </c>
      <c r="R12" s="87">
        <v>82147004.73</v>
      </c>
      <c r="S12" s="88">
        <v>405389030.67</v>
      </c>
      <c r="T12" s="88">
        <v>-142653417</v>
      </c>
      <c r="U12" s="88">
        <v>250191755.61</v>
      </c>
      <c r="V12" s="210">
        <v>42.78</v>
      </c>
      <c r="W12" s="210">
        <v>26.11</v>
      </c>
      <c r="X12" s="88">
        <v>95670125</v>
      </c>
      <c r="Y12" s="89">
        <v>190848368.32</v>
      </c>
    </row>
    <row r="13" spans="1:25" s="95" customFormat="1" ht="15">
      <c r="A13" s="221"/>
      <c r="B13" s="222"/>
      <c r="C13" s="222"/>
      <c r="D13" s="96"/>
      <c r="E13" s="96"/>
      <c r="F13" s="97" t="s">
        <v>286</v>
      </c>
      <c r="G13" s="285"/>
      <c r="H13" s="98">
        <v>1912150742.5600002</v>
      </c>
      <c r="I13" s="98">
        <v>189102003.9</v>
      </c>
      <c r="J13" s="99">
        <v>1723048738.6599998</v>
      </c>
      <c r="K13" s="98">
        <v>944189076.5799999</v>
      </c>
      <c r="L13" s="98">
        <v>29357631.919999998</v>
      </c>
      <c r="M13" s="99">
        <v>914831444.6600001</v>
      </c>
      <c r="N13" s="98">
        <v>1937695557.28</v>
      </c>
      <c r="O13" s="98">
        <v>256298869.51</v>
      </c>
      <c r="P13" s="99">
        <v>1681396687.77</v>
      </c>
      <c r="Q13" s="98">
        <v>878774026.8700001</v>
      </c>
      <c r="R13" s="98">
        <v>39514839.36</v>
      </c>
      <c r="S13" s="99">
        <v>839259187.5100001</v>
      </c>
      <c r="T13" s="99">
        <v>-25544814.720000003</v>
      </c>
      <c r="U13" s="99">
        <v>65415049.710000016</v>
      </c>
      <c r="V13" s="138">
        <v>49.37838087576261</v>
      </c>
      <c r="W13" s="138">
        <v>45.351501352645975</v>
      </c>
      <c r="X13" s="99">
        <v>41652050.89</v>
      </c>
      <c r="Y13" s="100">
        <v>75572257.15000002</v>
      </c>
    </row>
    <row r="14" spans="1:25" ht="12.75">
      <c r="A14" s="223">
        <v>2</v>
      </c>
      <c r="B14" s="224">
        <v>1</v>
      </c>
      <c r="C14" s="224">
        <v>0</v>
      </c>
      <c r="D14" s="10">
        <v>0</v>
      </c>
      <c r="E14" s="10">
        <v>1</v>
      </c>
      <c r="F14" s="18"/>
      <c r="G14" s="286" t="s">
        <v>287</v>
      </c>
      <c r="H14" s="11">
        <v>72532554</v>
      </c>
      <c r="I14" s="11">
        <v>6808739</v>
      </c>
      <c r="J14" s="60">
        <v>65723815</v>
      </c>
      <c r="K14" s="11">
        <v>39211173.99</v>
      </c>
      <c r="L14" s="11">
        <v>3133625.1</v>
      </c>
      <c r="M14" s="60">
        <v>36077548.89</v>
      </c>
      <c r="N14" s="11">
        <v>70137354</v>
      </c>
      <c r="O14" s="11">
        <v>10852533</v>
      </c>
      <c r="P14" s="60">
        <v>59284821</v>
      </c>
      <c r="Q14" s="11">
        <v>34630667.4</v>
      </c>
      <c r="R14" s="11">
        <v>3552712.47</v>
      </c>
      <c r="S14" s="60">
        <v>31077954.93</v>
      </c>
      <c r="T14" s="60">
        <v>2395200</v>
      </c>
      <c r="U14" s="60">
        <v>4580506.59</v>
      </c>
      <c r="V14" s="73">
        <v>54.06</v>
      </c>
      <c r="W14" s="73">
        <v>49.37</v>
      </c>
      <c r="X14" s="60">
        <v>6438994</v>
      </c>
      <c r="Y14" s="63">
        <v>4999593.96</v>
      </c>
    </row>
    <row r="15" spans="1:25" ht="12.75">
      <c r="A15" s="223">
        <v>2</v>
      </c>
      <c r="B15" s="224">
        <v>2</v>
      </c>
      <c r="C15" s="224">
        <v>0</v>
      </c>
      <c r="D15" s="10">
        <v>0</v>
      </c>
      <c r="E15" s="10">
        <v>1</v>
      </c>
      <c r="F15" s="18"/>
      <c r="G15" s="286" t="s">
        <v>288</v>
      </c>
      <c r="H15" s="11">
        <v>87610806</v>
      </c>
      <c r="I15" s="11">
        <v>6622607</v>
      </c>
      <c r="J15" s="60">
        <v>80988199</v>
      </c>
      <c r="K15" s="11">
        <v>44458031.97</v>
      </c>
      <c r="L15" s="11">
        <v>214090.52</v>
      </c>
      <c r="M15" s="60">
        <v>44243941.45</v>
      </c>
      <c r="N15" s="11">
        <v>93331890</v>
      </c>
      <c r="O15" s="11">
        <v>14816369</v>
      </c>
      <c r="P15" s="60">
        <v>78515521</v>
      </c>
      <c r="Q15" s="11">
        <v>41412911.05</v>
      </c>
      <c r="R15" s="11">
        <v>1417061.35</v>
      </c>
      <c r="S15" s="60">
        <v>39995849.7</v>
      </c>
      <c r="T15" s="60">
        <v>-5721084</v>
      </c>
      <c r="U15" s="60">
        <v>3045120.92</v>
      </c>
      <c r="V15" s="73">
        <v>50.74</v>
      </c>
      <c r="W15" s="73">
        <v>44.37</v>
      </c>
      <c r="X15" s="60">
        <v>2472678</v>
      </c>
      <c r="Y15" s="63">
        <v>4248091.75</v>
      </c>
    </row>
    <row r="16" spans="1:25" ht="12.75">
      <c r="A16" s="223">
        <v>2</v>
      </c>
      <c r="B16" s="224">
        <v>3</v>
      </c>
      <c r="C16" s="224">
        <v>0</v>
      </c>
      <c r="D16" s="10">
        <v>0</v>
      </c>
      <c r="E16" s="10">
        <v>1</v>
      </c>
      <c r="F16" s="18"/>
      <c r="G16" s="286" t="s">
        <v>289</v>
      </c>
      <c r="H16" s="11">
        <v>101404994</v>
      </c>
      <c r="I16" s="11">
        <v>6975581</v>
      </c>
      <c r="J16" s="60">
        <v>94429413</v>
      </c>
      <c r="K16" s="11">
        <v>57991869.81</v>
      </c>
      <c r="L16" s="11">
        <v>4791127.03</v>
      </c>
      <c r="M16" s="60">
        <v>53200742.78</v>
      </c>
      <c r="N16" s="11">
        <v>103656819</v>
      </c>
      <c r="O16" s="11">
        <v>10410964</v>
      </c>
      <c r="P16" s="60">
        <v>93245855</v>
      </c>
      <c r="Q16" s="11">
        <v>55464237.87</v>
      </c>
      <c r="R16" s="11">
        <v>7071085.01</v>
      </c>
      <c r="S16" s="60">
        <v>48393152.86</v>
      </c>
      <c r="T16" s="60">
        <v>-2251825</v>
      </c>
      <c r="U16" s="60">
        <v>2527631.94</v>
      </c>
      <c r="V16" s="73">
        <v>57.18</v>
      </c>
      <c r="W16" s="73">
        <v>53.5</v>
      </c>
      <c r="X16" s="60">
        <v>1183558</v>
      </c>
      <c r="Y16" s="63">
        <v>4807589.92</v>
      </c>
    </row>
    <row r="17" spans="1:25" ht="12.75">
      <c r="A17" s="225">
        <v>2</v>
      </c>
      <c r="B17" s="226">
        <v>4</v>
      </c>
      <c r="C17" s="226">
        <v>0</v>
      </c>
      <c r="D17" s="31">
        <v>0</v>
      </c>
      <c r="E17" s="31">
        <v>1</v>
      </c>
      <c r="F17" s="38"/>
      <c r="G17" s="55" t="s">
        <v>290</v>
      </c>
      <c r="H17" s="52">
        <v>49374192</v>
      </c>
      <c r="I17" s="52">
        <v>8000</v>
      </c>
      <c r="J17" s="61">
        <v>49366192</v>
      </c>
      <c r="K17" s="52">
        <v>20635799.08</v>
      </c>
      <c r="L17" s="52">
        <v>0</v>
      </c>
      <c r="M17" s="61">
        <v>20635799.08</v>
      </c>
      <c r="N17" s="52">
        <v>49738883</v>
      </c>
      <c r="O17" s="52">
        <v>8000</v>
      </c>
      <c r="P17" s="61">
        <v>49730883</v>
      </c>
      <c r="Q17" s="52">
        <v>20920618.11</v>
      </c>
      <c r="R17" s="52">
        <v>0</v>
      </c>
      <c r="S17" s="61">
        <v>20920618.11</v>
      </c>
      <c r="T17" s="61">
        <v>-364691</v>
      </c>
      <c r="U17" s="61">
        <v>-284819.03</v>
      </c>
      <c r="V17" s="211">
        <v>41.79</v>
      </c>
      <c r="W17" s="211">
        <v>42.06</v>
      </c>
      <c r="X17" s="61">
        <v>-364691</v>
      </c>
      <c r="Y17" s="64">
        <v>-284819.03</v>
      </c>
    </row>
    <row r="18" spans="1:25" ht="12.75">
      <c r="A18" s="225">
        <v>2</v>
      </c>
      <c r="B18" s="226">
        <v>5</v>
      </c>
      <c r="C18" s="226">
        <v>0</v>
      </c>
      <c r="D18" s="31">
        <v>0</v>
      </c>
      <c r="E18" s="31">
        <v>1</v>
      </c>
      <c r="F18" s="38"/>
      <c r="G18" s="55" t="s">
        <v>291</v>
      </c>
      <c r="H18" s="52">
        <v>55522231.48</v>
      </c>
      <c r="I18" s="52">
        <v>2550000</v>
      </c>
      <c r="J18" s="61">
        <v>52972231.48</v>
      </c>
      <c r="K18" s="52">
        <v>25796827.55</v>
      </c>
      <c r="L18" s="52">
        <v>26435.72</v>
      </c>
      <c r="M18" s="61">
        <v>25770391.83</v>
      </c>
      <c r="N18" s="52">
        <v>54372913.48</v>
      </c>
      <c r="O18" s="52">
        <v>4941708</v>
      </c>
      <c r="P18" s="61">
        <v>49431205.48</v>
      </c>
      <c r="Q18" s="52">
        <v>24439893.7</v>
      </c>
      <c r="R18" s="52">
        <v>144598.34</v>
      </c>
      <c r="S18" s="61">
        <v>24295295.36</v>
      </c>
      <c r="T18" s="61">
        <v>1149318</v>
      </c>
      <c r="U18" s="61">
        <v>1356933.85</v>
      </c>
      <c r="V18" s="211">
        <v>46.46</v>
      </c>
      <c r="W18" s="211">
        <v>44.94</v>
      </c>
      <c r="X18" s="61">
        <v>3541026</v>
      </c>
      <c r="Y18" s="64">
        <v>1475096.47</v>
      </c>
    </row>
    <row r="19" spans="1:25" ht="12.75">
      <c r="A19" s="225">
        <v>2</v>
      </c>
      <c r="B19" s="226">
        <v>6</v>
      </c>
      <c r="C19" s="226">
        <v>0</v>
      </c>
      <c r="D19" s="31">
        <v>0</v>
      </c>
      <c r="E19" s="31">
        <v>1</v>
      </c>
      <c r="F19" s="38"/>
      <c r="G19" s="55" t="s">
        <v>292</v>
      </c>
      <c r="H19" s="52">
        <v>64842270</v>
      </c>
      <c r="I19" s="52">
        <v>5624502</v>
      </c>
      <c r="J19" s="61">
        <v>59217768</v>
      </c>
      <c r="K19" s="52">
        <v>32048444.14</v>
      </c>
      <c r="L19" s="52">
        <v>556021</v>
      </c>
      <c r="M19" s="61">
        <v>31492423.14</v>
      </c>
      <c r="N19" s="52">
        <v>66873178</v>
      </c>
      <c r="O19" s="52">
        <v>7271298</v>
      </c>
      <c r="P19" s="61">
        <v>59601880</v>
      </c>
      <c r="Q19" s="52">
        <v>30028205.23</v>
      </c>
      <c r="R19" s="52">
        <v>112476.83</v>
      </c>
      <c r="S19" s="61">
        <v>29915728.4</v>
      </c>
      <c r="T19" s="61">
        <v>-2030908</v>
      </c>
      <c r="U19" s="61">
        <v>2020238.91</v>
      </c>
      <c r="V19" s="211">
        <v>49.42</v>
      </c>
      <c r="W19" s="211">
        <v>44.9</v>
      </c>
      <c r="X19" s="61">
        <v>-384112</v>
      </c>
      <c r="Y19" s="64">
        <v>1576694.74</v>
      </c>
    </row>
    <row r="20" spans="1:25" ht="12.75">
      <c r="A20" s="225">
        <v>2</v>
      </c>
      <c r="B20" s="226">
        <v>7</v>
      </c>
      <c r="C20" s="226">
        <v>0</v>
      </c>
      <c r="D20" s="31">
        <v>0</v>
      </c>
      <c r="E20" s="31">
        <v>1</v>
      </c>
      <c r="F20" s="38"/>
      <c r="G20" s="55" t="s">
        <v>293</v>
      </c>
      <c r="H20" s="52">
        <v>41415639</v>
      </c>
      <c r="I20" s="52">
        <v>5187225</v>
      </c>
      <c r="J20" s="61">
        <v>36228414</v>
      </c>
      <c r="K20" s="52">
        <v>19426139.63</v>
      </c>
      <c r="L20" s="52">
        <v>18300</v>
      </c>
      <c r="M20" s="61">
        <v>19407839.63</v>
      </c>
      <c r="N20" s="52">
        <v>41681171</v>
      </c>
      <c r="O20" s="52">
        <v>6620272</v>
      </c>
      <c r="P20" s="61">
        <v>35060899</v>
      </c>
      <c r="Q20" s="52">
        <v>18692597.18</v>
      </c>
      <c r="R20" s="52">
        <v>32029.19</v>
      </c>
      <c r="S20" s="61">
        <v>18660567.99</v>
      </c>
      <c r="T20" s="61">
        <v>-265532</v>
      </c>
      <c r="U20" s="61">
        <v>733542.45</v>
      </c>
      <c r="V20" s="211">
        <v>46.9</v>
      </c>
      <c r="W20" s="211">
        <v>44.84</v>
      </c>
      <c r="X20" s="61">
        <v>1167515</v>
      </c>
      <c r="Y20" s="64">
        <v>747271.64</v>
      </c>
    </row>
    <row r="21" spans="1:25" ht="12.75">
      <c r="A21" s="225">
        <v>2</v>
      </c>
      <c r="B21" s="226">
        <v>8</v>
      </c>
      <c r="C21" s="226">
        <v>0</v>
      </c>
      <c r="D21" s="31">
        <v>0</v>
      </c>
      <c r="E21" s="31">
        <v>1</v>
      </c>
      <c r="F21" s="38"/>
      <c r="G21" s="55" t="s">
        <v>294</v>
      </c>
      <c r="H21" s="52">
        <v>175859905.61</v>
      </c>
      <c r="I21" s="52">
        <v>14496757</v>
      </c>
      <c r="J21" s="61">
        <v>161363148.61</v>
      </c>
      <c r="K21" s="52">
        <v>88958203.83</v>
      </c>
      <c r="L21" s="52">
        <v>1365721.21</v>
      </c>
      <c r="M21" s="61">
        <v>87592482.62</v>
      </c>
      <c r="N21" s="52">
        <v>169873869.61</v>
      </c>
      <c r="O21" s="52">
        <v>14369442</v>
      </c>
      <c r="P21" s="61">
        <v>155504427.61</v>
      </c>
      <c r="Q21" s="52">
        <v>80311196.75</v>
      </c>
      <c r="R21" s="52">
        <v>1415309.32</v>
      </c>
      <c r="S21" s="61">
        <v>78895887.43</v>
      </c>
      <c r="T21" s="61">
        <v>5986036</v>
      </c>
      <c r="U21" s="61">
        <v>8647007.08</v>
      </c>
      <c r="V21" s="211">
        <v>50.58</v>
      </c>
      <c r="W21" s="211">
        <v>47.27</v>
      </c>
      <c r="X21" s="61">
        <v>5858721</v>
      </c>
      <c r="Y21" s="64">
        <v>8696595.19</v>
      </c>
    </row>
    <row r="22" spans="1:25" ht="12.75">
      <c r="A22" s="225">
        <v>2</v>
      </c>
      <c r="B22" s="226">
        <v>9</v>
      </c>
      <c r="C22" s="226">
        <v>0</v>
      </c>
      <c r="D22" s="31">
        <v>0</v>
      </c>
      <c r="E22" s="31">
        <v>1</v>
      </c>
      <c r="F22" s="38"/>
      <c r="G22" s="55" t="s">
        <v>295</v>
      </c>
      <c r="H22" s="52">
        <v>59988370.81</v>
      </c>
      <c r="I22" s="52">
        <v>6259794</v>
      </c>
      <c r="J22" s="61">
        <v>53728576.81</v>
      </c>
      <c r="K22" s="52">
        <v>27357263.84</v>
      </c>
      <c r="L22" s="52">
        <v>0</v>
      </c>
      <c r="M22" s="61">
        <v>27357263.84</v>
      </c>
      <c r="N22" s="52">
        <v>65219172.81</v>
      </c>
      <c r="O22" s="52">
        <v>12218047</v>
      </c>
      <c r="P22" s="61">
        <v>53001125.81</v>
      </c>
      <c r="Q22" s="52">
        <v>27481509.39</v>
      </c>
      <c r="R22" s="52">
        <v>103252.92</v>
      </c>
      <c r="S22" s="61">
        <v>27378256.47</v>
      </c>
      <c r="T22" s="61">
        <v>-5230802</v>
      </c>
      <c r="U22" s="61">
        <v>-124245.55</v>
      </c>
      <c r="V22" s="211">
        <v>45.6</v>
      </c>
      <c r="W22" s="211">
        <v>42.13</v>
      </c>
      <c r="X22" s="61">
        <v>727451</v>
      </c>
      <c r="Y22" s="64">
        <v>-20992.63</v>
      </c>
    </row>
    <row r="23" spans="1:25" ht="12.75">
      <c r="A23" s="225">
        <v>2</v>
      </c>
      <c r="B23" s="226">
        <v>10</v>
      </c>
      <c r="C23" s="226">
        <v>0</v>
      </c>
      <c r="D23" s="31">
        <v>0</v>
      </c>
      <c r="E23" s="31">
        <v>1</v>
      </c>
      <c r="F23" s="38"/>
      <c r="G23" s="55" t="s">
        <v>296</v>
      </c>
      <c r="H23" s="52">
        <v>56991590</v>
      </c>
      <c r="I23" s="52">
        <v>5383258</v>
      </c>
      <c r="J23" s="61">
        <v>51608332</v>
      </c>
      <c r="K23" s="52">
        <v>28167314.71</v>
      </c>
      <c r="L23" s="52">
        <v>37423.11</v>
      </c>
      <c r="M23" s="61">
        <v>28129891.6</v>
      </c>
      <c r="N23" s="52">
        <v>57618627</v>
      </c>
      <c r="O23" s="52">
        <v>8692636</v>
      </c>
      <c r="P23" s="61">
        <v>48925991</v>
      </c>
      <c r="Q23" s="52">
        <v>25751011.18</v>
      </c>
      <c r="R23" s="52">
        <v>66687.8</v>
      </c>
      <c r="S23" s="61">
        <v>25684323.38</v>
      </c>
      <c r="T23" s="61">
        <v>-627037</v>
      </c>
      <c r="U23" s="61">
        <v>2416303.53</v>
      </c>
      <c r="V23" s="211">
        <v>49.42</v>
      </c>
      <c r="W23" s="211">
        <v>44.69</v>
      </c>
      <c r="X23" s="61">
        <v>2682341</v>
      </c>
      <c r="Y23" s="64">
        <v>2445568.22</v>
      </c>
    </row>
    <row r="24" spans="1:25" ht="12.75">
      <c r="A24" s="225">
        <v>2</v>
      </c>
      <c r="B24" s="226">
        <v>11</v>
      </c>
      <c r="C24" s="226">
        <v>0</v>
      </c>
      <c r="D24" s="31">
        <v>0</v>
      </c>
      <c r="E24" s="31">
        <v>1</v>
      </c>
      <c r="F24" s="38"/>
      <c r="G24" s="55" t="s">
        <v>297</v>
      </c>
      <c r="H24" s="52">
        <v>93635591</v>
      </c>
      <c r="I24" s="52">
        <v>17581500</v>
      </c>
      <c r="J24" s="61">
        <v>76054091</v>
      </c>
      <c r="K24" s="52">
        <v>39045401.07</v>
      </c>
      <c r="L24" s="52">
        <v>922468.85</v>
      </c>
      <c r="M24" s="61">
        <v>38122932.22</v>
      </c>
      <c r="N24" s="52">
        <v>93556676</v>
      </c>
      <c r="O24" s="52">
        <v>16920000</v>
      </c>
      <c r="P24" s="61">
        <v>76636676</v>
      </c>
      <c r="Q24" s="52">
        <v>37247975</v>
      </c>
      <c r="R24" s="52">
        <v>1708338.37</v>
      </c>
      <c r="S24" s="61">
        <v>35539636.63</v>
      </c>
      <c r="T24" s="61">
        <v>78915</v>
      </c>
      <c r="U24" s="61">
        <v>1797426.07</v>
      </c>
      <c r="V24" s="211">
        <v>41.69</v>
      </c>
      <c r="W24" s="211">
        <v>39.81</v>
      </c>
      <c r="X24" s="61">
        <v>-582585</v>
      </c>
      <c r="Y24" s="64">
        <v>2583295.59</v>
      </c>
    </row>
    <row r="25" spans="1:25" ht="12.75">
      <c r="A25" s="225">
        <v>2</v>
      </c>
      <c r="B25" s="226">
        <v>12</v>
      </c>
      <c r="C25" s="226">
        <v>0</v>
      </c>
      <c r="D25" s="31">
        <v>0</v>
      </c>
      <c r="E25" s="31">
        <v>1</v>
      </c>
      <c r="F25" s="38"/>
      <c r="G25" s="55" t="s">
        <v>298</v>
      </c>
      <c r="H25" s="52">
        <v>61076856</v>
      </c>
      <c r="I25" s="52">
        <v>14401866</v>
      </c>
      <c r="J25" s="61">
        <v>46674990</v>
      </c>
      <c r="K25" s="52">
        <v>26096365.44</v>
      </c>
      <c r="L25" s="52">
        <v>735803.98</v>
      </c>
      <c r="M25" s="61">
        <v>25360561.46</v>
      </c>
      <c r="N25" s="52">
        <v>66685480</v>
      </c>
      <c r="O25" s="52">
        <v>22173908</v>
      </c>
      <c r="P25" s="61">
        <v>44511572</v>
      </c>
      <c r="Q25" s="52">
        <v>23667405.2</v>
      </c>
      <c r="R25" s="52">
        <v>1729760.92</v>
      </c>
      <c r="S25" s="61">
        <v>21937644.28</v>
      </c>
      <c r="T25" s="61">
        <v>-5608624</v>
      </c>
      <c r="U25" s="61">
        <v>2428960.24</v>
      </c>
      <c r="V25" s="211">
        <v>42.72</v>
      </c>
      <c r="W25" s="211">
        <v>35.49</v>
      </c>
      <c r="X25" s="61">
        <v>2163418</v>
      </c>
      <c r="Y25" s="64">
        <v>3422917.18</v>
      </c>
    </row>
    <row r="26" spans="1:25" ht="12.75">
      <c r="A26" s="225">
        <v>2</v>
      </c>
      <c r="B26" s="226">
        <v>13</v>
      </c>
      <c r="C26" s="226">
        <v>0</v>
      </c>
      <c r="D26" s="31">
        <v>0</v>
      </c>
      <c r="E26" s="31">
        <v>1</v>
      </c>
      <c r="F26" s="38"/>
      <c r="G26" s="55" t="s">
        <v>299</v>
      </c>
      <c r="H26" s="52">
        <v>49755792.44</v>
      </c>
      <c r="I26" s="52">
        <v>5046230.36</v>
      </c>
      <c r="J26" s="61">
        <v>44709562.08</v>
      </c>
      <c r="K26" s="52">
        <v>25924332.18</v>
      </c>
      <c r="L26" s="52">
        <v>1053923.67</v>
      </c>
      <c r="M26" s="61">
        <v>24870408.51</v>
      </c>
      <c r="N26" s="52">
        <v>52179743.71</v>
      </c>
      <c r="O26" s="52">
        <v>7440964.2</v>
      </c>
      <c r="P26" s="61">
        <v>44738779.51</v>
      </c>
      <c r="Q26" s="52">
        <v>23591539.36</v>
      </c>
      <c r="R26" s="52">
        <v>1383394.79</v>
      </c>
      <c r="S26" s="61">
        <v>22208144.57</v>
      </c>
      <c r="T26" s="61">
        <v>-2423951.27</v>
      </c>
      <c r="U26" s="61">
        <v>2332792.82</v>
      </c>
      <c r="V26" s="211">
        <v>52.1</v>
      </c>
      <c r="W26" s="211">
        <v>45.21</v>
      </c>
      <c r="X26" s="61">
        <v>-29217.43</v>
      </c>
      <c r="Y26" s="64">
        <v>2662263.94</v>
      </c>
    </row>
    <row r="27" spans="1:25" ht="12.75">
      <c r="A27" s="225">
        <v>2</v>
      </c>
      <c r="B27" s="226">
        <v>14</v>
      </c>
      <c r="C27" s="226">
        <v>0</v>
      </c>
      <c r="D27" s="31">
        <v>0</v>
      </c>
      <c r="E27" s="31">
        <v>1</v>
      </c>
      <c r="F27" s="38"/>
      <c r="G27" s="55" t="s">
        <v>300</v>
      </c>
      <c r="H27" s="52">
        <v>98788870</v>
      </c>
      <c r="I27" s="52">
        <v>6971110</v>
      </c>
      <c r="J27" s="61">
        <v>91817760</v>
      </c>
      <c r="K27" s="52">
        <v>52710325.89</v>
      </c>
      <c r="L27" s="52">
        <v>3159280.76</v>
      </c>
      <c r="M27" s="61">
        <v>49551045.13</v>
      </c>
      <c r="N27" s="52">
        <v>98773870</v>
      </c>
      <c r="O27" s="52">
        <v>9568840</v>
      </c>
      <c r="P27" s="61">
        <v>89205030</v>
      </c>
      <c r="Q27" s="52">
        <v>48509908.02</v>
      </c>
      <c r="R27" s="52">
        <v>3856452.13</v>
      </c>
      <c r="S27" s="61">
        <v>44653455.89</v>
      </c>
      <c r="T27" s="61">
        <v>15000</v>
      </c>
      <c r="U27" s="61">
        <v>4200417.87</v>
      </c>
      <c r="V27" s="211">
        <v>53.35</v>
      </c>
      <c r="W27" s="211">
        <v>49.11</v>
      </c>
      <c r="X27" s="61">
        <v>2612730</v>
      </c>
      <c r="Y27" s="64">
        <v>4897589.24</v>
      </c>
    </row>
    <row r="28" spans="1:25" ht="12.75">
      <c r="A28" s="225">
        <v>2</v>
      </c>
      <c r="B28" s="226">
        <v>15</v>
      </c>
      <c r="C28" s="226">
        <v>0</v>
      </c>
      <c r="D28" s="31">
        <v>0</v>
      </c>
      <c r="E28" s="31">
        <v>1</v>
      </c>
      <c r="F28" s="38"/>
      <c r="G28" s="55" t="s">
        <v>301</v>
      </c>
      <c r="H28" s="52">
        <v>55955348</v>
      </c>
      <c r="I28" s="52">
        <v>1353144</v>
      </c>
      <c r="J28" s="61">
        <v>54602204</v>
      </c>
      <c r="K28" s="52">
        <v>29566325.15</v>
      </c>
      <c r="L28" s="52">
        <v>292672.84</v>
      </c>
      <c r="M28" s="61">
        <v>29273652.31</v>
      </c>
      <c r="N28" s="52">
        <v>58201987</v>
      </c>
      <c r="O28" s="52">
        <v>6406262</v>
      </c>
      <c r="P28" s="61">
        <v>51795725</v>
      </c>
      <c r="Q28" s="52">
        <v>27663241.56</v>
      </c>
      <c r="R28" s="52">
        <v>1605051.2</v>
      </c>
      <c r="S28" s="61">
        <v>26058190.36</v>
      </c>
      <c r="T28" s="61">
        <v>-2246639</v>
      </c>
      <c r="U28" s="61">
        <v>1903083.59</v>
      </c>
      <c r="V28" s="211">
        <v>52.83</v>
      </c>
      <c r="W28" s="211">
        <v>47.52</v>
      </c>
      <c r="X28" s="61">
        <v>2806479</v>
      </c>
      <c r="Y28" s="64">
        <v>3215461.95</v>
      </c>
    </row>
    <row r="29" spans="1:25" ht="12.75">
      <c r="A29" s="225">
        <v>2</v>
      </c>
      <c r="B29" s="226">
        <v>16</v>
      </c>
      <c r="C29" s="226">
        <v>0</v>
      </c>
      <c r="D29" s="31">
        <v>0</v>
      </c>
      <c r="E29" s="31">
        <v>1</v>
      </c>
      <c r="F29" s="38"/>
      <c r="G29" s="55" t="s">
        <v>302</v>
      </c>
      <c r="H29" s="52">
        <v>55724492</v>
      </c>
      <c r="I29" s="52">
        <v>5168951</v>
      </c>
      <c r="J29" s="61">
        <v>50555541</v>
      </c>
      <c r="K29" s="52">
        <v>28690162.66</v>
      </c>
      <c r="L29" s="52">
        <v>18317</v>
      </c>
      <c r="M29" s="61">
        <v>28671845.66</v>
      </c>
      <c r="N29" s="52">
        <v>64365625</v>
      </c>
      <c r="O29" s="52">
        <v>10143996</v>
      </c>
      <c r="P29" s="61">
        <v>54221629</v>
      </c>
      <c r="Q29" s="52">
        <v>25518746.88</v>
      </c>
      <c r="R29" s="52">
        <v>318319.99</v>
      </c>
      <c r="S29" s="61">
        <v>25200426.89</v>
      </c>
      <c r="T29" s="61">
        <v>-8641133</v>
      </c>
      <c r="U29" s="61">
        <v>3171415.78</v>
      </c>
      <c r="V29" s="211">
        <v>51.48</v>
      </c>
      <c r="W29" s="211">
        <v>39.64</v>
      </c>
      <c r="X29" s="61">
        <v>-3666088</v>
      </c>
      <c r="Y29" s="64">
        <v>3471418.77</v>
      </c>
    </row>
    <row r="30" spans="1:25" ht="12.75">
      <c r="A30" s="225">
        <v>2</v>
      </c>
      <c r="B30" s="226">
        <v>17</v>
      </c>
      <c r="C30" s="226">
        <v>0</v>
      </c>
      <c r="D30" s="31">
        <v>0</v>
      </c>
      <c r="E30" s="31">
        <v>1</v>
      </c>
      <c r="F30" s="38"/>
      <c r="G30" s="55" t="s">
        <v>303</v>
      </c>
      <c r="H30" s="52">
        <v>47291460</v>
      </c>
      <c r="I30" s="52">
        <v>1730109</v>
      </c>
      <c r="J30" s="61">
        <v>45561351</v>
      </c>
      <c r="K30" s="52">
        <v>25343144.28</v>
      </c>
      <c r="L30" s="52">
        <v>340880.52</v>
      </c>
      <c r="M30" s="61">
        <v>25002263.76</v>
      </c>
      <c r="N30" s="52">
        <v>49200802</v>
      </c>
      <c r="O30" s="52">
        <v>3845792</v>
      </c>
      <c r="P30" s="61">
        <v>45355010</v>
      </c>
      <c r="Q30" s="52">
        <v>22649664.43</v>
      </c>
      <c r="R30" s="52">
        <v>849522.48</v>
      </c>
      <c r="S30" s="61">
        <v>21800141.95</v>
      </c>
      <c r="T30" s="61">
        <v>-1909342</v>
      </c>
      <c r="U30" s="61">
        <v>2693479.85</v>
      </c>
      <c r="V30" s="211">
        <v>53.58</v>
      </c>
      <c r="W30" s="211">
        <v>46.03</v>
      </c>
      <c r="X30" s="61">
        <v>206341</v>
      </c>
      <c r="Y30" s="64">
        <v>3202121.81</v>
      </c>
    </row>
    <row r="31" spans="1:25" ht="12.75">
      <c r="A31" s="225">
        <v>2</v>
      </c>
      <c r="B31" s="226">
        <v>18</v>
      </c>
      <c r="C31" s="226">
        <v>0</v>
      </c>
      <c r="D31" s="31">
        <v>0</v>
      </c>
      <c r="E31" s="31">
        <v>1</v>
      </c>
      <c r="F31" s="38"/>
      <c r="G31" s="55" t="s">
        <v>304</v>
      </c>
      <c r="H31" s="52">
        <v>37472542</v>
      </c>
      <c r="I31" s="52">
        <v>5223207</v>
      </c>
      <c r="J31" s="61">
        <v>32249335</v>
      </c>
      <c r="K31" s="52">
        <v>18180151.98</v>
      </c>
      <c r="L31" s="52">
        <v>755898.79</v>
      </c>
      <c r="M31" s="61">
        <v>17424253.19</v>
      </c>
      <c r="N31" s="52">
        <v>37505793</v>
      </c>
      <c r="O31" s="52">
        <v>6055991</v>
      </c>
      <c r="P31" s="61">
        <v>31449802</v>
      </c>
      <c r="Q31" s="52">
        <v>18503363.39</v>
      </c>
      <c r="R31" s="52">
        <v>1389948.42</v>
      </c>
      <c r="S31" s="61">
        <v>17113414.97</v>
      </c>
      <c r="T31" s="61">
        <v>-33251</v>
      </c>
      <c r="U31" s="61">
        <v>-323211.41</v>
      </c>
      <c r="V31" s="211">
        <v>48.51</v>
      </c>
      <c r="W31" s="211">
        <v>49.33</v>
      </c>
      <c r="X31" s="61">
        <v>799533</v>
      </c>
      <c r="Y31" s="64">
        <v>310838.22</v>
      </c>
    </row>
    <row r="32" spans="1:25" ht="12.75">
      <c r="A32" s="225">
        <v>2</v>
      </c>
      <c r="B32" s="226">
        <v>19</v>
      </c>
      <c r="C32" s="226">
        <v>0</v>
      </c>
      <c r="D32" s="31">
        <v>0</v>
      </c>
      <c r="E32" s="31">
        <v>1</v>
      </c>
      <c r="F32" s="38"/>
      <c r="G32" s="55" t="s">
        <v>305</v>
      </c>
      <c r="H32" s="52">
        <v>137578280.25</v>
      </c>
      <c r="I32" s="52">
        <v>10986539.27</v>
      </c>
      <c r="J32" s="61">
        <v>126591740.98</v>
      </c>
      <c r="K32" s="52">
        <v>76514295.41</v>
      </c>
      <c r="L32" s="52">
        <v>5503865.32</v>
      </c>
      <c r="M32" s="61">
        <v>71010430.09</v>
      </c>
      <c r="N32" s="52">
        <v>130324388.25</v>
      </c>
      <c r="O32" s="52">
        <v>13336437.27</v>
      </c>
      <c r="P32" s="61">
        <v>116987950.98</v>
      </c>
      <c r="Q32" s="52">
        <v>74144287.5</v>
      </c>
      <c r="R32" s="52">
        <v>6564718.27</v>
      </c>
      <c r="S32" s="61">
        <v>67579569.23</v>
      </c>
      <c r="T32" s="61">
        <v>7253892</v>
      </c>
      <c r="U32" s="61">
        <v>2370007.91</v>
      </c>
      <c r="V32" s="211">
        <v>55.61</v>
      </c>
      <c r="W32" s="211">
        <v>56.89</v>
      </c>
      <c r="X32" s="61">
        <v>9603790</v>
      </c>
      <c r="Y32" s="64">
        <v>3430860.86</v>
      </c>
    </row>
    <row r="33" spans="1:25" ht="12.75">
      <c r="A33" s="225">
        <v>2</v>
      </c>
      <c r="B33" s="226">
        <v>20</v>
      </c>
      <c r="C33" s="226">
        <v>0</v>
      </c>
      <c r="D33" s="31">
        <v>0</v>
      </c>
      <c r="E33" s="31">
        <v>1</v>
      </c>
      <c r="F33" s="38"/>
      <c r="G33" s="55" t="s">
        <v>306</v>
      </c>
      <c r="H33" s="52">
        <v>64641639</v>
      </c>
      <c r="I33" s="52">
        <v>1566320</v>
      </c>
      <c r="J33" s="61">
        <v>63075319</v>
      </c>
      <c r="K33" s="52">
        <v>33795344.5</v>
      </c>
      <c r="L33" s="52">
        <v>16344.15</v>
      </c>
      <c r="M33" s="61">
        <v>33779000.35</v>
      </c>
      <c r="N33" s="52">
        <v>62023069</v>
      </c>
      <c r="O33" s="52">
        <v>1767320</v>
      </c>
      <c r="P33" s="61">
        <v>60255749</v>
      </c>
      <c r="Q33" s="52">
        <v>30571337.22</v>
      </c>
      <c r="R33" s="52">
        <v>88598.27</v>
      </c>
      <c r="S33" s="61">
        <v>30482738.95</v>
      </c>
      <c r="T33" s="61">
        <v>2618570</v>
      </c>
      <c r="U33" s="61">
        <v>3224007.28</v>
      </c>
      <c r="V33" s="211">
        <v>52.28</v>
      </c>
      <c r="W33" s="211">
        <v>49.29</v>
      </c>
      <c r="X33" s="61">
        <v>2819570</v>
      </c>
      <c r="Y33" s="64">
        <v>3296261.4</v>
      </c>
    </row>
    <row r="34" spans="1:25" ht="12.75">
      <c r="A34" s="225">
        <v>2</v>
      </c>
      <c r="B34" s="226">
        <v>21</v>
      </c>
      <c r="C34" s="226">
        <v>0</v>
      </c>
      <c r="D34" s="31">
        <v>0</v>
      </c>
      <c r="E34" s="31">
        <v>1</v>
      </c>
      <c r="F34" s="38"/>
      <c r="G34" s="55" t="s">
        <v>307</v>
      </c>
      <c r="H34" s="52">
        <v>46332058</v>
      </c>
      <c r="I34" s="52">
        <v>12282</v>
      </c>
      <c r="J34" s="61">
        <v>46319776</v>
      </c>
      <c r="K34" s="52">
        <v>21215495.64</v>
      </c>
      <c r="L34" s="52">
        <v>33068.9</v>
      </c>
      <c r="M34" s="61">
        <v>21182426.74</v>
      </c>
      <c r="N34" s="52">
        <v>50222353</v>
      </c>
      <c r="O34" s="52">
        <v>25000</v>
      </c>
      <c r="P34" s="61">
        <v>50197353</v>
      </c>
      <c r="Q34" s="52">
        <v>21233453.2</v>
      </c>
      <c r="R34" s="52">
        <v>0</v>
      </c>
      <c r="S34" s="61">
        <v>21233453.2</v>
      </c>
      <c r="T34" s="61">
        <v>-3890295</v>
      </c>
      <c r="U34" s="61">
        <v>-17957.56</v>
      </c>
      <c r="V34" s="211">
        <v>45.79</v>
      </c>
      <c r="W34" s="211">
        <v>42.27</v>
      </c>
      <c r="X34" s="61">
        <v>-3877577</v>
      </c>
      <c r="Y34" s="64">
        <v>-51026.46</v>
      </c>
    </row>
    <row r="35" spans="1:25" ht="12.75">
      <c r="A35" s="225">
        <v>2</v>
      </c>
      <c r="B35" s="226">
        <v>22</v>
      </c>
      <c r="C35" s="226">
        <v>0</v>
      </c>
      <c r="D35" s="31">
        <v>0</v>
      </c>
      <c r="E35" s="31">
        <v>1</v>
      </c>
      <c r="F35" s="38"/>
      <c r="G35" s="55" t="s">
        <v>308</v>
      </c>
      <c r="H35" s="52">
        <v>61049311.31</v>
      </c>
      <c r="I35" s="52">
        <v>5315068.7</v>
      </c>
      <c r="J35" s="61">
        <v>55734242.61</v>
      </c>
      <c r="K35" s="52">
        <v>29139147.72</v>
      </c>
      <c r="L35" s="52">
        <v>0</v>
      </c>
      <c r="M35" s="61">
        <v>29139147.72</v>
      </c>
      <c r="N35" s="52">
        <v>62058361.31</v>
      </c>
      <c r="O35" s="52">
        <v>7348871.2</v>
      </c>
      <c r="P35" s="61">
        <v>54709490.11</v>
      </c>
      <c r="Q35" s="52">
        <v>26034848.46</v>
      </c>
      <c r="R35" s="52">
        <v>264416.07</v>
      </c>
      <c r="S35" s="61">
        <v>25770432.39</v>
      </c>
      <c r="T35" s="61">
        <v>-1009050</v>
      </c>
      <c r="U35" s="61">
        <v>3104299.26</v>
      </c>
      <c r="V35" s="211">
        <v>47.73</v>
      </c>
      <c r="W35" s="211">
        <v>41.95</v>
      </c>
      <c r="X35" s="61">
        <v>1024752.5</v>
      </c>
      <c r="Y35" s="64">
        <v>3368715.33</v>
      </c>
    </row>
    <row r="36" spans="1:25" ht="12.75">
      <c r="A36" s="225">
        <v>2</v>
      </c>
      <c r="B36" s="226">
        <v>23</v>
      </c>
      <c r="C36" s="226">
        <v>0</v>
      </c>
      <c r="D36" s="31">
        <v>0</v>
      </c>
      <c r="E36" s="31">
        <v>1</v>
      </c>
      <c r="F36" s="38"/>
      <c r="G36" s="55" t="s">
        <v>309</v>
      </c>
      <c r="H36" s="52">
        <v>107375761</v>
      </c>
      <c r="I36" s="52">
        <v>24092828</v>
      </c>
      <c r="J36" s="61">
        <v>83282933</v>
      </c>
      <c r="K36" s="52">
        <v>47005764.53</v>
      </c>
      <c r="L36" s="52">
        <v>5147436.23</v>
      </c>
      <c r="M36" s="61">
        <v>41858328.3</v>
      </c>
      <c r="N36" s="52">
        <v>105001400</v>
      </c>
      <c r="O36" s="52">
        <v>19977955</v>
      </c>
      <c r="P36" s="61">
        <v>85023445</v>
      </c>
      <c r="Q36" s="52">
        <v>39346183.33</v>
      </c>
      <c r="R36" s="52">
        <v>3471079.26</v>
      </c>
      <c r="S36" s="61">
        <v>35875104.07</v>
      </c>
      <c r="T36" s="61">
        <v>2374361</v>
      </c>
      <c r="U36" s="61">
        <v>7659581.2</v>
      </c>
      <c r="V36" s="211">
        <v>43.77</v>
      </c>
      <c r="W36" s="211">
        <v>37.47</v>
      </c>
      <c r="X36" s="61">
        <v>-1740512</v>
      </c>
      <c r="Y36" s="64">
        <v>5983224.23</v>
      </c>
    </row>
    <row r="37" spans="1:25" ht="12.75">
      <c r="A37" s="225">
        <v>2</v>
      </c>
      <c r="B37" s="226">
        <v>24</v>
      </c>
      <c r="C37" s="226">
        <v>0</v>
      </c>
      <c r="D37" s="31">
        <v>0</v>
      </c>
      <c r="E37" s="31">
        <v>1</v>
      </c>
      <c r="F37" s="38"/>
      <c r="G37" s="55" t="s">
        <v>310</v>
      </c>
      <c r="H37" s="52">
        <v>83071911.15</v>
      </c>
      <c r="I37" s="52">
        <v>8984909.61</v>
      </c>
      <c r="J37" s="61">
        <v>74087001.54</v>
      </c>
      <c r="K37" s="52">
        <v>39966615.45</v>
      </c>
      <c r="L37" s="52">
        <v>305498.01</v>
      </c>
      <c r="M37" s="61">
        <v>39661117.44</v>
      </c>
      <c r="N37" s="52">
        <v>89038714.34</v>
      </c>
      <c r="O37" s="52">
        <v>15872106.85</v>
      </c>
      <c r="P37" s="61">
        <v>73166607.49</v>
      </c>
      <c r="Q37" s="52">
        <v>36974097.75</v>
      </c>
      <c r="R37" s="52">
        <v>82867.04</v>
      </c>
      <c r="S37" s="61">
        <v>36891230.71</v>
      </c>
      <c r="T37" s="61">
        <v>-5966803.19</v>
      </c>
      <c r="U37" s="61">
        <v>2992517.7</v>
      </c>
      <c r="V37" s="211">
        <v>48.11</v>
      </c>
      <c r="W37" s="211">
        <v>41.52</v>
      </c>
      <c r="X37" s="61">
        <v>920394.05</v>
      </c>
      <c r="Y37" s="64">
        <v>2769886.73</v>
      </c>
    </row>
    <row r="38" spans="1:25" ht="12.75">
      <c r="A38" s="225">
        <v>2</v>
      </c>
      <c r="B38" s="226">
        <v>25</v>
      </c>
      <c r="C38" s="226">
        <v>0</v>
      </c>
      <c r="D38" s="31">
        <v>0</v>
      </c>
      <c r="E38" s="31">
        <v>1</v>
      </c>
      <c r="F38" s="38"/>
      <c r="G38" s="55" t="s">
        <v>311</v>
      </c>
      <c r="H38" s="52">
        <v>96437102.51</v>
      </c>
      <c r="I38" s="52">
        <v>14044578.96</v>
      </c>
      <c r="J38" s="61">
        <v>82392523.55</v>
      </c>
      <c r="K38" s="52">
        <v>44864515.16</v>
      </c>
      <c r="L38" s="52">
        <v>217939.72</v>
      </c>
      <c r="M38" s="61">
        <v>44646575.44</v>
      </c>
      <c r="N38" s="52">
        <v>96332241.77</v>
      </c>
      <c r="O38" s="52">
        <v>16476439.99</v>
      </c>
      <c r="P38" s="61">
        <v>79855801.78</v>
      </c>
      <c r="Q38" s="52">
        <v>40920075.6</v>
      </c>
      <c r="R38" s="52">
        <v>93836.11</v>
      </c>
      <c r="S38" s="61">
        <v>40826239.49</v>
      </c>
      <c r="T38" s="61">
        <v>104860.74</v>
      </c>
      <c r="U38" s="61">
        <v>3944439.56</v>
      </c>
      <c r="V38" s="211">
        <v>46.52</v>
      </c>
      <c r="W38" s="211">
        <v>42.47</v>
      </c>
      <c r="X38" s="61">
        <v>2536721.77</v>
      </c>
      <c r="Y38" s="64">
        <v>3820335.95</v>
      </c>
    </row>
    <row r="39" spans="1:25" ht="12.75">
      <c r="A39" s="225">
        <v>2</v>
      </c>
      <c r="B39" s="226">
        <v>26</v>
      </c>
      <c r="C39" s="226">
        <v>0</v>
      </c>
      <c r="D39" s="31">
        <v>0</v>
      </c>
      <c r="E39" s="31">
        <v>1</v>
      </c>
      <c r="F39" s="38"/>
      <c r="G39" s="55" t="s">
        <v>312</v>
      </c>
      <c r="H39" s="52">
        <v>50421175</v>
      </c>
      <c r="I39" s="52">
        <v>6706897</v>
      </c>
      <c r="J39" s="61">
        <v>43714278</v>
      </c>
      <c r="K39" s="52">
        <v>22080620.97</v>
      </c>
      <c r="L39" s="52">
        <v>711489.49</v>
      </c>
      <c r="M39" s="61">
        <v>21369131.48</v>
      </c>
      <c r="N39" s="52">
        <v>49721175</v>
      </c>
      <c r="O39" s="52">
        <v>8737717</v>
      </c>
      <c r="P39" s="61">
        <v>40983458</v>
      </c>
      <c r="Q39" s="52">
        <v>23065052.11</v>
      </c>
      <c r="R39" s="52">
        <v>2193322.81</v>
      </c>
      <c r="S39" s="61">
        <v>20871729.3</v>
      </c>
      <c r="T39" s="61">
        <v>700000</v>
      </c>
      <c r="U39" s="61">
        <v>-984431.14</v>
      </c>
      <c r="V39" s="211">
        <v>43.79</v>
      </c>
      <c r="W39" s="211">
        <v>46.38</v>
      </c>
      <c r="X39" s="61">
        <v>2730820</v>
      </c>
      <c r="Y39" s="64">
        <v>497402.18</v>
      </c>
    </row>
    <row r="40" spans="1:25" s="95" customFormat="1" ht="15">
      <c r="A40" s="227"/>
      <c r="B40" s="228"/>
      <c r="C40" s="228"/>
      <c r="D40" s="101"/>
      <c r="E40" s="101"/>
      <c r="F40" s="102" t="s">
        <v>313</v>
      </c>
      <c r="G40" s="287"/>
      <c r="H40" s="103">
        <v>5015683858.1</v>
      </c>
      <c r="I40" s="103">
        <v>771275339.16</v>
      </c>
      <c r="J40" s="104">
        <v>4244408518.94</v>
      </c>
      <c r="K40" s="103">
        <v>2307636471.56</v>
      </c>
      <c r="L40" s="103">
        <v>216765578.38</v>
      </c>
      <c r="M40" s="104">
        <v>2090870893.1799998</v>
      </c>
      <c r="N40" s="103">
        <v>5028881727.1</v>
      </c>
      <c r="O40" s="103">
        <v>1059669552.5</v>
      </c>
      <c r="P40" s="104">
        <v>3969212174.6</v>
      </c>
      <c r="Q40" s="103">
        <v>2260065811.53</v>
      </c>
      <c r="R40" s="103">
        <v>306249184.28</v>
      </c>
      <c r="S40" s="104">
        <v>1953816627.25</v>
      </c>
      <c r="T40" s="104">
        <v>-13197869</v>
      </c>
      <c r="U40" s="104">
        <v>47570660.029999994</v>
      </c>
      <c r="V40" s="212">
        <v>46.008411551563775</v>
      </c>
      <c r="W40" s="212">
        <v>44.94171734743322</v>
      </c>
      <c r="X40" s="104">
        <v>275196344.34000003</v>
      </c>
      <c r="Y40" s="105">
        <v>137054265.93</v>
      </c>
    </row>
    <row r="41" spans="1:25" ht="12.75">
      <c r="A41" s="225">
        <v>2</v>
      </c>
      <c r="B41" s="226">
        <v>61</v>
      </c>
      <c r="C41" s="226">
        <v>0</v>
      </c>
      <c r="D41" s="31">
        <v>0</v>
      </c>
      <c r="E41" s="31">
        <v>2</v>
      </c>
      <c r="F41" s="38"/>
      <c r="G41" s="55" t="s">
        <v>314</v>
      </c>
      <c r="H41" s="52">
        <v>355036246.32</v>
      </c>
      <c r="I41" s="52">
        <v>47739178</v>
      </c>
      <c r="J41" s="61">
        <v>307297068.32</v>
      </c>
      <c r="K41" s="52">
        <v>175384712.33</v>
      </c>
      <c r="L41" s="52">
        <v>13823605.81</v>
      </c>
      <c r="M41" s="61">
        <v>161561106.52</v>
      </c>
      <c r="N41" s="52">
        <v>396029874.32</v>
      </c>
      <c r="O41" s="52">
        <v>95661804</v>
      </c>
      <c r="P41" s="61">
        <v>300368070.32</v>
      </c>
      <c r="Q41" s="52">
        <v>161173877.5</v>
      </c>
      <c r="R41" s="52">
        <v>12130180.38</v>
      </c>
      <c r="S41" s="61">
        <v>149043697.12</v>
      </c>
      <c r="T41" s="61">
        <v>-40993628</v>
      </c>
      <c r="U41" s="61">
        <v>14210834.83</v>
      </c>
      <c r="V41" s="211">
        <v>49.39</v>
      </c>
      <c r="W41" s="211">
        <v>40.69</v>
      </c>
      <c r="X41" s="61">
        <v>6928998</v>
      </c>
      <c r="Y41" s="64">
        <v>12517409.4</v>
      </c>
    </row>
    <row r="42" spans="1:25" ht="12.75">
      <c r="A42" s="225">
        <v>2</v>
      </c>
      <c r="B42" s="226">
        <v>62</v>
      </c>
      <c r="C42" s="226">
        <v>0</v>
      </c>
      <c r="D42" s="31">
        <v>0</v>
      </c>
      <c r="E42" s="31">
        <v>2</v>
      </c>
      <c r="F42" s="38"/>
      <c r="G42" s="55" t="s">
        <v>315</v>
      </c>
      <c r="H42" s="52">
        <v>409989497.24</v>
      </c>
      <c r="I42" s="52">
        <v>28540068.16</v>
      </c>
      <c r="J42" s="61">
        <v>381449429.08</v>
      </c>
      <c r="K42" s="52">
        <v>214960229.37</v>
      </c>
      <c r="L42" s="52">
        <v>13290446.98</v>
      </c>
      <c r="M42" s="61">
        <v>201669782.39</v>
      </c>
      <c r="N42" s="52">
        <v>409899497.24</v>
      </c>
      <c r="O42" s="52">
        <v>37453070.5</v>
      </c>
      <c r="P42" s="61">
        <v>372446426.74</v>
      </c>
      <c r="Q42" s="52">
        <v>192886501.15</v>
      </c>
      <c r="R42" s="52">
        <v>11054811.94</v>
      </c>
      <c r="S42" s="61">
        <v>181831689.21</v>
      </c>
      <c r="T42" s="61">
        <v>90000</v>
      </c>
      <c r="U42" s="61">
        <v>22073728.22</v>
      </c>
      <c r="V42" s="211">
        <v>52.43</v>
      </c>
      <c r="W42" s="211">
        <v>47.05</v>
      </c>
      <c r="X42" s="61">
        <v>9003002.34</v>
      </c>
      <c r="Y42" s="64">
        <v>19838093.18</v>
      </c>
    </row>
    <row r="43" spans="1:25" ht="12.75">
      <c r="A43" s="225">
        <v>2</v>
      </c>
      <c r="B43" s="226">
        <v>65</v>
      </c>
      <c r="C43" s="226">
        <v>0</v>
      </c>
      <c r="D43" s="31">
        <v>0</v>
      </c>
      <c r="E43" s="31">
        <v>2</v>
      </c>
      <c r="F43" s="38"/>
      <c r="G43" s="55" t="s">
        <v>316</v>
      </c>
      <c r="H43" s="52">
        <v>533596283.6</v>
      </c>
      <c r="I43" s="52">
        <v>98442912</v>
      </c>
      <c r="J43" s="61">
        <v>435153371.6</v>
      </c>
      <c r="K43" s="52">
        <v>235460035.88</v>
      </c>
      <c r="L43" s="52">
        <v>21664127.34</v>
      </c>
      <c r="M43" s="61">
        <v>213795908.54</v>
      </c>
      <c r="N43" s="52">
        <v>546890524.6</v>
      </c>
      <c r="O43" s="52">
        <v>138647591</v>
      </c>
      <c r="P43" s="61">
        <v>408242933.6</v>
      </c>
      <c r="Q43" s="52">
        <v>221471011.98</v>
      </c>
      <c r="R43" s="52">
        <v>21065363.39</v>
      </c>
      <c r="S43" s="61">
        <v>200405648.59</v>
      </c>
      <c r="T43" s="61">
        <v>-13294241</v>
      </c>
      <c r="U43" s="61">
        <v>13989023.9</v>
      </c>
      <c r="V43" s="211">
        <v>44.12</v>
      </c>
      <c r="W43" s="211">
        <v>40.49</v>
      </c>
      <c r="X43" s="61">
        <v>26910438</v>
      </c>
      <c r="Y43" s="64">
        <v>13390259.95</v>
      </c>
    </row>
    <row r="44" spans="1:25" s="282" customFormat="1" ht="12.75">
      <c r="A44" s="274">
        <v>2</v>
      </c>
      <c r="B44" s="275">
        <v>64</v>
      </c>
      <c r="C44" s="275">
        <v>0</v>
      </c>
      <c r="D44" s="276">
        <v>0</v>
      </c>
      <c r="E44" s="276">
        <v>2</v>
      </c>
      <c r="F44" s="277"/>
      <c r="G44" s="288" t="s">
        <v>317</v>
      </c>
      <c r="H44" s="278">
        <v>3717061830.94</v>
      </c>
      <c r="I44" s="278">
        <v>596553181</v>
      </c>
      <c r="J44" s="279">
        <v>3120508649.94</v>
      </c>
      <c r="K44" s="278">
        <v>1681831493.98</v>
      </c>
      <c r="L44" s="278">
        <v>167987398.25</v>
      </c>
      <c r="M44" s="279">
        <v>1513844095.73</v>
      </c>
      <c r="N44" s="278">
        <v>3676061830.94</v>
      </c>
      <c r="O44" s="278">
        <v>787907087</v>
      </c>
      <c r="P44" s="279">
        <v>2888154743.94</v>
      </c>
      <c r="Q44" s="278">
        <v>1684534420.9</v>
      </c>
      <c r="R44" s="278">
        <v>261998828.57</v>
      </c>
      <c r="S44" s="279">
        <v>1422535592.33</v>
      </c>
      <c r="T44" s="279">
        <v>41000000</v>
      </c>
      <c r="U44" s="279">
        <v>-2702926.92</v>
      </c>
      <c r="V44" s="280">
        <v>45.24</v>
      </c>
      <c r="W44" s="280">
        <v>45.82</v>
      </c>
      <c r="X44" s="279">
        <v>232353906</v>
      </c>
      <c r="Y44" s="281">
        <v>91308503.4</v>
      </c>
    </row>
    <row r="45" spans="1:25" s="95" customFormat="1" ht="15">
      <c r="A45" s="227"/>
      <c r="B45" s="228"/>
      <c r="C45" s="228"/>
      <c r="D45" s="101"/>
      <c r="E45" s="101"/>
      <c r="F45" s="102" t="s">
        <v>318</v>
      </c>
      <c r="G45" s="287"/>
      <c r="H45" s="103">
        <v>6662700950.629999</v>
      </c>
      <c r="I45" s="103">
        <v>854211375.18</v>
      </c>
      <c r="J45" s="104">
        <v>5808489575.450001</v>
      </c>
      <c r="K45" s="103">
        <v>3199399216.620001</v>
      </c>
      <c r="L45" s="103">
        <v>219904439.28000003</v>
      </c>
      <c r="M45" s="104">
        <v>2979494777.34</v>
      </c>
      <c r="N45" s="103">
        <v>6891563522.329998</v>
      </c>
      <c r="O45" s="103">
        <v>1443181163.49</v>
      </c>
      <c r="P45" s="104">
        <v>5448382358.84</v>
      </c>
      <c r="Q45" s="103">
        <v>2874227935.2100005</v>
      </c>
      <c r="R45" s="103">
        <v>268180061.17999995</v>
      </c>
      <c r="S45" s="104">
        <v>2606047874.0299997</v>
      </c>
      <c r="T45" s="104">
        <v>-228862571.7</v>
      </c>
      <c r="U45" s="104">
        <v>325171281.41</v>
      </c>
      <c r="V45" s="212">
        <v>48.019553036032306</v>
      </c>
      <c r="W45" s="212">
        <v>41.70647090311141</v>
      </c>
      <c r="X45" s="104">
        <v>360107216.61</v>
      </c>
      <c r="Y45" s="105">
        <v>373446903.30999994</v>
      </c>
    </row>
    <row r="46" spans="1:25" s="95" customFormat="1" ht="15">
      <c r="A46" s="227"/>
      <c r="B46" s="228"/>
      <c r="C46" s="228"/>
      <c r="D46" s="101"/>
      <c r="E46" s="101"/>
      <c r="F46" s="102" t="s">
        <v>319</v>
      </c>
      <c r="G46" s="287"/>
      <c r="H46" s="103">
        <v>2240499583.42</v>
      </c>
      <c r="I46" s="103">
        <v>312265308.24999994</v>
      </c>
      <c r="J46" s="104">
        <v>1928234275.17</v>
      </c>
      <c r="K46" s="103">
        <v>1048366266.0700002</v>
      </c>
      <c r="L46" s="103">
        <v>87360193.04000002</v>
      </c>
      <c r="M46" s="104">
        <v>961006073.0299999</v>
      </c>
      <c r="N46" s="103">
        <v>2269517687.97</v>
      </c>
      <c r="O46" s="103">
        <v>415108583.49</v>
      </c>
      <c r="P46" s="104">
        <v>1854409104.4800003</v>
      </c>
      <c r="Q46" s="103">
        <v>939319143.1700002</v>
      </c>
      <c r="R46" s="103">
        <v>74221373.75999999</v>
      </c>
      <c r="S46" s="104">
        <v>865097769.4100001</v>
      </c>
      <c r="T46" s="104">
        <v>-29018104.550000004</v>
      </c>
      <c r="U46" s="104">
        <v>109047122.90000002</v>
      </c>
      <c r="V46" s="212">
        <v>46.79162959136669</v>
      </c>
      <c r="W46" s="212">
        <v>41.38849184340073</v>
      </c>
      <c r="X46" s="104">
        <v>73825170.69</v>
      </c>
      <c r="Y46" s="105">
        <v>95908303.62000002</v>
      </c>
    </row>
    <row r="47" spans="1:25" ht="12.75">
      <c r="A47" s="225">
        <v>2</v>
      </c>
      <c r="B47" s="226">
        <v>2</v>
      </c>
      <c r="C47" s="226">
        <v>1</v>
      </c>
      <c r="D47" s="31">
        <v>1</v>
      </c>
      <c r="E47" s="31">
        <v>0</v>
      </c>
      <c r="F47" s="38"/>
      <c r="G47" s="55" t="s">
        <v>320</v>
      </c>
      <c r="H47" s="52">
        <v>99912809</v>
      </c>
      <c r="I47" s="52">
        <v>15435944</v>
      </c>
      <c r="J47" s="61">
        <v>84476865</v>
      </c>
      <c r="K47" s="52">
        <v>46219494.03</v>
      </c>
      <c r="L47" s="52">
        <v>4374429.88</v>
      </c>
      <c r="M47" s="61">
        <v>41845064.15</v>
      </c>
      <c r="N47" s="52">
        <v>102139339</v>
      </c>
      <c r="O47" s="52">
        <v>15800086</v>
      </c>
      <c r="P47" s="61">
        <v>86339253</v>
      </c>
      <c r="Q47" s="52">
        <v>40962316.71</v>
      </c>
      <c r="R47" s="52">
        <v>2841900.24</v>
      </c>
      <c r="S47" s="61">
        <v>38120416.47</v>
      </c>
      <c r="T47" s="61">
        <v>-2226530</v>
      </c>
      <c r="U47" s="61">
        <v>5257177.32</v>
      </c>
      <c r="V47" s="211">
        <v>46.25</v>
      </c>
      <c r="W47" s="211">
        <v>40.1</v>
      </c>
      <c r="X47" s="61">
        <v>-1862388</v>
      </c>
      <c r="Y47" s="64">
        <v>3724647.68</v>
      </c>
    </row>
    <row r="48" spans="1:25" ht="12.75">
      <c r="A48" s="225">
        <v>2</v>
      </c>
      <c r="B48" s="226">
        <v>21</v>
      </c>
      <c r="C48" s="226">
        <v>1</v>
      </c>
      <c r="D48" s="31">
        <v>1</v>
      </c>
      <c r="E48" s="31">
        <v>0</v>
      </c>
      <c r="F48" s="38"/>
      <c r="G48" s="55" t="s">
        <v>321</v>
      </c>
      <c r="H48" s="52">
        <v>51377550.2</v>
      </c>
      <c r="I48" s="52">
        <v>8617780</v>
      </c>
      <c r="J48" s="61">
        <v>42759770.2</v>
      </c>
      <c r="K48" s="52">
        <v>25084066.17</v>
      </c>
      <c r="L48" s="52">
        <v>2857144.06</v>
      </c>
      <c r="M48" s="61">
        <v>22226922.11</v>
      </c>
      <c r="N48" s="52">
        <v>52828711.32</v>
      </c>
      <c r="O48" s="52">
        <v>11836078</v>
      </c>
      <c r="P48" s="61">
        <v>40992633.32</v>
      </c>
      <c r="Q48" s="52">
        <v>23570028.46</v>
      </c>
      <c r="R48" s="52">
        <v>3176688.42</v>
      </c>
      <c r="S48" s="61">
        <v>20393340.04</v>
      </c>
      <c r="T48" s="61">
        <v>-1451161.12</v>
      </c>
      <c r="U48" s="61">
        <v>1514037.71</v>
      </c>
      <c r="V48" s="211">
        <v>48.82</v>
      </c>
      <c r="W48" s="211">
        <v>44.61</v>
      </c>
      <c r="X48" s="61">
        <v>1767136.88</v>
      </c>
      <c r="Y48" s="64">
        <v>1833582.07</v>
      </c>
    </row>
    <row r="49" spans="1:25" ht="12.75">
      <c r="A49" s="225">
        <v>2</v>
      </c>
      <c r="B49" s="226">
        <v>1</v>
      </c>
      <c r="C49" s="226">
        <v>1</v>
      </c>
      <c r="D49" s="31">
        <v>1</v>
      </c>
      <c r="E49" s="31">
        <v>0</v>
      </c>
      <c r="F49" s="38"/>
      <c r="G49" s="55" t="s">
        <v>322</v>
      </c>
      <c r="H49" s="52">
        <v>140579260</v>
      </c>
      <c r="I49" s="52">
        <v>30384635</v>
      </c>
      <c r="J49" s="61">
        <v>110194625</v>
      </c>
      <c r="K49" s="52">
        <v>64000734.17</v>
      </c>
      <c r="L49" s="52">
        <v>7661287.75</v>
      </c>
      <c r="M49" s="61">
        <v>56339446.42</v>
      </c>
      <c r="N49" s="52">
        <v>136982626</v>
      </c>
      <c r="O49" s="52">
        <v>32246033</v>
      </c>
      <c r="P49" s="61">
        <v>104736593</v>
      </c>
      <c r="Q49" s="52">
        <v>51524962.85</v>
      </c>
      <c r="R49" s="52">
        <v>2144323.16</v>
      </c>
      <c r="S49" s="61">
        <v>49380639.69</v>
      </c>
      <c r="T49" s="61">
        <v>3596634</v>
      </c>
      <c r="U49" s="61">
        <v>12475771.32</v>
      </c>
      <c r="V49" s="211">
        <v>45.52</v>
      </c>
      <c r="W49" s="211">
        <v>37.61</v>
      </c>
      <c r="X49" s="61">
        <v>5458032</v>
      </c>
      <c r="Y49" s="64">
        <v>6958806.73</v>
      </c>
    </row>
    <row r="50" spans="1:25" ht="12.75">
      <c r="A50" s="225">
        <v>2</v>
      </c>
      <c r="B50" s="226">
        <v>9</v>
      </c>
      <c r="C50" s="226">
        <v>1</v>
      </c>
      <c r="D50" s="31">
        <v>1</v>
      </c>
      <c r="E50" s="31">
        <v>0</v>
      </c>
      <c r="F50" s="38"/>
      <c r="G50" s="55" t="s">
        <v>323</v>
      </c>
      <c r="H50" s="52">
        <v>38223160.74</v>
      </c>
      <c r="I50" s="52">
        <v>3314339</v>
      </c>
      <c r="J50" s="61">
        <v>34908821.74</v>
      </c>
      <c r="K50" s="52">
        <v>18919463.47</v>
      </c>
      <c r="L50" s="52">
        <v>681513.66</v>
      </c>
      <c r="M50" s="61">
        <v>18237949.81</v>
      </c>
      <c r="N50" s="52">
        <v>40234936.74</v>
      </c>
      <c r="O50" s="52">
        <v>6053790</v>
      </c>
      <c r="P50" s="61">
        <v>34181146.74</v>
      </c>
      <c r="Q50" s="52">
        <v>17212585.66</v>
      </c>
      <c r="R50" s="52">
        <v>488184.35</v>
      </c>
      <c r="S50" s="61">
        <v>16724401.31</v>
      </c>
      <c r="T50" s="61">
        <v>-2011776</v>
      </c>
      <c r="U50" s="61">
        <v>1706877.81</v>
      </c>
      <c r="V50" s="211">
        <v>49.49</v>
      </c>
      <c r="W50" s="211">
        <v>42.78</v>
      </c>
      <c r="X50" s="61">
        <v>727675</v>
      </c>
      <c r="Y50" s="64">
        <v>1513548.5</v>
      </c>
    </row>
    <row r="51" spans="1:25" ht="12.75">
      <c r="A51" s="225">
        <v>2</v>
      </c>
      <c r="B51" s="226">
        <v>8</v>
      </c>
      <c r="C51" s="226">
        <v>1</v>
      </c>
      <c r="D51" s="31">
        <v>1</v>
      </c>
      <c r="E51" s="31">
        <v>0</v>
      </c>
      <c r="F51" s="38"/>
      <c r="G51" s="55" t="s">
        <v>324</v>
      </c>
      <c r="H51" s="52">
        <v>21022697.01</v>
      </c>
      <c r="I51" s="52">
        <v>3898637</v>
      </c>
      <c r="J51" s="61">
        <v>17124060.01</v>
      </c>
      <c r="K51" s="52">
        <v>9299288.24</v>
      </c>
      <c r="L51" s="52">
        <v>579275.16</v>
      </c>
      <c r="M51" s="61">
        <v>8720013.08</v>
      </c>
      <c r="N51" s="52">
        <v>20850611.35</v>
      </c>
      <c r="O51" s="52">
        <v>4161355</v>
      </c>
      <c r="P51" s="61">
        <v>16689256.35</v>
      </c>
      <c r="Q51" s="52">
        <v>8992873.17</v>
      </c>
      <c r="R51" s="52">
        <v>890936.56</v>
      </c>
      <c r="S51" s="61">
        <v>8101936.61</v>
      </c>
      <c r="T51" s="61">
        <v>172085.66</v>
      </c>
      <c r="U51" s="61">
        <v>306415.07</v>
      </c>
      <c r="V51" s="211">
        <v>44.23</v>
      </c>
      <c r="W51" s="211">
        <v>43.13</v>
      </c>
      <c r="X51" s="61">
        <v>434803.66</v>
      </c>
      <c r="Y51" s="64">
        <v>618076.47</v>
      </c>
    </row>
    <row r="52" spans="1:25" ht="12.75">
      <c r="A52" s="225">
        <v>2</v>
      </c>
      <c r="B52" s="226">
        <v>2</v>
      </c>
      <c r="C52" s="226">
        <v>2</v>
      </c>
      <c r="D52" s="31">
        <v>1</v>
      </c>
      <c r="E52" s="31">
        <v>0</v>
      </c>
      <c r="F52" s="38"/>
      <c r="G52" s="55" t="s">
        <v>325</v>
      </c>
      <c r="H52" s="52">
        <v>92569411</v>
      </c>
      <c r="I52" s="52">
        <v>14052562</v>
      </c>
      <c r="J52" s="61">
        <v>78516849</v>
      </c>
      <c r="K52" s="52">
        <v>45753451.82</v>
      </c>
      <c r="L52" s="52">
        <v>3513051.11</v>
      </c>
      <c r="M52" s="61">
        <v>42240400.71</v>
      </c>
      <c r="N52" s="52">
        <v>88309130</v>
      </c>
      <c r="O52" s="52">
        <v>10904571</v>
      </c>
      <c r="P52" s="61">
        <v>77404559</v>
      </c>
      <c r="Q52" s="52">
        <v>40846126.16</v>
      </c>
      <c r="R52" s="52">
        <v>2894654.2</v>
      </c>
      <c r="S52" s="61">
        <v>37951471.96</v>
      </c>
      <c r="T52" s="61">
        <v>4260281</v>
      </c>
      <c r="U52" s="61">
        <v>4907325.66</v>
      </c>
      <c r="V52" s="211">
        <v>49.42</v>
      </c>
      <c r="W52" s="211">
        <v>46.25</v>
      </c>
      <c r="X52" s="61">
        <v>1112290</v>
      </c>
      <c r="Y52" s="64">
        <v>4288928.75</v>
      </c>
    </row>
    <row r="53" spans="1:25" ht="12.75">
      <c r="A53" s="225">
        <v>2</v>
      </c>
      <c r="B53" s="226">
        <v>3</v>
      </c>
      <c r="C53" s="226">
        <v>1</v>
      </c>
      <c r="D53" s="31">
        <v>1</v>
      </c>
      <c r="E53" s="31">
        <v>0</v>
      </c>
      <c r="F53" s="38"/>
      <c r="G53" s="55" t="s">
        <v>326</v>
      </c>
      <c r="H53" s="52">
        <v>237093715.52</v>
      </c>
      <c r="I53" s="52">
        <v>21533574.29</v>
      </c>
      <c r="J53" s="61">
        <v>215560141.23</v>
      </c>
      <c r="K53" s="52">
        <v>117418541.3</v>
      </c>
      <c r="L53" s="52">
        <v>6811431.43</v>
      </c>
      <c r="M53" s="61">
        <v>110607109.87</v>
      </c>
      <c r="N53" s="52">
        <v>277734991.72</v>
      </c>
      <c r="O53" s="52">
        <v>78470712.29</v>
      </c>
      <c r="P53" s="61">
        <v>199264279.43</v>
      </c>
      <c r="Q53" s="52">
        <v>94498891.97</v>
      </c>
      <c r="R53" s="52">
        <v>7572606.72</v>
      </c>
      <c r="S53" s="61">
        <v>86926285.25</v>
      </c>
      <c r="T53" s="61">
        <v>-40641276.2</v>
      </c>
      <c r="U53" s="61">
        <v>22919649.33</v>
      </c>
      <c r="V53" s="211">
        <v>49.52</v>
      </c>
      <c r="W53" s="211">
        <v>34.02</v>
      </c>
      <c r="X53" s="61">
        <v>16295861.8</v>
      </c>
      <c r="Y53" s="64">
        <v>23680824.62</v>
      </c>
    </row>
    <row r="54" spans="1:25" ht="12.75">
      <c r="A54" s="225">
        <v>2</v>
      </c>
      <c r="B54" s="226">
        <v>5</v>
      </c>
      <c r="C54" s="226">
        <v>1</v>
      </c>
      <c r="D54" s="31">
        <v>1</v>
      </c>
      <c r="E54" s="31">
        <v>0</v>
      </c>
      <c r="F54" s="38"/>
      <c r="G54" s="55" t="s">
        <v>327</v>
      </c>
      <c r="H54" s="52">
        <v>68494043.55</v>
      </c>
      <c r="I54" s="52">
        <v>7954025.28</v>
      </c>
      <c r="J54" s="61">
        <v>60540018.27</v>
      </c>
      <c r="K54" s="52">
        <v>31627789.27</v>
      </c>
      <c r="L54" s="52">
        <v>2519663.18</v>
      </c>
      <c r="M54" s="61">
        <v>29108126.09</v>
      </c>
      <c r="N54" s="52">
        <v>66236907.55</v>
      </c>
      <c r="O54" s="52">
        <v>7444372.99</v>
      </c>
      <c r="P54" s="61">
        <v>58792534.56</v>
      </c>
      <c r="Q54" s="52">
        <v>29589280.16</v>
      </c>
      <c r="R54" s="52">
        <v>2097209.5</v>
      </c>
      <c r="S54" s="61">
        <v>27492070.66</v>
      </c>
      <c r="T54" s="61">
        <v>2257136</v>
      </c>
      <c r="U54" s="61">
        <v>2038509.11</v>
      </c>
      <c r="V54" s="211">
        <v>46.17</v>
      </c>
      <c r="W54" s="211">
        <v>44.67</v>
      </c>
      <c r="X54" s="61">
        <v>1747483.71</v>
      </c>
      <c r="Y54" s="64">
        <v>1616055.43</v>
      </c>
    </row>
    <row r="55" spans="1:25" ht="12.75">
      <c r="A55" s="225">
        <v>2</v>
      </c>
      <c r="B55" s="226">
        <v>21</v>
      </c>
      <c r="C55" s="226">
        <v>2</v>
      </c>
      <c r="D55" s="31">
        <v>1</v>
      </c>
      <c r="E55" s="31">
        <v>0</v>
      </c>
      <c r="F55" s="38"/>
      <c r="G55" s="55" t="s">
        <v>328</v>
      </c>
      <c r="H55" s="52">
        <v>17576160.88</v>
      </c>
      <c r="I55" s="52">
        <v>3487360</v>
      </c>
      <c r="J55" s="61">
        <v>14088800.88</v>
      </c>
      <c r="K55" s="52">
        <v>7737563.59</v>
      </c>
      <c r="L55" s="52">
        <v>485006.83</v>
      </c>
      <c r="M55" s="61">
        <v>7252556.76</v>
      </c>
      <c r="N55" s="52">
        <v>15733556.88</v>
      </c>
      <c r="O55" s="52">
        <v>2725520</v>
      </c>
      <c r="P55" s="61">
        <v>13008036.88</v>
      </c>
      <c r="Q55" s="52">
        <v>7033810.4</v>
      </c>
      <c r="R55" s="52">
        <v>211472.81</v>
      </c>
      <c r="S55" s="61">
        <v>6822337.59</v>
      </c>
      <c r="T55" s="61">
        <v>1842604</v>
      </c>
      <c r="U55" s="61">
        <v>703753.19</v>
      </c>
      <c r="V55" s="211">
        <v>44.02</v>
      </c>
      <c r="W55" s="211">
        <v>44.7</v>
      </c>
      <c r="X55" s="61">
        <v>1080764</v>
      </c>
      <c r="Y55" s="64">
        <v>430219.17</v>
      </c>
    </row>
    <row r="56" spans="1:25" ht="12.75">
      <c r="A56" s="225">
        <v>2</v>
      </c>
      <c r="B56" s="226">
        <v>7</v>
      </c>
      <c r="C56" s="226">
        <v>1</v>
      </c>
      <c r="D56" s="31">
        <v>1</v>
      </c>
      <c r="E56" s="31">
        <v>0</v>
      </c>
      <c r="F56" s="38"/>
      <c r="G56" s="55" t="s">
        <v>329</v>
      </c>
      <c r="H56" s="52">
        <v>57603956.27</v>
      </c>
      <c r="I56" s="52">
        <v>5660000</v>
      </c>
      <c r="J56" s="61">
        <v>51943956.27</v>
      </c>
      <c r="K56" s="52">
        <v>27084590.23</v>
      </c>
      <c r="L56" s="52">
        <v>2610962.64</v>
      </c>
      <c r="M56" s="61">
        <v>24473627.59</v>
      </c>
      <c r="N56" s="52">
        <v>54258956.27</v>
      </c>
      <c r="O56" s="52">
        <v>2317350</v>
      </c>
      <c r="P56" s="61">
        <v>51941606.27</v>
      </c>
      <c r="Q56" s="52">
        <v>26874047.91</v>
      </c>
      <c r="R56" s="52">
        <v>562417.61</v>
      </c>
      <c r="S56" s="61">
        <v>26311630.3</v>
      </c>
      <c r="T56" s="61">
        <v>3345000</v>
      </c>
      <c r="U56" s="61">
        <v>210542.32</v>
      </c>
      <c r="V56" s="211">
        <v>47.01</v>
      </c>
      <c r="W56" s="211">
        <v>49.52</v>
      </c>
      <c r="X56" s="61">
        <v>2350</v>
      </c>
      <c r="Y56" s="64">
        <v>-1838002.71</v>
      </c>
    </row>
    <row r="57" spans="1:25" ht="12.75">
      <c r="A57" s="225">
        <v>2</v>
      </c>
      <c r="B57" s="226">
        <v>6</v>
      </c>
      <c r="C57" s="226">
        <v>1</v>
      </c>
      <c r="D57" s="31">
        <v>1</v>
      </c>
      <c r="E57" s="31">
        <v>0</v>
      </c>
      <c r="F57" s="38"/>
      <c r="G57" s="55" t="s">
        <v>330</v>
      </c>
      <c r="H57" s="52">
        <v>37555530</v>
      </c>
      <c r="I57" s="52">
        <v>13552155</v>
      </c>
      <c r="J57" s="61">
        <v>24003375</v>
      </c>
      <c r="K57" s="52">
        <v>18145286.85</v>
      </c>
      <c r="L57" s="52">
        <v>5791830.42</v>
      </c>
      <c r="M57" s="61">
        <v>12353456.43</v>
      </c>
      <c r="N57" s="52">
        <v>35949303</v>
      </c>
      <c r="O57" s="52">
        <v>12350451</v>
      </c>
      <c r="P57" s="61">
        <v>23598852</v>
      </c>
      <c r="Q57" s="52">
        <v>15976532.76</v>
      </c>
      <c r="R57" s="52">
        <v>4789654.29</v>
      </c>
      <c r="S57" s="61">
        <v>11186878.47</v>
      </c>
      <c r="T57" s="61">
        <v>1606227</v>
      </c>
      <c r="U57" s="61">
        <v>2168754.09</v>
      </c>
      <c r="V57" s="211">
        <v>48.31</v>
      </c>
      <c r="W57" s="211">
        <v>44.44</v>
      </c>
      <c r="X57" s="61">
        <v>404523</v>
      </c>
      <c r="Y57" s="64">
        <v>1166577.96</v>
      </c>
    </row>
    <row r="58" spans="1:25" ht="12.75">
      <c r="A58" s="225">
        <v>2</v>
      </c>
      <c r="B58" s="226">
        <v>8</v>
      </c>
      <c r="C58" s="226">
        <v>2</v>
      </c>
      <c r="D58" s="31">
        <v>1</v>
      </c>
      <c r="E58" s="31">
        <v>0</v>
      </c>
      <c r="F58" s="38"/>
      <c r="G58" s="55" t="s">
        <v>331</v>
      </c>
      <c r="H58" s="52">
        <v>83896431.1</v>
      </c>
      <c r="I58" s="52">
        <v>9969647.13</v>
      </c>
      <c r="J58" s="61">
        <v>73926783.97</v>
      </c>
      <c r="K58" s="52">
        <v>37424910.62</v>
      </c>
      <c r="L58" s="52">
        <v>1740994.45</v>
      </c>
      <c r="M58" s="61">
        <v>35683916.17</v>
      </c>
      <c r="N58" s="52">
        <v>82614969.18</v>
      </c>
      <c r="O58" s="52">
        <v>8855015.95</v>
      </c>
      <c r="P58" s="61">
        <v>73759953.23</v>
      </c>
      <c r="Q58" s="52">
        <v>41023648.1</v>
      </c>
      <c r="R58" s="52">
        <v>3489357.62</v>
      </c>
      <c r="S58" s="61">
        <v>37534290.48</v>
      </c>
      <c r="T58" s="61">
        <v>1281461.92</v>
      </c>
      <c r="U58" s="61">
        <v>-3598737.48</v>
      </c>
      <c r="V58" s="211">
        <v>44.6</v>
      </c>
      <c r="W58" s="211">
        <v>49.65</v>
      </c>
      <c r="X58" s="61">
        <v>166830.74</v>
      </c>
      <c r="Y58" s="64">
        <v>-1850374.31</v>
      </c>
    </row>
    <row r="59" spans="1:25" ht="12.75">
      <c r="A59" s="225">
        <v>2</v>
      </c>
      <c r="B59" s="226">
        <v>6</v>
      </c>
      <c r="C59" s="226">
        <v>2</v>
      </c>
      <c r="D59" s="31">
        <v>1</v>
      </c>
      <c r="E59" s="31">
        <v>0</v>
      </c>
      <c r="F59" s="38"/>
      <c r="G59" s="55" t="s">
        <v>332</v>
      </c>
      <c r="H59" s="52">
        <v>32276262.38</v>
      </c>
      <c r="I59" s="52">
        <v>3706510</v>
      </c>
      <c r="J59" s="61">
        <v>28569752.38</v>
      </c>
      <c r="K59" s="52">
        <v>15443337.19</v>
      </c>
      <c r="L59" s="52">
        <v>1528847.3</v>
      </c>
      <c r="M59" s="61">
        <v>13914489.89</v>
      </c>
      <c r="N59" s="52">
        <v>33976262.38</v>
      </c>
      <c r="O59" s="52">
        <v>5620310</v>
      </c>
      <c r="P59" s="61">
        <v>28355952.38</v>
      </c>
      <c r="Q59" s="52">
        <v>13776872.14</v>
      </c>
      <c r="R59" s="52">
        <v>440470.24</v>
      </c>
      <c r="S59" s="61">
        <v>13336401.9</v>
      </c>
      <c r="T59" s="61">
        <v>-1700000</v>
      </c>
      <c r="U59" s="61">
        <v>1666465.05</v>
      </c>
      <c r="V59" s="211">
        <v>47.84</v>
      </c>
      <c r="W59" s="211">
        <v>40.54</v>
      </c>
      <c r="X59" s="61">
        <v>213800</v>
      </c>
      <c r="Y59" s="64">
        <v>578087.99</v>
      </c>
    </row>
    <row r="60" spans="1:25" ht="12.75">
      <c r="A60" s="225">
        <v>2</v>
      </c>
      <c r="B60" s="226">
        <v>8</v>
      </c>
      <c r="C60" s="226">
        <v>3</v>
      </c>
      <c r="D60" s="31">
        <v>1</v>
      </c>
      <c r="E60" s="31">
        <v>0</v>
      </c>
      <c r="F60" s="38"/>
      <c r="G60" s="55" t="s">
        <v>333</v>
      </c>
      <c r="H60" s="52">
        <v>35230243.72</v>
      </c>
      <c r="I60" s="52">
        <v>6250557</v>
      </c>
      <c r="J60" s="61">
        <v>28979686.72</v>
      </c>
      <c r="K60" s="52">
        <v>15579226.81</v>
      </c>
      <c r="L60" s="52">
        <v>1588012.91</v>
      </c>
      <c r="M60" s="61">
        <v>13991213.9</v>
      </c>
      <c r="N60" s="52">
        <v>36188554.72</v>
      </c>
      <c r="O60" s="52">
        <v>7314169</v>
      </c>
      <c r="P60" s="61">
        <v>28874385.72</v>
      </c>
      <c r="Q60" s="52">
        <v>15954981.75</v>
      </c>
      <c r="R60" s="52">
        <v>1652246.91</v>
      </c>
      <c r="S60" s="61">
        <v>14302734.84</v>
      </c>
      <c r="T60" s="61">
        <v>-958311</v>
      </c>
      <c r="U60" s="61">
        <v>-375754.94</v>
      </c>
      <c r="V60" s="211">
        <v>44.22</v>
      </c>
      <c r="W60" s="211">
        <v>44.08</v>
      </c>
      <c r="X60" s="61">
        <v>105301</v>
      </c>
      <c r="Y60" s="64">
        <v>-311520.94</v>
      </c>
    </row>
    <row r="61" spans="1:25" ht="12.75">
      <c r="A61" s="225">
        <v>2</v>
      </c>
      <c r="B61" s="226">
        <v>10</v>
      </c>
      <c r="C61" s="226">
        <v>1</v>
      </c>
      <c r="D61" s="31">
        <v>1</v>
      </c>
      <c r="E61" s="31">
        <v>0</v>
      </c>
      <c r="F61" s="38"/>
      <c r="G61" s="55" t="s">
        <v>334</v>
      </c>
      <c r="H61" s="52">
        <v>59811802.42</v>
      </c>
      <c r="I61" s="52">
        <v>5120825</v>
      </c>
      <c r="J61" s="61">
        <v>54690977.42</v>
      </c>
      <c r="K61" s="52">
        <v>30641653.44</v>
      </c>
      <c r="L61" s="52">
        <v>3100381.86</v>
      </c>
      <c r="M61" s="61">
        <v>27541271.58</v>
      </c>
      <c r="N61" s="52">
        <v>55448858.2</v>
      </c>
      <c r="O61" s="52">
        <v>5488333</v>
      </c>
      <c r="P61" s="61">
        <v>49960525.2</v>
      </c>
      <c r="Q61" s="52">
        <v>29558546.46</v>
      </c>
      <c r="R61" s="52">
        <v>3214537.48</v>
      </c>
      <c r="S61" s="61">
        <v>26344008.98</v>
      </c>
      <c r="T61" s="61">
        <v>4362944.22</v>
      </c>
      <c r="U61" s="61">
        <v>1083106.98</v>
      </c>
      <c r="V61" s="211">
        <v>51.23</v>
      </c>
      <c r="W61" s="211">
        <v>53.3</v>
      </c>
      <c r="X61" s="61">
        <v>4730452.22</v>
      </c>
      <c r="Y61" s="64">
        <v>1197262.6</v>
      </c>
    </row>
    <row r="62" spans="1:25" ht="12.75">
      <c r="A62" s="225">
        <v>2</v>
      </c>
      <c r="B62" s="226">
        <v>11</v>
      </c>
      <c r="C62" s="226">
        <v>1</v>
      </c>
      <c r="D62" s="31">
        <v>1</v>
      </c>
      <c r="E62" s="31">
        <v>0</v>
      </c>
      <c r="F62" s="38"/>
      <c r="G62" s="55" t="s">
        <v>335</v>
      </c>
      <c r="H62" s="52">
        <v>302699229.52</v>
      </c>
      <c r="I62" s="52">
        <v>25679438</v>
      </c>
      <c r="J62" s="61">
        <v>277019791.52</v>
      </c>
      <c r="K62" s="52">
        <v>139441281.67</v>
      </c>
      <c r="L62" s="52">
        <v>3941687.12</v>
      </c>
      <c r="M62" s="61">
        <v>135499594.55</v>
      </c>
      <c r="N62" s="52">
        <v>298966937.52</v>
      </c>
      <c r="O62" s="52">
        <v>28893685</v>
      </c>
      <c r="P62" s="61">
        <v>270073252.52</v>
      </c>
      <c r="Q62" s="52">
        <v>120222602.2</v>
      </c>
      <c r="R62" s="52">
        <v>6068233.33</v>
      </c>
      <c r="S62" s="61">
        <v>114154368.87</v>
      </c>
      <c r="T62" s="61">
        <v>3732292</v>
      </c>
      <c r="U62" s="61">
        <v>19218679.47</v>
      </c>
      <c r="V62" s="211">
        <v>46.06</v>
      </c>
      <c r="W62" s="211">
        <v>40.21</v>
      </c>
      <c r="X62" s="61">
        <v>6946539</v>
      </c>
      <c r="Y62" s="64">
        <v>21345225.68</v>
      </c>
    </row>
    <row r="63" spans="1:25" ht="12.75">
      <c r="A63" s="225">
        <v>2</v>
      </c>
      <c r="B63" s="226">
        <v>8</v>
      </c>
      <c r="C63" s="226">
        <v>4</v>
      </c>
      <c r="D63" s="31">
        <v>1</v>
      </c>
      <c r="E63" s="31">
        <v>0</v>
      </c>
      <c r="F63" s="38"/>
      <c r="G63" s="55" t="s">
        <v>336</v>
      </c>
      <c r="H63" s="52">
        <v>56947447</v>
      </c>
      <c r="I63" s="52">
        <v>5447866</v>
      </c>
      <c r="J63" s="61">
        <v>51499581</v>
      </c>
      <c r="K63" s="52">
        <v>24211921.6</v>
      </c>
      <c r="L63" s="52">
        <v>872613.45</v>
      </c>
      <c r="M63" s="61">
        <v>23339308.15</v>
      </c>
      <c r="N63" s="52">
        <v>54906711</v>
      </c>
      <c r="O63" s="52">
        <v>4986518</v>
      </c>
      <c r="P63" s="61">
        <v>49920193</v>
      </c>
      <c r="Q63" s="52">
        <v>22776257.29</v>
      </c>
      <c r="R63" s="52">
        <v>154916.23</v>
      </c>
      <c r="S63" s="61">
        <v>22621341.06</v>
      </c>
      <c r="T63" s="61">
        <v>2040736</v>
      </c>
      <c r="U63" s="61">
        <v>1435664.31</v>
      </c>
      <c r="V63" s="211">
        <v>42.51</v>
      </c>
      <c r="W63" s="211">
        <v>41.48</v>
      </c>
      <c r="X63" s="61">
        <v>1579388</v>
      </c>
      <c r="Y63" s="64">
        <v>717967.09</v>
      </c>
    </row>
    <row r="64" spans="1:25" ht="12.75">
      <c r="A64" s="225">
        <v>2</v>
      </c>
      <c r="B64" s="226">
        <v>14</v>
      </c>
      <c r="C64" s="226">
        <v>1</v>
      </c>
      <c r="D64" s="31">
        <v>1</v>
      </c>
      <c r="E64" s="31">
        <v>0</v>
      </c>
      <c r="F64" s="38"/>
      <c r="G64" s="55" t="s">
        <v>337</v>
      </c>
      <c r="H64" s="52">
        <v>107549063</v>
      </c>
      <c r="I64" s="52">
        <v>12223222</v>
      </c>
      <c r="J64" s="61">
        <v>95325841</v>
      </c>
      <c r="K64" s="52">
        <v>50900400.76</v>
      </c>
      <c r="L64" s="52">
        <v>4368687.57</v>
      </c>
      <c r="M64" s="61">
        <v>46531713.19</v>
      </c>
      <c r="N64" s="52">
        <v>115966774</v>
      </c>
      <c r="O64" s="52">
        <v>26048055</v>
      </c>
      <c r="P64" s="61">
        <v>89918719</v>
      </c>
      <c r="Q64" s="52">
        <v>42739371.7</v>
      </c>
      <c r="R64" s="52">
        <v>2424218.15</v>
      </c>
      <c r="S64" s="61">
        <v>40315153.55</v>
      </c>
      <c r="T64" s="61">
        <v>-8417711</v>
      </c>
      <c r="U64" s="61">
        <v>8161029.06</v>
      </c>
      <c r="V64" s="211">
        <v>47.32</v>
      </c>
      <c r="W64" s="211">
        <v>36.85</v>
      </c>
      <c r="X64" s="61">
        <v>5407122</v>
      </c>
      <c r="Y64" s="64">
        <v>6216559.64</v>
      </c>
    </row>
    <row r="65" spans="1:25" ht="12.75">
      <c r="A65" s="225">
        <v>2</v>
      </c>
      <c r="B65" s="226">
        <v>15</v>
      </c>
      <c r="C65" s="226">
        <v>1</v>
      </c>
      <c r="D65" s="31">
        <v>1</v>
      </c>
      <c r="E65" s="31">
        <v>0</v>
      </c>
      <c r="F65" s="38"/>
      <c r="G65" s="55" t="s">
        <v>338</v>
      </c>
      <c r="H65" s="52">
        <v>89529863</v>
      </c>
      <c r="I65" s="52">
        <v>8862684</v>
      </c>
      <c r="J65" s="61">
        <v>80667179</v>
      </c>
      <c r="K65" s="52">
        <v>44213386.24</v>
      </c>
      <c r="L65" s="52">
        <v>2018408.11</v>
      </c>
      <c r="M65" s="61">
        <v>42194978.13</v>
      </c>
      <c r="N65" s="52">
        <v>97851395</v>
      </c>
      <c r="O65" s="52">
        <v>19245740</v>
      </c>
      <c r="P65" s="61">
        <v>78605655</v>
      </c>
      <c r="Q65" s="52">
        <v>43988066.62</v>
      </c>
      <c r="R65" s="52">
        <v>5390050.36</v>
      </c>
      <c r="S65" s="61">
        <v>38598016.26</v>
      </c>
      <c r="T65" s="61">
        <v>-8321532</v>
      </c>
      <c r="U65" s="61">
        <v>225319.62</v>
      </c>
      <c r="V65" s="211">
        <v>49.38</v>
      </c>
      <c r="W65" s="211">
        <v>44.95</v>
      </c>
      <c r="X65" s="61">
        <v>2061524</v>
      </c>
      <c r="Y65" s="64">
        <v>3596961.87</v>
      </c>
    </row>
    <row r="66" spans="1:25" ht="12.75">
      <c r="A66" s="225">
        <v>2</v>
      </c>
      <c r="B66" s="226">
        <v>6</v>
      </c>
      <c r="C66" s="226">
        <v>3</v>
      </c>
      <c r="D66" s="31">
        <v>1</v>
      </c>
      <c r="E66" s="31">
        <v>0</v>
      </c>
      <c r="F66" s="38"/>
      <c r="G66" s="55" t="s">
        <v>339</v>
      </c>
      <c r="H66" s="52">
        <v>19410746.24</v>
      </c>
      <c r="I66" s="52">
        <v>1822600</v>
      </c>
      <c r="J66" s="61">
        <v>17588146.24</v>
      </c>
      <c r="K66" s="52">
        <v>8558977.69</v>
      </c>
      <c r="L66" s="52">
        <v>432540.8</v>
      </c>
      <c r="M66" s="61">
        <v>8126436.89</v>
      </c>
      <c r="N66" s="52">
        <v>19090266.24</v>
      </c>
      <c r="O66" s="52">
        <v>1438099</v>
      </c>
      <c r="P66" s="61">
        <v>17652167.24</v>
      </c>
      <c r="Q66" s="52">
        <v>7905097.9</v>
      </c>
      <c r="R66" s="52">
        <v>52572.84</v>
      </c>
      <c r="S66" s="61">
        <v>7852525.06</v>
      </c>
      <c r="T66" s="61">
        <v>320480</v>
      </c>
      <c r="U66" s="61">
        <v>653879.79</v>
      </c>
      <c r="V66" s="211">
        <v>44.09</v>
      </c>
      <c r="W66" s="211">
        <v>41.4</v>
      </c>
      <c r="X66" s="61">
        <v>-64021</v>
      </c>
      <c r="Y66" s="64">
        <v>273911.83</v>
      </c>
    </row>
    <row r="67" spans="1:25" ht="12.75">
      <c r="A67" s="225">
        <v>2</v>
      </c>
      <c r="B67" s="226">
        <v>2</v>
      </c>
      <c r="C67" s="226">
        <v>3</v>
      </c>
      <c r="D67" s="31">
        <v>1</v>
      </c>
      <c r="E67" s="31">
        <v>0</v>
      </c>
      <c r="F67" s="38"/>
      <c r="G67" s="55" t="s">
        <v>340</v>
      </c>
      <c r="H67" s="52">
        <v>24328058</v>
      </c>
      <c r="I67" s="52">
        <v>3923000</v>
      </c>
      <c r="J67" s="61">
        <v>20405058</v>
      </c>
      <c r="K67" s="52">
        <v>10439790.2</v>
      </c>
      <c r="L67" s="52">
        <v>516158.53</v>
      </c>
      <c r="M67" s="61">
        <v>9923631.67</v>
      </c>
      <c r="N67" s="52">
        <v>25961944</v>
      </c>
      <c r="O67" s="52">
        <v>6058526</v>
      </c>
      <c r="P67" s="61">
        <v>19903418</v>
      </c>
      <c r="Q67" s="52">
        <v>11321161.77</v>
      </c>
      <c r="R67" s="52">
        <v>1710978.39</v>
      </c>
      <c r="S67" s="61">
        <v>9610183.38</v>
      </c>
      <c r="T67" s="61">
        <v>-1633886</v>
      </c>
      <c r="U67" s="61">
        <v>-881371.57</v>
      </c>
      <c r="V67" s="211">
        <v>42.91</v>
      </c>
      <c r="W67" s="211">
        <v>43.6</v>
      </c>
      <c r="X67" s="61">
        <v>501640</v>
      </c>
      <c r="Y67" s="64">
        <v>313448.29</v>
      </c>
    </row>
    <row r="68" spans="1:25" ht="12.75">
      <c r="A68" s="225">
        <v>2</v>
      </c>
      <c r="B68" s="226">
        <v>2</v>
      </c>
      <c r="C68" s="226">
        <v>4</v>
      </c>
      <c r="D68" s="31">
        <v>1</v>
      </c>
      <c r="E68" s="31">
        <v>0</v>
      </c>
      <c r="F68" s="38"/>
      <c r="G68" s="55" t="s">
        <v>341</v>
      </c>
      <c r="H68" s="52">
        <v>15599667.23</v>
      </c>
      <c r="I68" s="52">
        <v>541000</v>
      </c>
      <c r="J68" s="61">
        <v>15058667.23</v>
      </c>
      <c r="K68" s="52">
        <v>7745185.81</v>
      </c>
      <c r="L68" s="52">
        <v>173487.53</v>
      </c>
      <c r="M68" s="61">
        <v>7571698.28</v>
      </c>
      <c r="N68" s="52">
        <v>15593252.23</v>
      </c>
      <c r="O68" s="52">
        <v>2160200</v>
      </c>
      <c r="P68" s="61">
        <v>13433052.23</v>
      </c>
      <c r="Q68" s="52">
        <v>7330068.51</v>
      </c>
      <c r="R68" s="52">
        <v>534133.41</v>
      </c>
      <c r="S68" s="61">
        <v>6795935.1</v>
      </c>
      <c r="T68" s="61">
        <v>6415</v>
      </c>
      <c r="U68" s="61">
        <v>415117.3</v>
      </c>
      <c r="V68" s="211">
        <v>49.64</v>
      </c>
      <c r="W68" s="211">
        <v>47</v>
      </c>
      <c r="X68" s="61">
        <v>1625615</v>
      </c>
      <c r="Y68" s="64">
        <v>775763.18</v>
      </c>
    </row>
    <row r="69" spans="1:25" ht="12.75">
      <c r="A69" s="225">
        <v>2</v>
      </c>
      <c r="B69" s="226">
        <v>8</v>
      </c>
      <c r="C69" s="226">
        <v>5</v>
      </c>
      <c r="D69" s="31">
        <v>1</v>
      </c>
      <c r="E69" s="31">
        <v>0</v>
      </c>
      <c r="F69" s="38"/>
      <c r="G69" s="55" t="s">
        <v>342</v>
      </c>
      <c r="H69" s="52">
        <v>29749825.72</v>
      </c>
      <c r="I69" s="52">
        <v>4246458</v>
      </c>
      <c r="J69" s="61">
        <v>25503367.72</v>
      </c>
      <c r="K69" s="52">
        <v>16423838.94</v>
      </c>
      <c r="L69" s="52">
        <v>1390008.06</v>
      </c>
      <c r="M69" s="61">
        <v>15033830.88</v>
      </c>
      <c r="N69" s="52">
        <v>27121201.72</v>
      </c>
      <c r="O69" s="52">
        <v>6777239</v>
      </c>
      <c r="P69" s="61">
        <v>20343962.72</v>
      </c>
      <c r="Q69" s="52">
        <v>10800815.37</v>
      </c>
      <c r="R69" s="52">
        <v>1460940.15</v>
      </c>
      <c r="S69" s="61">
        <v>9339875.22</v>
      </c>
      <c r="T69" s="61">
        <v>2628624</v>
      </c>
      <c r="U69" s="61">
        <v>5623023.57</v>
      </c>
      <c r="V69" s="211">
        <v>55.2</v>
      </c>
      <c r="W69" s="211">
        <v>39.82</v>
      </c>
      <c r="X69" s="61">
        <v>5159405</v>
      </c>
      <c r="Y69" s="64">
        <v>5693955.66</v>
      </c>
    </row>
    <row r="70" spans="1:25" ht="12.75">
      <c r="A70" s="225">
        <v>2</v>
      </c>
      <c r="B70" s="226">
        <v>21</v>
      </c>
      <c r="C70" s="226">
        <v>3</v>
      </c>
      <c r="D70" s="31">
        <v>1</v>
      </c>
      <c r="E70" s="31">
        <v>0</v>
      </c>
      <c r="F70" s="38"/>
      <c r="G70" s="55" t="s">
        <v>343</v>
      </c>
      <c r="H70" s="52">
        <v>24309046.83</v>
      </c>
      <c r="I70" s="52">
        <v>4300000</v>
      </c>
      <c r="J70" s="61">
        <v>20009046.83</v>
      </c>
      <c r="K70" s="52">
        <v>11370280.85</v>
      </c>
      <c r="L70" s="52">
        <v>1956715.02</v>
      </c>
      <c r="M70" s="61">
        <v>9413565.83</v>
      </c>
      <c r="N70" s="52">
        <v>24309046.83</v>
      </c>
      <c r="O70" s="52">
        <v>4300000</v>
      </c>
      <c r="P70" s="61">
        <v>20009046.83</v>
      </c>
      <c r="Q70" s="52">
        <v>10123482.32</v>
      </c>
      <c r="R70" s="52">
        <v>173336.72</v>
      </c>
      <c r="S70" s="61">
        <v>9950145.6</v>
      </c>
      <c r="T70" s="61">
        <v>0</v>
      </c>
      <c r="U70" s="61">
        <v>1246798.53</v>
      </c>
      <c r="V70" s="211">
        <v>46.77</v>
      </c>
      <c r="W70" s="211">
        <v>41.64</v>
      </c>
      <c r="X70" s="61">
        <v>0</v>
      </c>
      <c r="Y70" s="64">
        <v>-536579.77</v>
      </c>
    </row>
    <row r="71" spans="1:25" ht="12.75">
      <c r="A71" s="225">
        <v>2</v>
      </c>
      <c r="B71" s="226">
        <v>6</v>
      </c>
      <c r="C71" s="226">
        <v>4</v>
      </c>
      <c r="D71" s="31">
        <v>1</v>
      </c>
      <c r="E71" s="31">
        <v>0</v>
      </c>
      <c r="F71" s="38"/>
      <c r="G71" s="55" t="s">
        <v>344</v>
      </c>
      <c r="H71" s="52">
        <v>34248643.97</v>
      </c>
      <c r="I71" s="52">
        <v>9217420.97</v>
      </c>
      <c r="J71" s="61">
        <v>25031223</v>
      </c>
      <c r="K71" s="52">
        <v>16604389.59</v>
      </c>
      <c r="L71" s="52">
        <v>3110924.4</v>
      </c>
      <c r="M71" s="61">
        <v>13493465.19</v>
      </c>
      <c r="N71" s="52">
        <v>31034867</v>
      </c>
      <c r="O71" s="52">
        <v>6088144</v>
      </c>
      <c r="P71" s="61">
        <v>24946723</v>
      </c>
      <c r="Q71" s="52">
        <v>14615403.09</v>
      </c>
      <c r="R71" s="52">
        <v>1770623.87</v>
      </c>
      <c r="S71" s="61">
        <v>12844779.22</v>
      </c>
      <c r="T71" s="61">
        <v>3213776.97</v>
      </c>
      <c r="U71" s="61">
        <v>1988986.5</v>
      </c>
      <c r="V71" s="211">
        <v>48.48</v>
      </c>
      <c r="W71" s="211">
        <v>47.09</v>
      </c>
      <c r="X71" s="61">
        <v>84500</v>
      </c>
      <c r="Y71" s="64">
        <v>648685.97</v>
      </c>
    </row>
    <row r="72" spans="1:25" ht="12.75">
      <c r="A72" s="225">
        <v>2</v>
      </c>
      <c r="B72" s="226">
        <v>19</v>
      </c>
      <c r="C72" s="226">
        <v>1</v>
      </c>
      <c r="D72" s="31">
        <v>1</v>
      </c>
      <c r="E72" s="31">
        <v>0</v>
      </c>
      <c r="F72" s="38"/>
      <c r="G72" s="55" t="s">
        <v>345</v>
      </c>
      <c r="H72" s="52">
        <v>174584488.65</v>
      </c>
      <c r="I72" s="52">
        <v>31531501</v>
      </c>
      <c r="J72" s="61">
        <v>143052987.65</v>
      </c>
      <c r="K72" s="52">
        <v>86467963</v>
      </c>
      <c r="L72" s="52">
        <v>13293451.76</v>
      </c>
      <c r="M72" s="61">
        <v>73174511.24</v>
      </c>
      <c r="N72" s="52">
        <v>164799988.65</v>
      </c>
      <c r="O72" s="52">
        <v>23288437</v>
      </c>
      <c r="P72" s="61">
        <v>141511551.65</v>
      </c>
      <c r="Q72" s="52">
        <v>69181420.5</v>
      </c>
      <c r="R72" s="52">
        <v>1766056.21</v>
      </c>
      <c r="S72" s="61">
        <v>67415364.29</v>
      </c>
      <c r="T72" s="61">
        <v>9784500</v>
      </c>
      <c r="U72" s="61">
        <v>17286542.5</v>
      </c>
      <c r="V72" s="211">
        <v>49.52</v>
      </c>
      <c r="W72" s="211">
        <v>41.97</v>
      </c>
      <c r="X72" s="61">
        <v>1541436</v>
      </c>
      <c r="Y72" s="64">
        <v>5759146.95</v>
      </c>
    </row>
    <row r="73" spans="1:25" ht="12.75">
      <c r="A73" s="225">
        <v>2</v>
      </c>
      <c r="B73" s="226">
        <v>19</v>
      </c>
      <c r="C73" s="226">
        <v>2</v>
      </c>
      <c r="D73" s="31">
        <v>1</v>
      </c>
      <c r="E73" s="31">
        <v>0</v>
      </c>
      <c r="F73" s="38"/>
      <c r="G73" s="55" t="s">
        <v>346</v>
      </c>
      <c r="H73" s="52">
        <v>72179593</v>
      </c>
      <c r="I73" s="52">
        <v>10660826</v>
      </c>
      <c r="J73" s="61">
        <v>61518767</v>
      </c>
      <c r="K73" s="52">
        <v>32697269.18</v>
      </c>
      <c r="L73" s="52">
        <v>2480117.95</v>
      </c>
      <c r="M73" s="61">
        <v>30217151.23</v>
      </c>
      <c r="N73" s="52">
        <v>72688956</v>
      </c>
      <c r="O73" s="52">
        <v>14550425</v>
      </c>
      <c r="P73" s="61">
        <v>58138531</v>
      </c>
      <c r="Q73" s="52">
        <v>30150294.57</v>
      </c>
      <c r="R73" s="52">
        <v>2680921.61</v>
      </c>
      <c r="S73" s="61">
        <v>27469372.96</v>
      </c>
      <c r="T73" s="61">
        <v>-509363</v>
      </c>
      <c r="U73" s="61">
        <v>2546974.61</v>
      </c>
      <c r="V73" s="211">
        <v>45.29</v>
      </c>
      <c r="W73" s="211">
        <v>41.47</v>
      </c>
      <c r="X73" s="61">
        <v>3380236</v>
      </c>
      <c r="Y73" s="64">
        <v>2747778.27</v>
      </c>
    </row>
    <row r="74" spans="1:25" ht="12.75">
      <c r="A74" s="225">
        <v>2</v>
      </c>
      <c r="B74" s="226">
        <v>10</v>
      </c>
      <c r="C74" s="226">
        <v>2</v>
      </c>
      <c r="D74" s="31">
        <v>1</v>
      </c>
      <c r="E74" s="31">
        <v>0</v>
      </c>
      <c r="F74" s="38"/>
      <c r="G74" s="55" t="s">
        <v>347</v>
      </c>
      <c r="H74" s="52">
        <v>27236920</v>
      </c>
      <c r="I74" s="52">
        <v>6203130</v>
      </c>
      <c r="J74" s="61">
        <v>21033790</v>
      </c>
      <c r="K74" s="52">
        <v>11059606.51</v>
      </c>
      <c r="L74" s="52">
        <v>1544598.84</v>
      </c>
      <c r="M74" s="61">
        <v>9515007.67</v>
      </c>
      <c r="N74" s="52">
        <v>29254545</v>
      </c>
      <c r="O74" s="52">
        <v>8952000</v>
      </c>
      <c r="P74" s="61">
        <v>20302545</v>
      </c>
      <c r="Q74" s="52">
        <v>10648523.14</v>
      </c>
      <c r="R74" s="52">
        <v>825707.93</v>
      </c>
      <c r="S74" s="61">
        <v>9822815.21</v>
      </c>
      <c r="T74" s="61">
        <v>-2017625</v>
      </c>
      <c r="U74" s="61">
        <v>411083.37</v>
      </c>
      <c r="V74" s="211">
        <v>40.6</v>
      </c>
      <c r="W74" s="211">
        <v>36.39</v>
      </c>
      <c r="X74" s="61">
        <v>731245</v>
      </c>
      <c r="Y74" s="64">
        <v>-307807.54</v>
      </c>
    </row>
    <row r="75" spans="1:25" ht="12.75">
      <c r="A75" s="225">
        <v>2</v>
      </c>
      <c r="B75" s="226">
        <v>26</v>
      </c>
      <c r="C75" s="226">
        <v>1</v>
      </c>
      <c r="D75" s="31">
        <v>1</v>
      </c>
      <c r="E75" s="31">
        <v>0</v>
      </c>
      <c r="F75" s="38"/>
      <c r="G75" s="55" t="s">
        <v>348</v>
      </c>
      <c r="H75" s="52">
        <v>16884346.66</v>
      </c>
      <c r="I75" s="52">
        <v>964521</v>
      </c>
      <c r="J75" s="61">
        <v>15919825.66</v>
      </c>
      <c r="K75" s="52">
        <v>7434029.01</v>
      </c>
      <c r="L75" s="52">
        <v>770421.26</v>
      </c>
      <c r="M75" s="61">
        <v>6663607.75</v>
      </c>
      <c r="N75" s="52">
        <v>17306512.66</v>
      </c>
      <c r="O75" s="52">
        <v>2203613</v>
      </c>
      <c r="P75" s="61">
        <v>15102899.66</v>
      </c>
      <c r="Q75" s="52">
        <v>7002087.36</v>
      </c>
      <c r="R75" s="52">
        <v>1202786.17</v>
      </c>
      <c r="S75" s="61">
        <v>5799301.19</v>
      </c>
      <c r="T75" s="61">
        <v>-422166</v>
      </c>
      <c r="U75" s="61">
        <v>431941.65</v>
      </c>
      <c r="V75" s="211">
        <v>44.02</v>
      </c>
      <c r="W75" s="211">
        <v>40.45</v>
      </c>
      <c r="X75" s="61">
        <v>816926</v>
      </c>
      <c r="Y75" s="64">
        <v>864306.56</v>
      </c>
    </row>
    <row r="76" spans="1:25" ht="12.75">
      <c r="A76" s="225">
        <v>2</v>
      </c>
      <c r="B76" s="226">
        <v>25</v>
      </c>
      <c r="C76" s="226">
        <v>1</v>
      </c>
      <c r="D76" s="31">
        <v>1</v>
      </c>
      <c r="E76" s="31">
        <v>0</v>
      </c>
      <c r="F76" s="38"/>
      <c r="G76" s="55" t="s">
        <v>349</v>
      </c>
      <c r="H76" s="52">
        <v>12438234</v>
      </c>
      <c r="I76" s="52">
        <v>1537692</v>
      </c>
      <c r="J76" s="61">
        <v>10900542</v>
      </c>
      <c r="K76" s="52">
        <v>5465434.31</v>
      </c>
      <c r="L76" s="52">
        <v>45971.68</v>
      </c>
      <c r="M76" s="61">
        <v>5419462.63</v>
      </c>
      <c r="N76" s="52">
        <v>11417100</v>
      </c>
      <c r="O76" s="52">
        <v>1320010</v>
      </c>
      <c r="P76" s="61">
        <v>10097090</v>
      </c>
      <c r="Q76" s="52">
        <v>5114053.59</v>
      </c>
      <c r="R76" s="52">
        <v>20009.31</v>
      </c>
      <c r="S76" s="61">
        <v>5094044.28</v>
      </c>
      <c r="T76" s="61">
        <v>1021134</v>
      </c>
      <c r="U76" s="61">
        <v>351380.72</v>
      </c>
      <c r="V76" s="211">
        <v>43.94</v>
      </c>
      <c r="W76" s="211">
        <v>44.79</v>
      </c>
      <c r="X76" s="61">
        <v>803452</v>
      </c>
      <c r="Y76" s="64">
        <v>325418.35</v>
      </c>
    </row>
    <row r="77" spans="1:25" ht="12.75">
      <c r="A77" s="225">
        <v>2</v>
      </c>
      <c r="B77" s="226">
        <v>25</v>
      </c>
      <c r="C77" s="226">
        <v>2</v>
      </c>
      <c r="D77" s="31">
        <v>1</v>
      </c>
      <c r="E77" s="31">
        <v>0</v>
      </c>
      <c r="F77" s="38"/>
      <c r="G77" s="55" t="s">
        <v>350</v>
      </c>
      <c r="H77" s="52">
        <v>109504621</v>
      </c>
      <c r="I77" s="52">
        <v>24612326</v>
      </c>
      <c r="J77" s="61">
        <v>84892295</v>
      </c>
      <c r="K77" s="52">
        <v>43302581.32</v>
      </c>
      <c r="L77" s="52">
        <v>3879795.26</v>
      </c>
      <c r="M77" s="61">
        <v>39422786.06</v>
      </c>
      <c r="N77" s="52">
        <v>112134365</v>
      </c>
      <c r="O77" s="52">
        <v>37222524</v>
      </c>
      <c r="P77" s="61">
        <v>74911841</v>
      </c>
      <c r="Q77" s="52">
        <v>46848313.57</v>
      </c>
      <c r="R77" s="52">
        <v>11110158.43</v>
      </c>
      <c r="S77" s="61">
        <v>35738155.14</v>
      </c>
      <c r="T77" s="61">
        <v>-2629744</v>
      </c>
      <c r="U77" s="61">
        <v>-3545732.25</v>
      </c>
      <c r="V77" s="211">
        <v>39.54</v>
      </c>
      <c r="W77" s="211">
        <v>41.77</v>
      </c>
      <c r="X77" s="61">
        <v>9980454</v>
      </c>
      <c r="Y77" s="64">
        <v>3684630.92</v>
      </c>
    </row>
    <row r="78" spans="1:25" ht="12.75">
      <c r="A78" s="225">
        <v>2</v>
      </c>
      <c r="B78" s="226">
        <v>26</v>
      </c>
      <c r="C78" s="226">
        <v>2</v>
      </c>
      <c r="D78" s="31">
        <v>1</v>
      </c>
      <c r="E78" s="31">
        <v>0</v>
      </c>
      <c r="F78" s="38"/>
      <c r="G78" s="55" t="s">
        <v>351</v>
      </c>
      <c r="H78" s="52">
        <v>50076755.81</v>
      </c>
      <c r="I78" s="52">
        <v>7553072.58</v>
      </c>
      <c r="J78" s="61">
        <v>42523683.23</v>
      </c>
      <c r="K78" s="52">
        <v>21650532.19</v>
      </c>
      <c r="L78" s="52">
        <v>720773.06</v>
      </c>
      <c r="M78" s="61">
        <v>20929759.13</v>
      </c>
      <c r="N78" s="52">
        <v>51626110.81</v>
      </c>
      <c r="O78" s="52">
        <v>9987221.26</v>
      </c>
      <c r="P78" s="61">
        <v>41638889.55</v>
      </c>
      <c r="Q78" s="52">
        <v>21156619.01</v>
      </c>
      <c r="R78" s="52">
        <v>409070.54</v>
      </c>
      <c r="S78" s="61">
        <v>20747548.47</v>
      </c>
      <c r="T78" s="61">
        <v>-1549355</v>
      </c>
      <c r="U78" s="61">
        <v>493913.18</v>
      </c>
      <c r="V78" s="211">
        <v>43.23</v>
      </c>
      <c r="W78" s="211">
        <v>40.98</v>
      </c>
      <c r="X78" s="61">
        <v>884793.68</v>
      </c>
      <c r="Y78" s="64">
        <v>182210.66</v>
      </c>
    </row>
    <row r="79" spans="1:25" s="95" customFormat="1" ht="15">
      <c r="A79" s="227"/>
      <c r="B79" s="228"/>
      <c r="C79" s="228"/>
      <c r="D79" s="101"/>
      <c r="E79" s="101"/>
      <c r="F79" s="102" t="s">
        <v>352</v>
      </c>
      <c r="G79" s="287"/>
      <c r="H79" s="103">
        <v>1923657343.1299996</v>
      </c>
      <c r="I79" s="103">
        <v>219602025.70000002</v>
      </c>
      <c r="J79" s="104">
        <v>1704055317.43</v>
      </c>
      <c r="K79" s="103">
        <v>937402423.2000004</v>
      </c>
      <c r="L79" s="103">
        <v>49987171.01999999</v>
      </c>
      <c r="M79" s="104">
        <v>887415252.1800001</v>
      </c>
      <c r="N79" s="103">
        <v>2012260456.089999</v>
      </c>
      <c r="O79" s="103">
        <v>474354486.81000006</v>
      </c>
      <c r="P79" s="104">
        <v>1537905969.2799997</v>
      </c>
      <c r="Q79" s="103">
        <v>830464187.2500002</v>
      </c>
      <c r="R79" s="103">
        <v>86729361.46</v>
      </c>
      <c r="S79" s="104">
        <v>743734825.7899998</v>
      </c>
      <c r="T79" s="104">
        <v>-88603112.96</v>
      </c>
      <c r="U79" s="104">
        <v>106938235.95000002</v>
      </c>
      <c r="V79" s="212">
        <v>48.730218328527506</v>
      </c>
      <c r="W79" s="212">
        <v>41.270213542021594</v>
      </c>
      <c r="X79" s="104">
        <v>166149348.15</v>
      </c>
      <c r="Y79" s="105">
        <v>143680426.3899999</v>
      </c>
    </row>
    <row r="80" spans="1:25" ht="12.75">
      <c r="A80" s="225">
        <v>2</v>
      </c>
      <c r="B80" s="226">
        <v>1</v>
      </c>
      <c r="C80" s="226">
        <v>2</v>
      </c>
      <c r="D80" s="31">
        <v>2</v>
      </c>
      <c r="E80" s="31">
        <v>0</v>
      </c>
      <c r="F80" s="38"/>
      <c r="G80" s="55" t="s">
        <v>322</v>
      </c>
      <c r="H80" s="52">
        <v>38564687</v>
      </c>
      <c r="I80" s="52">
        <v>2748000</v>
      </c>
      <c r="J80" s="61">
        <v>35816687</v>
      </c>
      <c r="K80" s="52">
        <v>20661217</v>
      </c>
      <c r="L80" s="52">
        <v>936788.9</v>
      </c>
      <c r="M80" s="61">
        <v>19724428.1</v>
      </c>
      <c r="N80" s="52">
        <v>41908562</v>
      </c>
      <c r="O80" s="52">
        <v>12469551</v>
      </c>
      <c r="P80" s="61">
        <v>29439011</v>
      </c>
      <c r="Q80" s="52">
        <v>14010986.49</v>
      </c>
      <c r="R80" s="52">
        <v>773796.17</v>
      </c>
      <c r="S80" s="61">
        <v>13237190.32</v>
      </c>
      <c r="T80" s="61">
        <v>-3343875</v>
      </c>
      <c r="U80" s="61">
        <v>6650230.51</v>
      </c>
      <c r="V80" s="211">
        <v>53.57</v>
      </c>
      <c r="W80" s="211">
        <v>33.43</v>
      </c>
      <c r="X80" s="61">
        <v>6377676</v>
      </c>
      <c r="Y80" s="64">
        <v>6487237.78</v>
      </c>
    </row>
    <row r="81" spans="1:25" ht="12.75">
      <c r="A81" s="225">
        <v>2</v>
      </c>
      <c r="B81" s="226">
        <v>17</v>
      </c>
      <c r="C81" s="226">
        <v>1</v>
      </c>
      <c r="D81" s="31">
        <v>2</v>
      </c>
      <c r="E81" s="31">
        <v>0</v>
      </c>
      <c r="F81" s="38"/>
      <c r="G81" s="55" t="s">
        <v>353</v>
      </c>
      <c r="H81" s="52">
        <v>15245910.2</v>
      </c>
      <c r="I81" s="52">
        <v>746593</v>
      </c>
      <c r="J81" s="61">
        <v>14499317.2</v>
      </c>
      <c r="K81" s="52">
        <v>7856014.87</v>
      </c>
      <c r="L81" s="52">
        <v>40179.75</v>
      </c>
      <c r="M81" s="61">
        <v>7815835.12</v>
      </c>
      <c r="N81" s="52">
        <v>15195117.2</v>
      </c>
      <c r="O81" s="52">
        <v>1765012.46</v>
      </c>
      <c r="P81" s="61">
        <v>13430104.74</v>
      </c>
      <c r="Q81" s="52">
        <v>7135022.31</v>
      </c>
      <c r="R81" s="52">
        <v>182640.36</v>
      </c>
      <c r="S81" s="61">
        <v>6952381.95</v>
      </c>
      <c r="T81" s="61">
        <v>50793</v>
      </c>
      <c r="U81" s="61">
        <v>720992.56</v>
      </c>
      <c r="V81" s="211">
        <v>51.52</v>
      </c>
      <c r="W81" s="211">
        <v>46.95</v>
      </c>
      <c r="X81" s="61">
        <v>1069212.46</v>
      </c>
      <c r="Y81" s="64">
        <v>863453.17</v>
      </c>
    </row>
    <row r="82" spans="1:25" ht="12.75">
      <c r="A82" s="225">
        <v>2</v>
      </c>
      <c r="B82" s="226">
        <v>9</v>
      </c>
      <c r="C82" s="226">
        <v>2</v>
      </c>
      <c r="D82" s="31">
        <v>2</v>
      </c>
      <c r="E82" s="31">
        <v>0</v>
      </c>
      <c r="F82" s="38"/>
      <c r="G82" s="55" t="s">
        <v>323</v>
      </c>
      <c r="H82" s="52">
        <v>31830148.2</v>
      </c>
      <c r="I82" s="52">
        <v>8325267</v>
      </c>
      <c r="J82" s="61">
        <v>23504881.2</v>
      </c>
      <c r="K82" s="52">
        <v>12855765.82</v>
      </c>
      <c r="L82" s="52">
        <v>466034.49</v>
      </c>
      <c r="M82" s="61">
        <v>12389731.33</v>
      </c>
      <c r="N82" s="52">
        <v>31967069.2</v>
      </c>
      <c r="O82" s="52">
        <v>9503158</v>
      </c>
      <c r="P82" s="61">
        <v>22463911.2</v>
      </c>
      <c r="Q82" s="52">
        <v>12040613.97</v>
      </c>
      <c r="R82" s="52">
        <v>657483.61</v>
      </c>
      <c r="S82" s="61">
        <v>11383130.36</v>
      </c>
      <c r="T82" s="61">
        <v>-136921</v>
      </c>
      <c r="U82" s="61">
        <v>815151.85</v>
      </c>
      <c r="V82" s="211">
        <v>40.38</v>
      </c>
      <c r="W82" s="211">
        <v>37.66</v>
      </c>
      <c r="X82" s="61">
        <v>1040970</v>
      </c>
      <c r="Y82" s="64">
        <v>1006600.97</v>
      </c>
    </row>
    <row r="83" spans="1:25" ht="12.75">
      <c r="A83" s="225">
        <v>2</v>
      </c>
      <c r="B83" s="226">
        <v>24</v>
      </c>
      <c r="C83" s="226">
        <v>2</v>
      </c>
      <c r="D83" s="31">
        <v>2</v>
      </c>
      <c r="E83" s="31">
        <v>0</v>
      </c>
      <c r="F83" s="38"/>
      <c r="G83" s="55" t="s">
        <v>354</v>
      </c>
      <c r="H83" s="52">
        <v>8691164.04</v>
      </c>
      <c r="I83" s="52">
        <v>190558</v>
      </c>
      <c r="J83" s="61">
        <v>8500606.04</v>
      </c>
      <c r="K83" s="52">
        <v>4572600.17</v>
      </c>
      <c r="L83" s="52">
        <v>112467.1</v>
      </c>
      <c r="M83" s="61">
        <v>4460133.07</v>
      </c>
      <c r="N83" s="52">
        <v>12040109.04</v>
      </c>
      <c r="O83" s="52">
        <v>4428434</v>
      </c>
      <c r="P83" s="61">
        <v>7611675.04</v>
      </c>
      <c r="Q83" s="52">
        <v>7014426.42</v>
      </c>
      <c r="R83" s="52">
        <v>3109915.05</v>
      </c>
      <c r="S83" s="61">
        <v>3904511.37</v>
      </c>
      <c r="T83" s="61">
        <v>-3348945</v>
      </c>
      <c r="U83" s="61">
        <v>-2441826.25</v>
      </c>
      <c r="V83" s="211">
        <v>52.61</v>
      </c>
      <c r="W83" s="211">
        <v>58.25</v>
      </c>
      <c r="X83" s="61">
        <v>888931</v>
      </c>
      <c r="Y83" s="64">
        <v>555621.7</v>
      </c>
    </row>
    <row r="84" spans="1:25" ht="12.75">
      <c r="A84" s="225">
        <v>2</v>
      </c>
      <c r="B84" s="226">
        <v>13</v>
      </c>
      <c r="C84" s="226">
        <v>1</v>
      </c>
      <c r="D84" s="31">
        <v>2</v>
      </c>
      <c r="E84" s="31">
        <v>0</v>
      </c>
      <c r="F84" s="38"/>
      <c r="G84" s="55" t="s">
        <v>355</v>
      </c>
      <c r="H84" s="52">
        <v>14339380.75</v>
      </c>
      <c r="I84" s="52">
        <v>586803</v>
      </c>
      <c r="J84" s="61">
        <v>13752577.75</v>
      </c>
      <c r="K84" s="52">
        <v>7562420.6</v>
      </c>
      <c r="L84" s="52">
        <v>74066.84</v>
      </c>
      <c r="M84" s="61">
        <v>7488353.76</v>
      </c>
      <c r="N84" s="52">
        <v>13843780.75</v>
      </c>
      <c r="O84" s="52">
        <v>675806</v>
      </c>
      <c r="P84" s="61">
        <v>13167974.75</v>
      </c>
      <c r="Q84" s="52">
        <v>6689643.77</v>
      </c>
      <c r="R84" s="52">
        <v>32562.93</v>
      </c>
      <c r="S84" s="61">
        <v>6657080.84</v>
      </c>
      <c r="T84" s="61">
        <v>495600</v>
      </c>
      <c r="U84" s="61">
        <v>872776.83</v>
      </c>
      <c r="V84" s="211">
        <v>52.73</v>
      </c>
      <c r="W84" s="211">
        <v>48.32</v>
      </c>
      <c r="X84" s="61">
        <v>584603</v>
      </c>
      <c r="Y84" s="64">
        <v>831272.92</v>
      </c>
    </row>
    <row r="85" spans="1:25" ht="12.75">
      <c r="A85" s="225">
        <v>2</v>
      </c>
      <c r="B85" s="226">
        <v>21</v>
      </c>
      <c r="C85" s="226">
        <v>4</v>
      </c>
      <c r="D85" s="31">
        <v>2</v>
      </c>
      <c r="E85" s="31">
        <v>0</v>
      </c>
      <c r="F85" s="38"/>
      <c r="G85" s="55" t="s">
        <v>356</v>
      </c>
      <c r="H85" s="52">
        <v>20364469.31</v>
      </c>
      <c r="I85" s="52">
        <v>3778930</v>
      </c>
      <c r="J85" s="61">
        <v>16585539.31</v>
      </c>
      <c r="K85" s="52">
        <v>8621498.68</v>
      </c>
      <c r="L85" s="52">
        <v>51574.8</v>
      </c>
      <c r="M85" s="61">
        <v>8569923.88</v>
      </c>
      <c r="N85" s="52">
        <v>23164469.31</v>
      </c>
      <c r="O85" s="52">
        <v>8050170</v>
      </c>
      <c r="P85" s="61">
        <v>15114299.31</v>
      </c>
      <c r="Q85" s="52">
        <v>8083030.89</v>
      </c>
      <c r="R85" s="52">
        <v>892086.72</v>
      </c>
      <c r="S85" s="61">
        <v>7190944.17</v>
      </c>
      <c r="T85" s="61">
        <v>-2800000</v>
      </c>
      <c r="U85" s="61">
        <v>538467.79</v>
      </c>
      <c r="V85" s="211">
        <v>42.33</v>
      </c>
      <c r="W85" s="211">
        <v>34.89</v>
      </c>
      <c r="X85" s="61">
        <v>1471240</v>
      </c>
      <c r="Y85" s="64">
        <v>1378979.71</v>
      </c>
    </row>
    <row r="86" spans="1:25" ht="12.75">
      <c r="A86" s="225">
        <v>2</v>
      </c>
      <c r="B86" s="226">
        <v>23</v>
      </c>
      <c r="C86" s="226">
        <v>1</v>
      </c>
      <c r="D86" s="31">
        <v>2</v>
      </c>
      <c r="E86" s="31">
        <v>0</v>
      </c>
      <c r="F86" s="38"/>
      <c r="G86" s="55" t="s">
        <v>357</v>
      </c>
      <c r="H86" s="52">
        <v>40586148.18</v>
      </c>
      <c r="I86" s="52">
        <v>4449400</v>
      </c>
      <c r="J86" s="61">
        <v>36136748.18</v>
      </c>
      <c r="K86" s="52">
        <v>22097337.07</v>
      </c>
      <c r="L86" s="52">
        <v>3930914.12</v>
      </c>
      <c r="M86" s="61">
        <v>18166422.95</v>
      </c>
      <c r="N86" s="52">
        <v>41466148.18</v>
      </c>
      <c r="O86" s="52">
        <v>6660125</v>
      </c>
      <c r="P86" s="61">
        <v>34806023.18</v>
      </c>
      <c r="Q86" s="52">
        <v>18672366.45</v>
      </c>
      <c r="R86" s="52">
        <v>1567895.28</v>
      </c>
      <c r="S86" s="61">
        <v>17104471.17</v>
      </c>
      <c r="T86" s="61">
        <v>-880000</v>
      </c>
      <c r="U86" s="61">
        <v>3424970.62</v>
      </c>
      <c r="V86" s="211">
        <v>54.44</v>
      </c>
      <c r="W86" s="211">
        <v>45.03</v>
      </c>
      <c r="X86" s="61">
        <v>1330725</v>
      </c>
      <c r="Y86" s="64">
        <v>1061951.78</v>
      </c>
    </row>
    <row r="87" spans="1:25" ht="12.75">
      <c r="A87" s="225">
        <v>2</v>
      </c>
      <c r="B87" s="226">
        <v>23</v>
      </c>
      <c r="C87" s="226">
        <v>2</v>
      </c>
      <c r="D87" s="31">
        <v>2</v>
      </c>
      <c r="E87" s="31">
        <v>0</v>
      </c>
      <c r="F87" s="38"/>
      <c r="G87" s="55" t="s">
        <v>358</v>
      </c>
      <c r="H87" s="52">
        <v>93557411</v>
      </c>
      <c r="I87" s="52">
        <v>12054879</v>
      </c>
      <c r="J87" s="61">
        <v>81502532</v>
      </c>
      <c r="K87" s="52">
        <v>40630490.57</v>
      </c>
      <c r="L87" s="52">
        <v>716592.5</v>
      </c>
      <c r="M87" s="61">
        <v>39913898.07</v>
      </c>
      <c r="N87" s="52">
        <v>102764051</v>
      </c>
      <c r="O87" s="52">
        <v>35228635</v>
      </c>
      <c r="P87" s="61">
        <v>67535416</v>
      </c>
      <c r="Q87" s="52">
        <v>35835916.65</v>
      </c>
      <c r="R87" s="52">
        <v>5781541.93</v>
      </c>
      <c r="S87" s="61">
        <v>30054374.72</v>
      </c>
      <c r="T87" s="61">
        <v>-9206640</v>
      </c>
      <c r="U87" s="61">
        <v>4794573.92</v>
      </c>
      <c r="V87" s="211">
        <v>43.42</v>
      </c>
      <c r="W87" s="211">
        <v>34.87</v>
      </c>
      <c r="X87" s="61">
        <v>13967116</v>
      </c>
      <c r="Y87" s="64">
        <v>9859523.35</v>
      </c>
    </row>
    <row r="88" spans="1:25" ht="12.75">
      <c r="A88" s="225">
        <v>2</v>
      </c>
      <c r="B88" s="226">
        <v>19</v>
      </c>
      <c r="C88" s="226">
        <v>3</v>
      </c>
      <c r="D88" s="31">
        <v>2</v>
      </c>
      <c r="E88" s="31">
        <v>0</v>
      </c>
      <c r="F88" s="38"/>
      <c r="G88" s="55" t="s">
        <v>359</v>
      </c>
      <c r="H88" s="52">
        <v>20901887.7</v>
      </c>
      <c r="I88" s="52">
        <v>3977202.68</v>
      </c>
      <c r="J88" s="61">
        <v>16924685.02</v>
      </c>
      <c r="K88" s="52">
        <v>8492277.23</v>
      </c>
      <c r="L88" s="52">
        <v>120130.6</v>
      </c>
      <c r="M88" s="61">
        <v>8372146.63</v>
      </c>
      <c r="N88" s="52">
        <v>19427915.02</v>
      </c>
      <c r="O88" s="52">
        <v>3572133.18</v>
      </c>
      <c r="P88" s="61">
        <v>15855781.84</v>
      </c>
      <c r="Q88" s="52">
        <v>9135657.07</v>
      </c>
      <c r="R88" s="52">
        <v>1520623.08</v>
      </c>
      <c r="S88" s="61">
        <v>7615033.99</v>
      </c>
      <c r="T88" s="61">
        <v>1473972.68</v>
      </c>
      <c r="U88" s="61">
        <v>-643379.84</v>
      </c>
      <c r="V88" s="211">
        <v>40.62</v>
      </c>
      <c r="W88" s="211">
        <v>47.02</v>
      </c>
      <c r="X88" s="61">
        <v>1068903.18</v>
      </c>
      <c r="Y88" s="64">
        <v>757112.64</v>
      </c>
    </row>
    <row r="89" spans="1:25" ht="12.75">
      <c r="A89" s="225">
        <v>2</v>
      </c>
      <c r="B89" s="226">
        <v>14</v>
      </c>
      <c r="C89" s="226">
        <v>3</v>
      </c>
      <c r="D89" s="31">
        <v>2</v>
      </c>
      <c r="E89" s="31">
        <v>0</v>
      </c>
      <c r="F89" s="38"/>
      <c r="G89" s="55" t="s">
        <v>360</v>
      </c>
      <c r="H89" s="52">
        <v>27717809</v>
      </c>
      <c r="I89" s="52">
        <v>9226603</v>
      </c>
      <c r="J89" s="61">
        <v>18491206</v>
      </c>
      <c r="K89" s="52">
        <v>13564866.1</v>
      </c>
      <c r="L89" s="52">
        <v>3466123.55</v>
      </c>
      <c r="M89" s="61">
        <v>10098742.55</v>
      </c>
      <c r="N89" s="52">
        <v>26611495</v>
      </c>
      <c r="O89" s="52">
        <v>11272724</v>
      </c>
      <c r="P89" s="61">
        <v>15338771</v>
      </c>
      <c r="Q89" s="52">
        <v>11752515.82</v>
      </c>
      <c r="R89" s="52">
        <v>4040383.55</v>
      </c>
      <c r="S89" s="61">
        <v>7712132.27</v>
      </c>
      <c r="T89" s="61">
        <v>1106314</v>
      </c>
      <c r="U89" s="61">
        <v>1812350.28</v>
      </c>
      <c r="V89" s="211">
        <v>48.93</v>
      </c>
      <c r="W89" s="211">
        <v>44.16</v>
      </c>
      <c r="X89" s="61">
        <v>3152435</v>
      </c>
      <c r="Y89" s="64">
        <v>2386610.28</v>
      </c>
    </row>
    <row r="90" spans="1:25" ht="12.75">
      <c r="A90" s="225">
        <v>2</v>
      </c>
      <c r="B90" s="226">
        <v>15</v>
      </c>
      <c r="C90" s="226">
        <v>2</v>
      </c>
      <c r="D90" s="31">
        <v>2</v>
      </c>
      <c r="E90" s="31">
        <v>0</v>
      </c>
      <c r="F90" s="38"/>
      <c r="G90" s="55" t="s">
        <v>361</v>
      </c>
      <c r="H90" s="52">
        <v>16235277.84</v>
      </c>
      <c r="I90" s="52">
        <v>1177028</v>
      </c>
      <c r="J90" s="61">
        <v>15058249.84</v>
      </c>
      <c r="K90" s="52">
        <v>8207973.95</v>
      </c>
      <c r="L90" s="52">
        <v>99334.66</v>
      </c>
      <c r="M90" s="61">
        <v>8108639.29</v>
      </c>
      <c r="N90" s="52">
        <v>16685277.84</v>
      </c>
      <c r="O90" s="52">
        <v>2572453</v>
      </c>
      <c r="P90" s="61">
        <v>14112824.84</v>
      </c>
      <c r="Q90" s="52">
        <v>7650441.88</v>
      </c>
      <c r="R90" s="52">
        <v>363889.41</v>
      </c>
      <c r="S90" s="61">
        <v>7286552.47</v>
      </c>
      <c r="T90" s="61">
        <v>-450000</v>
      </c>
      <c r="U90" s="61">
        <v>557532.07</v>
      </c>
      <c r="V90" s="211">
        <v>50.55</v>
      </c>
      <c r="W90" s="211">
        <v>45.85</v>
      </c>
      <c r="X90" s="61">
        <v>945425</v>
      </c>
      <c r="Y90" s="64">
        <v>822086.82</v>
      </c>
    </row>
    <row r="91" spans="1:25" ht="12.75">
      <c r="A91" s="225">
        <v>2</v>
      </c>
      <c r="B91" s="226">
        <v>14</v>
      </c>
      <c r="C91" s="226">
        <v>4</v>
      </c>
      <c r="D91" s="31">
        <v>2</v>
      </c>
      <c r="E91" s="31">
        <v>0</v>
      </c>
      <c r="F91" s="38"/>
      <c r="G91" s="55" t="s">
        <v>362</v>
      </c>
      <c r="H91" s="52">
        <v>14417363.05</v>
      </c>
      <c r="I91" s="52">
        <v>250000</v>
      </c>
      <c r="J91" s="61">
        <v>14167363.05</v>
      </c>
      <c r="K91" s="52">
        <v>7820482.15</v>
      </c>
      <c r="L91" s="52">
        <v>60150.9</v>
      </c>
      <c r="M91" s="61">
        <v>7760331.25</v>
      </c>
      <c r="N91" s="52">
        <v>14218863.05</v>
      </c>
      <c r="O91" s="52">
        <v>467703</v>
      </c>
      <c r="P91" s="61">
        <v>13751160.05</v>
      </c>
      <c r="Q91" s="52">
        <v>6556027.96</v>
      </c>
      <c r="R91" s="52">
        <v>51391</v>
      </c>
      <c r="S91" s="61">
        <v>6504636.96</v>
      </c>
      <c r="T91" s="61">
        <v>198500</v>
      </c>
      <c r="U91" s="61">
        <v>1264454.19</v>
      </c>
      <c r="V91" s="211">
        <v>54.24</v>
      </c>
      <c r="W91" s="211">
        <v>46.1</v>
      </c>
      <c r="X91" s="61">
        <v>416203</v>
      </c>
      <c r="Y91" s="64">
        <v>1255694.29</v>
      </c>
    </row>
    <row r="92" spans="1:25" ht="12.75">
      <c r="A92" s="225">
        <v>2</v>
      </c>
      <c r="B92" s="226">
        <v>2</v>
      </c>
      <c r="C92" s="226">
        <v>5</v>
      </c>
      <c r="D92" s="31">
        <v>2</v>
      </c>
      <c r="E92" s="31">
        <v>0</v>
      </c>
      <c r="F92" s="38"/>
      <c r="G92" s="55" t="s">
        <v>325</v>
      </c>
      <c r="H92" s="52">
        <v>26534778.52</v>
      </c>
      <c r="I92" s="52">
        <v>3680975</v>
      </c>
      <c r="J92" s="61">
        <v>22853803.52</v>
      </c>
      <c r="K92" s="52">
        <v>12709401.6</v>
      </c>
      <c r="L92" s="52">
        <v>709581.2</v>
      </c>
      <c r="M92" s="61">
        <v>11999820.4</v>
      </c>
      <c r="N92" s="52">
        <v>29137080.52</v>
      </c>
      <c r="O92" s="52">
        <v>6490285</v>
      </c>
      <c r="P92" s="61">
        <v>22646795.52</v>
      </c>
      <c r="Q92" s="52">
        <v>12825966.06</v>
      </c>
      <c r="R92" s="52">
        <v>1761022.54</v>
      </c>
      <c r="S92" s="61">
        <v>11064943.52</v>
      </c>
      <c r="T92" s="61">
        <v>-2602302</v>
      </c>
      <c r="U92" s="61">
        <v>-116564.46</v>
      </c>
      <c r="V92" s="211">
        <v>47.89</v>
      </c>
      <c r="W92" s="211">
        <v>44.01</v>
      </c>
      <c r="X92" s="61">
        <v>207008</v>
      </c>
      <c r="Y92" s="64">
        <v>934876.88</v>
      </c>
    </row>
    <row r="93" spans="1:25" ht="12.75">
      <c r="A93" s="225">
        <v>2</v>
      </c>
      <c r="B93" s="226">
        <v>16</v>
      </c>
      <c r="C93" s="226">
        <v>2</v>
      </c>
      <c r="D93" s="31">
        <v>2</v>
      </c>
      <c r="E93" s="31">
        <v>0</v>
      </c>
      <c r="F93" s="38"/>
      <c r="G93" s="55" t="s">
        <v>363</v>
      </c>
      <c r="H93" s="52">
        <v>11902602.48</v>
      </c>
      <c r="I93" s="52">
        <v>367200</v>
      </c>
      <c r="J93" s="61">
        <v>11535402.48</v>
      </c>
      <c r="K93" s="52">
        <v>6333204.47</v>
      </c>
      <c r="L93" s="52">
        <v>149486</v>
      </c>
      <c r="M93" s="61">
        <v>6183718.47</v>
      </c>
      <c r="N93" s="52">
        <v>13202482.84</v>
      </c>
      <c r="O93" s="52">
        <v>2741986.09</v>
      </c>
      <c r="P93" s="61">
        <v>10460496.75</v>
      </c>
      <c r="Q93" s="52">
        <v>6404540.31</v>
      </c>
      <c r="R93" s="52">
        <v>1058152.86</v>
      </c>
      <c r="S93" s="61">
        <v>5346387.45</v>
      </c>
      <c r="T93" s="61">
        <v>-1299880.36</v>
      </c>
      <c r="U93" s="61">
        <v>-71335.84</v>
      </c>
      <c r="V93" s="211">
        <v>53.2</v>
      </c>
      <c r="W93" s="211">
        <v>48.51</v>
      </c>
      <c r="X93" s="61">
        <v>1074905.73</v>
      </c>
      <c r="Y93" s="64">
        <v>837331.02</v>
      </c>
    </row>
    <row r="94" spans="1:25" ht="12.75">
      <c r="A94" s="225">
        <v>2</v>
      </c>
      <c r="B94" s="226">
        <v>3</v>
      </c>
      <c r="C94" s="226">
        <v>2</v>
      </c>
      <c r="D94" s="31">
        <v>2</v>
      </c>
      <c r="E94" s="31">
        <v>0</v>
      </c>
      <c r="F94" s="38"/>
      <c r="G94" s="55" t="s">
        <v>326</v>
      </c>
      <c r="H94" s="52">
        <v>19058783.3</v>
      </c>
      <c r="I94" s="52">
        <v>501026</v>
      </c>
      <c r="J94" s="61">
        <v>18557757.3</v>
      </c>
      <c r="K94" s="52">
        <v>9722551.13</v>
      </c>
      <c r="L94" s="52">
        <v>59789.11</v>
      </c>
      <c r="M94" s="61">
        <v>9662762.02</v>
      </c>
      <c r="N94" s="52">
        <v>23904364.53</v>
      </c>
      <c r="O94" s="52">
        <v>6418963</v>
      </c>
      <c r="P94" s="61">
        <v>17485401.53</v>
      </c>
      <c r="Q94" s="52">
        <v>9052368.62</v>
      </c>
      <c r="R94" s="52">
        <v>103517.95</v>
      </c>
      <c r="S94" s="61">
        <v>8948850.67</v>
      </c>
      <c r="T94" s="61">
        <v>-4845581.23</v>
      </c>
      <c r="U94" s="61">
        <v>670182.51</v>
      </c>
      <c r="V94" s="211">
        <v>51.01</v>
      </c>
      <c r="W94" s="211">
        <v>37.86</v>
      </c>
      <c r="X94" s="61">
        <v>1072355.77</v>
      </c>
      <c r="Y94" s="64">
        <v>713911.35</v>
      </c>
    </row>
    <row r="95" spans="1:25" ht="12.75">
      <c r="A95" s="225">
        <v>2</v>
      </c>
      <c r="B95" s="226">
        <v>16</v>
      </c>
      <c r="C95" s="226">
        <v>3</v>
      </c>
      <c r="D95" s="31">
        <v>2</v>
      </c>
      <c r="E95" s="31">
        <v>0</v>
      </c>
      <c r="F95" s="38"/>
      <c r="G95" s="55" t="s">
        <v>364</v>
      </c>
      <c r="H95" s="52">
        <v>26304180.51</v>
      </c>
      <c r="I95" s="52">
        <v>1045161.27</v>
      </c>
      <c r="J95" s="61">
        <v>25259019.24</v>
      </c>
      <c r="K95" s="52">
        <v>12352267.74</v>
      </c>
      <c r="L95" s="52">
        <v>618891.49</v>
      </c>
      <c r="M95" s="61">
        <v>11733376.25</v>
      </c>
      <c r="N95" s="52">
        <v>28991378.04</v>
      </c>
      <c r="O95" s="52">
        <v>6413424.15</v>
      </c>
      <c r="P95" s="61">
        <v>22577953.89</v>
      </c>
      <c r="Q95" s="52">
        <v>12852596.59</v>
      </c>
      <c r="R95" s="52">
        <v>1767018.77</v>
      </c>
      <c r="S95" s="61">
        <v>11085577.82</v>
      </c>
      <c r="T95" s="61">
        <v>-2687197.53</v>
      </c>
      <c r="U95" s="61">
        <v>-500328.85</v>
      </c>
      <c r="V95" s="211">
        <v>46.95</v>
      </c>
      <c r="W95" s="211">
        <v>44.33</v>
      </c>
      <c r="X95" s="61">
        <v>2681065.35</v>
      </c>
      <c r="Y95" s="64">
        <v>647798.43</v>
      </c>
    </row>
    <row r="96" spans="1:25" ht="12.75">
      <c r="A96" s="225">
        <v>2</v>
      </c>
      <c r="B96" s="226">
        <v>1</v>
      </c>
      <c r="C96" s="226">
        <v>3</v>
      </c>
      <c r="D96" s="31">
        <v>2</v>
      </c>
      <c r="E96" s="31">
        <v>0</v>
      </c>
      <c r="F96" s="38"/>
      <c r="G96" s="55" t="s">
        <v>365</v>
      </c>
      <c r="H96" s="52">
        <v>25702250.15</v>
      </c>
      <c r="I96" s="52">
        <v>7948931</v>
      </c>
      <c r="J96" s="61">
        <v>17753319.15</v>
      </c>
      <c r="K96" s="52">
        <v>10976955.39</v>
      </c>
      <c r="L96" s="52">
        <v>2013543.17</v>
      </c>
      <c r="M96" s="61">
        <v>8963412.22</v>
      </c>
      <c r="N96" s="52">
        <v>23880185.88</v>
      </c>
      <c r="O96" s="52">
        <v>6570372.43</v>
      </c>
      <c r="P96" s="61">
        <v>17309813.45</v>
      </c>
      <c r="Q96" s="52">
        <v>10127486.8</v>
      </c>
      <c r="R96" s="52">
        <v>2174263.29</v>
      </c>
      <c r="S96" s="61">
        <v>7953223.51</v>
      </c>
      <c r="T96" s="61">
        <v>1822064.27</v>
      </c>
      <c r="U96" s="61">
        <v>849468.59</v>
      </c>
      <c r="V96" s="211">
        <v>42.7</v>
      </c>
      <c r="W96" s="211">
        <v>42.4</v>
      </c>
      <c r="X96" s="61">
        <v>443505.7</v>
      </c>
      <c r="Y96" s="64">
        <v>1010188.71</v>
      </c>
    </row>
    <row r="97" spans="1:25" ht="12.75">
      <c r="A97" s="225">
        <v>2</v>
      </c>
      <c r="B97" s="226">
        <v>6</v>
      </c>
      <c r="C97" s="226">
        <v>5</v>
      </c>
      <c r="D97" s="31">
        <v>2</v>
      </c>
      <c r="E97" s="31">
        <v>0</v>
      </c>
      <c r="F97" s="38"/>
      <c r="G97" s="55" t="s">
        <v>366</v>
      </c>
      <c r="H97" s="52">
        <v>17426604.12</v>
      </c>
      <c r="I97" s="52">
        <v>6330671</v>
      </c>
      <c r="J97" s="61">
        <v>11095933.12</v>
      </c>
      <c r="K97" s="52">
        <v>5856964.05</v>
      </c>
      <c r="L97" s="52">
        <v>104739.08</v>
      </c>
      <c r="M97" s="61">
        <v>5752224.97</v>
      </c>
      <c r="N97" s="52">
        <v>16752631.12</v>
      </c>
      <c r="O97" s="52">
        <v>6488000</v>
      </c>
      <c r="P97" s="61">
        <v>10264631.12</v>
      </c>
      <c r="Q97" s="52">
        <v>5115742.32</v>
      </c>
      <c r="R97" s="52">
        <v>100634.38</v>
      </c>
      <c r="S97" s="61">
        <v>5015107.94</v>
      </c>
      <c r="T97" s="61">
        <v>673973</v>
      </c>
      <c r="U97" s="61">
        <v>741221.73</v>
      </c>
      <c r="V97" s="211">
        <v>33.6</v>
      </c>
      <c r="W97" s="211">
        <v>30.53</v>
      </c>
      <c r="X97" s="61">
        <v>831302</v>
      </c>
      <c r="Y97" s="64">
        <v>737117.03</v>
      </c>
    </row>
    <row r="98" spans="1:25" ht="12.75">
      <c r="A98" s="225">
        <v>2</v>
      </c>
      <c r="B98" s="226">
        <v>4</v>
      </c>
      <c r="C98" s="226">
        <v>2</v>
      </c>
      <c r="D98" s="31">
        <v>2</v>
      </c>
      <c r="E98" s="31">
        <v>0</v>
      </c>
      <c r="F98" s="38"/>
      <c r="G98" s="55" t="s">
        <v>367</v>
      </c>
      <c r="H98" s="52">
        <v>11522465.89</v>
      </c>
      <c r="I98" s="52">
        <v>1352200</v>
      </c>
      <c r="J98" s="61">
        <v>10170265.89</v>
      </c>
      <c r="K98" s="52">
        <v>5912620.5</v>
      </c>
      <c r="L98" s="52">
        <v>632055.11</v>
      </c>
      <c r="M98" s="61">
        <v>5280565.39</v>
      </c>
      <c r="N98" s="52">
        <v>10905245.89</v>
      </c>
      <c r="O98" s="52">
        <v>1444200</v>
      </c>
      <c r="P98" s="61">
        <v>9461045.89</v>
      </c>
      <c r="Q98" s="52">
        <v>5222416.13</v>
      </c>
      <c r="R98" s="52">
        <v>62774.99</v>
      </c>
      <c r="S98" s="61">
        <v>5159641.14</v>
      </c>
      <c r="T98" s="61">
        <v>617220</v>
      </c>
      <c r="U98" s="61">
        <v>690204.37</v>
      </c>
      <c r="V98" s="211">
        <v>51.31</v>
      </c>
      <c r="W98" s="211">
        <v>47.88</v>
      </c>
      <c r="X98" s="61">
        <v>709220</v>
      </c>
      <c r="Y98" s="64">
        <v>120924.25</v>
      </c>
    </row>
    <row r="99" spans="1:25" ht="12.75">
      <c r="A99" s="225">
        <v>2</v>
      </c>
      <c r="B99" s="226">
        <v>3</v>
      </c>
      <c r="C99" s="226">
        <v>3</v>
      </c>
      <c r="D99" s="31">
        <v>2</v>
      </c>
      <c r="E99" s="31">
        <v>0</v>
      </c>
      <c r="F99" s="38"/>
      <c r="G99" s="55" t="s">
        <v>368</v>
      </c>
      <c r="H99" s="52">
        <v>28949734</v>
      </c>
      <c r="I99" s="52">
        <v>39281</v>
      </c>
      <c r="J99" s="61">
        <v>28910453</v>
      </c>
      <c r="K99" s="52">
        <v>15054581.8</v>
      </c>
      <c r="L99" s="52">
        <v>51313</v>
      </c>
      <c r="M99" s="61">
        <v>15003268.8</v>
      </c>
      <c r="N99" s="52">
        <v>33029734</v>
      </c>
      <c r="O99" s="52">
        <v>9670907</v>
      </c>
      <c r="P99" s="61">
        <v>23358827</v>
      </c>
      <c r="Q99" s="52">
        <v>12019974.49</v>
      </c>
      <c r="R99" s="52">
        <v>1000591.68</v>
      </c>
      <c r="S99" s="61">
        <v>11019382.81</v>
      </c>
      <c r="T99" s="61">
        <v>-4080000</v>
      </c>
      <c r="U99" s="61">
        <v>3034607.31</v>
      </c>
      <c r="V99" s="211">
        <v>52</v>
      </c>
      <c r="W99" s="211">
        <v>36.39</v>
      </c>
      <c r="X99" s="61">
        <v>5551626</v>
      </c>
      <c r="Y99" s="64">
        <v>3983885.99</v>
      </c>
    </row>
    <row r="100" spans="1:25" ht="12.75">
      <c r="A100" s="225">
        <v>2</v>
      </c>
      <c r="B100" s="226">
        <v>6</v>
      </c>
      <c r="C100" s="226">
        <v>6</v>
      </c>
      <c r="D100" s="31">
        <v>2</v>
      </c>
      <c r="E100" s="31">
        <v>0</v>
      </c>
      <c r="F100" s="38"/>
      <c r="G100" s="55" t="s">
        <v>369</v>
      </c>
      <c r="H100" s="52">
        <v>23657332</v>
      </c>
      <c r="I100" s="52">
        <v>4223180</v>
      </c>
      <c r="J100" s="61">
        <v>19434152</v>
      </c>
      <c r="K100" s="52">
        <v>11606860.67</v>
      </c>
      <c r="L100" s="52">
        <v>1349133.3</v>
      </c>
      <c r="M100" s="61">
        <v>10257727.37</v>
      </c>
      <c r="N100" s="52">
        <v>24167165</v>
      </c>
      <c r="O100" s="52">
        <v>8494711</v>
      </c>
      <c r="P100" s="61">
        <v>15672454</v>
      </c>
      <c r="Q100" s="52">
        <v>10446173.4</v>
      </c>
      <c r="R100" s="52">
        <v>2624646.68</v>
      </c>
      <c r="S100" s="61">
        <v>7821526.72</v>
      </c>
      <c r="T100" s="61">
        <v>-509833</v>
      </c>
      <c r="U100" s="61">
        <v>1160687.27</v>
      </c>
      <c r="V100" s="211">
        <v>49.06</v>
      </c>
      <c r="W100" s="211">
        <v>43.22</v>
      </c>
      <c r="X100" s="61">
        <v>3761698</v>
      </c>
      <c r="Y100" s="64">
        <v>2436200.65</v>
      </c>
    </row>
    <row r="101" spans="1:25" ht="12.75">
      <c r="A101" s="225">
        <v>2</v>
      </c>
      <c r="B101" s="226">
        <v>23</v>
      </c>
      <c r="C101" s="226">
        <v>3</v>
      </c>
      <c r="D101" s="31">
        <v>2</v>
      </c>
      <c r="E101" s="31">
        <v>0</v>
      </c>
      <c r="F101" s="38"/>
      <c r="G101" s="55" t="s">
        <v>370</v>
      </c>
      <c r="H101" s="52">
        <v>9161295.85</v>
      </c>
      <c r="I101" s="52">
        <v>144000</v>
      </c>
      <c r="J101" s="61">
        <v>9017295.85</v>
      </c>
      <c r="K101" s="52">
        <v>4508162.51</v>
      </c>
      <c r="L101" s="52">
        <v>10404.57</v>
      </c>
      <c r="M101" s="61">
        <v>4497757.94</v>
      </c>
      <c r="N101" s="52">
        <v>10820258.99</v>
      </c>
      <c r="O101" s="52">
        <v>2391201</v>
      </c>
      <c r="P101" s="61">
        <v>8429057.99</v>
      </c>
      <c r="Q101" s="52">
        <v>3778871.45</v>
      </c>
      <c r="R101" s="52">
        <v>29561.4</v>
      </c>
      <c r="S101" s="61">
        <v>3749310.05</v>
      </c>
      <c r="T101" s="61">
        <v>-1658963.14</v>
      </c>
      <c r="U101" s="61">
        <v>729291.06</v>
      </c>
      <c r="V101" s="211">
        <v>49.2</v>
      </c>
      <c r="W101" s="211">
        <v>34.92</v>
      </c>
      <c r="X101" s="61">
        <v>588237.86</v>
      </c>
      <c r="Y101" s="64">
        <v>748447.89</v>
      </c>
    </row>
    <row r="102" spans="1:25" ht="12.75">
      <c r="A102" s="225">
        <v>2</v>
      </c>
      <c r="B102" s="226">
        <v>24</v>
      </c>
      <c r="C102" s="226">
        <v>3</v>
      </c>
      <c r="D102" s="31">
        <v>2</v>
      </c>
      <c r="E102" s="31">
        <v>0</v>
      </c>
      <c r="F102" s="38"/>
      <c r="G102" s="55" t="s">
        <v>371</v>
      </c>
      <c r="H102" s="52">
        <v>23394608</v>
      </c>
      <c r="I102" s="52">
        <v>1100630</v>
      </c>
      <c r="J102" s="61">
        <v>22293978</v>
      </c>
      <c r="K102" s="52">
        <v>11128223.91</v>
      </c>
      <c r="L102" s="52">
        <v>108576.54</v>
      </c>
      <c r="M102" s="61">
        <v>11019647.37</v>
      </c>
      <c r="N102" s="52">
        <v>25202629</v>
      </c>
      <c r="O102" s="52">
        <v>3962124</v>
      </c>
      <c r="P102" s="61">
        <v>21240505</v>
      </c>
      <c r="Q102" s="52">
        <v>10987165.56</v>
      </c>
      <c r="R102" s="52">
        <v>1174427.56</v>
      </c>
      <c r="S102" s="61">
        <v>9812738</v>
      </c>
      <c r="T102" s="61">
        <v>-1808021</v>
      </c>
      <c r="U102" s="61">
        <v>141058.35</v>
      </c>
      <c r="V102" s="211">
        <v>47.56</v>
      </c>
      <c r="W102" s="211">
        <v>43.59</v>
      </c>
      <c r="X102" s="61">
        <v>1053473</v>
      </c>
      <c r="Y102" s="64">
        <v>1206909.37</v>
      </c>
    </row>
    <row r="103" spans="1:25" ht="12.75">
      <c r="A103" s="225">
        <v>2</v>
      </c>
      <c r="B103" s="226">
        <v>7</v>
      </c>
      <c r="C103" s="226">
        <v>2</v>
      </c>
      <c r="D103" s="31">
        <v>2</v>
      </c>
      <c r="E103" s="31">
        <v>0</v>
      </c>
      <c r="F103" s="38"/>
      <c r="G103" s="55" t="s">
        <v>329</v>
      </c>
      <c r="H103" s="52">
        <v>27202453.85</v>
      </c>
      <c r="I103" s="52">
        <v>1407504</v>
      </c>
      <c r="J103" s="61">
        <v>25794949.85</v>
      </c>
      <c r="K103" s="52">
        <v>13601003.09</v>
      </c>
      <c r="L103" s="52">
        <v>610465.94</v>
      </c>
      <c r="M103" s="61">
        <v>12990537.15</v>
      </c>
      <c r="N103" s="52">
        <v>27821186.85</v>
      </c>
      <c r="O103" s="52">
        <v>3546545.61</v>
      </c>
      <c r="P103" s="61">
        <v>24274641.24</v>
      </c>
      <c r="Q103" s="52">
        <v>11474587.58</v>
      </c>
      <c r="R103" s="52">
        <v>167847.44</v>
      </c>
      <c r="S103" s="61">
        <v>11306740.14</v>
      </c>
      <c r="T103" s="61">
        <v>-618733</v>
      </c>
      <c r="U103" s="61">
        <v>2126415.51</v>
      </c>
      <c r="V103" s="211">
        <v>49.99</v>
      </c>
      <c r="W103" s="211">
        <v>41.24</v>
      </c>
      <c r="X103" s="61">
        <v>1520308.61</v>
      </c>
      <c r="Y103" s="64">
        <v>1683797.01</v>
      </c>
    </row>
    <row r="104" spans="1:25" ht="12.75">
      <c r="A104" s="225">
        <v>2</v>
      </c>
      <c r="B104" s="226">
        <v>8</v>
      </c>
      <c r="C104" s="226">
        <v>7</v>
      </c>
      <c r="D104" s="31">
        <v>2</v>
      </c>
      <c r="E104" s="31">
        <v>0</v>
      </c>
      <c r="F104" s="38"/>
      <c r="G104" s="55" t="s">
        <v>331</v>
      </c>
      <c r="H104" s="52">
        <v>48932576.4</v>
      </c>
      <c r="I104" s="52">
        <v>3223934</v>
      </c>
      <c r="J104" s="61">
        <v>45708642.4</v>
      </c>
      <c r="K104" s="52">
        <v>24753708.2</v>
      </c>
      <c r="L104" s="52">
        <v>357052.28</v>
      </c>
      <c r="M104" s="61">
        <v>24396655.92</v>
      </c>
      <c r="N104" s="52">
        <v>46785626.4</v>
      </c>
      <c r="O104" s="52">
        <v>5269574</v>
      </c>
      <c r="P104" s="61">
        <v>41516052.4</v>
      </c>
      <c r="Q104" s="52">
        <v>22847564.39</v>
      </c>
      <c r="R104" s="52">
        <v>1003793.16</v>
      </c>
      <c r="S104" s="61">
        <v>21843771.23</v>
      </c>
      <c r="T104" s="61">
        <v>2146950</v>
      </c>
      <c r="U104" s="61">
        <v>1906143.81</v>
      </c>
      <c r="V104" s="211">
        <v>50.58</v>
      </c>
      <c r="W104" s="211">
        <v>48.83</v>
      </c>
      <c r="X104" s="61">
        <v>4192590</v>
      </c>
      <c r="Y104" s="64">
        <v>2552884.69</v>
      </c>
    </row>
    <row r="105" spans="1:25" ht="12.75">
      <c r="A105" s="225">
        <v>2</v>
      </c>
      <c r="B105" s="226">
        <v>23</v>
      </c>
      <c r="C105" s="226">
        <v>5</v>
      </c>
      <c r="D105" s="31">
        <v>2</v>
      </c>
      <c r="E105" s="31">
        <v>0</v>
      </c>
      <c r="F105" s="38"/>
      <c r="G105" s="55" t="s">
        <v>372</v>
      </c>
      <c r="H105" s="52">
        <v>106475327.8</v>
      </c>
      <c r="I105" s="52">
        <v>1612498.8</v>
      </c>
      <c r="J105" s="61">
        <v>104862829</v>
      </c>
      <c r="K105" s="52">
        <v>55257357.77</v>
      </c>
      <c r="L105" s="52">
        <v>380693.69</v>
      </c>
      <c r="M105" s="61">
        <v>54876664.08</v>
      </c>
      <c r="N105" s="52">
        <v>114948017.85</v>
      </c>
      <c r="O105" s="52">
        <v>41917330.22</v>
      </c>
      <c r="P105" s="61">
        <v>73030687.63</v>
      </c>
      <c r="Q105" s="52">
        <v>41093516.79</v>
      </c>
      <c r="R105" s="52">
        <v>6775426.03</v>
      </c>
      <c r="S105" s="61">
        <v>34318090.76</v>
      </c>
      <c r="T105" s="61">
        <v>-8472690.05</v>
      </c>
      <c r="U105" s="61">
        <v>14163840.98</v>
      </c>
      <c r="V105" s="211">
        <v>51.89</v>
      </c>
      <c r="W105" s="211">
        <v>35.74</v>
      </c>
      <c r="X105" s="61">
        <v>31832141.37</v>
      </c>
      <c r="Y105" s="64">
        <v>20558573.32</v>
      </c>
    </row>
    <row r="106" spans="1:25" ht="12.75">
      <c r="A106" s="225">
        <v>2</v>
      </c>
      <c r="B106" s="226">
        <v>17</v>
      </c>
      <c r="C106" s="226">
        <v>2</v>
      </c>
      <c r="D106" s="31">
        <v>2</v>
      </c>
      <c r="E106" s="31">
        <v>0</v>
      </c>
      <c r="F106" s="38"/>
      <c r="G106" s="55" t="s">
        <v>373</v>
      </c>
      <c r="H106" s="52">
        <v>17610539.43</v>
      </c>
      <c r="I106" s="52">
        <v>3441329.63</v>
      </c>
      <c r="J106" s="61">
        <v>14169209.8</v>
      </c>
      <c r="K106" s="52">
        <v>7808427.21</v>
      </c>
      <c r="L106" s="52">
        <v>339883.59</v>
      </c>
      <c r="M106" s="61">
        <v>7468543.62</v>
      </c>
      <c r="N106" s="52">
        <v>20318354.43</v>
      </c>
      <c r="O106" s="52">
        <v>7549897.47</v>
      </c>
      <c r="P106" s="61">
        <v>12768456.96</v>
      </c>
      <c r="Q106" s="52">
        <v>6351163.57</v>
      </c>
      <c r="R106" s="52">
        <v>143281.92</v>
      </c>
      <c r="S106" s="61">
        <v>6207881.65</v>
      </c>
      <c r="T106" s="61">
        <v>-2707815</v>
      </c>
      <c r="U106" s="61">
        <v>1457263.64</v>
      </c>
      <c r="V106" s="211">
        <v>44.33</v>
      </c>
      <c r="W106" s="211">
        <v>31.25</v>
      </c>
      <c r="X106" s="61">
        <v>1400752.84</v>
      </c>
      <c r="Y106" s="64">
        <v>1260661.97</v>
      </c>
    </row>
    <row r="107" spans="1:25" ht="12.75">
      <c r="A107" s="225">
        <v>2</v>
      </c>
      <c r="B107" s="226">
        <v>18</v>
      </c>
      <c r="C107" s="226">
        <v>1</v>
      </c>
      <c r="D107" s="31">
        <v>2</v>
      </c>
      <c r="E107" s="31">
        <v>0</v>
      </c>
      <c r="F107" s="38"/>
      <c r="G107" s="55" t="s">
        <v>374</v>
      </c>
      <c r="H107" s="52">
        <v>21012904.79</v>
      </c>
      <c r="I107" s="52">
        <v>1881455</v>
      </c>
      <c r="J107" s="61">
        <v>19131449.79</v>
      </c>
      <c r="K107" s="52">
        <v>10756998.18</v>
      </c>
      <c r="L107" s="52">
        <v>766923.58</v>
      </c>
      <c r="M107" s="61">
        <v>9990074.6</v>
      </c>
      <c r="N107" s="52">
        <v>21071907.79</v>
      </c>
      <c r="O107" s="52">
        <v>3530339</v>
      </c>
      <c r="P107" s="61">
        <v>17541568.79</v>
      </c>
      <c r="Q107" s="52">
        <v>8915283.61</v>
      </c>
      <c r="R107" s="52">
        <v>158003.45</v>
      </c>
      <c r="S107" s="61">
        <v>8757280.16</v>
      </c>
      <c r="T107" s="61">
        <v>-59003</v>
      </c>
      <c r="U107" s="61">
        <v>1841714.57</v>
      </c>
      <c r="V107" s="211">
        <v>51.19</v>
      </c>
      <c r="W107" s="211">
        <v>42.3</v>
      </c>
      <c r="X107" s="61">
        <v>1589881</v>
      </c>
      <c r="Y107" s="64">
        <v>1232794.44</v>
      </c>
    </row>
    <row r="108" spans="1:25" ht="12.75">
      <c r="A108" s="225">
        <v>2</v>
      </c>
      <c r="B108" s="226">
        <v>3</v>
      </c>
      <c r="C108" s="226">
        <v>4</v>
      </c>
      <c r="D108" s="31">
        <v>2</v>
      </c>
      <c r="E108" s="31">
        <v>0</v>
      </c>
      <c r="F108" s="38"/>
      <c r="G108" s="55" t="s">
        <v>375</v>
      </c>
      <c r="H108" s="52">
        <v>14201803.24</v>
      </c>
      <c r="I108" s="52">
        <v>1292898</v>
      </c>
      <c r="J108" s="61">
        <v>12908905.24</v>
      </c>
      <c r="K108" s="52">
        <v>7470181.75</v>
      </c>
      <c r="L108" s="52">
        <v>350554.13</v>
      </c>
      <c r="M108" s="61">
        <v>7119627.62</v>
      </c>
      <c r="N108" s="52">
        <v>16748749.24</v>
      </c>
      <c r="O108" s="52">
        <v>4268993</v>
      </c>
      <c r="P108" s="61">
        <v>12479756.24</v>
      </c>
      <c r="Q108" s="52">
        <v>7235030.16</v>
      </c>
      <c r="R108" s="52">
        <v>936228.76</v>
      </c>
      <c r="S108" s="61">
        <v>6298801.4</v>
      </c>
      <c r="T108" s="61">
        <v>-2546946</v>
      </c>
      <c r="U108" s="61">
        <v>235151.59</v>
      </c>
      <c r="V108" s="211">
        <v>52.6</v>
      </c>
      <c r="W108" s="211">
        <v>43.19</v>
      </c>
      <c r="X108" s="61">
        <v>429149</v>
      </c>
      <c r="Y108" s="64">
        <v>820826.22</v>
      </c>
    </row>
    <row r="109" spans="1:25" ht="12.75">
      <c r="A109" s="225">
        <v>2</v>
      </c>
      <c r="B109" s="226">
        <v>13</v>
      </c>
      <c r="C109" s="226">
        <v>2</v>
      </c>
      <c r="D109" s="31">
        <v>2</v>
      </c>
      <c r="E109" s="31">
        <v>0</v>
      </c>
      <c r="F109" s="38"/>
      <c r="G109" s="55" t="s">
        <v>376</v>
      </c>
      <c r="H109" s="52">
        <v>41270475</v>
      </c>
      <c r="I109" s="52">
        <v>12240481</v>
      </c>
      <c r="J109" s="61">
        <v>29029994</v>
      </c>
      <c r="K109" s="52">
        <v>14513736.68</v>
      </c>
      <c r="L109" s="52">
        <v>820901.81</v>
      </c>
      <c r="M109" s="61">
        <v>13692834.87</v>
      </c>
      <c r="N109" s="52">
        <v>40254847</v>
      </c>
      <c r="O109" s="52">
        <v>16610543</v>
      </c>
      <c r="P109" s="61">
        <v>23644304</v>
      </c>
      <c r="Q109" s="52">
        <v>14339910.67</v>
      </c>
      <c r="R109" s="52">
        <v>1863712.31</v>
      </c>
      <c r="S109" s="61">
        <v>12476198.36</v>
      </c>
      <c r="T109" s="61">
        <v>1015628</v>
      </c>
      <c r="U109" s="61">
        <v>173826.01</v>
      </c>
      <c r="V109" s="211">
        <v>35.16</v>
      </c>
      <c r="W109" s="211">
        <v>35.62</v>
      </c>
      <c r="X109" s="61">
        <v>5385690</v>
      </c>
      <c r="Y109" s="64">
        <v>1216636.51</v>
      </c>
    </row>
    <row r="110" spans="1:25" ht="12.75">
      <c r="A110" s="225">
        <v>2</v>
      </c>
      <c r="B110" s="226">
        <v>9</v>
      </c>
      <c r="C110" s="226">
        <v>3</v>
      </c>
      <c r="D110" s="31">
        <v>2</v>
      </c>
      <c r="E110" s="31">
        <v>0</v>
      </c>
      <c r="F110" s="38"/>
      <c r="G110" s="55" t="s">
        <v>377</v>
      </c>
      <c r="H110" s="52">
        <v>12666965.11</v>
      </c>
      <c r="I110" s="52">
        <v>2303026.6</v>
      </c>
      <c r="J110" s="61">
        <v>10363938.51</v>
      </c>
      <c r="K110" s="52">
        <v>6630265.37</v>
      </c>
      <c r="L110" s="52">
        <v>1257717</v>
      </c>
      <c r="M110" s="61">
        <v>5372548.37</v>
      </c>
      <c r="N110" s="52">
        <v>11164473.27</v>
      </c>
      <c r="O110" s="52">
        <v>1553775.41</v>
      </c>
      <c r="P110" s="61">
        <v>9610697.86</v>
      </c>
      <c r="Q110" s="52">
        <v>5107178.88</v>
      </c>
      <c r="R110" s="52">
        <v>176780.87</v>
      </c>
      <c r="S110" s="61">
        <v>4930398.01</v>
      </c>
      <c r="T110" s="61">
        <v>1502491.84</v>
      </c>
      <c r="U110" s="61">
        <v>1523086.49</v>
      </c>
      <c r="V110" s="211">
        <v>52.34</v>
      </c>
      <c r="W110" s="211">
        <v>45.74</v>
      </c>
      <c r="X110" s="61">
        <v>753240.65</v>
      </c>
      <c r="Y110" s="64">
        <v>442150.36</v>
      </c>
    </row>
    <row r="111" spans="1:25" ht="12.75">
      <c r="A111" s="225">
        <v>2</v>
      </c>
      <c r="B111" s="226">
        <v>9</v>
      </c>
      <c r="C111" s="226">
        <v>4</v>
      </c>
      <c r="D111" s="31">
        <v>2</v>
      </c>
      <c r="E111" s="31">
        <v>0</v>
      </c>
      <c r="F111" s="38"/>
      <c r="G111" s="55" t="s">
        <v>378</v>
      </c>
      <c r="H111" s="52">
        <v>20598263.83</v>
      </c>
      <c r="I111" s="52">
        <v>817631.75</v>
      </c>
      <c r="J111" s="61">
        <v>19780632.08</v>
      </c>
      <c r="K111" s="52">
        <v>10130960.41</v>
      </c>
      <c r="L111" s="52">
        <v>148625.78</v>
      </c>
      <c r="M111" s="61">
        <v>9982334.63</v>
      </c>
      <c r="N111" s="52">
        <v>21949666.42</v>
      </c>
      <c r="O111" s="52">
        <v>4113712.04</v>
      </c>
      <c r="P111" s="61">
        <v>17835954.38</v>
      </c>
      <c r="Q111" s="52">
        <v>9450398.46</v>
      </c>
      <c r="R111" s="52">
        <v>735296.19</v>
      </c>
      <c r="S111" s="61">
        <v>8715102.27</v>
      </c>
      <c r="T111" s="61">
        <v>-1351402.59</v>
      </c>
      <c r="U111" s="61">
        <v>680561.95</v>
      </c>
      <c r="V111" s="211">
        <v>49.18</v>
      </c>
      <c r="W111" s="211">
        <v>43.05</v>
      </c>
      <c r="X111" s="61">
        <v>1944677.7</v>
      </c>
      <c r="Y111" s="64">
        <v>1267232.36</v>
      </c>
    </row>
    <row r="112" spans="1:25" ht="12.75">
      <c r="A112" s="225">
        <v>2</v>
      </c>
      <c r="B112" s="226">
        <v>9</v>
      </c>
      <c r="C112" s="226">
        <v>5</v>
      </c>
      <c r="D112" s="31">
        <v>2</v>
      </c>
      <c r="E112" s="31">
        <v>0</v>
      </c>
      <c r="F112" s="38"/>
      <c r="G112" s="55" t="s">
        <v>379</v>
      </c>
      <c r="H112" s="52">
        <v>20266722.38</v>
      </c>
      <c r="I112" s="52">
        <v>2030791</v>
      </c>
      <c r="J112" s="61">
        <v>18235931.38</v>
      </c>
      <c r="K112" s="52">
        <v>9541573.48</v>
      </c>
      <c r="L112" s="52">
        <v>18484.81</v>
      </c>
      <c r="M112" s="61">
        <v>9523088.67</v>
      </c>
      <c r="N112" s="52">
        <v>22100582.38</v>
      </c>
      <c r="O112" s="52">
        <v>5295641</v>
      </c>
      <c r="P112" s="61">
        <v>16804941.38</v>
      </c>
      <c r="Q112" s="52">
        <v>8998878.68</v>
      </c>
      <c r="R112" s="52">
        <v>613126.5</v>
      </c>
      <c r="S112" s="61">
        <v>8385752.18</v>
      </c>
      <c r="T112" s="61">
        <v>-1833860</v>
      </c>
      <c r="U112" s="61">
        <v>542694.8</v>
      </c>
      <c r="V112" s="211">
        <v>47.08</v>
      </c>
      <c r="W112" s="211">
        <v>40.71</v>
      </c>
      <c r="X112" s="61">
        <v>1430990</v>
      </c>
      <c r="Y112" s="64">
        <v>1137336.49</v>
      </c>
    </row>
    <row r="113" spans="1:25" ht="12.75">
      <c r="A113" s="225">
        <v>2</v>
      </c>
      <c r="B113" s="226">
        <v>8</v>
      </c>
      <c r="C113" s="226">
        <v>9</v>
      </c>
      <c r="D113" s="31">
        <v>2</v>
      </c>
      <c r="E113" s="31">
        <v>0</v>
      </c>
      <c r="F113" s="38"/>
      <c r="G113" s="55" t="s">
        <v>380</v>
      </c>
      <c r="H113" s="52">
        <v>10045280.7</v>
      </c>
      <c r="I113" s="52">
        <v>3481496</v>
      </c>
      <c r="J113" s="61">
        <v>6563784.7</v>
      </c>
      <c r="K113" s="52">
        <v>3118172.58</v>
      </c>
      <c r="L113" s="52">
        <v>134837.58</v>
      </c>
      <c r="M113" s="61">
        <v>2983335</v>
      </c>
      <c r="N113" s="52">
        <v>9500997.7</v>
      </c>
      <c r="O113" s="52">
        <v>3027804</v>
      </c>
      <c r="P113" s="61">
        <v>6473193.7</v>
      </c>
      <c r="Q113" s="52">
        <v>4032319.53</v>
      </c>
      <c r="R113" s="52">
        <v>910574.55</v>
      </c>
      <c r="S113" s="61">
        <v>3121744.98</v>
      </c>
      <c r="T113" s="61">
        <v>544283</v>
      </c>
      <c r="U113" s="61">
        <v>-914146.95</v>
      </c>
      <c r="V113" s="211">
        <v>31.04</v>
      </c>
      <c r="W113" s="211">
        <v>42.44</v>
      </c>
      <c r="X113" s="61">
        <v>90591</v>
      </c>
      <c r="Y113" s="64">
        <v>-138409.98</v>
      </c>
    </row>
    <row r="114" spans="1:25" ht="12.75">
      <c r="A114" s="225">
        <v>2</v>
      </c>
      <c r="B114" s="226">
        <v>10</v>
      </c>
      <c r="C114" s="226">
        <v>4</v>
      </c>
      <c r="D114" s="31">
        <v>2</v>
      </c>
      <c r="E114" s="31">
        <v>0</v>
      </c>
      <c r="F114" s="38"/>
      <c r="G114" s="55" t="s">
        <v>334</v>
      </c>
      <c r="H114" s="52">
        <v>19704927</v>
      </c>
      <c r="I114" s="52">
        <v>1600430</v>
      </c>
      <c r="J114" s="61">
        <v>18104497</v>
      </c>
      <c r="K114" s="52">
        <v>9903235.46</v>
      </c>
      <c r="L114" s="52">
        <v>179965.32</v>
      </c>
      <c r="M114" s="61">
        <v>9723270.14</v>
      </c>
      <c r="N114" s="52">
        <v>20578573</v>
      </c>
      <c r="O114" s="52">
        <v>3464175</v>
      </c>
      <c r="P114" s="61">
        <v>17114398</v>
      </c>
      <c r="Q114" s="52">
        <v>8241619.03</v>
      </c>
      <c r="R114" s="52">
        <v>448307.08</v>
      </c>
      <c r="S114" s="61">
        <v>7793311.95</v>
      </c>
      <c r="T114" s="61">
        <v>-873646</v>
      </c>
      <c r="U114" s="61">
        <v>1661616.43</v>
      </c>
      <c r="V114" s="211">
        <v>50.25</v>
      </c>
      <c r="W114" s="211">
        <v>40.04</v>
      </c>
      <c r="X114" s="61">
        <v>990099</v>
      </c>
      <c r="Y114" s="64">
        <v>1929958.19</v>
      </c>
    </row>
    <row r="115" spans="1:25" ht="12.75">
      <c r="A115" s="225">
        <v>2</v>
      </c>
      <c r="B115" s="226">
        <v>11</v>
      </c>
      <c r="C115" s="226">
        <v>2</v>
      </c>
      <c r="D115" s="31">
        <v>2</v>
      </c>
      <c r="E115" s="31">
        <v>0</v>
      </c>
      <c r="F115" s="38"/>
      <c r="G115" s="55" t="s">
        <v>335</v>
      </c>
      <c r="H115" s="52">
        <v>52468489.95</v>
      </c>
      <c r="I115" s="52">
        <v>2074476.29</v>
      </c>
      <c r="J115" s="61">
        <v>50394013.66</v>
      </c>
      <c r="K115" s="52">
        <v>25855087.34</v>
      </c>
      <c r="L115" s="52">
        <v>363700.2</v>
      </c>
      <c r="M115" s="61">
        <v>25491387.14</v>
      </c>
      <c r="N115" s="52">
        <v>57783876.12</v>
      </c>
      <c r="O115" s="52">
        <v>11950380.57</v>
      </c>
      <c r="P115" s="61">
        <v>45833495.55</v>
      </c>
      <c r="Q115" s="52">
        <v>23197542.33</v>
      </c>
      <c r="R115" s="52">
        <v>2243804.79</v>
      </c>
      <c r="S115" s="61">
        <v>20953737.54</v>
      </c>
      <c r="T115" s="61">
        <v>-5315386.17</v>
      </c>
      <c r="U115" s="61">
        <v>2657545.01</v>
      </c>
      <c r="V115" s="211">
        <v>49.27</v>
      </c>
      <c r="W115" s="211">
        <v>40.14</v>
      </c>
      <c r="X115" s="61">
        <v>4560518.11</v>
      </c>
      <c r="Y115" s="64">
        <v>4537649.6</v>
      </c>
    </row>
    <row r="116" spans="1:25" ht="12.75">
      <c r="A116" s="225">
        <v>2</v>
      </c>
      <c r="B116" s="226">
        <v>2</v>
      </c>
      <c r="C116" s="226">
        <v>6</v>
      </c>
      <c r="D116" s="31">
        <v>2</v>
      </c>
      <c r="E116" s="31">
        <v>0</v>
      </c>
      <c r="F116" s="38"/>
      <c r="G116" s="55" t="s">
        <v>381</v>
      </c>
      <c r="H116" s="52">
        <v>26985480.37</v>
      </c>
      <c r="I116" s="52">
        <v>6029340.4</v>
      </c>
      <c r="J116" s="61">
        <v>20956139.97</v>
      </c>
      <c r="K116" s="52">
        <v>13004369.31</v>
      </c>
      <c r="L116" s="52">
        <v>2523152.94</v>
      </c>
      <c r="M116" s="61">
        <v>10481216.37</v>
      </c>
      <c r="N116" s="52">
        <v>26213749.37</v>
      </c>
      <c r="O116" s="52">
        <v>6566944.9</v>
      </c>
      <c r="P116" s="61">
        <v>19646804.47</v>
      </c>
      <c r="Q116" s="52">
        <v>11121392.25</v>
      </c>
      <c r="R116" s="52">
        <v>1905074.81</v>
      </c>
      <c r="S116" s="61">
        <v>9216317.44</v>
      </c>
      <c r="T116" s="61">
        <v>771731</v>
      </c>
      <c r="U116" s="61">
        <v>1882977.06</v>
      </c>
      <c r="V116" s="211">
        <v>48.19</v>
      </c>
      <c r="W116" s="211">
        <v>42.42</v>
      </c>
      <c r="X116" s="61">
        <v>1309335.5</v>
      </c>
      <c r="Y116" s="64">
        <v>1264898.93</v>
      </c>
    </row>
    <row r="117" spans="1:25" ht="12.75">
      <c r="A117" s="225">
        <v>2</v>
      </c>
      <c r="B117" s="226">
        <v>18</v>
      </c>
      <c r="C117" s="226">
        <v>2</v>
      </c>
      <c r="D117" s="31">
        <v>2</v>
      </c>
      <c r="E117" s="31">
        <v>0</v>
      </c>
      <c r="F117" s="38"/>
      <c r="G117" s="55" t="s">
        <v>382</v>
      </c>
      <c r="H117" s="52">
        <v>17352552.35</v>
      </c>
      <c r="I117" s="52">
        <v>4310368</v>
      </c>
      <c r="J117" s="61">
        <v>13042184.35</v>
      </c>
      <c r="K117" s="52">
        <v>8345189.6</v>
      </c>
      <c r="L117" s="52">
        <v>1863827.26</v>
      </c>
      <c r="M117" s="61">
        <v>6481362.34</v>
      </c>
      <c r="N117" s="52">
        <v>19495416.35</v>
      </c>
      <c r="O117" s="52">
        <v>6180002.76</v>
      </c>
      <c r="P117" s="61">
        <v>13315413.59</v>
      </c>
      <c r="Q117" s="52">
        <v>6555539.33</v>
      </c>
      <c r="R117" s="52">
        <v>131021.39</v>
      </c>
      <c r="S117" s="61">
        <v>6424517.94</v>
      </c>
      <c r="T117" s="61">
        <v>-2142864</v>
      </c>
      <c r="U117" s="61">
        <v>1789650.27</v>
      </c>
      <c r="V117" s="211">
        <v>48.09</v>
      </c>
      <c r="W117" s="211">
        <v>33.62</v>
      </c>
      <c r="X117" s="61">
        <v>-273229.24</v>
      </c>
      <c r="Y117" s="64">
        <v>56844.4</v>
      </c>
    </row>
    <row r="118" spans="1:25" ht="12.75">
      <c r="A118" s="225">
        <v>2</v>
      </c>
      <c r="B118" s="226">
        <v>19</v>
      </c>
      <c r="C118" s="226">
        <v>5</v>
      </c>
      <c r="D118" s="31">
        <v>2</v>
      </c>
      <c r="E118" s="31">
        <v>0</v>
      </c>
      <c r="F118" s="38"/>
      <c r="G118" s="55" t="s">
        <v>383</v>
      </c>
      <c r="H118" s="52">
        <v>21217912.86</v>
      </c>
      <c r="I118" s="52">
        <v>3896588</v>
      </c>
      <c r="J118" s="61">
        <v>17321324.86</v>
      </c>
      <c r="K118" s="52">
        <v>9887303.33</v>
      </c>
      <c r="L118" s="52">
        <v>675131</v>
      </c>
      <c r="M118" s="61">
        <v>9212172.33</v>
      </c>
      <c r="N118" s="52">
        <v>21863932.86</v>
      </c>
      <c r="O118" s="52">
        <v>6554508</v>
      </c>
      <c r="P118" s="61">
        <v>15309424.86</v>
      </c>
      <c r="Q118" s="52">
        <v>9911838.1</v>
      </c>
      <c r="R118" s="52">
        <v>2175171.35</v>
      </c>
      <c r="S118" s="61">
        <v>7736666.75</v>
      </c>
      <c r="T118" s="61">
        <v>-646020</v>
      </c>
      <c r="U118" s="61">
        <v>-24534.77</v>
      </c>
      <c r="V118" s="211">
        <v>46.59</v>
      </c>
      <c r="W118" s="211">
        <v>45.33</v>
      </c>
      <c r="X118" s="61">
        <v>2011900</v>
      </c>
      <c r="Y118" s="64">
        <v>1475505.58</v>
      </c>
    </row>
    <row r="119" spans="1:25" ht="12.75">
      <c r="A119" s="225">
        <v>2</v>
      </c>
      <c r="B119" s="226">
        <v>7</v>
      </c>
      <c r="C119" s="226">
        <v>4</v>
      </c>
      <c r="D119" s="31">
        <v>2</v>
      </c>
      <c r="E119" s="31">
        <v>0</v>
      </c>
      <c r="F119" s="38"/>
      <c r="G119" s="55" t="s">
        <v>384</v>
      </c>
      <c r="H119" s="52">
        <v>13705397.49</v>
      </c>
      <c r="I119" s="52">
        <v>726808</v>
      </c>
      <c r="J119" s="61">
        <v>12978589.49</v>
      </c>
      <c r="K119" s="52">
        <v>6770614.85</v>
      </c>
      <c r="L119" s="52">
        <v>154878.48</v>
      </c>
      <c r="M119" s="61">
        <v>6615736.37</v>
      </c>
      <c r="N119" s="52">
        <v>12921766.49</v>
      </c>
      <c r="O119" s="52">
        <v>1236677</v>
      </c>
      <c r="P119" s="61">
        <v>11685089.49</v>
      </c>
      <c r="Q119" s="52">
        <v>5723279.22</v>
      </c>
      <c r="R119" s="52">
        <v>17050.62</v>
      </c>
      <c r="S119" s="61">
        <v>5706228.6</v>
      </c>
      <c r="T119" s="61">
        <v>783631</v>
      </c>
      <c r="U119" s="61">
        <v>1047335.63</v>
      </c>
      <c r="V119" s="211">
        <v>49.4</v>
      </c>
      <c r="W119" s="211">
        <v>44.29</v>
      </c>
      <c r="X119" s="61">
        <v>1293500</v>
      </c>
      <c r="Y119" s="64">
        <v>909507.77</v>
      </c>
    </row>
    <row r="120" spans="1:25" ht="12.75">
      <c r="A120" s="225">
        <v>2</v>
      </c>
      <c r="B120" s="226">
        <v>5</v>
      </c>
      <c r="C120" s="226">
        <v>3</v>
      </c>
      <c r="D120" s="31">
        <v>2</v>
      </c>
      <c r="E120" s="31">
        <v>0</v>
      </c>
      <c r="F120" s="38"/>
      <c r="G120" s="55" t="s">
        <v>385</v>
      </c>
      <c r="H120" s="52">
        <v>15812677.09</v>
      </c>
      <c r="I120" s="52">
        <v>1382532</v>
      </c>
      <c r="J120" s="61">
        <v>14430145.09</v>
      </c>
      <c r="K120" s="52">
        <v>8469883.71</v>
      </c>
      <c r="L120" s="52">
        <v>527772.91</v>
      </c>
      <c r="M120" s="61">
        <v>7942110.8</v>
      </c>
      <c r="N120" s="52">
        <v>16399200.33</v>
      </c>
      <c r="O120" s="52">
        <v>2961580.24</v>
      </c>
      <c r="P120" s="61">
        <v>13437620.09</v>
      </c>
      <c r="Q120" s="52">
        <v>7039129.03</v>
      </c>
      <c r="R120" s="52">
        <v>543379.49</v>
      </c>
      <c r="S120" s="61">
        <v>6495749.54</v>
      </c>
      <c r="T120" s="61">
        <v>-586523.24</v>
      </c>
      <c r="U120" s="61">
        <v>1430754.68</v>
      </c>
      <c r="V120" s="211">
        <v>53.56</v>
      </c>
      <c r="W120" s="211">
        <v>42.92</v>
      </c>
      <c r="X120" s="61">
        <v>992525</v>
      </c>
      <c r="Y120" s="64">
        <v>1446361.26</v>
      </c>
    </row>
    <row r="121" spans="1:25" ht="12.75">
      <c r="A121" s="225">
        <v>2</v>
      </c>
      <c r="B121" s="226">
        <v>23</v>
      </c>
      <c r="C121" s="226">
        <v>6</v>
      </c>
      <c r="D121" s="31">
        <v>2</v>
      </c>
      <c r="E121" s="31">
        <v>0</v>
      </c>
      <c r="F121" s="38"/>
      <c r="G121" s="55" t="s">
        <v>386</v>
      </c>
      <c r="H121" s="52">
        <v>12047249.48</v>
      </c>
      <c r="I121" s="52">
        <v>447700</v>
      </c>
      <c r="J121" s="61">
        <v>11599549.48</v>
      </c>
      <c r="K121" s="52">
        <v>6024694.91</v>
      </c>
      <c r="L121" s="52">
        <v>24470</v>
      </c>
      <c r="M121" s="61">
        <v>6000224.91</v>
      </c>
      <c r="N121" s="52">
        <v>14198827.48</v>
      </c>
      <c r="O121" s="52">
        <v>2100807</v>
      </c>
      <c r="P121" s="61">
        <v>12098020.48</v>
      </c>
      <c r="Q121" s="52">
        <v>6602906.54</v>
      </c>
      <c r="R121" s="52">
        <v>1092000.24</v>
      </c>
      <c r="S121" s="61">
        <v>5510906.3</v>
      </c>
      <c r="T121" s="61">
        <v>-2151578</v>
      </c>
      <c r="U121" s="61">
        <v>-578211.63</v>
      </c>
      <c r="V121" s="211">
        <v>50</v>
      </c>
      <c r="W121" s="211">
        <v>46.5</v>
      </c>
      <c r="X121" s="61">
        <v>-498471</v>
      </c>
      <c r="Y121" s="64">
        <v>489318.61</v>
      </c>
    </row>
    <row r="122" spans="1:25" ht="12.75">
      <c r="A122" s="225">
        <v>2</v>
      </c>
      <c r="B122" s="226">
        <v>18</v>
      </c>
      <c r="C122" s="226">
        <v>3</v>
      </c>
      <c r="D122" s="31">
        <v>2</v>
      </c>
      <c r="E122" s="31">
        <v>0</v>
      </c>
      <c r="F122" s="38"/>
      <c r="G122" s="55" t="s">
        <v>387</v>
      </c>
      <c r="H122" s="52">
        <v>42098628.09</v>
      </c>
      <c r="I122" s="52">
        <v>3222147.81</v>
      </c>
      <c r="J122" s="61">
        <v>38876480.28</v>
      </c>
      <c r="K122" s="52">
        <v>21805482.2</v>
      </c>
      <c r="L122" s="52">
        <v>2039461.85</v>
      </c>
      <c r="M122" s="61">
        <v>19766020.35</v>
      </c>
      <c r="N122" s="52">
        <v>46491965.44</v>
      </c>
      <c r="O122" s="52">
        <v>10736302.35</v>
      </c>
      <c r="P122" s="61">
        <v>35755663.09</v>
      </c>
      <c r="Q122" s="52">
        <v>16586068</v>
      </c>
      <c r="R122" s="52">
        <v>1208266.84</v>
      </c>
      <c r="S122" s="61">
        <v>15377801.16</v>
      </c>
      <c r="T122" s="61">
        <v>-4393337.35</v>
      </c>
      <c r="U122" s="61">
        <v>5219414.2</v>
      </c>
      <c r="V122" s="211">
        <v>51.79</v>
      </c>
      <c r="W122" s="211">
        <v>35.67</v>
      </c>
      <c r="X122" s="61">
        <v>3120817.19</v>
      </c>
      <c r="Y122" s="64">
        <v>4388219.19</v>
      </c>
    </row>
    <row r="123" spans="1:25" ht="12.75">
      <c r="A123" s="225">
        <v>2</v>
      </c>
      <c r="B123" s="226">
        <v>9</v>
      </c>
      <c r="C123" s="226">
        <v>6</v>
      </c>
      <c r="D123" s="31">
        <v>2</v>
      </c>
      <c r="E123" s="31">
        <v>0</v>
      </c>
      <c r="F123" s="38"/>
      <c r="G123" s="55" t="s">
        <v>388</v>
      </c>
      <c r="H123" s="52">
        <v>16841371.14</v>
      </c>
      <c r="I123" s="52">
        <v>774221</v>
      </c>
      <c r="J123" s="61">
        <v>16067150.14</v>
      </c>
      <c r="K123" s="52">
        <v>8702979.71</v>
      </c>
      <c r="L123" s="52">
        <v>319258.04</v>
      </c>
      <c r="M123" s="61">
        <v>8383721.67</v>
      </c>
      <c r="N123" s="52">
        <v>20276332.14</v>
      </c>
      <c r="O123" s="52">
        <v>5369446.3</v>
      </c>
      <c r="P123" s="61">
        <v>14906885.84</v>
      </c>
      <c r="Q123" s="52">
        <v>10183181.44</v>
      </c>
      <c r="R123" s="52">
        <v>2382889.37</v>
      </c>
      <c r="S123" s="61">
        <v>7800292.07</v>
      </c>
      <c r="T123" s="61">
        <v>-3434961</v>
      </c>
      <c r="U123" s="61">
        <v>-1480201.73</v>
      </c>
      <c r="V123" s="211">
        <v>51.67</v>
      </c>
      <c r="W123" s="211">
        <v>50.22</v>
      </c>
      <c r="X123" s="61">
        <v>1160264.3</v>
      </c>
      <c r="Y123" s="64">
        <v>583429.6</v>
      </c>
    </row>
    <row r="124" spans="1:25" ht="12.75">
      <c r="A124" s="225">
        <v>2</v>
      </c>
      <c r="B124" s="226">
        <v>5</v>
      </c>
      <c r="C124" s="226">
        <v>4</v>
      </c>
      <c r="D124" s="31">
        <v>2</v>
      </c>
      <c r="E124" s="31">
        <v>0</v>
      </c>
      <c r="F124" s="38"/>
      <c r="G124" s="55" t="s">
        <v>389</v>
      </c>
      <c r="H124" s="52">
        <v>19490978</v>
      </c>
      <c r="I124" s="52">
        <v>8062108</v>
      </c>
      <c r="J124" s="61">
        <v>11428870</v>
      </c>
      <c r="K124" s="52">
        <v>5768515.46</v>
      </c>
      <c r="L124" s="52">
        <v>291623.79</v>
      </c>
      <c r="M124" s="61">
        <v>5476891.67</v>
      </c>
      <c r="N124" s="52">
        <v>18565154</v>
      </c>
      <c r="O124" s="52">
        <v>7250520</v>
      </c>
      <c r="P124" s="61">
        <v>11314634</v>
      </c>
      <c r="Q124" s="52">
        <v>5027814.93</v>
      </c>
      <c r="R124" s="52">
        <v>46336</v>
      </c>
      <c r="S124" s="61">
        <v>4981478.93</v>
      </c>
      <c r="T124" s="61">
        <v>925824</v>
      </c>
      <c r="U124" s="61">
        <v>740700.53</v>
      </c>
      <c r="V124" s="211">
        <v>29.59</v>
      </c>
      <c r="W124" s="211">
        <v>27.08</v>
      </c>
      <c r="X124" s="61">
        <v>114236</v>
      </c>
      <c r="Y124" s="64">
        <v>495412.74</v>
      </c>
    </row>
    <row r="125" spans="1:25" ht="12.75">
      <c r="A125" s="225">
        <v>2</v>
      </c>
      <c r="B125" s="226">
        <v>6</v>
      </c>
      <c r="C125" s="226">
        <v>7</v>
      </c>
      <c r="D125" s="31">
        <v>2</v>
      </c>
      <c r="E125" s="31">
        <v>0</v>
      </c>
      <c r="F125" s="38"/>
      <c r="G125" s="55" t="s">
        <v>390</v>
      </c>
      <c r="H125" s="52">
        <v>31977476</v>
      </c>
      <c r="I125" s="52">
        <v>3432138</v>
      </c>
      <c r="J125" s="61">
        <v>28545338</v>
      </c>
      <c r="K125" s="52">
        <v>15425040.85</v>
      </c>
      <c r="L125" s="52">
        <v>711923.52</v>
      </c>
      <c r="M125" s="61">
        <v>14713117.33</v>
      </c>
      <c r="N125" s="52">
        <v>30267664</v>
      </c>
      <c r="O125" s="52">
        <v>2701998</v>
      </c>
      <c r="P125" s="61">
        <v>27565666</v>
      </c>
      <c r="Q125" s="52">
        <v>14555832.67</v>
      </c>
      <c r="R125" s="52">
        <v>274150.53</v>
      </c>
      <c r="S125" s="61">
        <v>14281682.14</v>
      </c>
      <c r="T125" s="61">
        <v>1709812</v>
      </c>
      <c r="U125" s="61">
        <v>869208.18</v>
      </c>
      <c r="V125" s="211">
        <v>48.23</v>
      </c>
      <c r="W125" s="211">
        <v>48.09</v>
      </c>
      <c r="X125" s="61">
        <v>979672</v>
      </c>
      <c r="Y125" s="64">
        <v>431435.19</v>
      </c>
    </row>
    <row r="126" spans="1:25" ht="12.75">
      <c r="A126" s="225">
        <v>2</v>
      </c>
      <c r="B126" s="226">
        <v>4</v>
      </c>
      <c r="C126" s="226">
        <v>3</v>
      </c>
      <c r="D126" s="31">
        <v>2</v>
      </c>
      <c r="E126" s="31">
        <v>0</v>
      </c>
      <c r="F126" s="38"/>
      <c r="G126" s="55" t="s">
        <v>391</v>
      </c>
      <c r="H126" s="52">
        <v>15926416.11</v>
      </c>
      <c r="I126" s="52">
        <v>868844.4</v>
      </c>
      <c r="J126" s="61">
        <v>15057571.71</v>
      </c>
      <c r="K126" s="52">
        <v>7916052.78</v>
      </c>
      <c r="L126" s="52">
        <v>20682.86</v>
      </c>
      <c r="M126" s="61">
        <v>7895369.92</v>
      </c>
      <c r="N126" s="52">
        <v>15815336.11</v>
      </c>
      <c r="O126" s="52">
        <v>1620826</v>
      </c>
      <c r="P126" s="61">
        <v>14194510.11</v>
      </c>
      <c r="Q126" s="52">
        <v>7342630.42</v>
      </c>
      <c r="R126" s="52">
        <v>68353.2</v>
      </c>
      <c r="S126" s="61">
        <v>7274277.22</v>
      </c>
      <c r="T126" s="61">
        <v>111080</v>
      </c>
      <c r="U126" s="61">
        <v>573422.36</v>
      </c>
      <c r="V126" s="211">
        <v>49.7</v>
      </c>
      <c r="W126" s="211">
        <v>46.42</v>
      </c>
      <c r="X126" s="61">
        <v>863061.6</v>
      </c>
      <c r="Y126" s="64">
        <v>621092.7</v>
      </c>
    </row>
    <row r="127" spans="1:25" ht="12.75">
      <c r="A127" s="225">
        <v>2</v>
      </c>
      <c r="B127" s="226">
        <v>8</v>
      </c>
      <c r="C127" s="226">
        <v>11</v>
      </c>
      <c r="D127" s="31">
        <v>2</v>
      </c>
      <c r="E127" s="31">
        <v>0</v>
      </c>
      <c r="F127" s="38"/>
      <c r="G127" s="55" t="s">
        <v>336</v>
      </c>
      <c r="H127" s="52">
        <v>35509321.29</v>
      </c>
      <c r="I127" s="52">
        <v>3625100</v>
      </c>
      <c r="J127" s="61">
        <v>31884221.29</v>
      </c>
      <c r="K127" s="52">
        <v>15974751.93</v>
      </c>
      <c r="L127" s="52">
        <v>346950.32</v>
      </c>
      <c r="M127" s="61">
        <v>15627801.61</v>
      </c>
      <c r="N127" s="52">
        <v>32992274.29</v>
      </c>
      <c r="O127" s="52">
        <v>3951323.85</v>
      </c>
      <c r="P127" s="61">
        <v>29040950.44</v>
      </c>
      <c r="Q127" s="52">
        <v>14595184.01</v>
      </c>
      <c r="R127" s="52">
        <v>512861.61</v>
      </c>
      <c r="S127" s="61">
        <v>14082322.4</v>
      </c>
      <c r="T127" s="61">
        <v>2517047</v>
      </c>
      <c r="U127" s="61">
        <v>1379567.92</v>
      </c>
      <c r="V127" s="211">
        <v>44.98</v>
      </c>
      <c r="W127" s="211">
        <v>44.23</v>
      </c>
      <c r="X127" s="61">
        <v>2843270.85</v>
      </c>
      <c r="Y127" s="64">
        <v>1545479.21</v>
      </c>
    </row>
    <row r="128" spans="1:25" ht="12.75">
      <c r="A128" s="225">
        <v>2</v>
      </c>
      <c r="B128" s="226">
        <v>14</v>
      </c>
      <c r="C128" s="226">
        <v>6</v>
      </c>
      <c r="D128" s="31">
        <v>2</v>
      </c>
      <c r="E128" s="31">
        <v>0</v>
      </c>
      <c r="F128" s="38"/>
      <c r="G128" s="55" t="s">
        <v>337</v>
      </c>
      <c r="H128" s="52">
        <v>37828024.02</v>
      </c>
      <c r="I128" s="52">
        <v>3131117.01</v>
      </c>
      <c r="J128" s="61">
        <v>34696907.01</v>
      </c>
      <c r="K128" s="52">
        <v>17411661.58</v>
      </c>
      <c r="L128" s="52">
        <v>374863.23</v>
      </c>
      <c r="M128" s="61">
        <v>17036798.35</v>
      </c>
      <c r="N128" s="52">
        <v>37828024.02</v>
      </c>
      <c r="O128" s="52">
        <v>5643311.75</v>
      </c>
      <c r="P128" s="61">
        <v>32184712.27</v>
      </c>
      <c r="Q128" s="52">
        <v>15743003.4</v>
      </c>
      <c r="R128" s="52">
        <v>839372.2</v>
      </c>
      <c r="S128" s="61">
        <v>14903631.2</v>
      </c>
      <c r="T128" s="61">
        <v>0</v>
      </c>
      <c r="U128" s="61">
        <v>1668658.18</v>
      </c>
      <c r="V128" s="211">
        <v>46.02</v>
      </c>
      <c r="W128" s="211">
        <v>41.61</v>
      </c>
      <c r="X128" s="61">
        <v>2512194.74</v>
      </c>
      <c r="Y128" s="64">
        <v>2133167.15</v>
      </c>
    </row>
    <row r="129" spans="1:25" ht="12.75">
      <c r="A129" s="225">
        <v>2</v>
      </c>
      <c r="B129" s="226">
        <v>15</v>
      </c>
      <c r="C129" s="226">
        <v>4</v>
      </c>
      <c r="D129" s="31">
        <v>2</v>
      </c>
      <c r="E129" s="31">
        <v>0</v>
      </c>
      <c r="F129" s="38"/>
      <c r="G129" s="55" t="s">
        <v>338</v>
      </c>
      <c r="H129" s="52">
        <v>54841005.61</v>
      </c>
      <c r="I129" s="52">
        <v>9570897.23</v>
      </c>
      <c r="J129" s="61">
        <v>45270108.38</v>
      </c>
      <c r="K129" s="52">
        <v>25574553.18</v>
      </c>
      <c r="L129" s="52">
        <v>1649802.23</v>
      </c>
      <c r="M129" s="61">
        <v>23924750.95</v>
      </c>
      <c r="N129" s="52">
        <v>57166684.61</v>
      </c>
      <c r="O129" s="52">
        <v>18352750.6</v>
      </c>
      <c r="P129" s="61">
        <v>38813934.01</v>
      </c>
      <c r="Q129" s="52">
        <v>25657100.01</v>
      </c>
      <c r="R129" s="52">
        <v>5282898.81</v>
      </c>
      <c r="S129" s="61">
        <v>20374201.2</v>
      </c>
      <c r="T129" s="61">
        <v>-2325679</v>
      </c>
      <c r="U129" s="61">
        <v>-82546.83</v>
      </c>
      <c r="V129" s="211">
        <v>46.63</v>
      </c>
      <c r="W129" s="211">
        <v>44.88</v>
      </c>
      <c r="X129" s="61">
        <v>6456174.37</v>
      </c>
      <c r="Y129" s="64">
        <v>3550549.75</v>
      </c>
    </row>
    <row r="130" spans="1:25" ht="12.75">
      <c r="A130" s="225">
        <v>2</v>
      </c>
      <c r="B130" s="226">
        <v>1</v>
      </c>
      <c r="C130" s="226">
        <v>5</v>
      </c>
      <c r="D130" s="31">
        <v>2</v>
      </c>
      <c r="E130" s="31">
        <v>0</v>
      </c>
      <c r="F130" s="38"/>
      <c r="G130" s="55" t="s">
        <v>392</v>
      </c>
      <c r="H130" s="52">
        <v>27142306.82</v>
      </c>
      <c r="I130" s="52">
        <v>1612084.31</v>
      </c>
      <c r="J130" s="61">
        <v>25530222.51</v>
      </c>
      <c r="K130" s="52">
        <v>14186203.69</v>
      </c>
      <c r="L130" s="52">
        <v>349532.25</v>
      </c>
      <c r="M130" s="61">
        <v>13836671.44</v>
      </c>
      <c r="N130" s="52">
        <v>27910476.82</v>
      </c>
      <c r="O130" s="52">
        <v>4914334.31</v>
      </c>
      <c r="P130" s="61">
        <v>22996142.51</v>
      </c>
      <c r="Q130" s="52">
        <v>10918933.14</v>
      </c>
      <c r="R130" s="52">
        <v>233818.11</v>
      </c>
      <c r="S130" s="61">
        <v>10685115.03</v>
      </c>
      <c r="T130" s="61">
        <v>-768170</v>
      </c>
      <c r="U130" s="61">
        <v>3267270.55</v>
      </c>
      <c r="V130" s="211">
        <v>52.26</v>
      </c>
      <c r="W130" s="211">
        <v>39.12</v>
      </c>
      <c r="X130" s="61">
        <v>2534080</v>
      </c>
      <c r="Y130" s="64">
        <v>3151556.41</v>
      </c>
    </row>
    <row r="131" spans="1:25" ht="12.75">
      <c r="A131" s="225">
        <v>2</v>
      </c>
      <c r="B131" s="226">
        <v>5</v>
      </c>
      <c r="C131" s="226">
        <v>5</v>
      </c>
      <c r="D131" s="31">
        <v>2</v>
      </c>
      <c r="E131" s="31">
        <v>0</v>
      </c>
      <c r="F131" s="38"/>
      <c r="G131" s="55" t="s">
        <v>393</v>
      </c>
      <c r="H131" s="52">
        <v>13327409.24</v>
      </c>
      <c r="I131" s="52">
        <v>2260835</v>
      </c>
      <c r="J131" s="61">
        <v>11066574.24</v>
      </c>
      <c r="K131" s="52">
        <v>7736508.83</v>
      </c>
      <c r="L131" s="52">
        <v>1733694.03</v>
      </c>
      <c r="M131" s="61">
        <v>6002814.8</v>
      </c>
      <c r="N131" s="52">
        <v>12045152.24</v>
      </c>
      <c r="O131" s="52">
        <v>1367586</v>
      </c>
      <c r="P131" s="61">
        <v>10677566.24</v>
      </c>
      <c r="Q131" s="52">
        <v>6144880.87</v>
      </c>
      <c r="R131" s="52">
        <v>754970.75</v>
      </c>
      <c r="S131" s="61">
        <v>5389910.12</v>
      </c>
      <c r="T131" s="61">
        <v>1282257</v>
      </c>
      <c r="U131" s="61">
        <v>1591627.96</v>
      </c>
      <c r="V131" s="211">
        <v>58.04</v>
      </c>
      <c r="W131" s="211">
        <v>51.01</v>
      </c>
      <c r="X131" s="61">
        <v>389008</v>
      </c>
      <c r="Y131" s="64">
        <v>612904.68</v>
      </c>
    </row>
    <row r="132" spans="1:25" ht="12.75">
      <c r="A132" s="225">
        <v>2</v>
      </c>
      <c r="B132" s="226">
        <v>3</v>
      </c>
      <c r="C132" s="226">
        <v>5</v>
      </c>
      <c r="D132" s="31">
        <v>2</v>
      </c>
      <c r="E132" s="31">
        <v>0</v>
      </c>
      <c r="F132" s="38"/>
      <c r="G132" s="55" t="s">
        <v>394</v>
      </c>
      <c r="H132" s="52">
        <v>9097449.87</v>
      </c>
      <c r="I132" s="52">
        <v>1111330</v>
      </c>
      <c r="J132" s="61">
        <v>7986119.87</v>
      </c>
      <c r="K132" s="52">
        <v>4720494.53</v>
      </c>
      <c r="L132" s="52">
        <v>310123</v>
      </c>
      <c r="M132" s="61">
        <v>4410371.53</v>
      </c>
      <c r="N132" s="52">
        <v>9133265.87</v>
      </c>
      <c r="O132" s="52">
        <v>1601761</v>
      </c>
      <c r="P132" s="61">
        <v>7531504.87</v>
      </c>
      <c r="Q132" s="52">
        <v>4674318.14</v>
      </c>
      <c r="R132" s="52">
        <v>510626.13</v>
      </c>
      <c r="S132" s="61">
        <v>4163692.01</v>
      </c>
      <c r="T132" s="61">
        <v>-35816</v>
      </c>
      <c r="U132" s="61">
        <v>46176.39</v>
      </c>
      <c r="V132" s="211">
        <v>51.88</v>
      </c>
      <c r="W132" s="211">
        <v>51.17</v>
      </c>
      <c r="X132" s="61">
        <v>454615</v>
      </c>
      <c r="Y132" s="64">
        <v>246679.52</v>
      </c>
    </row>
    <row r="133" spans="1:25" ht="12.75">
      <c r="A133" s="225">
        <v>2</v>
      </c>
      <c r="B133" s="226">
        <v>26</v>
      </c>
      <c r="C133" s="226">
        <v>3</v>
      </c>
      <c r="D133" s="31">
        <v>2</v>
      </c>
      <c r="E133" s="31">
        <v>0</v>
      </c>
      <c r="F133" s="38"/>
      <c r="G133" s="55" t="s">
        <v>395</v>
      </c>
      <c r="H133" s="52">
        <v>18651211.96</v>
      </c>
      <c r="I133" s="52">
        <v>3425892.96</v>
      </c>
      <c r="J133" s="61">
        <v>15225319</v>
      </c>
      <c r="K133" s="52">
        <v>9670588.1</v>
      </c>
      <c r="L133" s="52">
        <v>1213093.74</v>
      </c>
      <c r="M133" s="61">
        <v>8457494.36</v>
      </c>
      <c r="N133" s="52">
        <v>19727256.09</v>
      </c>
      <c r="O133" s="52">
        <v>4689055.24</v>
      </c>
      <c r="P133" s="61">
        <v>15038200.85</v>
      </c>
      <c r="Q133" s="52">
        <v>9452824.85</v>
      </c>
      <c r="R133" s="52">
        <v>1383219.31</v>
      </c>
      <c r="S133" s="61">
        <v>8069605.54</v>
      </c>
      <c r="T133" s="61">
        <v>-1076044.13</v>
      </c>
      <c r="U133" s="61">
        <v>217763.25</v>
      </c>
      <c r="V133" s="211">
        <v>51.84</v>
      </c>
      <c r="W133" s="211">
        <v>47.91</v>
      </c>
      <c r="X133" s="61">
        <v>187118.15</v>
      </c>
      <c r="Y133" s="64">
        <v>387888.82</v>
      </c>
    </row>
    <row r="134" spans="1:25" ht="12.75">
      <c r="A134" s="225">
        <v>2</v>
      </c>
      <c r="B134" s="226">
        <v>10</v>
      </c>
      <c r="C134" s="226">
        <v>6</v>
      </c>
      <c r="D134" s="31">
        <v>2</v>
      </c>
      <c r="E134" s="31">
        <v>0</v>
      </c>
      <c r="F134" s="38"/>
      <c r="G134" s="55" t="s">
        <v>396</v>
      </c>
      <c r="H134" s="52">
        <v>4435427.76</v>
      </c>
      <c r="I134" s="52">
        <v>2500</v>
      </c>
      <c r="J134" s="61">
        <v>4432927.76</v>
      </c>
      <c r="K134" s="52">
        <v>2316837.22</v>
      </c>
      <c r="L134" s="52">
        <v>1566.18</v>
      </c>
      <c r="M134" s="61">
        <v>2315271.04</v>
      </c>
      <c r="N134" s="52">
        <v>4772141.76</v>
      </c>
      <c r="O134" s="52">
        <v>177471</v>
      </c>
      <c r="P134" s="61">
        <v>4594670.76</v>
      </c>
      <c r="Q134" s="52">
        <v>2347905.94</v>
      </c>
      <c r="R134" s="52">
        <v>157470.45</v>
      </c>
      <c r="S134" s="61">
        <v>2190435.49</v>
      </c>
      <c r="T134" s="61">
        <v>-336714</v>
      </c>
      <c r="U134" s="61">
        <v>-31068.72</v>
      </c>
      <c r="V134" s="211">
        <v>52.23</v>
      </c>
      <c r="W134" s="211">
        <v>49.2</v>
      </c>
      <c r="X134" s="61">
        <v>-161743</v>
      </c>
      <c r="Y134" s="64">
        <v>124835.55</v>
      </c>
    </row>
    <row r="135" spans="1:25" ht="12.75">
      <c r="A135" s="225">
        <v>2</v>
      </c>
      <c r="B135" s="226">
        <v>6</v>
      </c>
      <c r="C135" s="226">
        <v>8</v>
      </c>
      <c r="D135" s="31">
        <v>2</v>
      </c>
      <c r="E135" s="31">
        <v>0</v>
      </c>
      <c r="F135" s="38"/>
      <c r="G135" s="55" t="s">
        <v>397</v>
      </c>
      <c r="H135" s="52">
        <v>27828845.19</v>
      </c>
      <c r="I135" s="52">
        <v>5600623</v>
      </c>
      <c r="J135" s="61">
        <v>22228222.19</v>
      </c>
      <c r="K135" s="52">
        <v>12138362.94</v>
      </c>
      <c r="L135" s="52">
        <v>1446257.69</v>
      </c>
      <c r="M135" s="61">
        <v>10692105.25</v>
      </c>
      <c r="N135" s="52">
        <v>25802987.19</v>
      </c>
      <c r="O135" s="52">
        <v>4651016</v>
      </c>
      <c r="P135" s="61">
        <v>21151971.19</v>
      </c>
      <c r="Q135" s="52">
        <v>10546213.26</v>
      </c>
      <c r="R135" s="52">
        <v>129407.83</v>
      </c>
      <c r="S135" s="61">
        <v>10416805.43</v>
      </c>
      <c r="T135" s="61">
        <v>2025858</v>
      </c>
      <c r="U135" s="61">
        <v>1592149.68</v>
      </c>
      <c r="V135" s="211">
        <v>43.61</v>
      </c>
      <c r="W135" s="211">
        <v>40.87</v>
      </c>
      <c r="X135" s="61">
        <v>1076251</v>
      </c>
      <c r="Y135" s="64">
        <v>275299.82</v>
      </c>
    </row>
    <row r="136" spans="1:25" ht="12.75">
      <c r="A136" s="225">
        <v>2</v>
      </c>
      <c r="B136" s="226">
        <v>17</v>
      </c>
      <c r="C136" s="226">
        <v>3</v>
      </c>
      <c r="D136" s="31">
        <v>2</v>
      </c>
      <c r="E136" s="31">
        <v>0</v>
      </c>
      <c r="F136" s="38"/>
      <c r="G136" s="55" t="s">
        <v>398</v>
      </c>
      <c r="H136" s="52">
        <v>13670630.54</v>
      </c>
      <c r="I136" s="52">
        <v>576424</v>
      </c>
      <c r="J136" s="61">
        <v>13094206.54</v>
      </c>
      <c r="K136" s="52">
        <v>7322794.74</v>
      </c>
      <c r="L136" s="52">
        <v>360988</v>
      </c>
      <c r="M136" s="61">
        <v>6961806.74</v>
      </c>
      <c r="N136" s="52">
        <v>17037639.54</v>
      </c>
      <c r="O136" s="52">
        <v>4466175</v>
      </c>
      <c r="P136" s="61">
        <v>12571464.54</v>
      </c>
      <c r="Q136" s="52">
        <v>6417619.07</v>
      </c>
      <c r="R136" s="52">
        <v>192571.57</v>
      </c>
      <c r="S136" s="61">
        <v>6225047.5</v>
      </c>
      <c r="T136" s="61">
        <v>-3367009</v>
      </c>
      <c r="U136" s="61">
        <v>905175.67</v>
      </c>
      <c r="V136" s="211">
        <v>53.56</v>
      </c>
      <c r="W136" s="211">
        <v>37.66</v>
      </c>
      <c r="X136" s="61">
        <v>522742</v>
      </c>
      <c r="Y136" s="64">
        <v>736759.24</v>
      </c>
    </row>
    <row r="137" spans="1:25" ht="12.75">
      <c r="A137" s="225">
        <v>2</v>
      </c>
      <c r="B137" s="226">
        <v>16</v>
      </c>
      <c r="C137" s="226">
        <v>6</v>
      </c>
      <c r="D137" s="31">
        <v>2</v>
      </c>
      <c r="E137" s="31">
        <v>0</v>
      </c>
      <c r="F137" s="38"/>
      <c r="G137" s="55" t="s">
        <v>399</v>
      </c>
      <c r="H137" s="52">
        <v>20982770.55</v>
      </c>
      <c r="I137" s="52">
        <v>3024588</v>
      </c>
      <c r="J137" s="61">
        <v>17958182.55</v>
      </c>
      <c r="K137" s="52">
        <v>9525714.98</v>
      </c>
      <c r="L137" s="52">
        <v>168720</v>
      </c>
      <c r="M137" s="61">
        <v>9356994.98</v>
      </c>
      <c r="N137" s="52">
        <v>21355296.28</v>
      </c>
      <c r="O137" s="52">
        <v>7116691</v>
      </c>
      <c r="P137" s="61">
        <v>14238605.28</v>
      </c>
      <c r="Q137" s="52">
        <v>8644213.33</v>
      </c>
      <c r="R137" s="52">
        <v>1515328.18</v>
      </c>
      <c r="S137" s="61">
        <v>7128885.15</v>
      </c>
      <c r="T137" s="61">
        <v>-372525.73</v>
      </c>
      <c r="U137" s="61">
        <v>881501.65</v>
      </c>
      <c r="V137" s="211">
        <v>45.39</v>
      </c>
      <c r="W137" s="211">
        <v>40.47</v>
      </c>
      <c r="X137" s="61">
        <v>3719577.27</v>
      </c>
      <c r="Y137" s="64">
        <v>2228109.83</v>
      </c>
    </row>
    <row r="138" spans="1:25" ht="12.75">
      <c r="A138" s="225">
        <v>2</v>
      </c>
      <c r="B138" s="226">
        <v>11</v>
      </c>
      <c r="C138" s="226">
        <v>3</v>
      </c>
      <c r="D138" s="31">
        <v>2</v>
      </c>
      <c r="E138" s="31">
        <v>0</v>
      </c>
      <c r="F138" s="38"/>
      <c r="G138" s="55" t="s">
        <v>400</v>
      </c>
      <c r="H138" s="52">
        <v>44095096</v>
      </c>
      <c r="I138" s="52">
        <v>2057418</v>
      </c>
      <c r="J138" s="61">
        <v>42037678</v>
      </c>
      <c r="K138" s="52">
        <v>28163687.7</v>
      </c>
      <c r="L138" s="52">
        <v>648239.58</v>
      </c>
      <c r="M138" s="61">
        <v>27515448.12</v>
      </c>
      <c r="N138" s="52">
        <v>55632192</v>
      </c>
      <c r="O138" s="52">
        <v>16324447</v>
      </c>
      <c r="P138" s="61">
        <v>39307745</v>
      </c>
      <c r="Q138" s="52">
        <v>17647945.39</v>
      </c>
      <c r="R138" s="52">
        <v>1411874.33</v>
      </c>
      <c r="S138" s="61">
        <v>16236071.06</v>
      </c>
      <c r="T138" s="61">
        <v>-11537096</v>
      </c>
      <c r="U138" s="61">
        <v>10515742.31</v>
      </c>
      <c r="V138" s="211">
        <v>63.87</v>
      </c>
      <c r="W138" s="211">
        <v>31.72</v>
      </c>
      <c r="X138" s="61">
        <v>2729933</v>
      </c>
      <c r="Y138" s="64">
        <v>11279377.06</v>
      </c>
    </row>
    <row r="139" spans="1:25" ht="12.75">
      <c r="A139" s="225">
        <v>2</v>
      </c>
      <c r="B139" s="226">
        <v>9</v>
      </c>
      <c r="C139" s="226">
        <v>8</v>
      </c>
      <c r="D139" s="31">
        <v>2</v>
      </c>
      <c r="E139" s="31">
        <v>0</v>
      </c>
      <c r="F139" s="38"/>
      <c r="G139" s="55" t="s">
        <v>401</v>
      </c>
      <c r="H139" s="52">
        <v>8580270.51</v>
      </c>
      <c r="I139" s="52">
        <v>15535</v>
      </c>
      <c r="J139" s="61">
        <v>8564735.51</v>
      </c>
      <c r="K139" s="52">
        <v>4721324.99</v>
      </c>
      <c r="L139" s="52">
        <v>15423</v>
      </c>
      <c r="M139" s="61">
        <v>4705901.99</v>
      </c>
      <c r="N139" s="52">
        <v>10141643.51</v>
      </c>
      <c r="O139" s="52">
        <v>1811700</v>
      </c>
      <c r="P139" s="61">
        <v>8329943.51</v>
      </c>
      <c r="Q139" s="52">
        <v>4944306.09</v>
      </c>
      <c r="R139" s="52">
        <v>792495.21</v>
      </c>
      <c r="S139" s="61">
        <v>4151810.88</v>
      </c>
      <c r="T139" s="61">
        <v>-1561373</v>
      </c>
      <c r="U139" s="61">
        <v>-222981.1</v>
      </c>
      <c r="V139" s="211">
        <v>55.02</v>
      </c>
      <c r="W139" s="211">
        <v>48.75</v>
      </c>
      <c r="X139" s="61">
        <v>234792</v>
      </c>
      <c r="Y139" s="64">
        <v>554091.11</v>
      </c>
    </row>
    <row r="140" spans="1:25" ht="12.75">
      <c r="A140" s="225">
        <v>2</v>
      </c>
      <c r="B140" s="226">
        <v>10</v>
      </c>
      <c r="C140" s="226">
        <v>7</v>
      </c>
      <c r="D140" s="31">
        <v>2</v>
      </c>
      <c r="E140" s="31">
        <v>0</v>
      </c>
      <c r="F140" s="38"/>
      <c r="G140" s="55" t="s">
        <v>402</v>
      </c>
      <c r="H140" s="52">
        <v>15185848.53</v>
      </c>
      <c r="I140" s="52">
        <v>1526518.5</v>
      </c>
      <c r="J140" s="61">
        <v>13659330.03</v>
      </c>
      <c r="K140" s="52">
        <v>7105138.59</v>
      </c>
      <c r="L140" s="52">
        <v>175659.68</v>
      </c>
      <c r="M140" s="61">
        <v>6929478.91</v>
      </c>
      <c r="N140" s="52">
        <v>14824479.19</v>
      </c>
      <c r="O140" s="52">
        <v>1966958</v>
      </c>
      <c r="P140" s="61">
        <v>12857521.19</v>
      </c>
      <c r="Q140" s="52">
        <v>7660799.59</v>
      </c>
      <c r="R140" s="52">
        <v>1227588.53</v>
      </c>
      <c r="S140" s="61">
        <v>6433211.06</v>
      </c>
      <c r="T140" s="61">
        <v>361369.34</v>
      </c>
      <c r="U140" s="61">
        <v>-555661</v>
      </c>
      <c r="V140" s="211">
        <v>46.78</v>
      </c>
      <c r="W140" s="211">
        <v>51.67</v>
      </c>
      <c r="X140" s="61">
        <v>801808.84</v>
      </c>
      <c r="Y140" s="64">
        <v>496267.85</v>
      </c>
    </row>
    <row r="141" spans="1:25" ht="12.75">
      <c r="A141" s="225">
        <v>2</v>
      </c>
      <c r="B141" s="226">
        <v>6</v>
      </c>
      <c r="C141" s="226">
        <v>9</v>
      </c>
      <c r="D141" s="31">
        <v>2</v>
      </c>
      <c r="E141" s="31">
        <v>0</v>
      </c>
      <c r="F141" s="38"/>
      <c r="G141" s="55" t="s">
        <v>403</v>
      </c>
      <c r="H141" s="52">
        <v>18460367.78</v>
      </c>
      <c r="I141" s="52">
        <v>3581719.45</v>
      </c>
      <c r="J141" s="61">
        <v>14878648.33</v>
      </c>
      <c r="K141" s="52">
        <v>8130380.27</v>
      </c>
      <c r="L141" s="52">
        <v>320882.01</v>
      </c>
      <c r="M141" s="61">
        <v>7809498.26</v>
      </c>
      <c r="N141" s="52">
        <v>17396701.84</v>
      </c>
      <c r="O141" s="52">
        <v>2968030.15</v>
      </c>
      <c r="P141" s="61">
        <v>14428671.69</v>
      </c>
      <c r="Q141" s="52">
        <v>9013366</v>
      </c>
      <c r="R141" s="52">
        <v>1583828.87</v>
      </c>
      <c r="S141" s="61">
        <v>7429537.13</v>
      </c>
      <c r="T141" s="61">
        <v>1063665.94</v>
      </c>
      <c r="U141" s="61">
        <v>-882985.73</v>
      </c>
      <c r="V141" s="211">
        <v>44.04</v>
      </c>
      <c r="W141" s="211">
        <v>51.81</v>
      </c>
      <c r="X141" s="61">
        <v>449976.64</v>
      </c>
      <c r="Y141" s="64">
        <v>379961.13</v>
      </c>
    </row>
    <row r="142" spans="1:25" ht="12.75">
      <c r="A142" s="225">
        <v>2</v>
      </c>
      <c r="B142" s="226">
        <v>21</v>
      </c>
      <c r="C142" s="226">
        <v>7</v>
      </c>
      <c r="D142" s="31">
        <v>2</v>
      </c>
      <c r="E142" s="31">
        <v>0</v>
      </c>
      <c r="F142" s="38"/>
      <c r="G142" s="55" t="s">
        <v>404</v>
      </c>
      <c r="H142" s="52">
        <v>11178948</v>
      </c>
      <c r="I142" s="52">
        <v>50000</v>
      </c>
      <c r="J142" s="61">
        <v>11128948</v>
      </c>
      <c r="K142" s="52">
        <v>5993294.6</v>
      </c>
      <c r="L142" s="52">
        <v>174081.58</v>
      </c>
      <c r="M142" s="61">
        <v>5819213.02</v>
      </c>
      <c r="N142" s="52">
        <v>11543461</v>
      </c>
      <c r="O142" s="52">
        <v>570000</v>
      </c>
      <c r="P142" s="61">
        <v>10973461</v>
      </c>
      <c r="Q142" s="52">
        <v>5064361.96</v>
      </c>
      <c r="R142" s="52">
        <v>6150</v>
      </c>
      <c r="S142" s="61">
        <v>5058211.96</v>
      </c>
      <c r="T142" s="61">
        <v>-364513</v>
      </c>
      <c r="U142" s="61">
        <v>928932.64</v>
      </c>
      <c r="V142" s="211">
        <v>53.61</v>
      </c>
      <c r="W142" s="211">
        <v>43.87</v>
      </c>
      <c r="X142" s="61">
        <v>155487</v>
      </c>
      <c r="Y142" s="64">
        <v>761001.06</v>
      </c>
    </row>
    <row r="143" spans="1:25" ht="12.75">
      <c r="A143" s="225">
        <v>2</v>
      </c>
      <c r="B143" s="226">
        <v>24</v>
      </c>
      <c r="C143" s="226">
        <v>4</v>
      </c>
      <c r="D143" s="31">
        <v>2</v>
      </c>
      <c r="E143" s="31">
        <v>0</v>
      </c>
      <c r="F143" s="38"/>
      <c r="G143" s="55" t="s">
        <v>405</v>
      </c>
      <c r="H143" s="52">
        <v>17017588.42</v>
      </c>
      <c r="I143" s="52">
        <v>2898381</v>
      </c>
      <c r="J143" s="61">
        <v>14119207.42</v>
      </c>
      <c r="K143" s="52">
        <v>7684600.49</v>
      </c>
      <c r="L143" s="52">
        <v>163255</v>
      </c>
      <c r="M143" s="61">
        <v>7521345.49</v>
      </c>
      <c r="N143" s="52">
        <v>16758946.42</v>
      </c>
      <c r="O143" s="52">
        <v>4199277</v>
      </c>
      <c r="P143" s="61">
        <v>12559669.42</v>
      </c>
      <c r="Q143" s="52">
        <v>7689883.23</v>
      </c>
      <c r="R143" s="52">
        <v>1400731.57</v>
      </c>
      <c r="S143" s="61">
        <v>6289151.66</v>
      </c>
      <c r="T143" s="61">
        <v>258642</v>
      </c>
      <c r="U143" s="61">
        <v>-5282.74</v>
      </c>
      <c r="V143" s="211">
        <v>45.15</v>
      </c>
      <c r="W143" s="211">
        <v>45.88</v>
      </c>
      <c r="X143" s="61">
        <v>1559538</v>
      </c>
      <c r="Y143" s="64">
        <v>1232193.83</v>
      </c>
    </row>
    <row r="144" spans="1:25" ht="12.75">
      <c r="A144" s="225">
        <v>2</v>
      </c>
      <c r="B144" s="226">
        <v>25</v>
      </c>
      <c r="C144" s="226">
        <v>5</v>
      </c>
      <c r="D144" s="31">
        <v>2</v>
      </c>
      <c r="E144" s="31">
        <v>0</v>
      </c>
      <c r="F144" s="38"/>
      <c r="G144" s="55" t="s">
        <v>406</v>
      </c>
      <c r="H144" s="52">
        <v>21673239.21</v>
      </c>
      <c r="I144" s="52">
        <v>960084.4</v>
      </c>
      <c r="J144" s="61">
        <v>20713154.81</v>
      </c>
      <c r="K144" s="52">
        <v>10756989.38</v>
      </c>
      <c r="L144" s="52">
        <v>185944.56</v>
      </c>
      <c r="M144" s="61">
        <v>10571044.82</v>
      </c>
      <c r="N144" s="52">
        <v>22375371.34</v>
      </c>
      <c r="O144" s="52">
        <v>2432197.31</v>
      </c>
      <c r="P144" s="61">
        <v>19943174.03</v>
      </c>
      <c r="Q144" s="52">
        <v>10598740.54</v>
      </c>
      <c r="R144" s="52">
        <v>689390.05</v>
      </c>
      <c r="S144" s="61">
        <v>9909350.49</v>
      </c>
      <c r="T144" s="61">
        <v>-702132.13</v>
      </c>
      <c r="U144" s="61">
        <v>158248.84</v>
      </c>
      <c r="V144" s="211">
        <v>49.63</v>
      </c>
      <c r="W144" s="211">
        <v>47.36</v>
      </c>
      <c r="X144" s="61">
        <v>769980.78</v>
      </c>
      <c r="Y144" s="64">
        <v>661694.33</v>
      </c>
    </row>
    <row r="145" spans="1:25" ht="12.75">
      <c r="A145" s="225">
        <v>2</v>
      </c>
      <c r="B145" s="226">
        <v>19</v>
      </c>
      <c r="C145" s="226">
        <v>7</v>
      </c>
      <c r="D145" s="31">
        <v>2</v>
      </c>
      <c r="E145" s="31">
        <v>0</v>
      </c>
      <c r="F145" s="38"/>
      <c r="G145" s="55" t="s">
        <v>345</v>
      </c>
      <c r="H145" s="52">
        <v>49452271.22</v>
      </c>
      <c r="I145" s="52">
        <v>2288254</v>
      </c>
      <c r="J145" s="61">
        <v>47164017.22</v>
      </c>
      <c r="K145" s="52">
        <v>24996093.34</v>
      </c>
      <c r="L145" s="52">
        <v>976969.07</v>
      </c>
      <c r="M145" s="61">
        <v>24019124.27</v>
      </c>
      <c r="N145" s="52">
        <v>52734603.22</v>
      </c>
      <c r="O145" s="52">
        <v>9468931</v>
      </c>
      <c r="P145" s="61">
        <v>43265672.22</v>
      </c>
      <c r="Q145" s="52">
        <v>22585978.9</v>
      </c>
      <c r="R145" s="52">
        <v>1545237.6</v>
      </c>
      <c r="S145" s="61">
        <v>21040741.3</v>
      </c>
      <c r="T145" s="61">
        <v>-3282332</v>
      </c>
      <c r="U145" s="61">
        <v>2410114.44</v>
      </c>
      <c r="V145" s="211">
        <v>50.54</v>
      </c>
      <c r="W145" s="211">
        <v>42.82</v>
      </c>
      <c r="X145" s="61">
        <v>3898345</v>
      </c>
      <c r="Y145" s="64">
        <v>2978382.97</v>
      </c>
    </row>
    <row r="146" spans="1:25" ht="12.75">
      <c r="A146" s="225">
        <v>2</v>
      </c>
      <c r="B146" s="226">
        <v>18</v>
      </c>
      <c r="C146" s="226">
        <v>5</v>
      </c>
      <c r="D146" s="31">
        <v>2</v>
      </c>
      <c r="E146" s="31">
        <v>0</v>
      </c>
      <c r="F146" s="38"/>
      <c r="G146" s="55" t="s">
        <v>407</v>
      </c>
      <c r="H146" s="52">
        <v>18376809.27</v>
      </c>
      <c r="I146" s="52">
        <v>1763885</v>
      </c>
      <c r="J146" s="61">
        <v>16612924.27</v>
      </c>
      <c r="K146" s="52">
        <v>10372761.7</v>
      </c>
      <c r="L146" s="52">
        <v>1406625.63</v>
      </c>
      <c r="M146" s="61">
        <v>8966136.07</v>
      </c>
      <c r="N146" s="52">
        <v>18502701.54</v>
      </c>
      <c r="O146" s="52">
        <v>3329640</v>
      </c>
      <c r="P146" s="61">
        <v>15173061.54</v>
      </c>
      <c r="Q146" s="52">
        <v>8144070.41</v>
      </c>
      <c r="R146" s="52">
        <v>495437.11</v>
      </c>
      <c r="S146" s="61">
        <v>7648633.3</v>
      </c>
      <c r="T146" s="61">
        <v>-125892.27</v>
      </c>
      <c r="U146" s="61">
        <v>2228691.29</v>
      </c>
      <c r="V146" s="211">
        <v>56.44</v>
      </c>
      <c r="W146" s="211">
        <v>44.01</v>
      </c>
      <c r="X146" s="61">
        <v>1439862.73</v>
      </c>
      <c r="Y146" s="64">
        <v>1317502.77</v>
      </c>
    </row>
    <row r="147" spans="1:25" ht="12.75">
      <c r="A147" s="225">
        <v>2</v>
      </c>
      <c r="B147" s="226">
        <v>21</v>
      </c>
      <c r="C147" s="226">
        <v>8</v>
      </c>
      <c r="D147" s="31">
        <v>2</v>
      </c>
      <c r="E147" s="31">
        <v>0</v>
      </c>
      <c r="F147" s="38"/>
      <c r="G147" s="55" t="s">
        <v>408</v>
      </c>
      <c r="H147" s="52">
        <v>18168600.7</v>
      </c>
      <c r="I147" s="52">
        <v>1711840</v>
      </c>
      <c r="J147" s="61">
        <v>16456760.7</v>
      </c>
      <c r="K147" s="52">
        <v>8543726.86</v>
      </c>
      <c r="L147" s="52">
        <v>579326.22</v>
      </c>
      <c r="M147" s="61">
        <v>7964400.64</v>
      </c>
      <c r="N147" s="52">
        <v>19261760.7</v>
      </c>
      <c r="O147" s="52">
        <v>3676603.58</v>
      </c>
      <c r="P147" s="61">
        <v>15585157.12</v>
      </c>
      <c r="Q147" s="52">
        <v>8089754.45</v>
      </c>
      <c r="R147" s="52">
        <v>551564.08</v>
      </c>
      <c r="S147" s="61">
        <v>7538190.37</v>
      </c>
      <c r="T147" s="61">
        <v>-1093160</v>
      </c>
      <c r="U147" s="61">
        <v>453972.41</v>
      </c>
      <c r="V147" s="211">
        <v>47.02</v>
      </c>
      <c r="W147" s="211">
        <v>41.99</v>
      </c>
      <c r="X147" s="61">
        <v>871603.58</v>
      </c>
      <c r="Y147" s="64">
        <v>426210.27</v>
      </c>
    </row>
    <row r="148" spans="1:25" ht="12.75">
      <c r="A148" s="225">
        <v>2</v>
      </c>
      <c r="B148" s="226">
        <v>1</v>
      </c>
      <c r="C148" s="226">
        <v>6</v>
      </c>
      <c r="D148" s="31">
        <v>2</v>
      </c>
      <c r="E148" s="31">
        <v>0</v>
      </c>
      <c r="F148" s="38"/>
      <c r="G148" s="55" t="s">
        <v>409</v>
      </c>
      <c r="H148" s="52">
        <v>24771630.84</v>
      </c>
      <c r="I148" s="52">
        <v>1345683.4</v>
      </c>
      <c r="J148" s="61">
        <v>23425947.44</v>
      </c>
      <c r="K148" s="52">
        <v>15029745.51</v>
      </c>
      <c r="L148" s="52">
        <v>305357</v>
      </c>
      <c r="M148" s="61">
        <v>14724388.51</v>
      </c>
      <c r="N148" s="52">
        <v>26771630.84</v>
      </c>
      <c r="O148" s="52">
        <v>5850990.78</v>
      </c>
      <c r="P148" s="61">
        <v>20920640.06</v>
      </c>
      <c r="Q148" s="52">
        <v>11271059.35</v>
      </c>
      <c r="R148" s="52">
        <v>1276661.5</v>
      </c>
      <c r="S148" s="61">
        <v>9994397.85</v>
      </c>
      <c r="T148" s="61">
        <v>-2000000</v>
      </c>
      <c r="U148" s="61">
        <v>3758686.16</v>
      </c>
      <c r="V148" s="211">
        <v>60.67</v>
      </c>
      <c r="W148" s="211">
        <v>42.1</v>
      </c>
      <c r="X148" s="61">
        <v>2505307.38</v>
      </c>
      <c r="Y148" s="64">
        <v>4729990.66</v>
      </c>
    </row>
    <row r="149" spans="1:25" ht="12.75">
      <c r="A149" s="225">
        <v>2</v>
      </c>
      <c r="B149" s="226">
        <v>5</v>
      </c>
      <c r="C149" s="226">
        <v>6</v>
      </c>
      <c r="D149" s="31">
        <v>2</v>
      </c>
      <c r="E149" s="31">
        <v>0</v>
      </c>
      <c r="F149" s="38"/>
      <c r="G149" s="55" t="s">
        <v>410</v>
      </c>
      <c r="H149" s="52">
        <v>11782048.09</v>
      </c>
      <c r="I149" s="52">
        <v>154312</v>
      </c>
      <c r="J149" s="61">
        <v>11627736.09</v>
      </c>
      <c r="K149" s="52">
        <v>6227027.83</v>
      </c>
      <c r="L149" s="52">
        <v>76297.6</v>
      </c>
      <c r="M149" s="61">
        <v>6150730.23</v>
      </c>
      <c r="N149" s="52">
        <v>11532729.09</v>
      </c>
      <c r="O149" s="52">
        <v>931101.44</v>
      </c>
      <c r="P149" s="61">
        <v>10601627.65</v>
      </c>
      <c r="Q149" s="52">
        <v>5604108.14</v>
      </c>
      <c r="R149" s="52">
        <v>277840.01</v>
      </c>
      <c r="S149" s="61">
        <v>5326268.13</v>
      </c>
      <c r="T149" s="61">
        <v>249319</v>
      </c>
      <c r="U149" s="61">
        <v>622919.69</v>
      </c>
      <c r="V149" s="211">
        <v>52.85</v>
      </c>
      <c r="W149" s="211">
        <v>48.59</v>
      </c>
      <c r="X149" s="61">
        <v>1026108.44</v>
      </c>
      <c r="Y149" s="64">
        <v>824462.1</v>
      </c>
    </row>
    <row r="150" spans="1:25" ht="12.75">
      <c r="A150" s="225">
        <v>2</v>
      </c>
      <c r="B150" s="226">
        <v>22</v>
      </c>
      <c r="C150" s="226">
        <v>2</v>
      </c>
      <c r="D150" s="31">
        <v>2</v>
      </c>
      <c r="E150" s="31">
        <v>0</v>
      </c>
      <c r="F150" s="38"/>
      <c r="G150" s="55" t="s">
        <v>411</v>
      </c>
      <c r="H150" s="52">
        <v>23078746.77</v>
      </c>
      <c r="I150" s="52">
        <v>1364591</v>
      </c>
      <c r="J150" s="61">
        <v>21714155.77</v>
      </c>
      <c r="K150" s="52">
        <v>11582764.48</v>
      </c>
      <c r="L150" s="52">
        <v>8000</v>
      </c>
      <c r="M150" s="61">
        <v>11574764.48</v>
      </c>
      <c r="N150" s="52">
        <v>22974982.77</v>
      </c>
      <c r="O150" s="52">
        <v>1929074</v>
      </c>
      <c r="P150" s="61">
        <v>21045908.77</v>
      </c>
      <c r="Q150" s="52">
        <v>10680298.85</v>
      </c>
      <c r="R150" s="52">
        <v>496435.59</v>
      </c>
      <c r="S150" s="61">
        <v>10183863.26</v>
      </c>
      <c r="T150" s="61">
        <v>103764</v>
      </c>
      <c r="U150" s="61">
        <v>902465.63</v>
      </c>
      <c r="V150" s="211">
        <v>50.18</v>
      </c>
      <c r="W150" s="211">
        <v>46.48</v>
      </c>
      <c r="X150" s="61">
        <v>668247</v>
      </c>
      <c r="Y150" s="64">
        <v>1390901.22</v>
      </c>
    </row>
    <row r="151" spans="1:25" ht="12.75">
      <c r="A151" s="225">
        <v>2</v>
      </c>
      <c r="B151" s="226">
        <v>20</v>
      </c>
      <c r="C151" s="226">
        <v>4</v>
      </c>
      <c r="D151" s="31">
        <v>2</v>
      </c>
      <c r="E151" s="31">
        <v>0</v>
      </c>
      <c r="F151" s="38"/>
      <c r="G151" s="55" t="s">
        <v>412</v>
      </c>
      <c r="H151" s="52">
        <v>26549784</v>
      </c>
      <c r="I151" s="52">
        <v>1055254</v>
      </c>
      <c r="J151" s="61">
        <v>25494530</v>
      </c>
      <c r="K151" s="52">
        <v>13171684.64</v>
      </c>
      <c r="L151" s="52">
        <v>322187.98</v>
      </c>
      <c r="M151" s="61">
        <v>12849496.66</v>
      </c>
      <c r="N151" s="52">
        <v>29768361</v>
      </c>
      <c r="O151" s="52">
        <v>6403008</v>
      </c>
      <c r="P151" s="61">
        <v>23365353</v>
      </c>
      <c r="Q151" s="52">
        <v>11837835.17</v>
      </c>
      <c r="R151" s="52">
        <v>984196.59</v>
      </c>
      <c r="S151" s="61">
        <v>10853638.58</v>
      </c>
      <c r="T151" s="61">
        <v>-3218577</v>
      </c>
      <c r="U151" s="61">
        <v>1333849.47</v>
      </c>
      <c r="V151" s="211">
        <v>49.61</v>
      </c>
      <c r="W151" s="211">
        <v>39.76</v>
      </c>
      <c r="X151" s="61">
        <v>2129177</v>
      </c>
      <c r="Y151" s="64">
        <v>1995858.08</v>
      </c>
    </row>
    <row r="152" spans="1:25" ht="12.75">
      <c r="A152" s="225">
        <v>2</v>
      </c>
      <c r="B152" s="226">
        <v>26</v>
      </c>
      <c r="C152" s="226">
        <v>5</v>
      </c>
      <c r="D152" s="31">
        <v>2</v>
      </c>
      <c r="E152" s="31">
        <v>0</v>
      </c>
      <c r="F152" s="38"/>
      <c r="G152" s="55" t="s">
        <v>413</v>
      </c>
      <c r="H152" s="52">
        <v>20326779.33</v>
      </c>
      <c r="I152" s="52">
        <v>2495387</v>
      </c>
      <c r="J152" s="61">
        <v>17831392.33</v>
      </c>
      <c r="K152" s="52">
        <v>11406870.64</v>
      </c>
      <c r="L152" s="52">
        <v>1837498.1</v>
      </c>
      <c r="M152" s="61">
        <v>9569372.54</v>
      </c>
      <c r="N152" s="52">
        <v>22132132.33</v>
      </c>
      <c r="O152" s="52">
        <v>6579979</v>
      </c>
      <c r="P152" s="61">
        <v>15552153.33</v>
      </c>
      <c r="Q152" s="52">
        <v>7587017.33</v>
      </c>
      <c r="R152" s="52">
        <v>246271.21</v>
      </c>
      <c r="S152" s="61">
        <v>7340746.12</v>
      </c>
      <c r="T152" s="61">
        <v>-1805353</v>
      </c>
      <c r="U152" s="61">
        <v>3819853.31</v>
      </c>
      <c r="V152" s="211">
        <v>56.11</v>
      </c>
      <c r="W152" s="211">
        <v>34.28</v>
      </c>
      <c r="X152" s="61">
        <v>2279239</v>
      </c>
      <c r="Y152" s="64">
        <v>2228626.42</v>
      </c>
    </row>
    <row r="153" spans="1:25" ht="12.75">
      <c r="A153" s="225">
        <v>2</v>
      </c>
      <c r="B153" s="226">
        <v>20</v>
      </c>
      <c r="C153" s="226">
        <v>5</v>
      </c>
      <c r="D153" s="31">
        <v>2</v>
      </c>
      <c r="E153" s="31">
        <v>0</v>
      </c>
      <c r="F153" s="38"/>
      <c r="G153" s="55" t="s">
        <v>414</v>
      </c>
      <c r="H153" s="52">
        <v>16779385.48</v>
      </c>
      <c r="I153" s="52">
        <v>487848.22</v>
      </c>
      <c r="J153" s="61">
        <v>16291537.26</v>
      </c>
      <c r="K153" s="52">
        <v>8762310.69</v>
      </c>
      <c r="L153" s="52">
        <v>245563</v>
      </c>
      <c r="M153" s="61">
        <v>8516747.69</v>
      </c>
      <c r="N153" s="52">
        <v>17033564.48</v>
      </c>
      <c r="O153" s="52">
        <v>1770757</v>
      </c>
      <c r="P153" s="61">
        <v>15262807.48</v>
      </c>
      <c r="Q153" s="52">
        <v>7431247.76</v>
      </c>
      <c r="R153" s="52">
        <v>543361.88</v>
      </c>
      <c r="S153" s="61">
        <v>6887885.88</v>
      </c>
      <c r="T153" s="61">
        <v>-254179</v>
      </c>
      <c r="U153" s="61">
        <v>1331062.93</v>
      </c>
      <c r="V153" s="211">
        <v>52.22</v>
      </c>
      <c r="W153" s="211">
        <v>43.62</v>
      </c>
      <c r="X153" s="61">
        <v>1028729.78</v>
      </c>
      <c r="Y153" s="64">
        <v>1628861.81</v>
      </c>
    </row>
    <row r="154" spans="1:25" ht="12.75">
      <c r="A154" s="225">
        <v>2</v>
      </c>
      <c r="B154" s="226">
        <v>25</v>
      </c>
      <c r="C154" s="226">
        <v>7</v>
      </c>
      <c r="D154" s="31">
        <v>2</v>
      </c>
      <c r="E154" s="31">
        <v>0</v>
      </c>
      <c r="F154" s="38"/>
      <c r="G154" s="55" t="s">
        <v>350</v>
      </c>
      <c r="H154" s="52">
        <v>34637404.69</v>
      </c>
      <c r="I154" s="52">
        <v>8243972.98</v>
      </c>
      <c r="J154" s="61">
        <v>26393431.71</v>
      </c>
      <c r="K154" s="52">
        <v>15405556.66</v>
      </c>
      <c r="L154" s="52">
        <v>1695902.26</v>
      </c>
      <c r="M154" s="61">
        <v>13709654.4</v>
      </c>
      <c r="N154" s="52">
        <v>35135138.71</v>
      </c>
      <c r="O154" s="52">
        <v>9182434.17</v>
      </c>
      <c r="P154" s="61">
        <v>25952704.54</v>
      </c>
      <c r="Q154" s="52">
        <v>16231667.91</v>
      </c>
      <c r="R154" s="52">
        <v>3493696.04</v>
      </c>
      <c r="S154" s="61">
        <v>12737971.87</v>
      </c>
      <c r="T154" s="61">
        <v>-497734.02</v>
      </c>
      <c r="U154" s="61">
        <v>-826111.25</v>
      </c>
      <c r="V154" s="211">
        <v>44.47</v>
      </c>
      <c r="W154" s="211">
        <v>46.19</v>
      </c>
      <c r="X154" s="61">
        <v>440727.17</v>
      </c>
      <c r="Y154" s="64">
        <v>971682.53</v>
      </c>
    </row>
    <row r="155" spans="1:25" ht="12.75">
      <c r="A155" s="225">
        <v>2</v>
      </c>
      <c r="B155" s="226">
        <v>26</v>
      </c>
      <c r="C155" s="226">
        <v>6</v>
      </c>
      <c r="D155" s="31">
        <v>2</v>
      </c>
      <c r="E155" s="31">
        <v>0</v>
      </c>
      <c r="F155" s="38"/>
      <c r="G155" s="55" t="s">
        <v>351</v>
      </c>
      <c r="H155" s="52">
        <v>26423197.2</v>
      </c>
      <c r="I155" s="52">
        <v>5210041.31</v>
      </c>
      <c r="J155" s="61">
        <v>21213155.89</v>
      </c>
      <c r="K155" s="52">
        <v>12956274.88</v>
      </c>
      <c r="L155" s="52">
        <v>1865494.47</v>
      </c>
      <c r="M155" s="61">
        <v>11090780.41</v>
      </c>
      <c r="N155" s="52">
        <v>28586260.7</v>
      </c>
      <c r="O155" s="52">
        <v>7735418.31</v>
      </c>
      <c r="P155" s="61">
        <v>20850842.39</v>
      </c>
      <c r="Q155" s="52">
        <v>10659556.74</v>
      </c>
      <c r="R155" s="52">
        <v>536965.8</v>
      </c>
      <c r="S155" s="61">
        <v>10122590.94</v>
      </c>
      <c r="T155" s="61">
        <v>-2163063.5</v>
      </c>
      <c r="U155" s="61">
        <v>2296718.14</v>
      </c>
      <c r="V155" s="211">
        <v>49.03</v>
      </c>
      <c r="W155" s="211">
        <v>37.28</v>
      </c>
      <c r="X155" s="61">
        <v>362313.5</v>
      </c>
      <c r="Y155" s="64">
        <v>968189.47</v>
      </c>
    </row>
    <row r="156" spans="1:25" ht="12.75">
      <c r="A156" s="225">
        <v>2</v>
      </c>
      <c r="B156" s="226">
        <v>23</v>
      </c>
      <c r="C156" s="226">
        <v>9</v>
      </c>
      <c r="D156" s="31">
        <v>2</v>
      </c>
      <c r="E156" s="31">
        <v>0</v>
      </c>
      <c r="F156" s="38"/>
      <c r="G156" s="55" t="s">
        <v>415</v>
      </c>
      <c r="H156" s="52">
        <v>29227735.39</v>
      </c>
      <c r="I156" s="52">
        <v>2515344.3</v>
      </c>
      <c r="J156" s="61">
        <v>26712391.09</v>
      </c>
      <c r="K156" s="52">
        <v>13107585.78</v>
      </c>
      <c r="L156" s="52">
        <v>242890.87</v>
      </c>
      <c r="M156" s="61">
        <v>12864694.91</v>
      </c>
      <c r="N156" s="52">
        <v>27965576.98</v>
      </c>
      <c r="O156" s="52">
        <v>5349056.14</v>
      </c>
      <c r="P156" s="61">
        <v>22616520.84</v>
      </c>
      <c r="Q156" s="52">
        <v>11881775.76</v>
      </c>
      <c r="R156" s="52">
        <v>693177.82</v>
      </c>
      <c r="S156" s="61">
        <v>11188597.94</v>
      </c>
      <c r="T156" s="61">
        <v>1262158.41</v>
      </c>
      <c r="U156" s="61">
        <v>1225810.02</v>
      </c>
      <c r="V156" s="211">
        <v>44.84</v>
      </c>
      <c r="W156" s="211">
        <v>42.48</v>
      </c>
      <c r="X156" s="61">
        <v>4095870.25</v>
      </c>
      <c r="Y156" s="64">
        <v>1676096.97</v>
      </c>
    </row>
    <row r="157" spans="1:25" ht="12.75">
      <c r="A157" s="225">
        <v>2</v>
      </c>
      <c r="B157" s="226">
        <v>3</v>
      </c>
      <c r="C157" s="226">
        <v>6</v>
      </c>
      <c r="D157" s="31">
        <v>2</v>
      </c>
      <c r="E157" s="31">
        <v>0</v>
      </c>
      <c r="F157" s="38"/>
      <c r="G157" s="55" t="s">
        <v>416</v>
      </c>
      <c r="H157" s="52">
        <v>12598029.3</v>
      </c>
      <c r="I157" s="52">
        <v>1129298</v>
      </c>
      <c r="J157" s="61">
        <v>11468731.3</v>
      </c>
      <c r="K157" s="52">
        <v>6140560.24</v>
      </c>
      <c r="L157" s="52">
        <v>22123.6</v>
      </c>
      <c r="M157" s="61">
        <v>6118436.64</v>
      </c>
      <c r="N157" s="52">
        <v>12594803.3</v>
      </c>
      <c r="O157" s="52">
        <v>1813007</v>
      </c>
      <c r="P157" s="61">
        <v>10781796.3</v>
      </c>
      <c r="Q157" s="52">
        <v>5353660.64</v>
      </c>
      <c r="R157" s="52">
        <v>113214.64</v>
      </c>
      <c r="S157" s="61">
        <v>5240446</v>
      </c>
      <c r="T157" s="61">
        <v>3226</v>
      </c>
      <c r="U157" s="61">
        <v>786899.6</v>
      </c>
      <c r="V157" s="211">
        <v>48.74</v>
      </c>
      <c r="W157" s="211">
        <v>42.5</v>
      </c>
      <c r="X157" s="61">
        <v>686935</v>
      </c>
      <c r="Y157" s="64">
        <v>877990.64</v>
      </c>
    </row>
    <row r="158" spans="1:25" s="95" customFormat="1" ht="15">
      <c r="A158" s="227"/>
      <c r="B158" s="228"/>
      <c r="C158" s="228"/>
      <c r="D158" s="101"/>
      <c r="E158" s="101"/>
      <c r="F158" s="102" t="s">
        <v>417</v>
      </c>
      <c r="G158" s="287"/>
      <c r="H158" s="103">
        <v>2498544024.08</v>
      </c>
      <c r="I158" s="103">
        <v>322344041.23</v>
      </c>
      <c r="J158" s="104">
        <v>2176199982.85</v>
      </c>
      <c r="K158" s="103">
        <v>1213630527.3500001</v>
      </c>
      <c r="L158" s="103">
        <v>82557075.22000001</v>
      </c>
      <c r="M158" s="104">
        <v>1131073452.1299999</v>
      </c>
      <c r="N158" s="103">
        <v>2609785378.27</v>
      </c>
      <c r="O158" s="103">
        <v>553718093.1899999</v>
      </c>
      <c r="P158" s="104">
        <v>2056067285.0799997</v>
      </c>
      <c r="Q158" s="103">
        <v>1104444604.79</v>
      </c>
      <c r="R158" s="103">
        <v>107229325.96</v>
      </c>
      <c r="S158" s="104">
        <v>997215278.8299999</v>
      </c>
      <c r="T158" s="104">
        <v>-111241354.19000001</v>
      </c>
      <c r="U158" s="104">
        <v>109185922.56000002</v>
      </c>
      <c r="V158" s="212">
        <v>48.57350983826977</v>
      </c>
      <c r="W158" s="212">
        <v>42.319365185581844</v>
      </c>
      <c r="X158" s="104">
        <v>120132697.77000001</v>
      </c>
      <c r="Y158" s="105">
        <v>133858173.3</v>
      </c>
    </row>
    <row r="159" spans="1:25" s="282" customFormat="1" ht="12.75">
      <c r="A159" s="274">
        <v>2</v>
      </c>
      <c r="B159" s="275">
        <v>24</v>
      </c>
      <c r="C159" s="275">
        <v>1</v>
      </c>
      <c r="D159" s="276">
        <v>3</v>
      </c>
      <c r="E159" s="276">
        <v>0</v>
      </c>
      <c r="F159" s="277"/>
      <c r="G159" s="288" t="s">
        <v>418</v>
      </c>
      <c r="H159" s="278">
        <v>16067327.13</v>
      </c>
      <c r="I159" s="278">
        <v>2351618</v>
      </c>
      <c r="J159" s="279">
        <v>13715709.13</v>
      </c>
      <c r="K159" s="278">
        <v>8593734.28</v>
      </c>
      <c r="L159" s="278">
        <v>1299831.07</v>
      </c>
      <c r="M159" s="279">
        <v>7293903.21</v>
      </c>
      <c r="N159" s="278">
        <v>15554669.13</v>
      </c>
      <c r="O159" s="278">
        <v>2813178</v>
      </c>
      <c r="P159" s="279">
        <v>12741491.13</v>
      </c>
      <c r="Q159" s="278">
        <v>6847070.27</v>
      </c>
      <c r="R159" s="278">
        <v>323239.38</v>
      </c>
      <c r="S159" s="279">
        <v>6523830.89</v>
      </c>
      <c r="T159" s="279">
        <v>512658</v>
      </c>
      <c r="U159" s="279">
        <v>1746664.01</v>
      </c>
      <c r="V159" s="280">
        <v>53.48</v>
      </c>
      <c r="W159" s="280">
        <v>44.01</v>
      </c>
      <c r="X159" s="279">
        <v>974218</v>
      </c>
      <c r="Y159" s="281">
        <v>770072.32</v>
      </c>
    </row>
    <row r="160" spans="1:25" ht="12.75">
      <c r="A160" s="225">
        <v>2</v>
      </c>
      <c r="B160" s="226">
        <v>14</v>
      </c>
      <c r="C160" s="226">
        <v>2</v>
      </c>
      <c r="D160" s="31">
        <v>3</v>
      </c>
      <c r="E160" s="31">
        <v>0</v>
      </c>
      <c r="F160" s="38"/>
      <c r="G160" s="55" t="s">
        <v>419</v>
      </c>
      <c r="H160" s="52">
        <v>30797330.12</v>
      </c>
      <c r="I160" s="52">
        <v>3303367.4</v>
      </c>
      <c r="J160" s="61">
        <v>27493962.72</v>
      </c>
      <c r="K160" s="52">
        <v>14030987.95</v>
      </c>
      <c r="L160" s="52">
        <v>286366.09</v>
      </c>
      <c r="M160" s="61">
        <v>13744621.86</v>
      </c>
      <c r="N160" s="52">
        <v>28666998.12</v>
      </c>
      <c r="O160" s="52">
        <v>4470407.66</v>
      </c>
      <c r="P160" s="61">
        <v>24196590.46</v>
      </c>
      <c r="Q160" s="52">
        <v>14243348.65</v>
      </c>
      <c r="R160" s="52">
        <v>1246201.97</v>
      </c>
      <c r="S160" s="61">
        <v>12997146.68</v>
      </c>
      <c r="T160" s="61">
        <v>2130332</v>
      </c>
      <c r="U160" s="61">
        <v>-212360.7</v>
      </c>
      <c r="V160" s="211">
        <v>45.55</v>
      </c>
      <c r="W160" s="211">
        <v>49.68</v>
      </c>
      <c r="X160" s="61">
        <v>3297372.26</v>
      </c>
      <c r="Y160" s="64">
        <v>747475.18</v>
      </c>
    </row>
    <row r="161" spans="1:25" ht="12.75">
      <c r="A161" s="225">
        <v>2</v>
      </c>
      <c r="B161" s="226">
        <v>25</v>
      </c>
      <c r="C161" s="226">
        <v>3</v>
      </c>
      <c r="D161" s="31">
        <v>3</v>
      </c>
      <c r="E161" s="31">
        <v>0</v>
      </c>
      <c r="F161" s="38"/>
      <c r="G161" s="55" t="s">
        <v>420</v>
      </c>
      <c r="H161" s="52">
        <v>153674209.38</v>
      </c>
      <c r="I161" s="52">
        <v>14428470</v>
      </c>
      <c r="J161" s="61">
        <v>139245739.38</v>
      </c>
      <c r="K161" s="52">
        <v>70047315.87</v>
      </c>
      <c r="L161" s="52">
        <v>955657.68</v>
      </c>
      <c r="M161" s="61">
        <v>69091658.19</v>
      </c>
      <c r="N161" s="52">
        <v>164182743.89</v>
      </c>
      <c r="O161" s="52">
        <v>31790526</v>
      </c>
      <c r="P161" s="61">
        <v>132392217.89</v>
      </c>
      <c r="Q161" s="52">
        <v>73279933.95</v>
      </c>
      <c r="R161" s="52">
        <v>9677884.58</v>
      </c>
      <c r="S161" s="61">
        <v>63602049.37</v>
      </c>
      <c r="T161" s="61">
        <v>-10508534.51</v>
      </c>
      <c r="U161" s="61">
        <v>-3232618.08</v>
      </c>
      <c r="V161" s="211">
        <v>45.58</v>
      </c>
      <c r="W161" s="211">
        <v>44.63</v>
      </c>
      <c r="X161" s="61">
        <v>6853521.49</v>
      </c>
      <c r="Y161" s="64">
        <v>5489608.82</v>
      </c>
    </row>
    <row r="162" spans="1:25" ht="12.75">
      <c r="A162" s="225">
        <v>2</v>
      </c>
      <c r="B162" s="226">
        <v>5</v>
      </c>
      <c r="C162" s="226">
        <v>2</v>
      </c>
      <c r="D162" s="31">
        <v>3</v>
      </c>
      <c r="E162" s="31">
        <v>0</v>
      </c>
      <c r="F162" s="38"/>
      <c r="G162" s="55" t="s">
        <v>421</v>
      </c>
      <c r="H162" s="52">
        <v>28324199</v>
      </c>
      <c r="I162" s="52">
        <v>2887285.66</v>
      </c>
      <c r="J162" s="61">
        <v>25436913.34</v>
      </c>
      <c r="K162" s="52">
        <v>14087158.6</v>
      </c>
      <c r="L162" s="52">
        <v>523243.92</v>
      </c>
      <c r="M162" s="61">
        <v>13563914.68</v>
      </c>
      <c r="N162" s="52">
        <v>28226209</v>
      </c>
      <c r="O162" s="52">
        <v>3547859.96</v>
      </c>
      <c r="P162" s="61">
        <v>24678349.04</v>
      </c>
      <c r="Q162" s="52">
        <v>14546011.52</v>
      </c>
      <c r="R162" s="52">
        <v>1460354.13</v>
      </c>
      <c r="S162" s="61">
        <v>13085657.39</v>
      </c>
      <c r="T162" s="61">
        <v>97990</v>
      </c>
      <c r="U162" s="61">
        <v>-458852.92</v>
      </c>
      <c r="V162" s="211">
        <v>49.73</v>
      </c>
      <c r="W162" s="211">
        <v>51.53</v>
      </c>
      <c r="X162" s="61">
        <v>758564.3</v>
      </c>
      <c r="Y162" s="64">
        <v>478257.29</v>
      </c>
    </row>
    <row r="163" spans="1:25" ht="12.75">
      <c r="A163" s="225">
        <v>2</v>
      </c>
      <c r="B163" s="226">
        <v>22</v>
      </c>
      <c r="C163" s="226">
        <v>1</v>
      </c>
      <c r="D163" s="31">
        <v>3</v>
      </c>
      <c r="E163" s="31">
        <v>0</v>
      </c>
      <c r="F163" s="38"/>
      <c r="G163" s="55" t="s">
        <v>422</v>
      </c>
      <c r="H163" s="52">
        <v>52242049</v>
      </c>
      <c r="I163" s="52">
        <v>4008097</v>
      </c>
      <c r="J163" s="61">
        <v>48233952</v>
      </c>
      <c r="K163" s="52">
        <v>24767435.4</v>
      </c>
      <c r="L163" s="52">
        <v>669940.17</v>
      </c>
      <c r="M163" s="61">
        <v>24097495.23</v>
      </c>
      <c r="N163" s="52">
        <v>52594449</v>
      </c>
      <c r="O163" s="52">
        <v>9998258</v>
      </c>
      <c r="P163" s="61">
        <v>42596191</v>
      </c>
      <c r="Q163" s="52">
        <v>22424662.29</v>
      </c>
      <c r="R163" s="52">
        <v>420051.2</v>
      </c>
      <c r="S163" s="61">
        <v>22004611.09</v>
      </c>
      <c r="T163" s="61">
        <v>-352400</v>
      </c>
      <c r="U163" s="61">
        <v>2342773.11</v>
      </c>
      <c r="V163" s="211">
        <v>47.4</v>
      </c>
      <c r="W163" s="211">
        <v>42.63</v>
      </c>
      <c r="X163" s="61">
        <v>5637761</v>
      </c>
      <c r="Y163" s="64">
        <v>2092884.14</v>
      </c>
    </row>
    <row r="164" spans="1:25" ht="12.75">
      <c r="A164" s="225">
        <v>2</v>
      </c>
      <c r="B164" s="226">
        <v>8</v>
      </c>
      <c r="C164" s="226">
        <v>6</v>
      </c>
      <c r="D164" s="31">
        <v>3</v>
      </c>
      <c r="E164" s="31">
        <v>0</v>
      </c>
      <c r="F164" s="38"/>
      <c r="G164" s="55" t="s">
        <v>423</v>
      </c>
      <c r="H164" s="52">
        <v>67010788.83</v>
      </c>
      <c r="I164" s="52">
        <v>6459725</v>
      </c>
      <c r="J164" s="61">
        <v>60551063.83</v>
      </c>
      <c r="K164" s="52">
        <v>38700987.09</v>
      </c>
      <c r="L164" s="52">
        <v>2575668.57</v>
      </c>
      <c r="M164" s="61">
        <v>36125318.52</v>
      </c>
      <c r="N164" s="52">
        <v>64959199.83</v>
      </c>
      <c r="O164" s="52">
        <v>8959909</v>
      </c>
      <c r="P164" s="61">
        <v>55999290.83</v>
      </c>
      <c r="Q164" s="52">
        <v>32674186.65</v>
      </c>
      <c r="R164" s="52">
        <v>269626.58</v>
      </c>
      <c r="S164" s="61">
        <v>32404560.07</v>
      </c>
      <c r="T164" s="61">
        <v>2051589</v>
      </c>
      <c r="U164" s="61">
        <v>6026800.44</v>
      </c>
      <c r="V164" s="211">
        <v>57.75</v>
      </c>
      <c r="W164" s="211">
        <v>50.29</v>
      </c>
      <c r="X164" s="61">
        <v>4551773</v>
      </c>
      <c r="Y164" s="64">
        <v>3720758.45</v>
      </c>
    </row>
    <row r="165" spans="1:25" ht="12.75">
      <c r="A165" s="225">
        <v>2</v>
      </c>
      <c r="B165" s="226">
        <v>16</v>
      </c>
      <c r="C165" s="226">
        <v>1</v>
      </c>
      <c r="D165" s="31">
        <v>3</v>
      </c>
      <c r="E165" s="31">
        <v>0</v>
      </c>
      <c r="F165" s="38"/>
      <c r="G165" s="55" t="s">
        <v>424</v>
      </c>
      <c r="H165" s="52">
        <v>36036184.34</v>
      </c>
      <c r="I165" s="52">
        <v>4296485</v>
      </c>
      <c r="J165" s="61">
        <v>31739699.34</v>
      </c>
      <c r="K165" s="52">
        <v>16731858.11</v>
      </c>
      <c r="L165" s="52">
        <v>657556.62</v>
      </c>
      <c r="M165" s="61">
        <v>16074301.49</v>
      </c>
      <c r="N165" s="52">
        <v>37951224.34</v>
      </c>
      <c r="O165" s="52">
        <v>7797405</v>
      </c>
      <c r="P165" s="61">
        <v>30153819.34</v>
      </c>
      <c r="Q165" s="52">
        <v>18164638.63</v>
      </c>
      <c r="R165" s="52">
        <v>2253322.5</v>
      </c>
      <c r="S165" s="61">
        <v>15911316.13</v>
      </c>
      <c r="T165" s="61">
        <v>-1915040</v>
      </c>
      <c r="U165" s="61">
        <v>-1432780.52</v>
      </c>
      <c r="V165" s="211">
        <v>46.43</v>
      </c>
      <c r="W165" s="211">
        <v>47.86</v>
      </c>
      <c r="X165" s="61">
        <v>1585880</v>
      </c>
      <c r="Y165" s="64">
        <v>162985.36</v>
      </c>
    </row>
    <row r="166" spans="1:25" ht="12.75">
      <c r="A166" s="225">
        <v>2</v>
      </c>
      <c r="B166" s="226">
        <v>21</v>
      </c>
      <c r="C166" s="226">
        <v>5</v>
      </c>
      <c r="D166" s="31">
        <v>3</v>
      </c>
      <c r="E166" s="31">
        <v>0</v>
      </c>
      <c r="F166" s="38"/>
      <c r="G166" s="55" t="s">
        <v>425</v>
      </c>
      <c r="H166" s="52">
        <v>31003119</v>
      </c>
      <c r="I166" s="52">
        <v>5897171</v>
      </c>
      <c r="J166" s="61">
        <v>25105948</v>
      </c>
      <c r="K166" s="52">
        <v>11189327.92</v>
      </c>
      <c r="L166" s="52">
        <v>168792.99</v>
      </c>
      <c r="M166" s="61">
        <v>11020534.93</v>
      </c>
      <c r="N166" s="52">
        <v>28820624</v>
      </c>
      <c r="O166" s="52">
        <v>5836000</v>
      </c>
      <c r="P166" s="61">
        <v>22984624</v>
      </c>
      <c r="Q166" s="52">
        <v>10184906.34</v>
      </c>
      <c r="R166" s="52">
        <v>71548.8</v>
      </c>
      <c r="S166" s="61">
        <v>10113357.54</v>
      </c>
      <c r="T166" s="61">
        <v>2182495</v>
      </c>
      <c r="U166" s="61">
        <v>1004421.58</v>
      </c>
      <c r="V166" s="211">
        <v>36.09</v>
      </c>
      <c r="W166" s="211">
        <v>35.33</v>
      </c>
      <c r="X166" s="61">
        <v>2121324</v>
      </c>
      <c r="Y166" s="64">
        <v>907177.39</v>
      </c>
    </row>
    <row r="167" spans="1:25" ht="12.75">
      <c r="A167" s="225">
        <v>2</v>
      </c>
      <c r="B167" s="226">
        <v>4</v>
      </c>
      <c r="C167" s="226">
        <v>1</v>
      </c>
      <c r="D167" s="31">
        <v>3</v>
      </c>
      <c r="E167" s="31">
        <v>0</v>
      </c>
      <c r="F167" s="38"/>
      <c r="G167" s="55" t="s">
        <v>426</v>
      </c>
      <c r="H167" s="52">
        <v>73672550.08</v>
      </c>
      <c r="I167" s="52">
        <v>14135701.37</v>
      </c>
      <c r="J167" s="61">
        <v>59536848.71</v>
      </c>
      <c r="K167" s="52">
        <v>33294956.65</v>
      </c>
      <c r="L167" s="52">
        <v>1679027.19</v>
      </c>
      <c r="M167" s="61">
        <v>31615929.46</v>
      </c>
      <c r="N167" s="52">
        <v>75824579.52</v>
      </c>
      <c r="O167" s="52">
        <v>18632819</v>
      </c>
      <c r="P167" s="61">
        <v>57191760.52</v>
      </c>
      <c r="Q167" s="52">
        <v>30506849.09</v>
      </c>
      <c r="R167" s="52">
        <v>1303891.84</v>
      </c>
      <c r="S167" s="61">
        <v>29202957.25</v>
      </c>
      <c r="T167" s="61">
        <v>-2152029.44</v>
      </c>
      <c r="U167" s="61">
        <v>2788107.56</v>
      </c>
      <c r="V167" s="211">
        <v>45.19</v>
      </c>
      <c r="W167" s="211">
        <v>40.23</v>
      </c>
      <c r="X167" s="61">
        <v>2345088.19</v>
      </c>
      <c r="Y167" s="64">
        <v>2412972.21</v>
      </c>
    </row>
    <row r="168" spans="1:25" ht="12.75">
      <c r="A168" s="225">
        <v>2</v>
      </c>
      <c r="B168" s="226">
        <v>12</v>
      </c>
      <c r="C168" s="226">
        <v>1</v>
      </c>
      <c r="D168" s="31">
        <v>3</v>
      </c>
      <c r="E168" s="31">
        <v>0</v>
      </c>
      <c r="F168" s="38"/>
      <c r="G168" s="55" t="s">
        <v>427</v>
      </c>
      <c r="H168" s="52">
        <v>24272310.44</v>
      </c>
      <c r="I168" s="52">
        <v>650921</v>
      </c>
      <c r="J168" s="61">
        <v>23621389.44</v>
      </c>
      <c r="K168" s="52">
        <v>11828791.51</v>
      </c>
      <c r="L168" s="52">
        <v>200885.55</v>
      </c>
      <c r="M168" s="61">
        <v>11627905.96</v>
      </c>
      <c r="N168" s="52">
        <v>23154469.24</v>
      </c>
      <c r="O168" s="52">
        <v>517140</v>
      </c>
      <c r="P168" s="61">
        <v>22637329.24</v>
      </c>
      <c r="Q168" s="52">
        <v>10550078.16</v>
      </c>
      <c r="R168" s="52">
        <v>316142.01</v>
      </c>
      <c r="S168" s="61">
        <v>10233936.15</v>
      </c>
      <c r="T168" s="61">
        <v>1117841.2</v>
      </c>
      <c r="U168" s="61">
        <v>1278713.35</v>
      </c>
      <c r="V168" s="211">
        <v>48.73</v>
      </c>
      <c r="W168" s="211">
        <v>45.56</v>
      </c>
      <c r="X168" s="61">
        <v>984060.2</v>
      </c>
      <c r="Y168" s="64">
        <v>1393969.81</v>
      </c>
    </row>
    <row r="169" spans="1:25" ht="12.75">
      <c r="A169" s="225">
        <v>2</v>
      </c>
      <c r="B169" s="226">
        <v>19</v>
      </c>
      <c r="C169" s="226">
        <v>4</v>
      </c>
      <c r="D169" s="31">
        <v>3</v>
      </c>
      <c r="E169" s="31">
        <v>0</v>
      </c>
      <c r="F169" s="38"/>
      <c r="G169" s="55" t="s">
        <v>428</v>
      </c>
      <c r="H169" s="52">
        <v>28079356.34</v>
      </c>
      <c r="I169" s="52">
        <v>5010914.85</v>
      </c>
      <c r="J169" s="61">
        <v>23068441.49</v>
      </c>
      <c r="K169" s="52">
        <v>12496941.79</v>
      </c>
      <c r="L169" s="52">
        <v>387349.38</v>
      </c>
      <c r="M169" s="61">
        <v>12109592.41</v>
      </c>
      <c r="N169" s="52">
        <v>32935656.34</v>
      </c>
      <c r="O169" s="52">
        <v>10115616.84</v>
      </c>
      <c r="P169" s="61">
        <v>22820039.5</v>
      </c>
      <c r="Q169" s="52">
        <v>12611790.1</v>
      </c>
      <c r="R169" s="52">
        <v>1314311.53</v>
      </c>
      <c r="S169" s="61">
        <v>11297478.57</v>
      </c>
      <c r="T169" s="61">
        <v>-4856300</v>
      </c>
      <c r="U169" s="61">
        <v>-114848.31</v>
      </c>
      <c r="V169" s="211">
        <v>44.5</v>
      </c>
      <c r="W169" s="211">
        <v>38.29</v>
      </c>
      <c r="X169" s="61">
        <v>248401.99</v>
      </c>
      <c r="Y169" s="64">
        <v>812113.84</v>
      </c>
    </row>
    <row r="170" spans="1:25" ht="12.75">
      <c r="A170" s="225">
        <v>2</v>
      </c>
      <c r="B170" s="226">
        <v>15</v>
      </c>
      <c r="C170" s="226">
        <v>3</v>
      </c>
      <c r="D170" s="31">
        <v>3</v>
      </c>
      <c r="E170" s="31">
        <v>0</v>
      </c>
      <c r="F170" s="38"/>
      <c r="G170" s="55" t="s">
        <v>429</v>
      </c>
      <c r="H170" s="52">
        <v>60732320.48</v>
      </c>
      <c r="I170" s="52">
        <v>4732988</v>
      </c>
      <c r="J170" s="61">
        <v>55999332.48</v>
      </c>
      <c r="K170" s="52">
        <v>38800242.95</v>
      </c>
      <c r="L170" s="52">
        <v>2240714.16</v>
      </c>
      <c r="M170" s="61">
        <v>36559528.79</v>
      </c>
      <c r="N170" s="52">
        <v>72887312.48</v>
      </c>
      <c r="O170" s="52">
        <v>18724425</v>
      </c>
      <c r="P170" s="61">
        <v>54162887.48</v>
      </c>
      <c r="Q170" s="52">
        <v>26753369.47</v>
      </c>
      <c r="R170" s="52">
        <v>2468518.74</v>
      </c>
      <c r="S170" s="61">
        <v>24284850.73</v>
      </c>
      <c r="T170" s="61">
        <v>-12154992</v>
      </c>
      <c r="U170" s="61">
        <v>12046873.48</v>
      </c>
      <c r="V170" s="211">
        <v>63.88</v>
      </c>
      <c r="W170" s="211">
        <v>36.7</v>
      </c>
      <c r="X170" s="61">
        <v>1836445</v>
      </c>
      <c r="Y170" s="64">
        <v>12274678.06</v>
      </c>
    </row>
    <row r="171" spans="1:25" ht="12.75">
      <c r="A171" s="225">
        <v>2</v>
      </c>
      <c r="B171" s="226">
        <v>23</v>
      </c>
      <c r="C171" s="226">
        <v>4</v>
      </c>
      <c r="D171" s="31">
        <v>3</v>
      </c>
      <c r="E171" s="31">
        <v>0</v>
      </c>
      <c r="F171" s="38"/>
      <c r="G171" s="55" t="s">
        <v>430</v>
      </c>
      <c r="H171" s="52">
        <v>78452103.57</v>
      </c>
      <c r="I171" s="52">
        <v>5438926.36</v>
      </c>
      <c r="J171" s="61">
        <v>73013177.21</v>
      </c>
      <c r="K171" s="52">
        <v>41563365.08</v>
      </c>
      <c r="L171" s="52">
        <v>2870878.27</v>
      </c>
      <c r="M171" s="61">
        <v>38692486.81</v>
      </c>
      <c r="N171" s="52">
        <v>84760328.57</v>
      </c>
      <c r="O171" s="52">
        <v>19951836.36</v>
      </c>
      <c r="P171" s="61">
        <v>64808492.21</v>
      </c>
      <c r="Q171" s="52">
        <v>35740689.3</v>
      </c>
      <c r="R171" s="52">
        <v>4057892.17</v>
      </c>
      <c r="S171" s="61">
        <v>31682797.13</v>
      </c>
      <c r="T171" s="61">
        <v>-6308225</v>
      </c>
      <c r="U171" s="61">
        <v>5822675.78</v>
      </c>
      <c r="V171" s="211">
        <v>52.97</v>
      </c>
      <c r="W171" s="211">
        <v>42.16</v>
      </c>
      <c r="X171" s="61">
        <v>8204685</v>
      </c>
      <c r="Y171" s="64">
        <v>7009689.68</v>
      </c>
    </row>
    <row r="172" spans="1:25" ht="12.75">
      <c r="A172" s="225">
        <v>2</v>
      </c>
      <c r="B172" s="226">
        <v>8</v>
      </c>
      <c r="C172" s="226">
        <v>8</v>
      </c>
      <c r="D172" s="31">
        <v>3</v>
      </c>
      <c r="E172" s="31">
        <v>0</v>
      </c>
      <c r="F172" s="38"/>
      <c r="G172" s="55" t="s">
        <v>431</v>
      </c>
      <c r="H172" s="52">
        <v>25053467.69</v>
      </c>
      <c r="I172" s="52">
        <v>2722051</v>
      </c>
      <c r="J172" s="61">
        <v>22331416.69</v>
      </c>
      <c r="K172" s="52">
        <v>11741821.47</v>
      </c>
      <c r="L172" s="52">
        <v>612650.22</v>
      </c>
      <c r="M172" s="61">
        <v>11129171.25</v>
      </c>
      <c r="N172" s="52">
        <v>24699956.69</v>
      </c>
      <c r="O172" s="52">
        <v>2692778</v>
      </c>
      <c r="P172" s="61">
        <v>22007178.69</v>
      </c>
      <c r="Q172" s="52">
        <v>10378890.62</v>
      </c>
      <c r="R172" s="52">
        <v>57372.92</v>
      </c>
      <c r="S172" s="61">
        <v>10321517.7</v>
      </c>
      <c r="T172" s="61">
        <v>353511</v>
      </c>
      <c r="U172" s="61">
        <v>1362930.85</v>
      </c>
      <c r="V172" s="211">
        <v>46.86</v>
      </c>
      <c r="W172" s="211">
        <v>42.01</v>
      </c>
      <c r="X172" s="61">
        <v>324238</v>
      </c>
      <c r="Y172" s="64">
        <v>807653.55</v>
      </c>
    </row>
    <row r="173" spans="1:25" ht="12.75">
      <c r="A173" s="225">
        <v>2</v>
      </c>
      <c r="B173" s="226">
        <v>10</v>
      </c>
      <c r="C173" s="226">
        <v>3</v>
      </c>
      <c r="D173" s="31">
        <v>3</v>
      </c>
      <c r="E173" s="31">
        <v>0</v>
      </c>
      <c r="F173" s="38"/>
      <c r="G173" s="55" t="s">
        <v>432</v>
      </c>
      <c r="H173" s="52">
        <v>33160316.02</v>
      </c>
      <c r="I173" s="52">
        <v>5829459.66</v>
      </c>
      <c r="J173" s="61">
        <v>27330856.36</v>
      </c>
      <c r="K173" s="52">
        <v>15490029.51</v>
      </c>
      <c r="L173" s="52">
        <v>794833.57</v>
      </c>
      <c r="M173" s="61">
        <v>14695195.94</v>
      </c>
      <c r="N173" s="52">
        <v>35432510.43</v>
      </c>
      <c r="O173" s="52">
        <v>9059455.74</v>
      </c>
      <c r="P173" s="61">
        <v>26373054.69</v>
      </c>
      <c r="Q173" s="52">
        <v>16664450.67</v>
      </c>
      <c r="R173" s="52">
        <v>3465139.5</v>
      </c>
      <c r="S173" s="61">
        <v>13199311.17</v>
      </c>
      <c r="T173" s="61">
        <v>-2272194.41</v>
      </c>
      <c r="U173" s="61">
        <v>-1174421.16</v>
      </c>
      <c r="V173" s="211">
        <v>46.71</v>
      </c>
      <c r="W173" s="211">
        <v>47.03</v>
      </c>
      <c r="X173" s="61">
        <v>957801.67</v>
      </c>
      <c r="Y173" s="64">
        <v>1495884.77</v>
      </c>
    </row>
    <row r="174" spans="1:25" ht="12.75">
      <c r="A174" s="225">
        <v>2</v>
      </c>
      <c r="B174" s="226">
        <v>7</v>
      </c>
      <c r="C174" s="226">
        <v>3</v>
      </c>
      <c r="D174" s="31">
        <v>3</v>
      </c>
      <c r="E174" s="31">
        <v>0</v>
      </c>
      <c r="F174" s="38"/>
      <c r="G174" s="55" t="s">
        <v>433</v>
      </c>
      <c r="H174" s="52">
        <v>28552136.08</v>
      </c>
      <c r="I174" s="52">
        <v>2161200</v>
      </c>
      <c r="J174" s="61">
        <v>26390936.08</v>
      </c>
      <c r="K174" s="52">
        <v>15085517.68</v>
      </c>
      <c r="L174" s="52">
        <v>1126568.65</v>
      </c>
      <c r="M174" s="61">
        <v>13958949.03</v>
      </c>
      <c r="N174" s="52">
        <v>29275025.08</v>
      </c>
      <c r="O174" s="52">
        <v>4081939</v>
      </c>
      <c r="P174" s="61">
        <v>25193086.08</v>
      </c>
      <c r="Q174" s="52">
        <v>12451022.28</v>
      </c>
      <c r="R174" s="52">
        <v>189925.11</v>
      </c>
      <c r="S174" s="61">
        <v>12261097.17</v>
      </c>
      <c r="T174" s="61">
        <v>-722889</v>
      </c>
      <c r="U174" s="61">
        <v>2634495.4</v>
      </c>
      <c r="V174" s="211">
        <v>52.83</v>
      </c>
      <c r="W174" s="211">
        <v>42.53</v>
      </c>
      <c r="X174" s="61">
        <v>1197850</v>
      </c>
      <c r="Y174" s="64">
        <v>1697851.86</v>
      </c>
    </row>
    <row r="175" spans="1:25" ht="12.75">
      <c r="A175" s="225">
        <v>2</v>
      </c>
      <c r="B175" s="226">
        <v>12</v>
      </c>
      <c r="C175" s="226">
        <v>2</v>
      </c>
      <c r="D175" s="31">
        <v>3</v>
      </c>
      <c r="E175" s="31">
        <v>0</v>
      </c>
      <c r="F175" s="38"/>
      <c r="G175" s="55" t="s">
        <v>434</v>
      </c>
      <c r="H175" s="52">
        <v>21150693.09</v>
      </c>
      <c r="I175" s="52">
        <v>864870.32</v>
      </c>
      <c r="J175" s="61">
        <v>20285822.77</v>
      </c>
      <c r="K175" s="52">
        <v>10443472.04</v>
      </c>
      <c r="L175" s="52">
        <v>230659.37</v>
      </c>
      <c r="M175" s="61">
        <v>10212812.67</v>
      </c>
      <c r="N175" s="52">
        <v>20756124.09</v>
      </c>
      <c r="O175" s="52">
        <v>1726575.75</v>
      </c>
      <c r="P175" s="61">
        <v>19029548.34</v>
      </c>
      <c r="Q175" s="52">
        <v>9552110.58</v>
      </c>
      <c r="R175" s="52">
        <v>68705.17</v>
      </c>
      <c r="S175" s="61">
        <v>9483405.41</v>
      </c>
      <c r="T175" s="61">
        <v>394569</v>
      </c>
      <c r="U175" s="61">
        <v>891361.46</v>
      </c>
      <c r="V175" s="211">
        <v>49.37</v>
      </c>
      <c r="W175" s="211">
        <v>46.02</v>
      </c>
      <c r="X175" s="61">
        <v>1256274.43</v>
      </c>
      <c r="Y175" s="64">
        <v>729407.26</v>
      </c>
    </row>
    <row r="176" spans="1:25" ht="12.75">
      <c r="A176" s="225">
        <v>2</v>
      </c>
      <c r="B176" s="226">
        <v>12</v>
      </c>
      <c r="C176" s="226">
        <v>3</v>
      </c>
      <c r="D176" s="31">
        <v>3</v>
      </c>
      <c r="E176" s="31">
        <v>0</v>
      </c>
      <c r="F176" s="38"/>
      <c r="G176" s="55" t="s">
        <v>435</v>
      </c>
      <c r="H176" s="52">
        <v>54843251.29</v>
      </c>
      <c r="I176" s="52">
        <v>7819625</v>
      </c>
      <c r="J176" s="61">
        <v>47023626.29</v>
      </c>
      <c r="K176" s="52">
        <v>27879758.53</v>
      </c>
      <c r="L176" s="52">
        <v>4639776.45</v>
      </c>
      <c r="M176" s="61">
        <v>23239982.08</v>
      </c>
      <c r="N176" s="52">
        <v>49274294.29</v>
      </c>
      <c r="O176" s="52">
        <v>8080948</v>
      </c>
      <c r="P176" s="61">
        <v>41193346.29</v>
      </c>
      <c r="Q176" s="52">
        <v>21418047.95</v>
      </c>
      <c r="R176" s="52">
        <v>1835857.13</v>
      </c>
      <c r="S176" s="61">
        <v>19582190.82</v>
      </c>
      <c r="T176" s="61">
        <v>5568957</v>
      </c>
      <c r="U176" s="61">
        <v>6461710.58</v>
      </c>
      <c r="V176" s="211">
        <v>50.83</v>
      </c>
      <c r="W176" s="211">
        <v>43.46</v>
      </c>
      <c r="X176" s="61">
        <v>5830280</v>
      </c>
      <c r="Y176" s="64">
        <v>3657791.26</v>
      </c>
    </row>
    <row r="177" spans="1:25" ht="12.75">
      <c r="A177" s="225">
        <v>2</v>
      </c>
      <c r="B177" s="226">
        <v>21</v>
      </c>
      <c r="C177" s="226">
        <v>6</v>
      </c>
      <c r="D177" s="31">
        <v>3</v>
      </c>
      <c r="E177" s="31">
        <v>0</v>
      </c>
      <c r="F177" s="38"/>
      <c r="G177" s="55" t="s">
        <v>436</v>
      </c>
      <c r="H177" s="52">
        <v>24092096.29</v>
      </c>
      <c r="I177" s="52">
        <v>2982416</v>
      </c>
      <c r="J177" s="61">
        <v>21109680.29</v>
      </c>
      <c r="K177" s="52">
        <v>11571953.12</v>
      </c>
      <c r="L177" s="52">
        <v>939289.82</v>
      </c>
      <c r="M177" s="61">
        <v>10632663.3</v>
      </c>
      <c r="N177" s="52">
        <v>22414468.29</v>
      </c>
      <c r="O177" s="52">
        <v>1304788</v>
      </c>
      <c r="P177" s="61">
        <v>21109680.29</v>
      </c>
      <c r="Q177" s="52">
        <v>10395953.48</v>
      </c>
      <c r="R177" s="52">
        <v>30476.31</v>
      </c>
      <c r="S177" s="61">
        <v>10365477.17</v>
      </c>
      <c r="T177" s="61">
        <v>1677628</v>
      </c>
      <c r="U177" s="61">
        <v>1175999.64</v>
      </c>
      <c r="V177" s="211">
        <v>48.03</v>
      </c>
      <c r="W177" s="211">
        <v>46.38</v>
      </c>
      <c r="X177" s="61">
        <v>0</v>
      </c>
      <c r="Y177" s="64">
        <v>267186.13</v>
      </c>
    </row>
    <row r="178" spans="1:25" ht="12.75">
      <c r="A178" s="225">
        <v>2</v>
      </c>
      <c r="B178" s="226">
        <v>14</v>
      </c>
      <c r="C178" s="226">
        <v>5</v>
      </c>
      <c r="D178" s="31">
        <v>3</v>
      </c>
      <c r="E178" s="31">
        <v>0</v>
      </c>
      <c r="F178" s="38"/>
      <c r="G178" s="55" t="s">
        <v>437</v>
      </c>
      <c r="H178" s="52">
        <v>19513064.8</v>
      </c>
      <c r="I178" s="52">
        <v>1632130</v>
      </c>
      <c r="J178" s="61">
        <v>17880934.8</v>
      </c>
      <c r="K178" s="52">
        <v>8859460.35</v>
      </c>
      <c r="L178" s="52">
        <v>47456.69</v>
      </c>
      <c r="M178" s="61">
        <v>8812003.66</v>
      </c>
      <c r="N178" s="52">
        <v>21587058.8</v>
      </c>
      <c r="O178" s="52">
        <v>4864585</v>
      </c>
      <c r="P178" s="61">
        <v>16722473.8</v>
      </c>
      <c r="Q178" s="52">
        <v>8306772.08</v>
      </c>
      <c r="R178" s="52">
        <v>257101.56</v>
      </c>
      <c r="S178" s="61">
        <v>8049670.52</v>
      </c>
      <c r="T178" s="61">
        <v>-2073994</v>
      </c>
      <c r="U178" s="61">
        <v>552688.27</v>
      </c>
      <c r="V178" s="211">
        <v>45.4</v>
      </c>
      <c r="W178" s="211">
        <v>38.48</v>
      </c>
      <c r="X178" s="61">
        <v>1158461</v>
      </c>
      <c r="Y178" s="64">
        <v>762333.14</v>
      </c>
    </row>
    <row r="179" spans="1:25" ht="12.75">
      <c r="A179" s="225">
        <v>2</v>
      </c>
      <c r="B179" s="226">
        <v>8</v>
      </c>
      <c r="C179" s="226">
        <v>10</v>
      </c>
      <c r="D179" s="31">
        <v>3</v>
      </c>
      <c r="E179" s="31">
        <v>0</v>
      </c>
      <c r="F179" s="38"/>
      <c r="G179" s="55" t="s">
        <v>438</v>
      </c>
      <c r="H179" s="52">
        <v>21628558.62</v>
      </c>
      <c r="I179" s="52">
        <v>1712938</v>
      </c>
      <c r="J179" s="61">
        <v>19915620.62</v>
      </c>
      <c r="K179" s="52">
        <v>10837028.42</v>
      </c>
      <c r="L179" s="52">
        <v>345265.35</v>
      </c>
      <c r="M179" s="61">
        <v>10491763.07</v>
      </c>
      <c r="N179" s="52">
        <v>21234851.62</v>
      </c>
      <c r="O179" s="52">
        <v>2039482</v>
      </c>
      <c r="P179" s="61">
        <v>19195369.62</v>
      </c>
      <c r="Q179" s="52">
        <v>10700312.95</v>
      </c>
      <c r="R179" s="52">
        <v>1370162.02</v>
      </c>
      <c r="S179" s="61">
        <v>9330150.93</v>
      </c>
      <c r="T179" s="61">
        <v>393707</v>
      </c>
      <c r="U179" s="61">
        <v>136715.47</v>
      </c>
      <c r="V179" s="211">
        <v>50.1</v>
      </c>
      <c r="W179" s="211">
        <v>50.39</v>
      </c>
      <c r="X179" s="61">
        <v>720251</v>
      </c>
      <c r="Y179" s="64">
        <v>1161612.14</v>
      </c>
    </row>
    <row r="180" spans="1:25" ht="12.75">
      <c r="A180" s="225">
        <v>2</v>
      </c>
      <c r="B180" s="226">
        <v>13</v>
      </c>
      <c r="C180" s="226">
        <v>3</v>
      </c>
      <c r="D180" s="31">
        <v>3</v>
      </c>
      <c r="E180" s="31">
        <v>0</v>
      </c>
      <c r="F180" s="38"/>
      <c r="G180" s="55" t="s">
        <v>439</v>
      </c>
      <c r="H180" s="52">
        <v>80516020.74</v>
      </c>
      <c r="I180" s="52">
        <v>13709973</v>
      </c>
      <c r="J180" s="61">
        <v>66806047.74</v>
      </c>
      <c r="K180" s="52">
        <v>34743625.66</v>
      </c>
      <c r="L180" s="52">
        <v>945787.73</v>
      </c>
      <c r="M180" s="61">
        <v>33797837.93</v>
      </c>
      <c r="N180" s="52">
        <v>83768728.74</v>
      </c>
      <c r="O180" s="52">
        <v>19607354</v>
      </c>
      <c r="P180" s="61">
        <v>64161374.74</v>
      </c>
      <c r="Q180" s="52">
        <v>35759217.36</v>
      </c>
      <c r="R180" s="52">
        <v>5158912.54</v>
      </c>
      <c r="S180" s="61">
        <v>30600304.82</v>
      </c>
      <c r="T180" s="61">
        <v>-3252708</v>
      </c>
      <c r="U180" s="61">
        <v>-1015591.7</v>
      </c>
      <c r="V180" s="211">
        <v>43.15</v>
      </c>
      <c r="W180" s="211">
        <v>42.68</v>
      </c>
      <c r="X180" s="61">
        <v>2644673</v>
      </c>
      <c r="Y180" s="64">
        <v>3197533.11</v>
      </c>
    </row>
    <row r="181" spans="1:25" ht="12.75">
      <c r="A181" s="225">
        <v>2</v>
      </c>
      <c r="B181" s="226">
        <v>12</v>
      </c>
      <c r="C181" s="226">
        <v>4</v>
      </c>
      <c r="D181" s="31">
        <v>3</v>
      </c>
      <c r="E181" s="31">
        <v>0</v>
      </c>
      <c r="F181" s="38"/>
      <c r="G181" s="55" t="s">
        <v>440</v>
      </c>
      <c r="H181" s="52">
        <v>31462934.14</v>
      </c>
      <c r="I181" s="52">
        <v>5707686.56</v>
      </c>
      <c r="J181" s="61">
        <v>25755247.58</v>
      </c>
      <c r="K181" s="52">
        <v>15601180.83</v>
      </c>
      <c r="L181" s="52">
        <v>1158950.36</v>
      </c>
      <c r="M181" s="61">
        <v>14442230.47</v>
      </c>
      <c r="N181" s="52">
        <v>32183725.32</v>
      </c>
      <c r="O181" s="52">
        <v>8347944.09</v>
      </c>
      <c r="P181" s="61">
        <v>23835781.23</v>
      </c>
      <c r="Q181" s="52">
        <v>12446308.42</v>
      </c>
      <c r="R181" s="52">
        <v>448928.08</v>
      </c>
      <c r="S181" s="61">
        <v>11997380.34</v>
      </c>
      <c r="T181" s="61">
        <v>-720791.18</v>
      </c>
      <c r="U181" s="61">
        <v>3154872.41</v>
      </c>
      <c r="V181" s="211">
        <v>49.58</v>
      </c>
      <c r="W181" s="211">
        <v>38.67</v>
      </c>
      <c r="X181" s="61">
        <v>1919466.35</v>
      </c>
      <c r="Y181" s="64">
        <v>2444850.13</v>
      </c>
    </row>
    <row r="182" spans="1:25" ht="12.75">
      <c r="A182" s="225">
        <v>2</v>
      </c>
      <c r="B182" s="226">
        <v>2</v>
      </c>
      <c r="C182" s="226">
        <v>7</v>
      </c>
      <c r="D182" s="31">
        <v>3</v>
      </c>
      <c r="E182" s="31">
        <v>0</v>
      </c>
      <c r="F182" s="38"/>
      <c r="G182" s="55" t="s">
        <v>441</v>
      </c>
      <c r="H182" s="52">
        <v>14975886</v>
      </c>
      <c r="I182" s="52">
        <v>320000</v>
      </c>
      <c r="J182" s="61">
        <v>14655886</v>
      </c>
      <c r="K182" s="52">
        <v>7667748.18</v>
      </c>
      <c r="L182" s="52">
        <v>160689.04</v>
      </c>
      <c r="M182" s="61">
        <v>7507059.14</v>
      </c>
      <c r="N182" s="52">
        <v>15805886</v>
      </c>
      <c r="O182" s="52">
        <v>1124525</v>
      </c>
      <c r="P182" s="61">
        <v>14681361</v>
      </c>
      <c r="Q182" s="52">
        <v>7358504.97</v>
      </c>
      <c r="R182" s="52">
        <v>245674.45</v>
      </c>
      <c r="S182" s="61">
        <v>7112830.52</v>
      </c>
      <c r="T182" s="61">
        <v>-830000</v>
      </c>
      <c r="U182" s="61">
        <v>309243.21</v>
      </c>
      <c r="V182" s="211">
        <v>51.2</v>
      </c>
      <c r="W182" s="211">
        <v>46.55</v>
      </c>
      <c r="X182" s="61">
        <v>-25475</v>
      </c>
      <c r="Y182" s="64">
        <v>394228.62</v>
      </c>
    </row>
    <row r="183" spans="1:25" ht="12.75">
      <c r="A183" s="225">
        <v>2</v>
      </c>
      <c r="B183" s="226">
        <v>1</v>
      </c>
      <c r="C183" s="226">
        <v>4</v>
      </c>
      <c r="D183" s="31">
        <v>3</v>
      </c>
      <c r="E183" s="31">
        <v>0</v>
      </c>
      <c r="F183" s="38"/>
      <c r="G183" s="55" t="s">
        <v>442</v>
      </c>
      <c r="H183" s="52">
        <v>39538155.07</v>
      </c>
      <c r="I183" s="52">
        <v>1511786</v>
      </c>
      <c r="J183" s="61">
        <v>38026369.07</v>
      </c>
      <c r="K183" s="52">
        <v>19840125.01</v>
      </c>
      <c r="L183" s="52">
        <v>1202141.4</v>
      </c>
      <c r="M183" s="61">
        <v>18637983.61</v>
      </c>
      <c r="N183" s="52">
        <v>40478155.07</v>
      </c>
      <c r="O183" s="52">
        <v>5069779</v>
      </c>
      <c r="P183" s="61">
        <v>35408376.07</v>
      </c>
      <c r="Q183" s="52">
        <v>16975433.92</v>
      </c>
      <c r="R183" s="52">
        <v>919395.02</v>
      </c>
      <c r="S183" s="61">
        <v>16056038.9</v>
      </c>
      <c r="T183" s="61">
        <v>-940000</v>
      </c>
      <c r="U183" s="61">
        <v>2864691.09</v>
      </c>
      <c r="V183" s="211">
        <v>50.17</v>
      </c>
      <c r="W183" s="211">
        <v>41.93</v>
      </c>
      <c r="X183" s="61">
        <v>2617993</v>
      </c>
      <c r="Y183" s="64">
        <v>2581944.71</v>
      </c>
    </row>
    <row r="184" spans="1:25" ht="12.75">
      <c r="A184" s="225">
        <v>2</v>
      </c>
      <c r="B184" s="226">
        <v>20</v>
      </c>
      <c r="C184" s="226">
        <v>1</v>
      </c>
      <c r="D184" s="31">
        <v>3</v>
      </c>
      <c r="E184" s="31">
        <v>0</v>
      </c>
      <c r="F184" s="38"/>
      <c r="G184" s="55" t="s">
        <v>443</v>
      </c>
      <c r="H184" s="52">
        <v>52479617.46</v>
      </c>
      <c r="I184" s="52">
        <v>5962500</v>
      </c>
      <c r="J184" s="61">
        <v>46517117.46</v>
      </c>
      <c r="K184" s="52">
        <v>25496650.28</v>
      </c>
      <c r="L184" s="52">
        <v>1530788.1</v>
      </c>
      <c r="M184" s="61">
        <v>23965862.18</v>
      </c>
      <c r="N184" s="52">
        <v>55100617.46</v>
      </c>
      <c r="O184" s="52">
        <v>8553231</v>
      </c>
      <c r="P184" s="61">
        <v>46547386.46</v>
      </c>
      <c r="Q184" s="52">
        <v>23008327.33</v>
      </c>
      <c r="R184" s="52">
        <v>248126.88</v>
      </c>
      <c r="S184" s="61">
        <v>22760200.45</v>
      </c>
      <c r="T184" s="61">
        <v>-2621000</v>
      </c>
      <c r="U184" s="61">
        <v>2488322.95</v>
      </c>
      <c r="V184" s="211">
        <v>48.58</v>
      </c>
      <c r="W184" s="211">
        <v>41.75</v>
      </c>
      <c r="X184" s="61">
        <v>-30269</v>
      </c>
      <c r="Y184" s="64">
        <v>1205661.73</v>
      </c>
    </row>
    <row r="185" spans="1:25" ht="12.75">
      <c r="A185" s="225">
        <v>2</v>
      </c>
      <c r="B185" s="226">
        <v>10</v>
      </c>
      <c r="C185" s="226">
        <v>5</v>
      </c>
      <c r="D185" s="31">
        <v>3</v>
      </c>
      <c r="E185" s="31">
        <v>0</v>
      </c>
      <c r="F185" s="38"/>
      <c r="G185" s="55" t="s">
        <v>444</v>
      </c>
      <c r="H185" s="52">
        <v>36171421.35</v>
      </c>
      <c r="I185" s="52">
        <v>17437753</v>
      </c>
      <c r="J185" s="61">
        <v>18733668.35</v>
      </c>
      <c r="K185" s="52">
        <v>11328580.53</v>
      </c>
      <c r="L185" s="52">
        <v>522662.02</v>
      </c>
      <c r="M185" s="61">
        <v>10805918.51</v>
      </c>
      <c r="N185" s="52">
        <v>36206469.35</v>
      </c>
      <c r="O185" s="52">
        <v>17438995</v>
      </c>
      <c r="P185" s="61">
        <v>18767474.35</v>
      </c>
      <c r="Q185" s="52">
        <v>10260004.77</v>
      </c>
      <c r="R185" s="52">
        <v>649913.17</v>
      </c>
      <c r="S185" s="61">
        <v>9610091.6</v>
      </c>
      <c r="T185" s="61">
        <v>-35048</v>
      </c>
      <c r="U185" s="61">
        <v>1068575.76</v>
      </c>
      <c r="V185" s="211">
        <v>31.31</v>
      </c>
      <c r="W185" s="211">
        <v>28.33</v>
      </c>
      <c r="X185" s="61">
        <v>-33806</v>
      </c>
      <c r="Y185" s="64">
        <v>1195826.91</v>
      </c>
    </row>
    <row r="186" spans="1:25" ht="12.75">
      <c r="A186" s="225">
        <v>2</v>
      </c>
      <c r="B186" s="226">
        <v>25</v>
      </c>
      <c r="C186" s="226">
        <v>4</v>
      </c>
      <c r="D186" s="31">
        <v>3</v>
      </c>
      <c r="E186" s="31">
        <v>0</v>
      </c>
      <c r="F186" s="38"/>
      <c r="G186" s="55" t="s">
        <v>445</v>
      </c>
      <c r="H186" s="52">
        <v>28251326.75</v>
      </c>
      <c r="I186" s="52">
        <v>5486887</v>
      </c>
      <c r="J186" s="61">
        <v>22764439.75</v>
      </c>
      <c r="K186" s="52">
        <v>14049914.08</v>
      </c>
      <c r="L186" s="52">
        <v>2047322.75</v>
      </c>
      <c r="M186" s="61">
        <v>12002591.33</v>
      </c>
      <c r="N186" s="52">
        <v>29540124.75</v>
      </c>
      <c r="O186" s="52">
        <v>7697681</v>
      </c>
      <c r="P186" s="61">
        <v>21842443.75</v>
      </c>
      <c r="Q186" s="52">
        <v>13512760.78</v>
      </c>
      <c r="R186" s="52">
        <v>2602553.18</v>
      </c>
      <c r="S186" s="61">
        <v>10910207.6</v>
      </c>
      <c r="T186" s="61">
        <v>-1288798</v>
      </c>
      <c r="U186" s="61">
        <v>537153.3</v>
      </c>
      <c r="V186" s="211">
        <v>49.73</v>
      </c>
      <c r="W186" s="211">
        <v>45.74</v>
      </c>
      <c r="X186" s="61">
        <v>921996</v>
      </c>
      <c r="Y186" s="64">
        <v>1092383.73</v>
      </c>
    </row>
    <row r="187" spans="1:25" ht="12.75">
      <c r="A187" s="225">
        <v>2</v>
      </c>
      <c r="B187" s="226">
        <v>16</v>
      </c>
      <c r="C187" s="226">
        <v>4</v>
      </c>
      <c r="D187" s="31">
        <v>3</v>
      </c>
      <c r="E187" s="31">
        <v>0</v>
      </c>
      <c r="F187" s="38"/>
      <c r="G187" s="55" t="s">
        <v>446</v>
      </c>
      <c r="H187" s="52">
        <v>236991621.68</v>
      </c>
      <c r="I187" s="52">
        <v>17900121</v>
      </c>
      <c r="J187" s="61">
        <v>219091500.68</v>
      </c>
      <c r="K187" s="52">
        <v>134046312.44</v>
      </c>
      <c r="L187" s="52">
        <v>12815733.01</v>
      </c>
      <c r="M187" s="61">
        <v>121230579.43</v>
      </c>
      <c r="N187" s="52">
        <v>264899444.68</v>
      </c>
      <c r="O187" s="52">
        <v>61896280</v>
      </c>
      <c r="P187" s="61">
        <v>203003164.68</v>
      </c>
      <c r="Q187" s="52">
        <v>95823919.98</v>
      </c>
      <c r="R187" s="52">
        <v>7217608.02</v>
      </c>
      <c r="S187" s="61">
        <v>88606311.96</v>
      </c>
      <c r="T187" s="61">
        <v>-27907823</v>
      </c>
      <c r="U187" s="61">
        <v>38222392.46</v>
      </c>
      <c r="V187" s="211">
        <v>56.56</v>
      </c>
      <c r="W187" s="211">
        <v>36.17</v>
      </c>
      <c r="X187" s="61">
        <v>16088336</v>
      </c>
      <c r="Y187" s="64">
        <v>32624267.47</v>
      </c>
    </row>
    <row r="188" spans="1:25" ht="12.75">
      <c r="A188" s="225">
        <v>2</v>
      </c>
      <c r="B188" s="226">
        <v>9</v>
      </c>
      <c r="C188" s="226">
        <v>7</v>
      </c>
      <c r="D188" s="31">
        <v>3</v>
      </c>
      <c r="E188" s="31">
        <v>0</v>
      </c>
      <c r="F188" s="38"/>
      <c r="G188" s="55" t="s">
        <v>447</v>
      </c>
      <c r="H188" s="52">
        <v>22789598.93</v>
      </c>
      <c r="I188" s="52">
        <v>1951106</v>
      </c>
      <c r="J188" s="61">
        <v>20838492.93</v>
      </c>
      <c r="K188" s="52">
        <v>11276495.06</v>
      </c>
      <c r="L188" s="52">
        <v>253409.6</v>
      </c>
      <c r="M188" s="61">
        <v>11023085.46</v>
      </c>
      <c r="N188" s="52">
        <v>23573132.93</v>
      </c>
      <c r="O188" s="52">
        <v>4087126</v>
      </c>
      <c r="P188" s="61">
        <v>19486006.93</v>
      </c>
      <c r="Q188" s="52">
        <v>10792673.72</v>
      </c>
      <c r="R188" s="52">
        <v>880675.64</v>
      </c>
      <c r="S188" s="61">
        <v>9911998.08</v>
      </c>
      <c r="T188" s="61">
        <v>-783534</v>
      </c>
      <c r="U188" s="61">
        <v>483821.34</v>
      </c>
      <c r="V188" s="211">
        <v>49.48</v>
      </c>
      <c r="W188" s="211">
        <v>45.78</v>
      </c>
      <c r="X188" s="61">
        <v>1352486</v>
      </c>
      <c r="Y188" s="64">
        <v>1111087.38</v>
      </c>
    </row>
    <row r="189" spans="1:25" ht="12.75">
      <c r="A189" s="225">
        <v>2</v>
      </c>
      <c r="B189" s="226">
        <v>20</v>
      </c>
      <c r="C189" s="226">
        <v>2</v>
      </c>
      <c r="D189" s="31">
        <v>3</v>
      </c>
      <c r="E189" s="31">
        <v>0</v>
      </c>
      <c r="F189" s="38"/>
      <c r="G189" s="55" t="s">
        <v>448</v>
      </c>
      <c r="H189" s="52">
        <v>40770369.62</v>
      </c>
      <c r="I189" s="52">
        <v>13559237</v>
      </c>
      <c r="J189" s="61">
        <v>27211132.62</v>
      </c>
      <c r="K189" s="52">
        <v>16016850.8</v>
      </c>
      <c r="L189" s="52">
        <v>2006930.41</v>
      </c>
      <c r="M189" s="61">
        <v>14009920.39</v>
      </c>
      <c r="N189" s="52">
        <v>41542069.62</v>
      </c>
      <c r="O189" s="52">
        <v>18930495</v>
      </c>
      <c r="P189" s="61">
        <v>22611574.62</v>
      </c>
      <c r="Q189" s="52">
        <v>14757436.44</v>
      </c>
      <c r="R189" s="52">
        <v>2357965.11</v>
      </c>
      <c r="S189" s="61">
        <v>12399471.33</v>
      </c>
      <c r="T189" s="61">
        <v>-771700</v>
      </c>
      <c r="U189" s="61">
        <v>1259414.36</v>
      </c>
      <c r="V189" s="211">
        <v>39.28</v>
      </c>
      <c r="W189" s="211">
        <v>35.52</v>
      </c>
      <c r="X189" s="61">
        <v>4599558</v>
      </c>
      <c r="Y189" s="64">
        <v>1610449.06</v>
      </c>
    </row>
    <row r="190" spans="1:25" ht="12.75">
      <c r="A190" s="225">
        <v>2</v>
      </c>
      <c r="B190" s="226">
        <v>16</v>
      </c>
      <c r="C190" s="226">
        <v>5</v>
      </c>
      <c r="D190" s="31">
        <v>3</v>
      </c>
      <c r="E190" s="31">
        <v>0</v>
      </c>
      <c r="F190" s="38"/>
      <c r="G190" s="55" t="s">
        <v>449</v>
      </c>
      <c r="H190" s="52">
        <v>32316606.21</v>
      </c>
      <c r="I190" s="52">
        <v>6966007</v>
      </c>
      <c r="J190" s="61">
        <v>25350599.21</v>
      </c>
      <c r="K190" s="52">
        <v>13690668.8</v>
      </c>
      <c r="L190" s="52">
        <v>1481959.71</v>
      </c>
      <c r="M190" s="61">
        <v>12208709.09</v>
      </c>
      <c r="N190" s="52">
        <v>31057217.73</v>
      </c>
      <c r="O190" s="52">
        <v>4635373</v>
      </c>
      <c r="P190" s="61">
        <v>26421844.73</v>
      </c>
      <c r="Q190" s="52">
        <v>13311168.95</v>
      </c>
      <c r="R190" s="52">
        <v>513652.16</v>
      </c>
      <c r="S190" s="61">
        <v>12797516.79</v>
      </c>
      <c r="T190" s="61">
        <v>1259388.48</v>
      </c>
      <c r="U190" s="61">
        <v>379499.85</v>
      </c>
      <c r="V190" s="211">
        <v>42.36</v>
      </c>
      <c r="W190" s="211">
        <v>42.86</v>
      </c>
      <c r="X190" s="61">
        <v>-1071245.52</v>
      </c>
      <c r="Y190" s="64">
        <v>-588807.7</v>
      </c>
    </row>
    <row r="191" spans="1:25" ht="12.75">
      <c r="A191" s="225">
        <v>2</v>
      </c>
      <c r="B191" s="226">
        <v>8</v>
      </c>
      <c r="C191" s="226">
        <v>12</v>
      </c>
      <c r="D191" s="31">
        <v>3</v>
      </c>
      <c r="E191" s="31">
        <v>0</v>
      </c>
      <c r="F191" s="38"/>
      <c r="G191" s="55" t="s">
        <v>450</v>
      </c>
      <c r="H191" s="52">
        <v>31370473.9</v>
      </c>
      <c r="I191" s="52">
        <v>5078058</v>
      </c>
      <c r="J191" s="61">
        <v>26292415.9</v>
      </c>
      <c r="K191" s="52">
        <v>14283868.6</v>
      </c>
      <c r="L191" s="52">
        <v>1524422.39</v>
      </c>
      <c r="M191" s="61">
        <v>12759446.21</v>
      </c>
      <c r="N191" s="52">
        <v>34433023.9</v>
      </c>
      <c r="O191" s="52">
        <v>8714420</v>
      </c>
      <c r="P191" s="61">
        <v>25718603.9</v>
      </c>
      <c r="Q191" s="52">
        <v>16856418.31</v>
      </c>
      <c r="R191" s="52">
        <v>4006419.91</v>
      </c>
      <c r="S191" s="61">
        <v>12849998.4</v>
      </c>
      <c r="T191" s="61">
        <v>-3062550</v>
      </c>
      <c r="U191" s="61">
        <v>-2572549.71</v>
      </c>
      <c r="V191" s="211">
        <v>45.53</v>
      </c>
      <c r="W191" s="211">
        <v>48.95</v>
      </c>
      <c r="X191" s="61">
        <v>573812</v>
      </c>
      <c r="Y191" s="64">
        <v>-90552.19</v>
      </c>
    </row>
    <row r="192" spans="1:25" ht="12.75">
      <c r="A192" s="225">
        <v>2</v>
      </c>
      <c r="B192" s="226">
        <v>23</v>
      </c>
      <c r="C192" s="226">
        <v>8</v>
      </c>
      <c r="D192" s="31">
        <v>3</v>
      </c>
      <c r="E192" s="31">
        <v>0</v>
      </c>
      <c r="F192" s="38"/>
      <c r="G192" s="55" t="s">
        <v>451</v>
      </c>
      <c r="H192" s="52">
        <v>73539681.09</v>
      </c>
      <c r="I192" s="52">
        <v>12492872</v>
      </c>
      <c r="J192" s="61">
        <v>61046809.09</v>
      </c>
      <c r="K192" s="52">
        <v>31346629.68</v>
      </c>
      <c r="L192" s="52">
        <v>1423551.79</v>
      </c>
      <c r="M192" s="61">
        <v>29923077.89</v>
      </c>
      <c r="N192" s="52">
        <v>86425822.09</v>
      </c>
      <c r="O192" s="52">
        <v>24485323.53</v>
      </c>
      <c r="P192" s="61">
        <v>61940498.56</v>
      </c>
      <c r="Q192" s="52">
        <v>34904015.92</v>
      </c>
      <c r="R192" s="52">
        <v>6211394.07</v>
      </c>
      <c r="S192" s="61">
        <v>28692621.85</v>
      </c>
      <c r="T192" s="61">
        <v>-12886141</v>
      </c>
      <c r="U192" s="61">
        <v>-3557386.24</v>
      </c>
      <c r="V192" s="211">
        <v>42.62</v>
      </c>
      <c r="W192" s="211">
        <v>40.38</v>
      </c>
      <c r="X192" s="61">
        <v>-893689.47</v>
      </c>
      <c r="Y192" s="64">
        <v>1230456.04</v>
      </c>
    </row>
    <row r="193" spans="1:25" ht="12.75">
      <c r="A193" s="225">
        <v>2</v>
      </c>
      <c r="B193" s="226">
        <v>23</v>
      </c>
      <c r="C193" s="226">
        <v>7</v>
      </c>
      <c r="D193" s="31">
        <v>3</v>
      </c>
      <c r="E193" s="31">
        <v>0</v>
      </c>
      <c r="F193" s="38"/>
      <c r="G193" s="55" t="s">
        <v>452</v>
      </c>
      <c r="H193" s="52">
        <v>36823642.99</v>
      </c>
      <c r="I193" s="52">
        <v>4309100</v>
      </c>
      <c r="J193" s="61">
        <v>32514542.99</v>
      </c>
      <c r="K193" s="52">
        <v>17074595.56</v>
      </c>
      <c r="L193" s="52">
        <v>1135948.78</v>
      </c>
      <c r="M193" s="61">
        <v>15938646.78</v>
      </c>
      <c r="N193" s="52">
        <v>36967642.99</v>
      </c>
      <c r="O193" s="52">
        <v>5994369</v>
      </c>
      <c r="P193" s="61">
        <v>30973273.99</v>
      </c>
      <c r="Q193" s="52">
        <v>15966890.34</v>
      </c>
      <c r="R193" s="52">
        <v>1427517.04</v>
      </c>
      <c r="S193" s="61">
        <v>14539373.3</v>
      </c>
      <c r="T193" s="61">
        <v>-144000</v>
      </c>
      <c r="U193" s="61">
        <v>1107705.22</v>
      </c>
      <c r="V193" s="211">
        <v>46.36</v>
      </c>
      <c r="W193" s="211">
        <v>43.19</v>
      </c>
      <c r="X193" s="61">
        <v>1541269</v>
      </c>
      <c r="Y193" s="64">
        <v>1399273.48</v>
      </c>
    </row>
    <row r="194" spans="1:25" ht="12.75">
      <c r="A194" s="225">
        <v>2</v>
      </c>
      <c r="B194" s="226">
        <v>8</v>
      </c>
      <c r="C194" s="226">
        <v>13</v>
      </c>
      <c r="D194" s="31">
        <v>3</v>
      </c>
      <c r="E194" s="31">
        <v>0</v>
      </c>
      <c r="F194" s="38"/>
      <c r="G194" s="55" t="s">
        <v>453</v>
      </c>
      <c r="H194" s="52">
        <v>23419957</v>
      </c>
      <c r="I194" s="52">
        <v>5865049.47</v>
      </c>
      <c r="J194" s="61">
        <v>17554907.53</v>
      </c>
      <c r="K194" s="52">
        <v>10607294.01</v>
      </c>
      <c r="L194" s="52">
        <v>1246241.25</v>
      </c>
      <c r="M194" s="61">
        <v>9361052.76</v>
      </c>
      <c r="N194" s="52">
        <v>22974791</v>
      </c>
      <c r="O194" s="52">
        <v>5860343</v>
      </c>
      <c r="P194" s="61">
        <v>17114448</v>
      </c>
      <c r="Q194" s="52">
        <v>9667597.02</v>
      </c>
      <c r="R194" s="52">
        <v>1293918.13</v>
      </c>
      <c r="S194" s="61">
        <v>8373678.89</v>
      </c>
      <c r="T194" s="61">
        <v>445166</v>
      </c>
      <c r="U194" s="61">
        <v>939696.99</v>
      </c>
      <c r="V194" s="211">
        <v>45.29</v>
      </c>
      <c r="W194" s="211">
        <v>42.07</v>
      </c>
      <c r="X194" s="61">
        <v>440459.53</v>
      </c>
      <c r="Y194" s="64">
        <v>987373.87</v>
      </c>
    </row>
    <row r="195" spans="1:25" ht="12.75">
      <c r="A195" s="225">
        <v>2</v>
      </c>
      <c r="B195" s="226">
        <v>19</v>
      </c>
      <c r="C195" s="226">
        <v>6</v>
      </c>
      <c r="D195" s="31">
        <v>3</v>
      </c>
      <c r="E195" s="31">
        <v>0</v>
      </c>
      <c r="F195" s="38"/>
      <c r="G195" s="55" t="s">
        <v>454</v>
      </c>
      <c r="H195" s="52">
        <v>84187482</v>
      </c>
      <c r="I195" s="52">
        <v>14119878</v>
      </c>
      <c r="J195" s="61">
        <v>70067604</v>
      </c>
      <c r="K195" s="52">
        <v>39583690.39</v>
      </c>
      <c r="L195" s="52">
        <v>3793414.47</v>
      </c>
      <c r="M195" s="61">
        <v>35790275.92</v>
      </c>
      <c r="N195" s="52">
        <v>88514098</v>
      </c>
      <c r="O195" s="52">
        <v>20333118</v>
      </c>
      <c r="P195" s="61">
        <v>68180980</v>
      </c>
      <c r="Q195" s="52">
        <v>37140119.71</v>
      </c>
      <c r="R195" s="52">
        <v>4423295.04</v>
      </c>
      <c r="S195" s="61">
        <v>32716824.67</v>
      </c>
      <c r="T195" s="61">
        <v>-4326616</v>
      </c>
      <c r="U195" s="61">
        <v>2443570.68</v>
      </c>
      <c r="V195" s="211">
        <v>47.01</v>
      </c>
      <c r="W195" s="211">
        <v>41.95</v>
      </c>
      <c r="X195" s="61">
        <v>1886624</v>
      </c>
      <c r="Y195" s="64">
        <v>3073451.25</v>
      </c>
    </row>
    <row r="196" spans="1:25" ht="12.75">
      <c r="A196" s="225">
        <v>2</v>
      </c>
      <c r="B196" s="226">
        <v>17</v>
      </c>
      <c r="C196" s="226">
        <v>4</v>
      </c>
      <c r="D196" s="31">
        <v>3</v>
      </c>
      <c r="E196" s="31">
        <v>0</v>
      </c>
      <c r="F196" s="38"/>
      <c r="G196" s="55" t="s">
        <v>455</v>
      </c>
      <c r="H196" s="52">
        <v>69711078</v>
      </c>
      <c r="I196" s="52">
        <v>7972888</v>
      </c>
      <c r="J196" s="61">
        <v>61738190</v>
      </c>
      <c r="K196" s="52">
        <v>32956050.5</v>
      </c>
      <c r="L196" s="52">
        <v>1488954.43</v>
      </c>
      <c r="M196" s="61">
        <v>31467096.07</v>
      </c>
      <c r="N196" s="52">
        <v>72862068</v>
      </c>
      <c r="O196" s="52">
        <v>15215970</v>
      </c>
      <c r="P196" s="61">
        <v>57646098</v>
      </c>
      <c r="Q196" s="52">
        <v>32587407.46</v>
      </c>
      <c r="R196" s="52">
        <v>4269147.83</v>
      </c>
      <c r="S196" s="61">
        <v>28318259.63</v>
      </c>
      <c r="T196" s="61">
        <v>-3150990</v>
      </c>
      <c r="U196" s="61">
        <v>368643.04</v>
      </c>
      <c r="V196" s="211">
        <v>47.27</v>
      </c>
      <c r="W196" s="211">
        <v>44.72</v>
      </c>
      <c r="X196" s="61">
        <v>4092092</v>
      </c>
      <c r="Y196" s="64">
        <v>3148836.44</v>
      </c>
    </row>
    <row r="197" spans="1:25" ht="12.75">
      <c r="A197" s="225">
        <v>2</v>
      </c>
      <c r="B197" s="226">
        <v>14</v>
      </c>
      <c r="C197" s="226">
        <v>7</v>
      </c>
      <c r="D197" s="31">
        <v>3</v>
      </c>
      <c r="E197" s="31">
        <v>0</v>
      </c>
      <c r="F197" s="38"/>
      <c r="G197" s="55" t="s">
        <v>456</v>
      </c>
      <c r="H197" s="52">
        <v>40275589.33</v>
      </c>
      <c r="I197" s="52">
        <v>3701595</v>
      </c>
      <c r="J197" s="61">
        <v>36573994.33</v>
      </c>
      <c r="K197" s="52">
        <v>22557342.25</v>
      </c>
      <c r="L197" s="52">
        <v>2692137.83</v>
      </c>
      <c r="M197" s="61">
        <v>19865204.42</v>
      </c>
      <c r="N197" s="52">
        <v>40375589.33</v>
      </c>
      <c r="O197" s="52">
        <v>4615277</v>
      </c>
      <c r="P197" s="61">
        <v>35760312.33</v>
      </c>
      <c r="Q197" s="52">
        <v>19118859.13</v>
      </c>
      <c r="R197" s="52">
        <v>742988.25</v>
      </c>
      <c r="S197" s="61">
        <v>18375870.88</v>
      </c>
      <c r="T197" s="61">
        <v>-100000</v>
      </c>
      <c r="U197" s="61">
        <v>3438483.12</v>
      </c>
      <c r="V197" s="211">
        <v>56</v>
      </c>
      <c r="W197" s="211">
        <v>47.35</v>
      </c>
      <c r="X197" s="61">
        <v>813682</v>
      </c>
      <c r="Y197" s="64">
        <v>1489333.54</v>
      </c>
    </row>
    <row r="198" spans="1:25" ht="12.75">
      <c r="A198" s="225">
        <v>2</v>
      </c>
      <c r="B198" s="226">
        <v>8</v>
      </c>
      <c r="C198" s="226">
        <v>14</v>
      </c>
      <c r="D198" s="31">
        <v>3</v>
      </c>
      <c r="E198" s="31">
        <v>0</v>
      </c>
      <c r="F198" s="38"/>
      <c r="G198" s="55" t="s">
        <v>457</v>
      </c>
      <c r="H198" s="52">
        <v>19591845.78</v>
      </c>
      <c r="I198" s="52">
        <v>3015413</v>
      </c>
      <c r="J198" s="61">
        <v>16576432.78</v>
      </c>
      <c r="K198" s="52">
        <v>9402759.03</v>
      </c>
      <c r="L198" s="52">
        <v>926254.5</v>
      </c>
      <c r="M198" s="61">
        <v>8476504.53</v>
      </c>
      <c r="N198" s="52">
        <v>17671666.29</v>
      </c>
      <c r="O198" s="52">
        <v>1121036</v>
      </c>
      <c r="P198" s="61">
        <v>16550630.29</v>
      </c>
      <c r="Q198" s="52">
        <v>8356510.68</v>
      </c>
      <c r="R198" s="52">
        <v>95200.54</v>
      </c>
      <c r="S198" s="61">
        <v>8261310.14</v>
      </c>
      <c r="T198" s="61">
        <v>1920179.49</v>
      </c>
      <c r="U198" s="61">
        <v>1046248.35</v>
      </c>
      <c r="V198" s="211">
        <v>47.99</v>
      </c>
      <c r="W198" s="211">
        <v>47.28</v>
      </c>
      <c r="X198" s="61">
        <v>25802.49</v>
      </c>
      <c r="Y198" s="64">
        <v>215194.39</v>
      </c>
    </row>
    <row r="199" spans="1:25" ht="12.75">
      <c r="A199" s="225">
        <v>2</v>
      </c>
      <c r="B199" s="226">
        <v>11</v>
      </c>
      <c r="C199" s="226">
        <v>4</v>
      </c>
      <c r="D199" s="31">
        <v>3</v>
      </c>
      <c r="E199" s="31">
        <v>0</v>
      </c>
      <c r="F199" s="38"/>
      <c r="G199" s="55" t="s">
        <v>458</v>
      </c>
      <c r="H199" s="52">
        <v>27672056.92</v>
      </c>
      <c r="I199" s="52">
        <v>2853072.93</v>
      </c>
      <c r="J199" s="61">
        <v>24818983.99</v>
      </c>
      <c r="K199" s="52">
        <v>14029855.22</v>
      </c>
      <c r="L199" s="52">
        <v>1037573.18</v>
      </c>
      <c r="M199" s="61">
        <v>12992282.04</v>
      </c>
      <c r="N199" s="52">
        <v>27533635.92</v>
      </c>
      <c r="O199" s="52">
        <v>4353068.25</v>
      </c>
      <c r="P199" s="61">
        <v>23180567.67</v>
      </c>
      <c r="Q199" s="52">
        <v>13438303.61</v>
      </c>
      <c r="R199" s="52">
        <v>1333204.98</v>
      </c>
      <c r="S199" s="61">
        <v>12105098.63</v>
      </c>
      <c r="T199" s="61">
        <v>138421</v>
      </c>
      <c r="U199" s="61">
        <v>591551.61</v>
      </c>
      <c r="V199" s="211">
        <v>50.7</v>
      </c>
      <c r="W199" s="211">
        <v>48.8</v>
      </c>
      <c r="X199" s="61">
        <v>1638416.32</v>
      </c>
      <c r="Y199" s="64">
        <v>887183.41</v>
      </c>
    </row>
    <row r="200" spans="1:25" ht="12.75">
      <c r="A200" s="225">
        <v>2</v>
      </c>
      <c r="B200" s="226">
        <v>18</v>
      </c>
      <c r="C200" s="226">
        <v>4</v>
      </c>
      <c r="D200" s="31">
        <v>3</v>
      </c>
      <c r="E200" s="31">
        <v>0</v>
      </c>
      <c r="F200" s="38"/>
      <c r="G200" s="55" t="s">
        <v>459</v>
      </c>
      <c r="H200" s="52">
        <v>61388123</v>
      </c>
      <c r="I200" s="52">
        <v>6016152</v>
      </c>
      <c r="J200" s="61">
        <v>55371971</v>
      </c>
      <c r="K200" s="52">
        <v>29753358.75</v>
      </c>
      <c r="L200" s="52">
        <v>307050.61</v>
      </c>
      <c r="M200" s="61">
        <v>29446308.14</v>
      </c>
      <c r="N200" s="52">
        <v>66726724</v>
      </c>
      <c r="O200" s="52">
        <v>16976944</v>
      </c>
      <c r="P200" s="61">
        <v>49749780</v>
      </c>
      <c r="Q200" s="52">
        <v>26361711.25</v>
      </c>
      <c r="R200" s="52">
        <v>3559248.85</v>
      </c>
      <c r="S200" s="61">
        <v>22802462.4</v>
      </c>
      <c r="T200" s="61">
        <v>-5338601</v>
      </c>
      <c r="U200" s="61">
        <v>3391647.5</v>
      </c>
      <c r="V200" s="211">
        <v>48.46</v>
      </c>
      <c r="W200" s="211">
        <v>39.5</v>
      </c>
      <c r="X200" s="61">
        <v>5622191</v>
      </c>
      <c r="Y200" s="64">
        <v>6643845.74</v>
      </c>
    </row>
    <row r="201" spans="1:25" ht="12.75">
      <c r="A201" s="225">
        <v>2</v>
      </c>
      <c r="B201" s="226">
        <v>26</v>
      </c>
      <c r="C201" s="226">
        <v>4</v>
      </c>
      <c r="D201" s="31">
        <v>3</v>
      </c>
      <c r="E201" s="31">
        <v>0</v>
      </c>
      <c r="F201" s="38"/>
      <c r="G201" s="55" t="s">
        <v>460</v>
      </c>
      <c r="H201" s="52">
        <v>28302574.35</v>
      </c>
      <c r="I201" s="52">
        <v>4495274.97</v>
      </c>
      <c r="J201" s="61">
        <v>23807299.38</v>
      </c>
      <c r="K201" s="52">
        <v>11396364.46</v>
      </c>
      <c r="L201" s="52">
        <v>212023.07</v>
      </c>
      <c r="M201" s="61">
        <v>11184341.39</v>
      </c>
      <c r="N201" s="52">
        <v>28117391.37</v>
      </c>
      <c r="O201" s="52">
        <v>6014351.25</v>
      </c>
      <c r="P201" s="61">
        <v>22103040.12</v>
      </c>
      <c r="Q201" s="52">
        <v>9271758.23</v>
      </c>
      <c r="R201" s="52">
        <v>81848.69</v>
      </c>
      <c r="S201" s="61">
        <v>9189909.54</v>
      </c>
      <c r="T201" s="61">
        <v>185182.98</v>
      </c>
      <c r="U201" s="61">
        <v>2124606.23</v>
      </c>
      <c r="V201" s="211">
        <v>40.26</v>
      </c>
      <c r="W201" s="211">
        <v>32.97</v>
      </c>
      <c r="X201" s="61">
        <v>1704259.26</v>
      </c>
      <c r="Y201" s="64">
        <v>1994431.85</v>
      </c>
    </row>
    <row r="202" spans="1:25" ht="12.75">
      <c r="A202" s="225">
        <v>2</v>
      </c>
      <c r="B202" s="226">
        <v>20</v>
      </c>
      <c r="C202" s="226">
        <v>3</v>
      </c>
      <c r="D202" s="31">
        <v>3</v>
      </c>
      <c r="E202" s="31">
        <v>0</v>
      </c>
      <c r="F202" s="38"/>
      <c r="G202" s="55" t="s">
        <v>461</v>
      </c>
      <c r="H202" s="52">
        <v>66096544.61</v>
      </c>
      <c r="I202" s="52">
        <v>7915631</v>
      </c>
      <c r="J202" s="61">
        <v>58180913.61</v>
      </c>
      <c r="K202" s="52">
        <v>32521686.13</v>
      </c>
      <c r="L202" s="52">
        <v>4549262.71</v>
      </c>
      <c r="M202" s="61">
        <v>27972423.42</v>
      </c>
      <c r="N202" s="52">
        <v>71345584.61</v>
      </c>
      <c r="O202" s="52">
        <v>15817056</v>
      </c>
      <c r="P202" s="61">
        <v>55528528.61</v>
      </c>
      <c r="Q202" s="52">
        <v>30348454.83</v>
      </c>
      <c r="R202" s="52">
        <v>3051163.87</v>
      </c>
      <c r="S202" s="61">
        <v>27297290.96</v>
      </c>
      <c r="T202" s="61">
        <v>-5249040</v>
      </c>
      <c r="U202" s="61">
        <v>2173231.3</v>
      </c>
      <c r="V202" s="211">
        <v>49.2</v>
      </c>
      <c r="W202" s="211">
        <v>42.53</v>
      </c>
      <c r="X202" s="61">
        <v>2652385</v>
      </c>
      <c r="Y202" s="64">
        <v>675132.46</v>
      </c>
    </row>
    <row r="203" spans="1:25" ht="12.75">
      <c r="A203" s="225">
        <v>2</v>
      </c>
      <c r="B203" s="226">
        <v>14</v>
      </c>
      <c r="C203" s="226">
        <v>8</v>
      </c>
      <c r="D203" s="31">
        <v>3</v>
      </c>
      <c r="E203" s="31">
        <v>0</v>
      </c>
      <c r="F203" s="38"/>
      <c r="G203" s="55" t="s">
        <v>462</v>
      </c>
      <c r="H203" s="52">
        <v>41910771.91</v>
      </c>
      <c r="I203" s="52">
        <v>8495658</v>
      </c>
      <c r="J203" s="61">
        <v>33415113.91</v>
      </c>
      <c r="K203" s="52">
        <v>19149639.42</v>
      </c>
      <c r="L203" s="52">
        <v>2652444.98</v>
      </c>
      <c r="M203" s="61">
        <v>16497194.44</v>
      </c>
      <c r="N203" s="52">
        <v>45147181.91</v>
      </c>
      <c r="O203" s="52">
        <v>15863130</v>
      </c>
      <c r="P203" s="61">
        <v>29284051.91</v>
      </c>
      <c r="Q203" s="52">
        <v>13646906.1</v>
      </c>
      <c r="R203" s="52">
        <v>721227.41</v>
      </c>
      <c r="S203" s="61">
        <v>12925678.69</v>
      </c>
      <c r="T203" s="61">
        <v>-3236410</v>
      </c>
      <c r="U203" s="61">
        <v>5502733.32</v>
      </c>
      <c r="V203" s="211">
        <v>45.69</v>
      </c>
      <c r="W203" s="211">
        <v>30.22</v>
      </c>
      <c r="X203" s="61">
        <v>4131062</v>
      </c>
      <c r="Y203" s="64">
        <v>3571515.75</v>
      </c>
    </row>
    <row r="204" spans="1:25" ht="12.75">
      <c r="A204" s="225">
        <v>2</v>
      </c>
      <c r="B204" s="226">
        <v>4</v>
      </c>
      <c r="C204" s="226">
        <v>4</v>
      </c>
      <c r="D204" s="31">
        <v>3</v>
      </c>
      <c r="E204" s="31">
        <v>0</v>
      </c>
      <c r="F204" s="38"/>
      <c r="G204" s="55" t="s">
        <v>463</v>
      </c>
      <c r="H204" s="52">
        <v>23169707.06</v>
      </c>
      <c r="I204" s="52">
        <v>1468875</v>
      </c>
      <c r="J204" s="61">
        <v>21700832.06</v>
      </c>
      <c r="K204" s="52">
        <v>13194012.13</v>
      </c>
      <c r="L204" s="52">
        <v>1252922.5</v>
      </c>
      <c r="M204" s="61">
        <v>11941089.63</v>
      </c>
      <c r="N204" s="52">
        <v>26541284.13</v>
      </c>
      <c r="O204" s="52">
        <v>6549500</v>
      </c>
      <c r="P204" s="61">
        <v>19991784.13</v>
      </c>
      <c r="Q204" s="52">
        <v>16309329.49</v>
      </c>
      <c r="R204" s="52">
        <v>5901126.07</v>
      </c>
      <c r="S204" s="61">
        <v>10408203.42</v>
      </c>
      <c r="T204" s="61">
        <v>-3371577.07</v>
      </c>
      <c r="U204" s="61">
        <v>-3115317.36</v>
      </c>
      <c r="V204" s="211">
        <v>56.94</v>
      </c>
      <c r="W204" s="211">
        <v>61.44</v>
      </c>
      <c r="X204" s="61">
        <v>1709047.93</v>
      </c>
      <c r="Y204" s="64">
        <v>1532886.21</v>
      </c>
    </row>
    <row r="205" spans="1:25" ht="12.75">
      <c r="A205" s="225">
        <v>2</v>
      </c>
      <c r="B205" s="226">
        <v>25</v>
      </c>
      <c r="C205" s="226">
        <v>6</v>
      </c>
      <c r="D205" s="31">
        <v>3</v>
      </c>
      <c r="E205" s="31">
        <v>0</v>
      </c>
      <c r="F205" s="38"/>
      <c r="G205" s="55" t="s">
        <v>464</v>
      </c>
      <c r="H205" s="52">
        <v>26237070.62</v>
      </c>
      <c r="I205" s="52">
        <v>2843559</v>
      </c>
      <c r="J205" s="61">
        <v>23393511.62</v>
      </c>
      <c r="K205" s="52">
        <v>13005841.38</v>
      </c>
      <c r="L205" s="52">
        <v>973293.49</v>
      </c>
      <c r="M205" s="61">
        <v>12032547.89</v>
      </c>
      <c r="N205" s="52">
        <v>26576683.62</v>
      </c>
      <c r="O205" s="52">
        <v>5221268</v>
      </c>
      <c r="P205" s="61">
        <v>21355415.62</v>
      </c>
      <c r="Q205" s="52">
        <v>12930122.58</v>
      </c>
      <c r="R205" s="52">
        <v>2330871.74</v>
      </c>
      <c r="S205" s="61">
        <v>10599250.84</v>
      </c>
      <c r="T205" s="61">
        <v>-339613</v>
      </c>
      <c r="U205" s="61">
        <v>75718.8</v>
      </c>
      <c r="V205" s="211">
        <v>49.57</v>
      </c>
      <c r="W205" s="211">
        <v>48.65</v>
      </c>
      <c r="X205" s="61">
        <v>2038096</v>
      </c>
      <c r="Y205" s="64">
        <v>1433297.05</v>
      </c>
    </row>
    <row r="206" spans="1:25" ht="12.75">
      <c r="A206" s="225">
        <v>2</v>
      </c>
      <c r="B206" s="226">
        <v>17</v>
      </c>
      <c r="C206" s="226">
        <v>5</v>
      </c>
      <c r="D206" s="31">
        <v>3</v>
      </c>
      <c r="E206" s="31">
        <v>0</v>
      </c>
      <c r="F206" s="38"/>
      <c r="G206" s="55" t="s">
        <v>465</v>
      </c>
      <c r="H206" s="52">
        <v>23202534.37</v>
      </c>
      <c r="I206" s="52">
        <v>1086200</v>
      </c>
      <c r="J206" s="61">
        <v>22116334.37</v>
      </c>
      <c r="K206" s="52">
        <v>12060831.83</v>
      </c>
      <c r="L206" s="52">
        <v>262304.08</v>
      </c>
      <c r="M206" s="61">
        <v>11798527.75</v>
      </c>
      <c r="N206" s="52">
        <v>22244534.37</v>
      </c>
      <c r="O206" s="52">
        <v>1217874</v>
      </c>
      <c r="P206" s="61">
        <v>21026660.37</v>
      </c>
      <c r="Q206" s="52">
        <v>10328620.39</v>
      </c>
      <c r="R206" s="52">
        <v>94354.08</v>
      </c>
      <c r="S206" s="61">
        <v>10234266.31</v>
      </c>
      <c r="T206" s="61">
        <v>958000</v>
      </c>
      <c r="U206" s="61">
        <v>1732211.44</v>
      </c>
      <c r="V206" s="211">
        <v>51.98</v>
      </c>
      <c r="W206" s="211">
        <v>46.43</v>
      </c>
      <c r="X206" s="61">
        <v>1089674</v>
      </c>
      <c r="Y206" s="64">
        <v>1564261.44</v>
      </c>
    </row>
    <row r="207" spans="1:25" ht="12.75">
      <c r="A207" s="225">
        <v>2</v>
      </c>
      <c r="B207" s="226">
        <v>12</v>
      </c>
      <c r="C207" s="226">
        <v>5</v>
      </c>
      <c r="D207" s="31">
        <v>3</v>
      </c>
      <c r="E207" s="31">
        <v>0</v>
      </c>
      <c r="F207" s="38"/>
      <c r="G207" s="55" t="s">
        <v>466</v>
      </c>
      <c r="H207" s="52">
        <v>12666138.68</v>
      </c>
      <c r="I207" s="52">
        <v>1484593.68</v>
      </c>
      <c r="J207" s="61">
        <v>11181545</v>
      </c>
      <c r="K207" s="52">
        <v>5796537.03</v>
      </c>
      <c r="L207" s="52">
        <v>24691.48</v>
      </c>
      <c r="M207" s="61">
        <v>5771845.55</v>
      </c>
      <c r="N207" s="52">
        <v>13116605.61</v>
      </c>
      <c r="O207" s="52">
        <v>2745430</v>
      </c>
      <c r="P207" s="61">
        <v>10371175.61</v>
      </c>
      <c r="Q207" s="52">
        <v>6134277.65</v>
      </c>
      <c r="R207" s="52">
        <v>711789.28</v>
      </c>
      <c r="S207" s="61">
        <v>5422488.37</v>
      </c>
      <c r="T207" s="61">
        <v>-450466.93</v>
      </c>
      <c r="U207" s="61">
        <v>-337740.62</v>
      </c>
      <c r="V207" s="211">
        <v>45.76</v>
      </c>
      <c r="W207" s="211">
        <v>46.76</v>
      </c>
      <c r="X207" s="61">
        <v>810369.39</v>
      </c>
      <c r="Y207" s="64">
        <v>349357.18</v>
      </c>
    </row>
    <row r="208" spans="1:25" ht="12.75">
      <c r="A208" s="225">
        <v>2</v>
      </c>
      <c r="B208" s="226">
        <v>22</v>
      </c>
      <c r="C208" s="226">
        <v>3</v>
      </c>
      <c r="D208" s="31">
        <v>3</v>
      </c>
      <c r="E208" s="31">
        <v>0</v>
      </c>
      <c r="F208" s="38"/>
      <c r="G208" s="55" t="s">
        <v>467</v>
      </c>
      <c r="H208" s="52">
        <v>63257882.32</v>
      </c>
      <c r="I208" s="52">
        <v>6867362</v>
      </c>
      <c r="J208" s="61">
        <v>56390520.32</v>
      </c>
      <c r="K208" s="52">
        <v>30226808.13</v>
      </c>
      <c r="L208" s="52">
        <v>2221758.5</v>
      </c>
      <c r="M208" s="61">
        <v>28005049.63</v>
      </c>
      <c r="N208" s="52">
        <v>62705503.12</v>
      </c>
      <c r="O208" s="52">
        <v>11488248</v>
      </c>
      <c r="P208" s="61">
        <v>51217255.12</v>
      </c>
      <c r="Q208" s="52">
        <v>29667008.68</v>
      </c>
      <c r="R208" s="52">
        <v>3315412.57</v>
      </c>
      <c r="S208" s="61">
        <v>26351596.11</v>
      </c>
      <c r="T208" s="61">
        <v>552379.2</v>
      </c>
      <c r="U208" s="61">
        <v>559799.45</v>
      </c>
      <c r="V208" s="211">
        <v>47.78</v>
      </c>
      <c r="W208" s="211">
        <v>47.31</v>
      </c>
      <c r="X208" s="61">
        <v>5173265.2</v>
      </c>
      <c r="Y208" s="64">
        <v>1653453.52</v>
      </c>
    </row>
    <row r="209" spans="1:25" ht="12.75">
      <c r="A209" s="225">
        <v>2</v>
      </c>
      <c r="B209" s="226">
        <v>24</v>
      </c>
      <c r="C209" s="226">
        <v>5</v>
      </c>
      <c r="D209" s="31">
        <v>3</v>
      </c>
      <c r="E209" s="31">
        <v>0</v>
      </c>
      <c r="F209" s="38"/>
      <c r="G209" s="55" t="s">
        <v>468</v>
      </c>
      <c r="H209" s="52">
        <v>70811458.98</v>
      </c>
      <c r="I209" s="52">
        <v>13803672</v>
      </c>
      <c r="J209" s="61">
        <v>57007786.98</v>
      </c>
      <c r="K209" s="52">
        <v>30606999.51</v>
      </c>
      <c r="L209" s="52">
        <v>1767868.42</v>
      </c>
      <c r="M209" s="61">
        <v>28839131.09</v>
      </c>
      <c r="N209" s="52">
        <v>75615719.98</v>
      </c>
      <c r="O209" s="52">
        <v>19188287</v>
      </c>
      <c r="P209" s="61">
        <v>56427432.98</v>
      </c>
      <c r="Q209" s="52">
        <v>30116976.97</v>
      </c>
      <c r="R209" s="52">
        <v>2338234.14</v>
      </c>
      <c r="S209" s="61">
        <v>27778742.83</v>
      </c>
      <c r="T209" s="61">
        <v>-4804261</v>
      </c>
      <c r="U209" s="61">
        <v>490022.54</v>
      </c>
      <c r="V209" s="211">
        <v>43.22</v>
      </c>
      <c r="W209" s="211">
        <v>39.82</v>
      </c>
      <c r="X209" s="61">
        <v>580354</v>
      </c>
      <c r="Y209" s="64">
        <v>1060388.26</v>
      </c>
    </row>
    <row r="210" spans="1:25" ht="12.75">
      <c r="A210" s="225">
        <v>2</v>
      </c>
      <c r="B210" s="226">
        <v>24</v>
      </c>
      <c r="C210" s="226">
        <v>6</v>
      </c>
      <c r="D210" s="31">
        <v>3</v>
      </c>
      <c r="E210" s="31">
        <v>0</v>
      </c>
      <c r="F210" s="38"/>
      <c r="G210" s="55" t="s">
        <v>469</v>
      </c>
      <c r="H210" s="52">
        <v>44572551.32</v>
      </c>
      <c r="I210" s="52">
        <v>2749000</v>
      </c>
      <c r="J210" s="61">
        <v>41823551.32</v>
      </c>
      <c r="K210" s="52">
        <v>22792729.44</v>
      </c>
      <c r="L210" s="52">
        <v>195932.31</v>
      </c>
      <c r="M210" s="61">
        <v>22596797.13</v>
      </c>
      <c r="N210" s="52">
        <v>45875433.32</v>
      </c>
      <c r="O210" s="52">
        <v>5608436.72</v>
      </c>
      <c r="P210" s="61">
        <v>40266996.6</v>
      </c>
      <c r="Q210" s="52">
        <v>20390689.65</v>
      </c>
      <c r="R210" s="52">
        <v>1309211.66</v>
      </c>
      <c r="S210" s="61">
        <v>19081477.99</v>
      </c>
      <c r="T210" s="61">
        <v>-1302882</v>
      </c>
      <c r="U210" s="61">
        <v>2402039.79</v>
      </c>
      <c r="V210" s="211">
        <v>51.13</v>
      </c>
      <c r="W210" s="211">
        <v>44.44</v>
      </c>
      <c r="X210" s="61">
        <v>1556554.72</v>
      </c>
      <c r="Y210" s="64">
        <v>3515319.14</v>
      </c>
    </row>
    <row r="211" spans="1:25" ht="12.75">
      <c r="A211" s="225">
        <v>2</v>
      </c>
      <c r="B211" s="226">
        <v>24</v>
      </c>
      <c r="C211" s="226">
        <v>7</v>
      </c>
      <c r="D211" s="31">
        <v>3</v>
      </c>
      <c r="E211" s="31">
        <v>0</v>
      </c>
      <c r="F211" s="38"/>
      <c r="G211" s="55" t="s">
        <v>470</v>
      </c>
      <c r="H211" s="52">
        <v>14904905</v>
      </c>
      <c r="I211" s="52">
        <v>1569516</v>
      </c>
      <c r="J211" s="61">
        <v>13335389</v>
      </c>
      <c r="K211" s="52">
        <v>8331365.32</v>
      </c>
      <c r="L211" s="52">
        <v>553163.31</v>
      </c>
      <c r="M211" s="61">
        <v>7778202.01</v>
      </c>
      <c r="N211" s="52">
        <v>15160128</v>
      </c>
      <c r="O211" s="52">
        <v>2347775</v>
      </c>
      <c r="P211" s="61">
        <v>12812353</v>
      </c>
      <c r="Q211" s="52">
        <v>7198974.75</v>
      </c>
      <c r="R211" s="52">
        <v>82284.47</v>
      </c>
      <c r="S211" s="61">
        <v>7116690.28</v>
      </c>
      <c r="T211" s="61">
        <v>-255223</v>
      </c>
      <c r="U211" s="61">
        <v>1132390.57</v>
      </c>
      <c r="V211" s="211">
        <v>55.89</v>
      </c>
      <c r="W211" s="211">
        <v>47.48</v>
      </c>
      <c r="X211" s="61">
        <v>523036</v>
      </c>
      <c r="Y211" s="64">
        <v>661511.73</v>
      </c>
    </row>
    <row r="212" spans="1:25" ht="12.75">
      <c r="A212" s="225">
        <v>2</v>
      </c>
      <c r="B212" s="226">
        <v>19</v>
      </c>
      <c r="C212" s="226">
        <v>8</v>
      </c>
      <c r="D212" s="31">
        <v>3</v>
      </c>
      <c r="E212" s="31">
        <v>0</v>
      </c>
      <c r="F212" s="38"/>
      <c r="G212" s="55" t="s">
        <v>471</v>
      </c>
      <c r="H212" s="52">
        <v>40607796.29</v>
      </c>
      <c r="I212" s="52">
        <v>7333171</v>
      </c>
      <c r="J212" s="61">
        <v>33274625.29</v>
      </c>
      <c r="K212" s="52">
        <v>19190020.42</v>
      </c>
      <c r="L212" s="52">
        <v>2969908.12</v>
      </c>
      <c r="M212" s="61">
        <v>16220112.3</v>
      </c>
      <c r="N212" s="52">
        <v>42899128.29</v>
      </c>
      <c r="O212" s="52">
        <v>9624503</v>
      </c>
      <c r="P212" s="61">
        <v>33274625.29</v>
      </c>
      <c r="Q212" s="52">
        <v>18503903.62</v>
      </c>
      <c r="R212" s="52">
        <v>2896360.24</v>
      </c>
      <c r="S212" s="61">
        <v>15607543.38</v>
      </c>
      <c r="T212" s="61">
        <v>-2291332</v>
      </c>
      <c r="U212" s="61">
        <v>686116.8</v>
      </c>
      <c r="V212" s="211">
        <v>47.25</v>
      </c>
      <c r="W212" s="211">
        <v>43.13</v>
      </c>
      <c r="X212" s="61">
        <v>0</v>
      </c>
      <c r="Y212" s="64">
        <v>612568.92</v>
      </c>
    </row>
    <row r="213" spans="1:25" ht="12.75">
      <c r="A213" s="225">
        <v>2</v>
      </c>
      <c r="B213" s="226">
        <v>20</v>
      </c>
      <c r="C213" s="226">
        <v>6</v>
      </c>
      <c r="D213" s="31">
        <v>3</v>
      </c>
      <c r="E213" s="31">
        <v>0</v>
      </c>
      <c r="F213" s="38"/>
      <c r="G213" s="55" t="s">
        <v>472</v>
      </c>
      <c r="H213" s="52">
        <v>50203169.02</v>
      </c>
      <c r="I213" s="52">
        <v>6968033</v>
      </c>
      <c r="J213" s="61">
        <v>43235136.02</v>
      </c>
      <c r="K213" s="52">
        <v>21961952.17</v>
      </c>
      <c r="L213" s="52">
        <v>1967167.11</v>
      </c>
      <c r="M213" s="61">
        <v>19994785.06</v>
      </c>
      <c r="N213" s="52">
        <v>50606814.02</v>
      </c>
      <c r="O213" s="52">
        <v>9967650.04</v>
      </c>
      <c r="P213" s="61">
        <v>40639163.98</v>
      </c>
      <c r="Q213" s="52">
        <v>22798896.75</v>
      </c>
      <c r="R213" s="52">
        <v>3331977.7</v>
      </c>
      <c r="S213" s="61">
        <v>19466919.05</v>
      </c>
      <c r="T213" s="61">
        <v>-403645</v>
      </c>
      <c r="U213" s="61">
        <v>-836944.58</v>
      </c>
      <c r="V213" s="211">
        <v>43.74</v>
      </c>
      <c r="W213" s="211">
        <v>45.05</v>
      </c>
      <c r="X213" s="61">
        <v>2595972.04</v>
      </c>
      <c r="Y213" s="64">
        <v>527866.01</v>
      </c>
    </row>
    <row r="214" spans="1:25" s="95" customFormat="1" ht="15">
      <c r="A214" s="227"/>
      <c r="B214" s="228"/>
      <c r="C214" s="228"/>
      <c r="D214" s="101"/>
      <c r="E214" s="101"/>
      <c r="F214" s="102" t="s">
        <v>473</v>
      </c>
      <c r="G214" s="287"/>
      <c r="H214" s="103">
        <v>163422892.85</v>
      </c>
      <c r="I214" s="103">
        <v>39545696</v>
      </c>
      <c r="J214" s="104">
        <v>123877196.85</v>
      </c>
      <c r="K214" s="103">
        <v>49591749.120000005</v>
      </c>
      <c r="L214" s="103">
        <v>5299250.46</v>
      </c>
      <c r="M214" s="104">
        <v>44292498.66000001</v>
      </c>
      <c r="N214" s="103">
        <v>141000728.74</v>
      </c>
      <c r="O214" s="103">
        <v>35454357</v>
      </c>
      <c r="P214" s="104">
        <v>105546371.74</v>
      </c>
      <c r="Q214" s="103">
        <v>39736134.56</v>
      </c>
      <c r="R214" s="103">
        <v>974464.1600000001</v>
      </c>
      <c r="S214" s="104">
        <v>38761670.39999999</v>
      </c>
      <c r="T214" s="104">
        <v>22422164.11</v>
      </c>
      <c r="U214" s="104">
        <v>9855614.56</v>
      </c>
      <c r="V214" s="212">
        <v>30.34565614103924</v>
      </c>
      <c r="W214" s="212">
        <v>28.181510063874864</v>
      </c>
      <c r="X214" s="104">
        <v>18330825.11</v>
      </c>
      <c r="Y214" s="105">
        <v>5530828.259999999</v>
      </c>
    </row>
    <row r="215" spans="1:25" s="112" customFormat="1" ht="25.5">
      <c r="A215" s="229">
        <v>2</v>
      </c>
      <c r="B215" s="230">
        <v>15</v>
      </c>
      <c r="C215" s="230">
        <v>1</v>
      </c>
      <c r="D215" s="106" t="s">
        <v>474</v>
      </c>
      <c r="E215" s="106">
        <v>8</v>
      </c>
      <c r="F215" s="107"/>
      <c r="G215" s="108" t="s">
        <v>475</v>
      </c>
      <c r="H215" s="109">
        <v>402033</v>
      </c>
      <c r="I215" s="109">
        <v>0</v>
      </c>
      <c r="J215" s="110">
        <v>402033</v>
      </c>
      <c r="K215" s="109">
        <v>305595.28</v>
      </c>
      <c r="L215" s="109">
        <v>0</v>
      </c>
      <c r="M215" s="110">
        <v>305595.28</v>
      </c>
      <c r="N215" s="109">
        <v>402033</v>
      </c>
      <c r="O215" s="109">
        <v>0</v>
      </c>
      <c r="P215" s="110">
        <v>402033</v>
      </c>
      <c r="Q215" s="109">
        <v>90016.4</v>
      </c>
      <c r="R215" s="109">
        <v>0</v>
      </c>
      <c r="S215" s="110">
        <v>90016.4</v>
      </c>
      <c r="T215" s="110">
        <v>0</v>
      </c>
      <c r="U215" s="110">
        <v>215578.88</v>
      </c>
      <c r="V215" s="213">
        <v>76.01</v>
      </c>
      <c r="W215" s="213">
        <v>22.39</v>
      </c>
      <c r="X215" s="110">
        <v>0</v>
      </c>
      <c r="Y215" s="111">
        <v>215578.88</v>
      </c>
    </row>
    <row r="216" spans="1:25" ht="25.5">
      <c r="A216" s="225">
        <v>2</v>
      </c>
      <c r="B216" s="226">
        <v>63</v>
      </c>
      <c r="C216" s="226">
        <v>1</v>
      </c>
      <c r="D216" s="31" t="s">
        <v>474</v>
      </c>
      <c r="E216" s="31">
        <v>8</v>
      </c>
      <c r="F216" s="38"/>
      <c r="G216" s="55" t="s">
        <v>476</v>
      </c>
      <c r="H216" s="52">
        <v>123177650</v>
      </c>
      <c r="I216" s="52">
        <v>28306895</v>
      </c>
      <c r="J216" s="61">
        <v>94870755</v>
      </c>
      <c r="K216" s="52">
        <v>37267875.86</v>
      </c>
      <c r="L216" s="52">
        <v>0</v>
      </c>
      <c r="M216" s="61">
        <v>37267875.86</v>
      </c>
      <c r="N216" s="52">
        <v>86861309</v>
      </c>
      <c r="O216" s="52">
        <v>9000000</v>
      </c>
      <c r="P216" s="61">
        <v>77861309</v>
      </c>
      <c r="Q216" s="52">
        <v>34586524.02</v>
      </c>
      <c r="R216" s="52">
        <v>220863.96</v>
      </c>
      <c r="S216" s="61">
        <v>34365660.06</v>
      </c>
      <c r="T216" s="61">
        <v>36316341</v>
      </c>
      <c r="U216" s="61">
        <v>2681351.84</v>
      </c>
      <c r="V216" s="211">
        <v>30.25</v>
      </c>
      <c r="W216" s="211">
        <v>39.81</v>
      </c>
      <c r="X216" s="61">
        <v>17009446</v>
      </c>
      <c r="Y216" s="64">
        <v>2902215.8</v>
      </c>
    </row>
    <row r="217" spans="1:25" ht="12.75">
      <c r="A217" s="225">
        <v>2</v>
      </c>
      <c r="B217" s="226">
        <v>9</v>
      </c>
      <c r="C217" s="226">
        <v>7</v>
      </c>
      <c r="D217" s="31" t="s">
        <v>474</v>
      </c>
      <c r="E217" s="31">
        <v>8</v>
      </c>
      <c r="F217" s="38"/>
      <c r="G217" s="55" t="s">
        <v>477</v>
      </c>
      <c r="H217" s="52">
        <v>1190700</v>
      </c>
      <c r="I217" s="52">
        <v>0</v>
      </c>
      <c r="J217" s="61">
        <v>1190700</v>
      </c>
      <c r="K217" s="52">
        <v>551288.63</v>
      </c>
      <c r="L217" s="52">
        <v>0</v>
      </c>
      <c r="M217" s="61">
        <v>551288.63</v>
      </c>
      <c r="N217" s="52">
        <v>1190700</v>
      </c>
      <c r="O217" s="52">
        <v>42000</v>
      </c>
      <c r="P217" s="61">
        <v>1148700</v>
      </c>
      <c r="Q217" s="52">
        <v>511842.82</v>
      </c>
      <c r="R217" s="52">
        <v>0</v>
      </c>
      <c r="S217" s="61">
        <v>511842.82</v>
      </c>
      <c r="T217" s="61">
        <v>0</v>
      </c>
      <c r="U217" s="61">
        <v>39445.81</v>
      </c>
      <c r="V217" s="211">
        <v>46.29</v>
      </c>
      <c r="W217" s="211">
        <v>42.98</v>
      </c>
      <c r="X217" s="61">
        <v>42000</v>
      </c>
      <c r="Y217" s="64">
        <v>39445.81</v>
      </c>
    </row>
    <row r="218" spans="1:25" ht="12.75">
      <c r="A218" s="225">
        <v>2</v>
      </c>
      <c r="B218" s="226">
        <v>10</v>
      </c>
      <c r="C218" s="226">
        <v>1</v>
      </c>
      <c r="D218" s="31" t="s">
        <v>474</v>
      </c>
      <c r="E218" s="31">
        <v>8</v>
      </c>
      <c r="F218" s="38"/>
      <c r="G218" s="55" t="s">
        <v>478</v>
      </c>
      <c r="H218" s="52">
        <v>669253</v>
      </c>
      <c r="I218" s="52">
        <v>0</v>
      </c>
      <c r="J218" s="61">
        <v>669253</v>
      </c>
      <c r="K218" s="52">
        <v>551964.71</v>
      </c>
      <c r="L218" s="52">
        <v>0</v>
      </c>
      <c r="M218" s="61">
        <v>551964.71</v>
      </c>
      <c r="N218" s="52">
        <v>669253</v>
      </c>
      <c r="O218" s="52">
        <v>46246</v>
      </c>
      <c r="P218" s="61">
        <v>623007</v>
      </c>
      <c r="Q218" s="52">
        <v>286286.97</v>
      </c>
      <c r="R218" s="52">
        <v>0</v>
      </c>
      <c r="S218" s="61">
        <v>286286.97</v>
      </c>
      <c r="T218" s="61">
        <v>0</v>
      </c>
      <c r="U218" s="61">
        <v>265677.74</v>
      </c>
      <c r="V218" s="211">
        <v>82.47</v>
      </c>
      <c r="W218" s="211">
        <v>42.77</v>
      </c>
      <c r="X218" s="61">
        <v>46246</v>
      </c>
      <c r="Y218" s="64">
        <v>265677.74</v>
      </c>
    </row>
    <row r="219" spans="1:25" ht="12.75">
      <c r="A219" s="225">
        <v>2</v>
      </c>
      <c r="B219" s="226">
        <v>20</v>
      </c>
      <c r="C219" s="226">
        <v>2</v>
      </c>
      <c r="D219" s="31" t="s">
        <v>474</v>
      </c>
      <c r="E219" s="31">
        <v>8</v>
      </c>
      <c r="F219" s="38"/>
      <c r="G219" s="55" t="s">
        <v>479</v>
      </c>
      <c r="H219" s="52">
        <v>763532.85</v>
      </c>
      <c r="I219" s="52">
        <v>0</v>
      </c>
      <c r="J219" s="61">
        <v>763532.85</v>
      </c>
      <c r="K219" s="52">
        <v>341695.65</v>
      </c>
      <c r="L219" s="52">
        <v>0</v>
      </c>
      <c r="M219" s="61">
        <v>341695.65</v>
      </c>
      <c r="N219" s="52">
        <v>838322.74</v>
      </c>
      <c r="O219" s="52">
        <v>112000</v>
      </c>
      <c r="P219" s="61">
        <v>726322.74</v>
      </c>
      <c r="Q219" s="52">
        <v>347731.98</v>
      </c>
      <c r="R219" s="52">
        <v>0</v>
      </c>
      <c r="S219" s="61">
        <v>347731.98</v>
      </c>
      <c r="T219" s="61">
        <v>-74789.89</v>
      </c>
      <c r="U219" s="61">
        <v>-6036.33</v>
      </c>
      <c r="V219" s="211">
        <v>44.75</v>
      </c>
      <c r="W219" s="211">
        <v>41.47</v>
      </c>
      <c r="X219" s="61">
        <v>37210.11</v>
      </c>
      <c r="Y219" s="64">
        <v>-6036.33</v>
      </c>
    </row>
    <row r="220" spans="1:25" ht="12.75">
      <c r="A220" s="225">
        <v>2</v>
      </c>
      <c r="B220" s="226">
        <v>61</v>
      </c>
      <c r="C220" s="226">
        <v>1</v>
      </c>
      <c r="D220" s="31" t="s">
        <v>474</v>
      </c>
      <c r="E220" s="31">
        <v>8</v>
      </c>
      <c r="F220" s="38"/>
      <c r="G220" s="55" t="s">
        <v>480</v>
      </c>
      <c r="H220" s="52">
        <v>4198204</v>
      </c>
      <c r="I220" s="52">
        <v>819323</v>
      </c>
      <c r="J220" s="61">
        <v>3378881</v>
      </c>
      <c r="K220" s="52">
        <v>2543428.01</v>
      </c>
      <c r="L220" s="52">
        <v>720517.13</v>
      </c>
      <c r="M220" s="61">
        <v>1822910.88</v>
      </c>
      <c r="N220" s="52">
        <v>7798204</v>
      </c>
      <c r="O220" s="52">
        <v>5992233</v>
      </c>
      <c r="P220" s="61">
        <v>1805971</v>
      </c>
      <c r="Q220" s="52">
        <v>725662.59</v>
      </c>
      <c r="R220" s="52">
        <v>142658.44</v>
      </c>
      <c r="S220" s="61">
        <v>583004.15</v>
      </c>
      <c r="T220" s="61">
        <v>-3600000</v>
      </c>
      <c r="U220" s="61">
        <v>1817765.42</v>
      </c>
      <c r="V220" s="211">
        <v>60.58</v>
      </c>
      <c r="W220" s="211">
        <v>9.3</v>
      </c>
      <c r="X220" s="61">
        <v>1572910</v>
      </c>
      <c r="Y220" s="64">
        <v>1239906.73</v>
      </c>
    </row>
    <row r="221" spans="1:25" ht="38.25">
      <c r="A221" s="225">
        <v>2</v>
      </c>
      <c r="B221" s="226">
        <v>2</v>
      </c>
      <c r="C221" s="226">
        <v>5</v>
      </c>
      <c r="D221" s="31" t="s">
        <v>474</v>
      </c>
      <c r="E221" s="31">
        <v>8</v>
      </c>
      <c r="F221" s="38"/>
      <c r="G221" s="55" t="s">
        <v>481</v>
      </c>
      <c r="H221" s="52">
        <v>3382912</v>
      </c>
      <c r="I221" s="52">
        <v>0</v>
      </c>
      <c r="J221" s="61">
        <v>3382912</v>
      </c>
      <c r="K221" s="52">
        <v>135129.75</v>
      </c>
      <c r="L221" s="52">
        <v>0</v>
      </c>
      <c r="M221" s="61">
        <v>135129.75</v>
      </c>
      <c r="N221" s="52">
        <v>3422912</v>
      </c>
      <c r="O221" s="52">
        <v>20000</v>
      </c>
      <c r="P221" s="61">
        <v>3402912</v>
      </c>
      <c r="Q221" s="52">
        <v>132309.05</v>
      </c>
      <c r="R221" s="52">
        <v>8048.78</v>
      </c>
      <c r="S221" s="61">
        <v>124260.27</v>
      </c>
      <c r="T221" s="61">
        <v>-40000</v>
      </c>
      <c r="U221" s="61">
        <v>2820.7</v>
      </c>
      <c r="V221" s="211">
        <v>3.99</v>
      </c>
      <c r="W221" s="211">
        <v>3.86</v>
      </c>
      <c r="X221" s="61">
        <v>-20000</v>
      </c>
      <c r="Y221" s="64">
        <v>10869.48</v>
      </c>
    </row>
    <row r="222" spans="1:25" ht="12.75">
      <c r="A222" s="225">
        <v>2</v>
      </c>
      <c r="B222" s="226">
        <v>8</v>
      </c>
      <c r="C222" s="226">
        <v>6</v>
      </c>
      <c r="D222" s="31" t="s">
        <v>474</v>
      </c>
      <c r="E222" s="31">
        <v>8</v>
      </c>
      <c r="F222" s="38"/>
      <c r="G222" s="55" t="s">
        <v>482</v>
      </c>
      <c r="H222" s="52">
        <v>144000</v>
      </c>
      <c r="I222" s="52">
        <v>0</v>
      </c>
      <c r="J222" s="61">
        <v>144000</v>
      </c>
      <c r="K222" s="52">
        <v>9202.5</v>
      </c>
      <c r="L222" s="52">
        <v>0</v>
      </c>
      <c r="M222" s="61">
        <v>9202.5</v>
      </c>
      <c r="N222" s="52">
        <v>162000</v>
      </c>
      <c r="O222" s="52">
        <v>0</v>
      </c>
      <c r="P222" s="61">
        <v>162000</v>
      </c>
      <c r="Q222" s="52">
        <v>11256.36</v>
      </c>
      <c r="R222" s="52">
        <v>0</v>
      </c>
      <c r="S222" s="61">
        <v>11256.36</v>
      </c>
      <c r="T222" s="61">
        <v>-18000</v>
      </c>
      <c r="U222" s="61">
        <v>-2053.86</v>
      </c>
      <c r="V222" s="211">
        <v>6.39</v>
      </c>
      <c r="W222" s="211">
        <v>6.94</v>
      </c>
      <c r="X222" s="61">
        <v>-18000</v>
      </c>
      <c r="Y222" s="64">
        <v>-2053.86</v>
      </c>
    </row>
    <row r="223" spans="1:25" ht="12.75">
      <c r="A223" s="225">
        <v>2</v>
      </c>
      <c r="B223" s="226">
        <v>16</v>
      </c>
      <c r="C223" s="226">
        <v>4</v>
      </c>
      <c r="D223" s="31" t="s">
        <v>474</v>
      </c>
      <c r="E223" s="31">
        <v>8</v>
      </c>
      <c r="F223" s="38"/>
      <c r="G223" s="55" t="s">
        <v>483</v>
      </c>
      <c r="H223" s="52">
        <v>17023377</v>
      </c>
      <c r="I223" s="52">
        <v>9020513</v>
      </c>
      <c r="J223" s="61">
        <v>8002864</v>
      </c>
      <c r="K223" s="52">
        <v>6974644.7</v>
      </c>
      <c r="L223" s="52">
        <v>4283400</v>
      </c>
      <c r="M223" s="61">
        <v>2691244.7</v>
      </c>
      <c r="N223" s="52">
        <v>27184764</v>
      </c>
      <c r="O223" s="52">
        <v>18787913</v>
      </c>
      <c r="P223" s="61">
        <v>8396851</v>
      </c>
      <c r="Q223" s="52">
        <v>1718886.59</v>
      </c>
      <c r="R223" s="52">
        <v>148492.29</v>
      </c>
      <c r="S223" s="61">
        <v>1570394.3</v>
      </c>
      <c r="T223" s="61">
        <v>-10161387</v>
      </c>
      <c r="U223" s="61">
        <v>5255758.11</v>
      </c>
      <c r="V223" s="211">
        <v>40.97</v>
      </c>
      <c r="W223" s="211">
        <v>6.32</v>
      </c>
      <c r="X223" s="61">
        <v>-393987</v>
      </c>
      <c r="Y223" s="64">
        <v>1120850.4</v>
      </c>
    </row>
    <row r="224" spans="1:25" ht="12.75">
      <c r="A224" s="225">
        <v>2</v>
      </c>
      <c r="B224" s="226">
        <v>25</v>
      </c>
      <c r="C224" s="226">
        <v>2</v>
      </c>
      <c r="D224" s="31" t="s">
        <v>474</v>
      </c>
      <c r="E224" s="31">
        <v>8</v>
      </c>
      <c r="F224" s="38"/>
      <c r="G224" s="55" t="s">
        <v>484</v>
      </c>
      <c r="H224" s="52">
        <v>663016</v>
      </c>
      <c r="I224" s="52">
        <v>0</v>
      </c>
      <c r="J224" s="61">
        <v>663016</v>
      </c>
      <c r="K224" s="52">
        <v>356472.31</v>
      </c>
      <c r="L224" s="52">
        <v>0</v>
      </c>
      <c r="M224" s="61">
        <v>356472.31</v>
      </c>
      <c r="N224" s="52">
        <v>663016</v>
      </c>
      <c r="O224" s="52">
        <v>0</v>
      </c>
      <c r="P224" s="61">
        <v>663016</v>
      </c>
      <c r="Q224" s="52">
        <v>329371.6</v>
      </c>
      <c r="R224" s="52">
        <v>0</v>
      </c>
      <c r="S224" s="61">
        <v>329371.6</v>
      </c>
      <c r="T224" s="61">
        <v>0</v>
      </c>
      <c r="U224" s="61">
        <v>27100.71</v>
      </c>
      <c r="V224" s="211">
        <v>53.76</v>
      </c>
      <c r="W224" s="211">
        <v>49.67</v>
      </c>
      <c r="X224" s="61">
        <v>0</v>
      </c>
      <c r="Y224" s="64">
        <v>27100.71</v>
      </c>
    </row>
    <row r="225" spans="1:25" ht="12.75">
      <c r="A225" s="225">
        <v>2</v>
      </c>
      <c r="B225" s="226">
        <v>1</v>
      </c>
      <c r="C225" s="226">
        <v>1</v>
      </c>
      <c r="D225" s="31" t="s">
        <v>474</v>
      </c>
      <c r="E225" s="31">
        <v>8</v>
      </c>
      <c r="F225" s="38"/>
      <c r="G225" s="55" t="s">
        <v>485</v>
      </c>
      <c r="H225" s="52">
        <v>54000</v>
      </c>
      <c r="I225" s="52">
        <v>0</v>
      </c>
      <c r="J225" s="61">
        <v>54000</v>
      </c>
      <c r="K225" s="52">
        <v>41261.9</v>
      </c>
      <c r="L225" s="52">
        <v>0</v>
      </c>
      <c r="M225" s="61">
        <v>41261.9</v>
      </c>
      <c r="N225" s="52">
        <v>54000</v>
      </c>
      <c r="O225" s="52">
        <v>0</v>
      </c>
      <c r="P225" s="61">
        <v>54000</v>
      </c>
      <c r="Q225" s="52">
        <v>22271.69</v>
      </c>
      <c r="R225" s="52">
        <v>0</v>
      </c>
      <c r="S225" s="61">
        <v>22271.69</v>
      </c>
      <c r="T225" s="61">
        <v>0</v>
      </c>
      <c r="U225" s="61">
        <v>18990.21</v>
      </c>
      <c r="V225" s="211">
        <v>76.41</v>
      </c>
      <c r="W225" s="211">
        <v>41.24</v>
      </c>
      <c r="X225" s="61">
        <v>0</v>
      </c>
      <c r="Y225" s="64">
        <v>18990.21</v>
      </c>
    </row>
    <row r="226" spans="1:25" ht="25.5">
      <c r="A226" s="225">
        <v>2</v>
      </c>
      <c r="B226" s="226">
        <v>17</v>
      </c>
      <c r="C226" s="226">
        <v>4</v>
      </c>
      <c r="D226" s="31" t="s">
        <v>474</v>
      </c>
      <c r="E226" s="31">
        <v>8</v>
      </c>
      <c r="F226" s="38"/>
      <c r="G226" s="55" t="s">
        <v>486</v>
      </c>
      <c r="H226" s="52">
        <v>11754215</v>
      </c>
      <c r="I226" s="52">
        <v>1398965</v>
      </c>
      <c r="J226" s="61">
        <v>10355250</v>
      </c>
      <c r="K226" s="52">
        <v>513189.82</v>
      </c>
      <c r="L226" s="52">
        <v>295333.33</v>
      </c>
      <c r="M226" s="61">
        <v>217856.49</v>
      </c>
      <c r="N226" s="52">
        <v>11754215</v>
      </c>
      <c r="O226" s="52">
        <v>1453965</v>
      </c>
      <c r="P226" s="61">
        <v>10300250</v>
      </c>
      <c r="Q226" s="52">
        <v>973974.49</v>
      </c>
      <c r="R226" s="52">
        <v>454400.69</v>
      </c>
      <c r="S226" s="61">
        <v>519573.8</v>
      </c>
      <c r="T226" s="61">
        <v>0</v>
      </c>
      <c r="U226" s="61">
        <v>-460784.67</v>
      </c>
      <c r="V226" s="211">
        <v>4.36</v>
      </c>
      <c r="W226" s="211">
        <v>8.28</v>
      </c>
      <c r="X226" s="61">
        <v>55000</v>
      </c>
      <c r="Y226" s="64">
        <v>-301717.31</v>
      </c>
    </row>
    <row r="227" spans="1:25" ht="12.75">
      <c r="A227" s="225"/>
      <c r="B227" s="226"/>
      <c r="C227" s="226"/>
      <c r="D227" s="31"/>
      <c r="E227" s="31"/>
      <c r="F227" s="38"/>
      <c r="G227" s="55"/>
      <c r="H227" s="52"/>
      <c r="I227" s="52"/>
      <c r="J227" s="61"/>
      <c r="K227" s="52"/>
      <c r="L227" s="52"/>
      <c r="M227" s="61"/>
      <c r="N227" s="52"/>
      <c r="O227" s="52"/>
      <c r="P227" s="61"/>
      <c r="Q227" s="52"/>
      <c r="R227" s="52"/>
      <c r="S227" s="61"/>
      <c r="T227" s="61"/>
      <c r="U227" s="61"/>
      <c r="V227" s="211"/>
      <c r="W227" s="211"/>
      <c r="X227" s="61"/>
      <c r="Y227" s="64"/>
    </row>
    <row r="228" spans="1:25" ht="12.75">
      <c r="A228" s="225"/>
      <c r="B228" s="226"/>
      <c r="C228" s="226"/>
      <c r="D228" s="31"/>
      <c r="E228" s="31"/>
      <c r="F228" s="38"/>
      <c r="G228" s="55"/>
      <c r="H228" s="52"/>
      <c r="I228" s="52"/>
      <c r="J228" s="61"/>
      <c r="K228" s="52"/>
      <c r="L228" s="52"/>
      <c r="M228" s="61"/>
      <c r="N228" s="52"/>
      <c r="O228" s="52"/>
      <c r="P228" s="61"/>
      <c r="Q228" s="52"/>
      <c r="R228" s="52"/>
      <c r="S228" s="61"/>
      <c r="T228" s="61"/>
      <c r="U228" s="61"/>
      <c r="V228" s="211"/>
      <c r="W228" s="211"/>
      <c r="X228" s="61"/>
      <c r="Y228" s="64"/>
    </row>
    <row r="229" spans="1:25" ht="12.75">
      <c r="A229" s="225"/>
      <c r="B229" s="226"/>
      <c r="C229" s="226"/>
      <c r="D229" s="31"/>
      <c r="E229" s="31"/>
      <c r="F229" s="38"/>
      <c r="G229" s="55"/>
      <c r="H229" s="52"/>
      <c r="I229" s="52"/>
      <c r="J229" s="61"/>
      <c r="K229" s="52"/>
      <c r="L229" s="52"/>
      <c r="M229" s="61"/>
      <c r="N229" s="52"/>
      <c r="O229" s="52"/>
      <c r="P229" s="61"/>
      <c r="Q229" s="52"/>
      <c r="R229" s="52"/>
      <c r="S229" s="61"/>
      <c r="T229" s="61"/>
      <c r="U229" s="61"/>
      <c r="V229" s="211"/>
      <c r="W229" s="211"/>
      <c r="X229" s="61"/>
      <c r="Y229" s="64"/>
    </row>
    <row r="230" spans="1:25" ht="12.75">
      <c r="A230" s="225"/>
      <c r="B230" s="226"/>
      <c r="C230" s="226"/>
      <c r="D230" s="31"/>
      <c r="E230" s="31"/>
      <c r="F230" s="38"/>
      <c r="G230" s="55"/>
      <c r="H230" s="52"/>
      <c r="I230" s="52"/>
      <c r="J230" s="61"/>
      <c r="K230" s="52"/>
      <c r="L230" s="52"/>
      <c r="M230" s="61"/>
      <c r="N230" s="52"/>
      <c r="O230" s="52"/>
      <c r="P230" s="61"/>
      <c r="Q230" s="52"/>
      <c r="R230" s="52"/>
      <c r="S230" s="61"/>
      <c r="T230" s="61"/>
      <c r="U230" s="61"/>
      <c r="V230" s="211"/>
      <c r="W230" s="211"/>
      <c r="X230" s="61"/>
      <c r="Y230" s="64"/>
    </row>
    <row r="231" spans="1:25" ht="12.75">
      <c r="A231" s="225"/>
      <c r="B231" s="226"/>
      <c r="C231" s="226"/>
      <c r="D231" s="31"/>
      <c r="E231" s="31"/>
      <c r="F231" s="38"/>
      <c r="G231" s="55"/>
      <c r="H231" s="52"/>
      <c r="I231" s="52"/>
      <c r="J231" s="61"/>
      <c r="K231" s="52"/>
      <c r="L231" s="52"/>
      <c r="M231" s="61"/>
      <c r="N231" s="52"/>
      <c r="O231" s="52"/>
      <c r="P231" s="61"/>
      <c r="Q231" s="52"/>
      <c r="R231" s="52"/>
      <c r="S231" s="61"/>
      <c r="T231" s="61"/>
      <c r="U231" s="61"/>
      <c r="V231" s="211"/>
      <c r="W231" s="211"/>
      <c r="X231" s="61"/>
      <c r="Y231" s="64"/>
    </row>
    <row r="232" spans="1:25" ht="12.75">
      <c r="A232" s="225"/>
      <c r="B232" s="226"/>
      <c r="C232" s="226"/>
      <c r="D232" s="31"/>
      <c r="E232" s="31"/>
      <c r="F232" s="38"/>
      <c r="G232" s="55"/>
      <c r="H232" s="52"/>
      <c r="I232" s="52"/>
      <c r="J232" s="61"/>
      <c r="K232" s="52"/>
      <c r="L232" s="52"/>
      <c r="M232" s="61"/>
      <c r="N232" s="52"/>
      <c r="O232" s="52"/>
      <c r="P232" s="61"/>
      <c r="Q232" s="52"/>
      <c r="R232" s="52"/>
      <c r="S232" s="61"/>
      <c r="T232" s="61"/>
      <c r="U232" s="61"/>
      <c r="V232" s="211"/>
      <c r="W232" s="211"/>
      <c r="X232" s="61"/>
      <c r="Y232" s="64"/>
    </row>
    <row r="233" spans="1:25" ht="12.75">
      <c r="A233" s="225"/>
      <c r="B233" s="226"/>
      <c r="C233" s="226"/>
      <c r="D233" s="31"/>
      <c r="E233" s="31"/>
      <c r="F233" s="38"/>
      <c r="G233" s="55"/>
      <c r="H233" s="52"/>
      <c r="I233" s="52"/>
      <c r="J233" s="61"/>
      <c r="K233" s="52"/>
      <c r="L233" s="52"/>
      <c r="M233" s="61"/>
      <c r="N233" s="52"/>
      <c r="O233" s="52"/>
      <c r="P233" s="61"/>
      <c r="Q233" s="52"/>
      <c r="R233" s="52"/>
      <c r="S233" s="61"/>
      <c r="T233" s="61"/>
      <c r="U233" s="61"/>
      <c r="V233" s="211"/>
      <c r="W233" s="211"/>
      <c r="X233" s="61"/>
      <c r="Y233" s="64"/>
    </row>
    <row r="234" spans="1:25" ht="13.5" thickBot="1">
      <c r="A234" s="231"/>
      <c r="B234" s="232"/>
      <c r="C234" s="232"/>
      <c r="D234" s="32"/>
      <c r="E234" s="32"/>
      <c r="F234" s="39"/>
      <c r="G234" s="81"/>
      <c r="H234" s="53"/>
      <c r="I234" s="53"/>
      <c r="J234" s="62"/>
      <c r="K234" s="53"/>
      <c r="L234" s="53"/>
      <c r="M234" s="62"/>
      <c r="N234" s="53"/>
      <c r="O234" s="53"/>
      <c r="P234" s="62"/>
      <c r="Q234" s="53"/>
      <c r="R234" s="53"/>
      <c r="S234" s="62"/>
      <c r="T234" s="62"/>
      <c r="U234" s="62"/>
      <c r="V234" s="214"/>
      <c r="W234" s="214"/>
      <c r="X234" s="62"/>
      <c r="Y234" s="65"/>
    </row>
  </sheetData>
  <sheetProtection/>
  <mergeCells count="32">
    <mergeCell ref="F10:G10"/>
    <mergeCell ref="T8:T9"/>
    <mergeCell ref="I8:J8"/>
    <mergeCell ref="K8:K9"/>
    <mergeCell ref="L8:M8"/>
    <mergeCell ref="V8:V9"/>
    <mergeCell ref="V7:W7"/>
    <mergeCell ref="T7:U7"/>
    <mergeCell ref="W8:W9"/>
    <mergeCell ref="U8:U9"/>
    <mergeCell ref="Q8:Q9"/>
    <mergeCell ref="R8:S8"/>
    <mergeCell ref="X7:Y7"/>
    <mergeCell ref="B7:B9"/>
    <mergeCell ref="C7:C9"/>
    <mergeCell ref="D7:D9"/>
    <mergeCell ref="E7:E9"/>
    <mergeCell ref="X8:X9"/>
    <mergeCell ref="Y8:Y9"/>
    <mergeCell ref="N8:N9"/>
    <mergeCell ref="O8:P8"/>
    <mergeCell ref="H7:M7"/>
    <mergeCell ref="A7:A9"/>
    <mergeCell ref="A1:M1"/>
    <mergeCell ref="A2:M2"/>
    <mergeCell ref="A3:M3"/>
    <mergeCell ref="F7:G9"/>
    <mergeCell ref="N1:O1"/>
    <mergeCell ref="N2:O2"/>
    <mergeCell ref="N3:O3"/>
    <mergeCell ref="N7:S7"/>
    <mergeCell ref="H8:H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5" width="14.25390625" style="0" customWidth="1"/>
    <col min="16" max="16" width="14.75390625" style="0" customWidth="1"/>
    <col min="17" max="26" width="14.25390625" style="0" customWidth="1"/>
  </cols>
  <sheetData>
    <row r="1" spans="1:35" ht="21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35" t="s">
        <v>88</v>
      </c>
      <c r="P1" s="336"/>
      <c r="Q1" s="50" t="str">
        <f>1!P1</f>
        <v>23.08.2013</v>
      </c>
      <c r="R1" s="47"/>
      <c r="S1" s="47"/>
      <c r="T1" s="47"/>
      <c r="U1" s="47"/>
      <c r="V1" s="47"/>
      <c r="W1" s="47"/>
      <c r="X1" s="4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1" customHeight="1">
      <c r="A2" s="327" t="s">
        <v>85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35" t="s">
        <v>89</v>
      </c>
      <c r="P2" s="336"/>
      <c r="Q2" s="50">
        <f>1!P2</f>
        <v>1</v>
      </c>
      <c r="R2" s="47"/>
      <c r="S2" s="47"/>
      <c r="T2" s="47"/>
      <c r="U2" s="47"/>
      <c r="V2" s="47"/>
      <c r="W2" s="47"/>
      <c r="X2" s="4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1" customHeight="1">
      <c r="A3" s="328" t="s">
        <v>84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35" t="s">
        <v>90</v>
      </c>
      <c r="P3" s="336"/>
      <c r="Q3" s="50" t="str">
        <f>1!P3</f>
        <v>23.08.2013</v>
      </c>
      <c r="R3" s="47"/>
      <c r="S3" s="47"/>
      <c r="T3" s="47"/>
      <c r="U3" s="47"/>
      <c r="V3" s="47"/>
      <c r="W3" s="47"/>
      <c r="X3" s="4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8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24" s="29" customFormat="1" ht="18">
      <c r="A5" s="28" t="str">
        <f>'Spis tabel'!B4</f>
        <v>Tabela 2. Przychody i rozchody oraz zadłużenie w budżetach jst woj. dolnośląskiego wg stanu na koniec II kwartału 2013 roku    (plan)</v>
      </c>
      <c r="R5" s="28"/>
      <c r="S5" s="28"/>
      <c r="T5" s="28"/>
      <c r="X5" s="30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4" ht="16.5" customHeight="1">
      <c r="A7" s="323" t="s">
        <v>0</v>
      </c>
      <c r="B7" s="343" t="s">
        <v>1</v>
      </c>
      <c r="C7" s="343" t="s">
        <v>2</v>
      </c>
      <c r="D7" s="343" t="s">
        <v>3</v>
      </c>
      <c r="E7" s="343" t="s">
        <v>4</v>
      </c>
      <c r="F7" s="329" t="s">
        <v>5</v>
      </c>
      <c r="G7" s="330"/>
      <c r="H7" s="337" t="s">
        <v>10</v>
      </c>
      <c r="I7" s="338"/>
      <c r="J7" s="338"/>
      <c r="K7" s="338"/>
      <c r="L7" s="339"/>
      <c r="M7" s="337" t="s">
        <v>11</v>
      </c>
      <c r="N7" s="338"/>
      <c r="O7" s="339"/>
      <c r="P7" s="329" t="s">
        <v>35</v>
      </c>
      <c r="Q7" s="369"/>
      <c r="R7" s="369"/>
      <c r="S7" s="369"/>
      <c r="T7" s="330"/>
      <c r="U7" s="364" t="s">
        <v>157</v>
      </c>
      <c r="V7" s="215" t="s">
        <v>12</v>
      </c>
      <c r="W7" s="378" t="s">
        <v>113</v>
      </c>
      <c r="X7" s="379"/>
    </row>
    <row r="8" spans="1:24" ht="16.5" customHeight="1">
      <c r="A8" s="324"/>
      <c r="B8" s="344"/>
      <c r="C8" s="344"/>
      <c r="D8" s="344"/>
      <c r="E8" s="344"/>
      <c r="F8" s="331"/>
      <c r="G8" s="332"/>
      <c r="H8" s="340" t="s">
        <v>18</v>
      </c>
      <c r="I8" s="370" t="s">
        <v>12</v>
      </c>
      <c r="J8" s="370"/>
      <c r="K8" s="370"/>
      <c r="L8" s="371"/>
      <c r="M8" s="340" t="s">
        <v>18</v>
      </c>
      <c r="N8" s="350" t="s">
        <v>12</v>
      </c>
      <c r="O8" s="351"/>
      <c r="P8" s="380" t="s">
        <v>18</v>
      </c>
      <c r="Q8" s="372" t="s">
        <v>12</v>
      </c>
      <c r="R8" s="372"/>
      <c r="S8" s="373"/>
      <c r="T8" s="367" t="s">
        <v>215</v>
      </c>
      <c r="U8" s="365"/>
      <c r="V8" s="382" t="s">
        <v>215</v>
      </c>
      <c r="W8" s="382" t="s">
        <v>268</v>
      </c>
      <c r="X8" s="376" t="s">
        <v>218</v>
      </c>
    </row>
    <row r="9" spans="1:24" ht="44.25" customHeight="1" thickBot="1">
      <c r="A9" s="325"/>
      <c r="B9" s="345"/>
      <c r="C9" s="345"/>
      <c r="D9" s="345"/>
      <c r="E9" s="345"/>
      <c r="F9" s="333"/>
      <c r="G9" s="334"/>
      <c r="H9" s="357"/>
      <c r="I9" s="9" t="s">
        <v>13</v>
      </c>
      <c r="J9" s="9" t="s">
        <v>14</v>
      </c>
      <c r="K9" s="9" t="s">
        <v>110</v>
      </c>
      <c r="L9" s="9" t="s">
        <v>266</v>
      </c>
      <c r="M9" s="357"/>
      <c r="N9" s="9" t="s">
        <v>111</v>
      </c>
      <c r="O9" s="9" t="s">
        <v>112</v>
      </c>
      <c r="P9" s="381"/>
      <c r="Q9" s="270" t="s">
        <v>13</v>
      </c>
      <c r="R9" s="270" t="s">
        <v>15</v>
      </c>
      <c r="S9" s="270" t="s">
        <v>267</v>
      </c>
      <c r="T9" s="368"/>
      <c r="U9" s="366"/>
      <c r="V9" s="368"/>
      <c r="W9" s="368"/>
      <c r="X9" s="377"/>
    </row>
    <row r="10" spans="1:24" ht="15" customHeight="1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374">
        <v>6</v>
      </c>
      <c r="G10" s="375"/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35">
        <v>17</v>
      </c>
      <c r="S10" s="35">
        <v>18</v>
      </c>
      <c r="T10" s="35">
        <v>19</v>
      </c>
      <c r="U10" s="35">
        <v>20</v>
      </c>
      <c r="V10" s="35">
        <v>21</v>
      </c>
      <c r="W10" s="35">
        <v>22</v>
      </c>
      <c r="X10" s="36">
        <v>23</v>
      </c>
    </row>
    <row r="11" spans="1:24" s="95" customFormat="1" ht="15" customHeight="1">
      <c r="A11" s="217"/>
      <c r="B11" s="218"/>
      <c r="C11" s="218"/>
      <c r="D11" s="90"/>
      <c r="E11" s="90"/>
      <c r="F11" s="91" t="s">
        <v>284</v>
      </c>
      <c r="G11" s="283"/>
      <c r="H11" s="92">
        <v>1335741086.1399999</v>
      </c>
      <c r="I11" s="92">
        <v>732509192.47</v>
      </c>
      <c r="J11" s="92">
        <v>223169834.57</v>
      </c>
      <c r="K11" s="92">
        <v>26495546.16</v>
      </c>
      <c r="L11" s="92">
        <v>309859404.94000006</v>
      </c>
      <c r="M11" s="92">
        <v>925673053.72</v>
      </c>
      <c r="N11" s="92">
        <v>718425151.4300001</v>
      </c>
      <c r="O11" s="92">
        <v>184839000</v>
      </c>
      <c r="P11" s="92">
        <v>6435046592.85</v>
      </c>
      <c r="Q11" s="92">
        <v>6343531303.370001</v>
      </c>
      <c r="R11" s="92">
        <v>57000000</v>
      </c>
      <c r="S11" s="92">
        <v>34515289.47999999</v>
      </c>
      <c r="T11" s="92">
        <v>438704281.2</v>
      </c>
      <c r="U11" s="92">
        <v>1295077290.1999998</v>
      </c>
      <c r="V11" s="92">
        <v>121769675.67</v>
      </c>
      <c r="W11" s="115">
        <v>39.15369393594685</v>
      </c>
      <c r="X11" s="116">
        <v>7.661224934202012</v>
      </c>
    </row>
    <row r="12" spans="1:24" s="112" customFormat="1" ht="12.75">
      <c r="A12" s="233">
        <v>2</v>
      </c>
      <c r="B12" s="234">
        <v>0</v>
      </c>
      <c r="C12" s="234">
        <v>0</v>
      </c>
      <c r="D12" s="117">
        <v>0</v>
      </c>
      <c r="E12" s="117">
        <v>0</v>
      </c>
      <c r="F12" s="118"/>
      <c r="G12" s="289" t="s">
        <v>285</v>
      </c>
      <c r="H12" s="119">
        <v>229453417</v>
      </c>
      <c r="I12" s="119">
        <v>190750000</v>
      </c>
      <c r="J12" s="119">
        <v>0</v>
      </c>
      <c r="K12" s="119">
        <v>0</v>
      </c>
      <c r="L12" s="119">
        <v>32800233</v>
      </c>
      <c r="M12" s="119">
        <v>86800000</v>
      </c>
      <c r="N12" s="119">
        <v>74200000</v>
      </c>
      <c r="O12" s="119">
        <v>8000000</v>
      </c>
      <c r="P12" s="119">
        <v>547800000</v>
      </c>
      <c r="Q12" s="119">
        <v>547800000</v>
      </c>
      <c r="R12" s="119">
        <v>0</v>
      </c>
      <c r="S12" s="119">
        <v>0</v>
      </c>
      <c r="T12" s="119">
        <v>0</v>
      </c>
      <c r="U12" s="119">
        <v>132174873</v>
      </c>
      <c r="V12" s="119">
        <v>0</v>
      </c>
      <c r="W12" s="120">
        <v>31.76</v>
      </c>
      <c r="X12" s="121">
        <v>7.66</v>
      </c>
    </row>
    <row r="13" spans="1:24" s="95" customFormat="1" ht="15">
      <c r="A13" s="221"/>
      <c r="B13" s="222"/>
      <c r="C13" s="222"/>
      <c r="D13" s="96"/>
      <c r="E13" s="96"/>
      <c r="F13" s="97" t="s">
        <v>286</v>
      </c>
      <c r="G13" s="285"/>
      <c r="H13" s="98">
        <v>110601786.03999999</v>
      </c>
      <c r="I13" s="98">
        <v>47133186.81999999</v>
      </c>
      <c r="J13" s="98">
        <v>14880400</v>
      </c>
      <c r="K13" s="98">
        <v>930959</v>
      </c>
      <c r="L13" s="98">
        <v>45657240.22</v>
      </c>
      <c r="M13" s="98">
        <v>85056971.32</v>
      </c>
      <c r="N13" s="98">
        <v>67541079.32</v>
      </c>
      <c r="O13" s="98">
        <v>12962000</v>
      </c>
      <c r="P13" s="98">
        <v>643558794.9400002</v>
      </c>
      <c r="Q13" s="98">
        <v>643136683.1299999</v>
      </c>
      <c r="R13" s="98">
        <v>0</v>
      </c>
      <c r="S13" s="98">
        <v>422111.81000000006</v>
      </c>
      <c r="T13" s="98">
        <v>7733822.98</v>
      </c>
      <c r="U13" s="98">
        <v>122922379.25</v>
      </c>
      <c r="V13" s="98">
        <v>2792700</v>
      </c>
      <c r="W13" s="122">
        <v>33.25182255812915</v>
      </c>
      <c r="X13" s="123">
        <v>6.282437706201425</v>
      </c>
    </row>
    <row r="14" spans="1:24" ht="12.75">
      <c r="A14" s="223">
        <v>2</v>
      </c>
      <c r="B14" s="224">
        <v>1</v>
      </c>
      <c r="C14" s="224">
        <v>0</v>
      </c>
      <c r="D14" s="10">
        <v>0</v>
      </c>
      <c r="E14" s="10">
        <v>1</v>
      </c>
      <c r="F14" s="18"/>
      <c r="G14" s="286" t="s">
        <v>287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2395200</v>
      </c>
      <c r="N14" s="11">
        <v>2395200</v>
      </c>
      <c r="O14" s="11">
        <v>0</v>
      </c>
      <c r="P14" s="11">
        <v>18018262.4</v>
      </c>
      <c r="Q14" s="11">
        <v>18018262.4</v>
      </c>
      <c r="R14" s="11">
        <v>0</v>
      </c>
      <c r="S14" s="11">
        <v>0</v>
      </c>
      <c r="T14" s="11">
        <v>0</v>
      </c>
      <c r="U14" s="11">
        <v>4020311</v>
      </c>
      <c r="V14" s="11">
        <v>0</v>
      </c>
      <c r="W14" s="66">
        <v>24.84</v>
      </c>
      <c r="X14" s="67">
        <v>5.54</v>
      </c>
    </row>
    <row r="15" spans="1:24" s="112" customFormat="1" ht="12.75">
      <c r="A15" s="235">
        <v>2</v>
      </c>
      <c r="B15" s="236">
        <v>2</v>
      </c>
      <c r="C15" s="236">
        <v>0</v>
      </c>
      <c r="D15" s="124">
        <v>0</v>
      </c>
      <c r="E15" s="124">
        <v>1</v>
      </c>
      <c r="F15" s="125"/>
      <c r="G15" s="290" t="s">
        <v>288</v>
      </c>
      <c r="H15" s="109">
        <v>6862752</v>
      </c>
      <c r="I15" s="109">
        <v>2500000</v>
      </c>
      <c r="J15" s="109">
        <v>0</v>
      </c>
      <c r="K15" s="109">
        <v>0</v>
      </c>
      <c r="L15" s="109">
        <v>4362752</v>
      </c>
      <c r="M15" s="109">
        <v>1141668</v>
      </c>
      <c r="N15" s="109">
        <v>1141668</v>
      </c>
      <c r="O15" s="109">
        <v>0</v>
      </c>
      <c r="P15" s="109">
        <v>9254158</v>
      </c>
      <c r="Q15" s="109">
        <v>9254158</v>
      </c>
      <c r="R15" s="109">
        <v>0</v>
      </c>
      <c r="S15" s="109">
        <v>0</v>
      </c>
      <c r="T15" s="109">
        <v>0</v>
      </c>
      <c r="U15" s="109">
        <v>1641668</v>
      </c>
      <c r="V15" s="109">
        <v>0</v>
      </c>
      <c r="W15" s="126">
        <v>10.56</v>
      </c>
      <c r="X15" s="127">
        <v>1.87</v>
      </c>
    </row>
    <row r="16" spans="1:24" ht="12.75">
      <c r="A16" s="223">
        <v>2</v>
      </c>
      <c r="B16" s="224">
        <v>3</v>
      </c>
      <c r="C16" s="224">
        <v>0</v>
      </c>
      <c r="D16" s="16">
        <v>0</v>
      </c>
      <c r="E16" s="16">
        <v>1</v>
      </c>
      <c r="F16" s="19"/>
      <c r="G16" s="54" t="s">
        <v>289</v>
      </c>
      <c r="H16" s="11">
        <v>3111799</v>
      </c>
      <c r="I16" s="11">
        <v>0</v>
      </c>
      <c r="J16" s="11">
        <v>0</v>
      </c>
      <c r="K16" s="11">
        <v>0</v>
      </c>
      <c r="L16" s="11">
        <v>3111799</v>
      </c>
      <c r="M16" s="11">
        <v>859974</v>
      </c>
      <c r="N16" s="11">
        <v>859974</v>
      </c>
      <c r="O16" s="11">
        <v>0</v>
      </c>
      <c r="P16" s="11">
        <v>17482609.28</v>
      </c>
      <c r="Q16" s="11">
        <v>17482609.28</v>
      </c>
      <c r="R16" s="11">
        <v>0</v>
      </c>
      <c r="S16" s="11">
        <v>0</v>
      </c>
      <c r="T16" s="11">
        <v>0</v>
      </c>
      <c r="U16" s="11">
        <v>3190262</v>
      </c>
      <c r="V16" s="11">
        <v>0</v>
      </c>
      <c r="W16" s="66">
        <v>17.24</v>
      </c>
      <c r="X16" s="67">
        <v>3.14</v>
      </c>
    </row>
    <row r="17" spans="1:24" ht="12.75">
      <c r="A17" s="223">
        <v>2</v>
      </c>
      <c r="B17" s="224">
        <v>4</v>
      </c>
      <c r="C17" s="224">
        <v>0</v>
      </c>
      <c r="D17" s="16">
        <v>0</v>
      </c>
      <c r="E17" s="16">
        <v>1</v>
      </c>
      <c r="F17" s="19"/>
      <c r="G17" s="54" t="s">
        <v>290</v>
      </c>
      <c r="H17" s="11">
        <v>664691</v>
      </c>
      <c r="I17" s="11">
        <v>0</v>
      </c>
      <c r="J17" s="11">
        <v>0</v>
      </c>
      <c r="K17" s="11">
        <v>0</v>
      </c>
      <c r="L17" s="11">
        <v>664691</v>
      </c>
      <c r="M17" s="11">
        <v>300000</v>
      </c>
      <c r="N17" s="11">
        <v>300000</v>
      </c>
      <c r="O17" s="11">
        <v>0</v>
      </c>
      <c r="P17" s="11">
        <v>19745901.55</v>
      </c>
      <c r="Q17" s="11">
        <v>19331737.72</v>
      </c>
      <c r="R17" s="11">
        <v>0</v>
      </c>
      <c r="S17" s="11">
        <v>414163.83</v>
      </c>
      <c r="T17" s="11">
        <v>0</v>
      </c>
      <c r="U17" s="11">
        <v>750000</v>
      </c>
      <c r="V17" s="11">
        <v>0</v>
      </c>
      <c r="W17" s="66">
        <v>39.99</v>
      </c>
      <c r="X17" s="67">
        <v>1.51</v>
      </c>
    </row>
    <row r="18" spans="1:24" ht="12.75">
      <c r="A18" s="223">
        <v>2</v>
      </c>
      <c r="B18" s="224">
        <v>5</v>
      </c>
      <c r="C18" s="224">
        <v>0</v>
      </c>
      <c r="D18" s="16">
        <v>0</v>
      </c>
      <c r="E18" s="16">
        <v>1</v>
      </c>
      <c r="F18" s="19"/>
      <c r="G18" s="54" t="s">
        <v>291</v>
      </c>
      <c r="H18" s="11">
        <v>1333082</v>
      </c>
      <c r="I18" s="11">
        <v>0</v>
      </c>
      <c r="J18" s="11">
        <v>0</v>
      </c>
      <c r="K18" s="11">
        <v>0</v>
      </c>
      <c r="L18" s="11">
        <v>1333082</v>
      </c>
      <c r="M18" s="11">
        <v>2482400</v>
      </c>
      <c r="N18" s="11">
        <v>982400</v>
      </c>
      <c r="O18" s="11">
        <v>1500000</v>
      </c>
      <c r="P18" s="11">
        <v>19169187.55</v>
      </c>
      <c r="Q18" s="11">
        <v>19169187.55</v>
      </c>
      <c r="R18" s="11">
        <v>0</v>
      </c>
      <c r="S18" s="11">
        <v>0</v>
      </c>
      <c r="T18" s="11">
        <v>0</v>
      </c>
      <c r="U18" s="11">
        <v>3182400</v>
      </c>
      <c r="V18" s="11">
        <v>0</v>
      </c>
      <c r="W18" s="66">
        <v>34.52</v>
      </c>
      <c r="X18" s="67">
        <v>5.73</v>
      </c>
    </row>
    <row r="19" spans="1:24" ht="12.75">
      <c r="A19" s="223">
        <v>2</v>
      </c>
      <c r="B19" s="224">
        <v>6</v>
      </c>
      <c r="C19" s="224">
        <v>0</v>
      </c>
      <c r="D19" s="16">
        <v>0</v>
      </c>
      <c r="E19" s="16">
        <v>1</v>
      </c>
      <c r="F19" s="19"/>
      <c r="G19" s="54" t="s">
        <v>292</v>
      </c>
      <c r="H19" s="11">
        <v>5078908</v>
      </c>
      <c r="I19" s="11">
        <v>390000</v>
      </c>
      <c r="J19" s="11">
        <v>3000000</v>
      </c>
      <c r="K19" s="11">
        <v>0</v>
      </c>
      <c r="L19" s="11">
        <v>1688908</v>
      </c>
      <c r="M19" s="11">
        <v>3048000</v>
      </c>
      <c r="N19" s="11">
        <v>2848000</v>
      </c>
      <c r="O19" s="11">
        <v>200000</v>
      </c>
      <c r="P19" s="11">
        <v>19087000</v>
      </c>
      <c r="Q19" s="11">
        <v>19087000</v>
      </c>
      <c r="R19" s="11">
        <v>0</v>
      </c>
      <c r="S19" s="11">
        <v>0</v>
      </c>
      <c r="T19" s="11">
        <v>0</v>
      </c>
      <c r="U19" s="11">
        <v>4154000</v>
      </c>
      <c r="V19" s="11">
        <v>0</v>
      </c>
      <c r="W19" s="66">
        <v>29.43</v>
      </c>
      <c r="X19" s="67">
        <v>6.4</v>
      </c>
    </row>
    <row r="20" spans="1:24" ht="12.75">
      <c r="A20" s="223">
        <v>2</v>
      </c>
      <c r="B20" s="224">
        <v>7</v>
      </c>
      <c r="C20" s="224">
        <v>0</v>
      </c>
      <c r="D20" s="16">
        <v>0</v>
      </c>
      <c r="E20" s="16">
        <v>1</v>
      </c>
      <c r="F20" s="19"/>
      <c r="G20" s="54" t="s">
        <v>293</v>
      </c>
      <c r="H20" s="11">
        <v>1466287</v>
      </c>
      <c r="I20" s="11">
        <v>1000000</v>
      </c>
      <c r="J20" s="11">
        <v>0</v>
      </c>
      <c r="K20" s="11">
        <v>0</v>
      </c>
      <c r="L20" s="11">
        <v>466287</v>
      </c>
      <c r="M20" s="11">
        <v>1200755</v>
      </c>
      <c r="N20" s="11">
        <v>1200755</v>
      </c>
      <c r="O20" s="11">
        <v>0</v>
      </c>
      <c r="P20" s="11">
        <v>6751449.33</v>
      </c>
      <c r="Q20" s="11">
        <v>6750945.33</v>
      </c>
      <c r="R20" s="11">
        <v>0</v>
      </c>
      <c r="S20" s="11">
        <v>504</v>
      </c>
      <c r="T20" s="11">
        <v>0</v>
      </c>
      <c r="U20" s="11">
        <v>1648629</v>
      </c>
      <c r="V20" s="11">
        <v>0</v>
      </c>
      <c r="W20" s="66">
        <v>16.3</v>
      </c>
      <c r="X20" s="67">
        <v>3.98</v>
      </c>
    </row>
    <row r="21" spans="1:24" ht="12.75">
      <c r="A21" s="223">
        <v>2</v>
      </c>
      <c r="B21" s="224">
        <v>8</v>
      </c>
      <c r="C21" s="224">
        <v>0</v>
      </c>
      <c r="D21" s="16">
        <v>0</v>
      </c>
      <c r="E21" s="16">
        <v>1</v>
      </c>
      <c r="F21" s="19"/>
      <c r="G21" s="54" t="s">
        <v>294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5986036</v>
      </c>
      <c r="N21" s="11">
        <v>4486036</v>
      </c>
      <c r="O21" s="11">
        <v>1500000</v>
      </c>
      <c r="P21" s="11">
        <v>59118802</v>
      </c>
      <c r="Q21" s="11">
        <v>59118802</v>
      </c>
      <c r="R21" s="11">
        <v>0</v>
      </c>
      <c r="S21" s="11">
        <v>0</v>
      </c>
      <c r="T21" s="11">
        <v>2092700</v>
      </c>
      <c r="U21" s="11">
        <v>9901036</v>
      </c>
      <c r="V21" s="11">
        <v>2092700</v>
      </c>
      <c r="W21" s="66">
        <v>32.42</v>
      </c>
      <c r="X21" s="67">
        <v>4.44</v>
      </c>
    </row>
    <row r="22" spans="1:24" ht="12.75">
      <c r="A22" s="223">
        <v>2</v>
      </c>
      <c r="B22" s="224">
        <v>9</v>
      </c>
      <c r="C22" s="224">
        <v>0</v>
      </c>
      <c r="D22" s="16">
        <v>0</v>
      </c>
      <c r="E22" s="16">
        <v>1</v>
      </c>
      <c r="F22" s="19"/>
      <c r="G22" s="54" t="s">
        <v>295</v>
      </c>
      <c r="H22" s="11">
        <v>8851308</v>
      </c>
      <c r="I22" s="11">
        <v>6374188</v>
      </c>
      <c r="J22" s="11">
        <v>0</v>
      </c>
      <c r="K22" s="11">
        <v>930959</v>
      </c>
      <c r="L22" s="11">
        <v>1546161</v>
      </c>
      <c r="M22" s="11">
        <v>3620506</v>
      </c>
      <c r="N22" s="11">
        <v>3620506</v>
      </c>
      <c r="O22" s="11">
        <v>0</v>
      </c>
      <c r="P22" s="11">
        <v>23182843.98</v>
      </c>
      <c r="Q22" s="11">
        <v>23182843.98</v>
      </c>
      <c r="R22" s="11">
        <v>0</v>
      </c>
      <c r="S22" s="11">
        <v>0</v>
      </c>
      <c r="T22" s="11">
        <v>2551122.98</v>
      </c>
      <c r="U22" s="11">
        <v>4794906</v>
      </c>
      <c r="V22" s="11">
        <v>0</v>
      </c>
      <c r="W22" s="66">
        <v>34.39</v>
      </c>
      <c r="X22" s="67">
        <v>7.99</v>
      </c>
    </row>
    <row r="23" spans="1:24" ht="12.75">
      <c r="A23" s="223">
        <v>2</v>
      </c>
      <c r="B23" s="224">
        <v>10</v>
      </c>
      <c r="C23" s="224">
        <v>0</v>
      </c>
      <c r="D23" s="16">
        <v>0</v>
      </c>
      <c r="E23" s="16">
        <v>1</v>
      </c>
      <c r="F23" s="19"/>
      <c r="G23" s="54" t="s">
        <v>296</v>
      </c>
      <c r="H23" s="11">
        <v>2118117</v>
      </c>
      <c r="I23" s="11">
        <v>0</v>
      </c>
      <c r="J23" s="11">
        <v>2080400</v>
      </c>
      <c r="K23" s="11">
        <v>0</v>
      </c>
      <c r="L23" s="11">
        <v>37717</v>
      </c>
      <c r="M23" s="11">
        <v>1491080</v>
      </c>
      <c r="N23" s="11">
        <v>1491080</v>
      </c>
      <c r="O23" s="11">
        <v>0</v>
      </c>
      <c r="P23" s="11">
        <v>14919600</v>
      </c>
      <c r="Q23" s="11">
        <v>14919600</v>
      </c>
      <c r="R23" s="11">
        <v>0</v>
      </c>
      <c r="S23" s="11">
        <v>0</v>
      </c>
      <c r="T23" s="11">
        <v>0</v>
      </c>
      <c r="U23" s="11">
        <v>2571080</v>
      </c>
      <c r="V23" s="11">
        <v>0</v>
      </c>
      <c r="W23" s="66">
        <v>26.17</v>
      </c>
      <c r="X23" s="67">
        <v>4.51</v>
      </c>
    </row>
    <row r="24" spans="1:24" ht="12.75">
      <c r="A24" s="223">
        <v>2</v>
      </c>
      <c r="B24" s="224">
        <v>11</v>
      </c>
      <c r="C24" s="224">
        <v>0</v>
      </c>
      <c r="D24" s="16">
        <v>0</v>
      </c>
      <c r="E24" s="16">
        <v>1</v>
      </c>
      <c r="F24" s="19"/>
      <c r="G24" s="54" t="s">
        <v>297</v>
      </c>
      <c r="H24" s="11">
        <v>4821085</v>
      </c>
      <c r="I24" s="11">
        <v>0</v>
      </c>
      <c r="J24" s="11">
        <v>0</v>
      </c>
      <c r="K24" s="11">
        <v>0</v>
      </c>
      <c r="L24" s="11">
        <v>2821085</v>
      </c>
      <c r="M24" s="11">
        <v>4900000</v>
      </c>
      <c r="N24" s="11">
        <v>4900000</v>
      </c>
      <c r="O24" s="11">
        <v>0</v>
      </c>
      <c r="P24" s="11">
        <v>52200000</v>
      </c>
      <c r="Q24" s="11">
        <v>52200000</v>
      </c>
      <c r="R24" s="11">
        <v>0</v>
      </c>
      <c r="S24" s="11">
        <v>0</v>
      </c>
      <c r="T24" s="11">
        <v>0</v>
      </c>
      <c r="U24" s="11">
        <v>8109222</v>
      </c>
      <c r="V24" s="11">
        <v>0</v>
      </c>
      <c r="W24" s="66">
        <v>55.74</v>
      </c>
      <c r="X24" s="67">
        <v>8.66</v>
      </c>
    </row>
    <row r="25" spans="1:24" ht="12.75">
      <c r="A25" s="223">
        <v>2</v>
      </c>
      <c r="B25" s="224">
        <v>12</v>
      </c>
      <c r="C25" s="224">
        <v>0</v>
      </c>
      <c r="D25" s="16">
        <v>0</v>
      </c>
      <c r="E25" s="16">
        <v>1</v>
      </c>
      <c r="F25" s="19"/>
      <c r="G25" s="54" t="s">
        <v>298</v>
      </c>
      <c r="H25" s="11">
        <v>6938000</v>
      </c>
      <c r="I25" s="11">
        <v>5900490</v>
      </c>
      <c r="J25" s="11">
        <v>0</v>
      </c>
      <c r="K25" s="11">
        <v>0</v>
      </c>
      <c r="L25" s="11">
        <v>1037510</v>
      </c>
      <c r="M25" s="11">
        <v>1329376</v>
      </c>
      <c r="N25" s="11">
        <v>579376</v>
      </c>
      <c r="O25" s="11">
        <v>750000</v>
      </c>
      <c r="P25" s="11">
        <v>12017621</v>
      </c>
      <c r="Q25" s="11">
        <v>12017621</v>
      </c>
      <c r="R25" s="11">
        <v>0</v>
      </c>
      <c r="S25" s="11">
        <v>0</v>
      </c>
      <c r="T25" s="11">
        <v>0</v>
      </c>
      <c r="U25" s="11">
        <v>2083149</v>
      </c>
      <c r="V25" s="11">
        <v>0</v>
      </c>
      <c r="W25" s="66">
        <v>19.67</v>
      </c>
      <c r="X25" s="67">
        <v>3.41</v>
      </c>
    </row>
    <row r="26" spans="1:24" ht="12.75">
      <c r="A26" s="223">
        <v>2</v>
      </c>
      <c r="B26" s="224">
        <v>13</v>
      </c>
      <c r="C26" s="224">
        <v>0</v>
      </c>
      <c r="D26" s="16">
        <v>0</v>
      </c>
      <c r="E26" s="16">
        <v>1</v>
      </c>
      <c r="F26" s="19"/>
      <c r="G26" s="54" t="s">
        <v>299</v>
      </c>
      <c r="H26" s="11">
        <v>4597502.27</v>
      </c>
      <c r="I26" s="11">
        <v>0</v>
      </c>
      <c r="J26" s="11">
        <v>4300000</v>
      </c>
      <c r="K26" s="11">
        <v>0</v>
      </c>
      <c r="L26" s="11">
        <v>297502.27</v>
      </c>
      <c r="M26" s="11">
        <v>2173551</v>
      </c>
      <c r="N26" s="11">
        <v>261551</v>
      </c>
      <c r="O26" s="11">
        <v>1912000</v>
      </c>
      <c r="P26" s="11">
        <v>19920040</v>
      </c>
      <c r="Q26" s="11">
        <v>19920040</v>
      </c>
      <c r="R26" s="11">
        <v>0</v>
      </c>
      <c r="S26" s="11">
        <v>0</v>
      </c>
      <c r="T26" s="11">
        <v>0</v>
      </c>
      <c r="U26" s="11">
        <v>4718015</v>
      </c>
      <c r="V26" s="11">
        <v>0</v>
      </c>
      <c r="W26" s="66">
        <v>40.03</v>
      </c>
      <c r="X26" s="67">
        <v>9.48</v>
      </c>
    </row>
    <row r="27" spans="1:24" ht="12.75">
      <c r="A27" s="223">
        <v>2</v>
      </c>
      <c r="B27" s="224">
        <v>14</v>
      </c>
      <c r="C27" s="224">
        <v>0</v>
      </c>
      <c r="D27" s="16">
        <v>0</v>
      </c>
      <c r="E27" s="16">
        <v>1</v>
      </c>
      <c r="F27" s="19"/>
      <c r="G27" s="54" t="s">
        <v>300</v>
      </c>
      <c r="H27" s="11">
        <v>5300000</v>
      </c>
      <c r="I27" s="11">
        <v>3800000</v>
      </c>
      <c r="J27" s="11">
        <v>0</v>
      </c>
      <c r="K27" s="11">
        <v>0</v>
      </c>
      <c r="L27" s="11">
        <v>1500000</v>
      </c>
      <c r="M27" s="11">
        <v>5315000</v>
      </c>
      <c r="N27" s="11">
        <v>5315000</v>
      </c>
      <c r="O27" s="11">
        <v>0</v>
      </c>
      <c r="P27" s="11">
        <v>50650000</v>
      </c>
      <c r="Q27" s="11">
        <v>50650000</v>
      </c>
      <c r="R27" s="11">
        <v>0</v>
      </c>
      <c r="S27" s="11">
        <v>0</v>
      </c>
      <c r="T27" s="11">
        <v>0</v>
      </c>
      <c r="U27" s="11">
        <v>8407000</v>
      </c>
      <c r="V27" s="11">
        <v>0</v>
      </c>
      <c r="W27" s="66">
        <v>51.27</v>
      </c>
      <c r="X27" s="67">
        <v>8.51</v>
      </c>
    </row>
    <row r="28" spans="1:24" ht="12.75">
      <c r="A28" s="223">
        <v>2</v>
      </c>
      <c r="B28" s="224">
        <v>15</v>
      </c>
      <c r="C28" s="224">
        <v>0</v>
      </c>
      <c r="D28" s="16">
        <v>0</v>
      </c>
      <c r="E28" s="16">
        <v>1</v>
      </c>
      <c r="F28" s="19"/>
      <c r="G28" s="54" t="s">
        <v>301</v>
      </c>
      <c r="H28" s="11">
        <v>3832939</v>
      </c>
      <c r="I28" s="11">
        <v>0</v>
      </c>
      <c r="J28" s="11">
        <v>0</v>
      </c>
      <c r="K28" s="11">
        <v>0</v>
      </c>
      <c r="L28" s="11">
        <v>3832939</v>
      </c>
      <c r="M28" s="11">
        <v>1586300</v>
      </c>
      <c r="N28" s="11">
        <v>1586300</v>
      </c>
      <c r="O28" s="11">
        <v>0</v>
      </c>
      <c r="P28" s="11">
        <v>9546970.51</v>
      </c>
      <c r="Q28" s="11">
        <v>9546970.51</v>
      </c>
      <c r="R28" s="11">
        <v>0</v>
      </c>
      <c r="S28" s="11">
        <v>0</v>
      </c>
      <c r="T28" s="11">
        <v>0</v>
      </c>
      <c r="U28" s="11">
        <v>2963835</v>
      </c>
      <c r="V28" s="11">
        <v>0</v>
      </c>
      <c r="W28" s="66">
        <v>17.06</v>
      </c>
      <c r="X28" s="67">
        <v>5.29</v>
      </c>
    </row>
    <row r="29" spans="1:24" ht="12.75">
      <c r="A29" s="223">
        <v>2</v>
      </c>
      <c r="B29" s="224">
        <v>16</v>
      </c>
      <c r="C29" s="224">
        <v>0</v>
      </c>
      <c r="D29" s="16">
        <v>0</v>
      </c>
      <c r="E29" s="16">
        <v>1</v>
      </c>
      <c r="F29" s="19"/>
      <c r="G29" s="54" t="s">
        <v>302</v>
      </c>
      <c r="H29" s="11">
        <v>10835633</v>
      </c>
      <c r="I29" s="11">
        <v>0</v>
      </c>
      <c r="J29" s="11">
        <v>0</v>
      </c>
      <c r="K29" s="11">
        <v>0</v>
      </c>
      <c r="L29" s="11">
        <v>10835633</v>
      </c>
      <c r="M29" s="11">
        <v>2194500</v>
      </c>
      <c r="N29" s="11">
        <v>1894500</v>
      </c>
      <c r="O29" s="11">
        <v>0</v>
      </c>
      <c r="P29" s="11">
        <v>20015100</v>
      </c>
      <c r="Q29" s="11">
        <v>20015100</v>
      </c>
      <c r="R29" s="11">
        <v>0</v>
      </c>
      <c r="S29" s="11">
        <v>0</v>
      </c>
      <c r="T29" s="11">
        <v>0</v>
      </c>
      <c r="U29" s="11">
        <v>3094500</v>
      </c>
      <c r="V29" s="11">
        <v>0</v>
      </c>
      <c r="W29" s="66">
        <v>35.91</v>
      </c>
      <c r="X29" s="67">
        <v>5.55</v>
      </c>
    </row>
    <row r="30" spans="1:24" ht="12.75">
      <c r="A30" s="223">
        <v>2</v>
      </c>
      <c r="B30" s="224">
        <v>17</v>
      </c>
      <c r="C30" s="224">
        <v>0</v>
      </c>
      <c r="D30" s="16">
        <v>0</v>
      </c>
      <c r="E30" s="16">
        <v>1</v>
      </c>
      <c r="F30" s="19"/>
      <c r="G30" s="54" t="s">
        <v>303</v>
      </c>
      <c r="H30" s="11">
        <v>16166765</v>
      </c>
      <c r="I30" s="11">
        <v>14027884</v>
      </c>
      <c r="J30" s="11">
        <v>0</v>
      </c>
      <c r="K30" s="11">
        <v>0</v>
      </c>
      <c r="L30" s="11">
        <v>2138881</v>
      </c>
      <c r="M30" s="11">
        <v>14257423</v>
      </c>
      <c r="N30" s="11">
        <v>14257423</v>
      </c>
      <c r="O30" s="11">
        <v>0</v>
      </c>
      <c r="P30" s="11">
        <v>13211741.8</v>
      </c>
      <c r="Q30" s="11">
        <v>13207652.84</v>
      </c>
      <c r="R30" s="11">
        <v>0</v>
      </c>
      <c r="S30" s="11">
        <v>4088.96</v>
      </c>
      <c r="T30" s="11">
        <v>0</v>
      </c>
      <c r="U30" s="11">
        <v>15327206</v>
      </c>
      <c r="V30" s="11">
        <v>0</v>
      </c>
      <c r="W30" s="66">
        <v>27.93</v>
      </c>
      <c r="X30" s="67">
        <v>32.41</v>
      </c>
    </row>
    <row r="31" spans="1:24" ht="12.75">
      <c r="A31" s="223">
        <v>2</v>
      </c>
      <c r="B31" s="224">
        <v>18</v>
      </c>
      <c r="C31" s="224">
        <v>0</v>
      </c>
      <c r="D31" s="16">
        <v>0</v>
      </c>
      <c r="E31" s="16">
        <v>1</v>
      </c>
      <c r="F31" s="19"/>
      <c r="G31" s="54" t="s">
        <v>304</v>
      </c>
      <c r="H31" s="11">
        <v>33251</v>
      </c>
      <c r="I31" s="11">
        <v>0</v>
      </c>
      <c r="J31" s="11">
        <v>0</v>
      </c>
      <c r="K31" s="11">
        <v>0</v>
      </c>
      <c r="L31" s="11">
        <v>33251</v>
      </c>
      <c r="M31" s="11">
        <v>0</v>
      </c>
      <c r="N31" s="11">
        <v>0</v>
      </c>
      <c r="O31" s="11">
        <v>0</v>
      </c>
      <c r="P31" s="11">
        <v>14915000</v>
      </c>
      <c r="Q31" s="11">
        <v>14915000</v>
      </c>
      <c r="R31" s="11">
        <v>0</v>
      </c>
      <c r="S31" s="11">
        <v>0</v>
      </c>
      <c r="T31" s="11">
        <v>0</v>
      </c>
      <c r="U31" s="11">
        <v>1000000</v>
      </c>
      <c r="V31" s="11">
        <v>0</v>
      </c>
      <c r="W31" s="66">
        <v>39.8</v>
      </c>
      <c r="X31" s="67">
        <v>2.66</v>
      </c>
    </row>
    <row r="32" spans="1:24" ht="12.75">
      <c r="A32" s="223">
        <v>2</v>
      </c>
      <c r="B32" s="224">
        <v>19</v>
      </c>
      <c r="C32" s="224">
        <v>0</v>
      </c>
      <c r="D32" s="16">
        <v>0</v>
      </c>
      <c r="E32" s="16">
        <v>1</v>
      </c>
      <c r="F32" s="19"/>
      <c r="G32" s="54" t="s">
        <v>305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7253892</v>
      </c>
      <c r="N32" s="11">
        <v>3000000</v>
      </c>
      <c r="O32" s="11">
        <v>0</v>
      </c>
      <c r="P32" s="11">
        <v>76689098.07</v>
      </c>
      <c r="Q32" s="11">
        <v>76689098.07</v>
      </c>
      <c r="R32" s="11">
        <v>0</v>
      </c>
      <c r="S32" s="11">
        <v>0</v>
      </c>
      <c r="T32" s="11">
        <v>0</v>
      </c>
      <c r="U32" s="11">
        <v>7197339</v>
      </c>
      <c r="V32" s="11">
        <v>0</v>
      </c>
      <c r="W32" s="66">
        <v>55.74</v>
      </c>
      <c r="X32" s="67">
        <v>5.23</v>
      </c>
    </row>
    <row r="33" spans="1:24" ht="12.75">
      <c r="A33" s="223">
        <v>2</v>
      </c>
      <c r="B33" s="224">
        <v>20</v>
      </c>
      <c r="C33" s="224">
        <v>0</v>
      </c>
      <c r="D33" s="16">
        <v>0</v>
      </c>
      <c r="E33" s="16">
        <v>1</v>
      </c>
      <c r="F33" s="19"/>
      <c r="G33" s="54" t="s">
        <v>306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2618570</v>
      </c>
      <c r="N33" s="11">
        <v>18570</v>
      </c>
      <c r="O33" s="11">
        <v>2600000</v>
      </c>
      <c r="P33" s="11">
        <v>26544244</v>
      </c>
      <c r="Q33" s="11">
        <v>26544244</v>
      </c>
      <c r="R33" s="11">
        <v>0</v>
      </c>
      <c r="S33" s="11">
        <v>0</v>
      </c>
      <c r="T33" s="11">
        <v>0</v>
      </c>
      <c r="U33" s="11">
        <v>5212324</v>
      </c>
      <c r="V33" s="11">
        <v>0</v>
      </c>
      <c r="W33" s="66">
        <v>41.06</v>
      </c>
      <c r="X33" s="67">
        <v>8.06</v>
      </c>
    </row>
    <row r="34" spans="1:24" ht="12.75">
      <c r="A34" s="223">
        <v>2</v>
      </c>
      <c r="B34" s="224">
        <v>21</v>
      </c>
      <c r="C34" s="224">
        <v>0</v>
      </c>
      <c r="D34" s="16">
        <v>0</v>
      </c>
      <c r="E34" s="16">
        <v>1</v>
      </c>
      <c r="F34" s="19"/>
      <c r="G34" s="54" t="s">
        <v>307</v>
      </c>
      <c r="H34" s="11">
        <v>3890295</v>
      </c>
      <c r="I34" s="11">
        <v>0</v>
      </c>
      <c r="J34" s="11">
        <v>0</v>
      </c>
      <c r="K34" s="11">
        <v>0</v>
      </c>
      <c r="L34" s="11">
        <v>3890295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100000</v>
      </c>
      <c r="V34" s="11">
        <v>0</v>
      </c>
      <c r="W34" s="66">
        <v>0</v>
      </c>
      <c r="X34" s="67">
        <v>0.21</v>
      </c>
    </row>
    <row r="35" spans="1:24" ht="12.75">
      <c r="A35" s="223">
        <v>2</v>
      </c>
      <c r="B35" s="224">
        <v>22</v>
      </c>
      <c r="C35" s="224">
        <v>0</v>
      </c>
      <c r="D35" s="16">
        <v>0</v>
      </c>
      <c r="E35" s="16">
        <v>1</v>
      </c>
      <c r="F35" s="19"/>
      <c r="G35" s="54" t="s">
        <v>308</v>
      </c>
      <c r="H35" s="11">
        <v>4709050</v>
      </c>
      <c r="I35" s="11">
        <v>0</v>
      </c>
      <c r="J35" s="11">
        <v>2700000</v>
      </c>
      <c r="K35" s="11">
        <v>0</v>
      </c>
      <c r="L35" s="11">
        <v>2009050</v>
      </c>
      <c r="M35" s="11">
        <v>3700000</v>
      </c>
      <c r="N35" s="11">
        <v>0</v>
      </c>
      <c r="O35" s="11">
        <v>3700000</v>
      </c>
      <c r="P35" s="11">
        <v>23657293.89</v>
      </c>
      <c r="Q35" s="11">
        <v>23657293.89</v>
      </c>
      <c r="R35" s="11">
        <v>0</v>
      </c>
      <c r="S35" s="11">
        <v>0</v>
      </c>
      <c r="T35" s="11">
        <v>0</v>
      </c>
      <c r="U35" s="11">
        <v>5300000</v>
      </c>
      <c r="V35" s="11">
        <v>0</v>
      </c>
      <c r="W35" s="66">
        <v>38.75</v>
      </c>
      <c r="X35" s="67">
        <v>8.68</v>
      </c>
    </row>
    <row r="36" spans="1:24" ht="12.75">
      <c r="A36" s="223">
        <v>2</v>
      </c>
      <c r="B36" s="224">
        <v>23</v>
      </c>
      <c r="C36" s="224">
        <v>0</v>
      </c>
      <c r="D36" s="16">
        <v>0</v>
      </c>
      <c r="E36" s="16">
        <v>1</v>
      </c>
      <c r="F36" s="19"/>
      <c r="G36" s="54" t="s">
        <v>309</v>
      </c>
      <c r="H36" s="11">
        <v>1945552</v>
      </c>
      <c r="I36" s="11">
        <v>0</v>
      </c>
      <c r="J36" s="11">
        <v>0</v>
      </c>
      <c r="K36" s="11">
        <v>0</v>
      </c>
      <c r="L36" s="11">
        <v>1945552</v>
      </c>
      <c r="M36" s="11">
        <v>4319913</v>
      </c>
      <c r="N36" s="11">
        <v>4319913</v>
      </c>
      <c r="O36" s="11">
        <v>0</v>
      </c>
      <c r="P36" s="11">
        <v>38055405.56</v>
      </c>
      <c r="Q36" s="11">
        <v>38055405.56</v>
      </c>
      <c r="R36" s="11">
        <v>0</v>
      </c>
      <c r="S36" s="11">
        <v>0</v>
      </c>
      <c r="T36" s="11">
        <v>0</v>
      </c>
      <c r="U36" s="11">
        <v>6216913</v>
      </c>
      <c r="V36" s="11">
        <v>0</v>
      </c>
      <c r="W36" s="66">
        <v>35.44</v>
      </c>
      <c r="X36" s="67">
        <v>5.78</v>
      </c>
    </row>
    <row r="37" spans="1:24" ht="12.75">
      <c r="A37" s="223">
        <v>2</v>
      </c>
      <c r="B37" s="224">
        <v>24</v>
      </c>
      <c r="C37" s="224">
        <v>0</v>
      </c>
      <c r="D37" s="16">
        <v>0</v>
      </c>
      <c r="E37" s="16">
        <v>1</v>
      </c>
      <c r="F37" s="19"/>
      <c r="G37" s="54" t="s">
        <v>310</v>
      </c>
      <c r="H37" s="11">
        <v>12185443.19</v>
      </c>
      <c r="I37" s="11">
        <v>11558531.16</v>
      </c>
      <c r="J37" s="11">
        <v>0</v>
      </c>
      <c r="K37" s="11">
        <v>0</v>
      </c>
      <c r="L37" s="11">
        <v>626912.03</v>
      </c>
      <c r="M37" s="11">
        <v>6218640</v>
      </c>
      <c r="N37" s="11">
        <v>6218640</v>
      </c>
      <c r="O37" s="11">
        <v>0</v>
      </c>
      <c r="P37" s="11">
        <v>38255171.44</v>
      </c>
      <c r="Q37" s="11">
        <v>38255171.44</v>
      </c>
      <c r="R37" s="11">
        <v>0</v>
      </c>
      <c r="S37" s="11">
        <v>0</v>
      </c>
      <c r="T37" s="11">
        <v>0</v>
      </c>
      <c r="U37" s="11">
        <v>8018640</v>
      </c>
      <c r="V37" s="11">
        <v>0</v>
      </c>
      <c r="W37" s="66">
        <v>46.05</v>
      </c>
      <c r="X37" s="67">
        <v>9.65</v>
      </c>
    </row>
    <row r="38" spans="1:24" ht="12.75">
      <c r="A38" s="223">
        <v>2</v>
      </c>
      <c r="B38" s="224">
        <v>25</v>
      </c>
      <c r="C38" s="224">
        <v>0</v>
      </c>
      <c r="D38" s="16">
        <v>0</v>
      </c>
      <c r="E38" s="16">
        <v>1</v>
      </c>
      <c r="F38" s="19"/>
      <c r="G38" s="54" t="s">
        <v>311</v>
      </c>
      <c r="H38" s="11">
        <v>3059326.58</v>
      </c>
      <c r="I38" s="11">
        <v>1582093.66</v>
      </c>
      <c r="J38" s="11">
        <v>0</v>
      </c>
      <c r="K38" s="11">
        <v>0</v>
      </c>
      <c r="L38" s="11">
        <v>1477232.92</v>
      </c>
      <c r="M38" s="11">
        <v>3164187.32</v>
      </c>
      <c r="N38" s="11">
        <v>2364187.32</v>
      </c>
      <c r="O38" s="11">
        <v>800000</v>
      </c>
      <c r="P38" s="11">
        <v>12749896.95</v>
      </c>
      <c r="Q38" s="11">
        <v>12746541.93</v>
      </c>
      <c r="R38" s="11">
        <v>0</v>
      </c>
      <c r="S38" s="11">
        <v>3355.02</v>
      </c>
      <c r="T38" s="11">
        <v>0</v>
      </c>
      <c r="U38" s="11">
        <v>4554524.25</v>
      </c>
      <c r="V38" s="11">
        <v>0</v>
      </c>
      <c r="W38" s="66">
        <v>13.22</v>
      </c>
      <c r="X38" s="67">
        <v>4.72</v>
      </c>
    </row>
    <row r="39" spans="1:24" ht="12.75">
      <c r="A39" s="223">
        <v>2</v>
      </c>
      <c r="B39" s="224">
        <v>26</v>
      </c>
      <c r="C39" s="224">
        <v>0</v>
      </c>
      <c r="D39" s="16">
        <v>0</v>
      </c>
      <c r="E39" s="16">
        <v>1</v>
      </c>
      <c r="F39" s="19"/>
      <c r="G39" s="54" t="s">
        <v>312</v>
      </c>
      <c r="H39" s="11">
        <v>2800000</v>
      </c>
      <c r="I39" s="11">
        <v>0</v>
      </c>
      <c r="J39" s="11">
        <v>2800000</v>
      </c>
      <c r="K39" s="11">
        <v>0</v>
      </c>
      <c r="L39" s="11">
        <v>0</v>
      </c>
      <c r="M39" s="11">
        <v>3500000</v>
      </c>
      <c r="N39" s="11">
        <v>3500000</v>
      </c>
      <c r="O39" s="11">
        <v>0</v>
      </c>
      <c r="P39" s="11">
        <v>28401397.63</v>
      </c>
      <c r="Q39" s="11">
        <v>28401397.63</v>
      </c>
      <c r="R39" s="11">
        <v>0</v>
      </c>
      <c r="S39" s="11">
        <v>0</v>
      </c>
      <c r="T39" s="11">
        <v>3090000</v>
      </c>
      <c r="U39" s="11">
        <v>4765420</v>
      </c>
      <c r="V39" s="11">
        <v>700000</v>
      </c>
      <c r="W39" s="66">
        <v>50.19</v>
      </c>
      <c r="X39" s="67">
        <v>8.06</v>
      </c>
    </row>
    <row r="40" spans="1:24" s="95" customFormat="1" ht="15">
      <c r="A40" s="227"/>
      <c r="B40" s="228"/>
      <c r="C40" s="228"/>
      <c r="D40" s="101"/>
      <c r="E40" s="101"/>
      <c r="F40" s="102" t="s">
        <v>313</v>
      </c>
      <c r="G40" s="287"/>
      <c r="H40" s="103">
        <v>349143417</v>
      </c>
      <c r="I40" s="103">
        <v>208087880</v>
      </c>
      <c r="J40" s="103">
        <v>88541679</v>
      </c>
      <c r="K40" s="103">
        <v>0</v>
      </c>
      <c r="L40" s="103">
        <v>38344530</v>
      </c>
      <c r="M40" s="103">
        <v>335945548</v>
      </c>
      <c r="N40" s="103">
        <v>247112548</v>
      </c>
      <c r="O40" s="103">
        <v>88500000</v>
      </c>
      <c r="P40" s="103">
        <v>2924275365.61</v>
      </c>
      <c r="Q40" s="103">
        <v>2862295608.7700005</v>
      </c>
      <c r="R40" s="103">
        <v>57000000</v>
      </c>
      <c r="S40" s="103">
        <v>4979756.84</v>
      </c>
      <c r="T40" s="103">
        <v>334067433.26</v>
      </c>
      <c r="U40" s="103">
        <v>478082685</v>
      </c>
      <c r="V40" s="103">
        <v>59907962</v>
      </c>
      <c r="W40" s="128">
        <v>51.642168957020374</v>
      </c>
      <c r="X40" s="129">
        <v>8.337342121845962</v>
      </c>
    </row>
    <row r="41" spans="1:24" ht="12.75">
      <c r="A41" s="223">
        <v>2</v>
      </c>
      <c r="B41" s="224">
        <v>61</v>
      </c>
      <c r="C41" s="224">
        <v>0</v>
      </c>
      <c r="D41" s="16">
        <v>0</v>
      </c>
      <c r="E41" s="16">
        <v>2</v>
      </c>
      <c r="F41" s="19"/>
      <c r="G41" s="54" t="s">
        <v>314</v>
      </c>
      <c r="H41" s="11">
        <v>62503071</v>
      </c>
      <c r="I41" s="11">
        <v>0</v>
      </c>
      <c r="J41" s="11">
        <v>48541679</v>
      </c>
      <c r="K41" s="11">
        <v>0</v>
      </c>
      <c r="L41" s="11">
        <v>11792064</v>
      </c>
      <c r="M41" s="11">
        <v>21509443</v>
      </c>
      <c r="N41" s="11">
        <v>11676443</v>
      </c>
      <c r="O41" s="11">
        <v>9500000</v>
      </c>
      <c r="P41" s="11">
        <v>159464759.91</v>
      </c>
      <c r="Q41" s="11">
        <v>154500104.04</v>
      </c>
      <c r="R41" s="11">
        <v>0</v>
      </c>
      <c r="S41" s="11">
        <v>4964655.87</v>
      </c>
      <c r="T41" s="11">
        <v>87437140.98</v>
      </c>
      <c r="U41" s="11">
        <v>30376443</v>
      </c>
      <c r="V41" s="11">
        <v>8585455</v>
      </c>
      <c r="W41" s="66">
        <v>20.28</v>
      </c>
      <c r="X41" s="67">
        <v>6.13</v>
      </c>
    </row>
    <row r="42" spans="1:24" ht="12.75">
      <c r="A42" s="223">
        <v>2</v>
      </c>
      <c r="B42" s="224">
        <v>62</v>
      </c>
      <c r="C42" s="224">
        <v>0</v>
      </c>
      <c r="D42" s="16">
        <v>0</v>
      </c>
      <c r="E42" s="16">
        <v>2</v>
      </c>
      <c r="F42" s="19"/>
      <c r="G42" s="54" t="s">
        <v>315</v>
      </c>
      <c r="H42" s="11">
        <v>10365322</v>
      </c>
      <c r="I42" s="11">
        <v>0</v>
      </c>
      <c r="J42" s="11">
        <v>0</v>
      </c>
      <c r="K42" s="11">
        <v>0</v>
      </c>
      <c r="L42" s="11">
        <v>10365322</v>
      </c>
      <c r="M42" s="11">
        <v>10455322</v>
      </c>
      <c r="N42" s="11">
        <v>10455322</v>
      </c>
      <c r="O42" s="11">
        <v>0</v>
      </c>
      <c r="P42" s="11">
        <v>200801043.3</v>
      </c>
      <c r="Q42" s="11">
        <v>200801043.3</v>
      </c>
      <c r="R42" s="11">
        <v>0</v>
      </c>
      <c r="S42" s="11">
        <v>0</v>
      </c>
      <c r="T42" s="11">
        <v>0</v>
      </c>
      <c r="U42" s="11">
        <v>20284917</v>
      </c>
      <c r="V42" s="11">
        <v>0</v>
      </c>
      <c r="W42" s="66">
        <v>48.97</v>
      </c>
      <c r="X42" s="67">
        <v>4.94</v>
      </c>
    </row>
    <row r="43" spans="1:24" ht="12.75">
      <c r="A43" s="223">
        <v>2</v>
      </c>
      <c r="B43" s="224">
        <v>65</v>
      </c>
      <c r="C43" s="224">
        <v>0</v>
      </c>
      <c r="D43" s="16">
        <v>0</v>
      </c>
      <c r="E43" s="16">
        <v>2</v>
      </c>
      <c r="F43" s="19"/>
      <c r="G43" s="54" t="s">
        <v>316</v>
      </c>
      <c r="H43" s="11">
        <v>56187144</v>
      </c>
      <c r="I43" s="11">
        <v>0</v>
      </c>
      <c r="J43" s="11">
        <v>40000000</v>
      </c>
      <c r="K43" s="11">
        <v>0</v>
      </c>
      <c r="L43" s="11">
        <v>16187144</v>
      </c>
      <c r="M43" s="11">
        <v>42892903</v>
      </c>
      <c r="N43" s="11">
        <v>30392903</v>
      </c>
      <c r="O43" s="11">
        <v>12500000</v>
      </c>
      <c r="P43" s="11">
        <v>262510330.38</v>
      </c>
      <c r="Q43" s="11">
        <v>205510330.38</v>
      </c>
      <c r="R43" s="11">
        <v>57000000</v>
      </c>
      <c r="S43" s="11">
        <v>0</v>
      </c>
      <c r="T43" s="11">
        <v>48458562.28</v>
      </c>
      <c r="U43" s="11">
        <v>60833445</v>
      </c>
      <c r="V43" s="11">
        <v>8856082</v>
      </c>
      <c r="W43" s="66">
        <v>40.11</v>
      </c>
      <c r="X43" s="67">
        <v>9.74</v>
      </c>
    </row>
    <row r="44" spans="1:24" s="282" customFormat="1" ht="12.75">
      <c r="A44" s="274">
        <v>2</v>
      </c>
      <c r="B44" s="275">
        <v>64</v>
      </c>
      <c r="C44" s="275">
        <v>0</v>
      </c>
      <c r="D44" s="276">
        <v>0</v>
      </c>
      <c r="E44" s="276">
        <v>2</v>
      </c>
      <c r="F44" s="277"/>
      <c r="G44" s="288" t="s">
        <v>317</v>
      </c>
      <c r="H44" s="278">
        <v>220087880</v>
      </c>
      <c r="I44" s="278">
        <v>208087880</v>
      </c>
      <c r="J44" s="278">
        <v>0</v>
      </c>
      <c r="K44" s="278">
        <v>0</v>
      </c>
      <c r="L44" s="278">
        <v>0</v>
      </c>
      <c r="M44" s="278">
        <v>261087880</v>
      </c>
      <c r="N44" s="278">
        <v>194587880</v>
      </c>
      <c r="O44" s="278">
        <v>66500000</v>
      </c>
      <c r="P44" s="278">
        <v>2301499232.02</v>
      </c>
      <c r="Q44" s="278">
        <v>2301484131.05</v>
      </c>
      <c r="R44" s="278">
        <v>0</v>
      </c>
      <c r="S44" s="278">
        <v>15100.97</v>
      </c>
      <c r="T44" s="278">
        <v>198171730</v>
      </c>
      <c r="U44" s="278">
        <v>366587880</v>
      </c>
      <c r="V44" s="278">
        <v>42466425</v>
      </c>
      <c r="W44" s="298">
        <v>56.58</v>
      </c>
      <c r="X44" s="299">
        <v>8.71</v>
      </c>
    </row>
    <row r="45" spans="1:24" s="95" customFormat="1" ht="15">
      <c r="A45" s="227"/>
      <c r="B45" s="228"/>
      <c r="C45" s="228"/>
      <c r="D45" s="101"/>
      <c r="E45" s="101"/>
      <c r="F45" s="102" t="s">
        <v>318</v>
      </c>
      <c r="G45" s="287"/>
      <c r="H45" s="103">
        <v>646542466.1</v>
      </c>
      <c r="I45" s="103">
        <v>286538125.65</v>
      </c>
      <c r="J45" s="103">
        <v>119747755.57</v>
      </c>
      <c r="K45" s="103">
        <v>25564587.16</v>
      </c>
      <c r="L45" s="103">
        <v>193057401.72000003</v>
      </c>
      <c r="M45" s="103">
        <v>417870534.4</v>
      </c>
      <c r="N45" s="103">
        <v>329571524.11</v>
      </c>
      <c r="O45" s="103">
        <v>75377000</v>
      </c>
      <c r="P45" s="103">
        <v>2319412432.3</v>
      </c>
      <c r="Q45" s="103">
        <v>2290299011.47</v>
      </c>
      <c r="R45" s="103">
        <v>0</v>
      </c>
      <c r="S45" s="103">
        <v>29113420.82999999</v>
      </c>
      <c r="T45" s="103">
        <v>96903024.96</v>
      </c>
      <c r="U45" s="103">
        <v>561897352.9499999</v>
      </c>
      <c r="V45" s="103">
        <v>59069013.67</v>
      </c>
      <c r="W45" s="128">
        <v>33.35748405651987</v>
      </c>
      <c r="X45" s="129">
        <v>7.546914427135657</v>
      </c>
    </row>
    <row r="46" spans="1:24" s="95" customFormat="1" ht="15">
      <c r="A46" s="227"/>
      <c r="B46" s="228"/>
      <c r="C46" s="228"/>
      <c r="D46" s="101"/>
      <c r="E46" s="101"/>
      <c r="F46" s="102" t="s">
        <v>319</v>
      </c>
      <c r="G46" s="287"/>
      <c r="H46" s="103">
        <v>158295893.15</v>
      </c>
      <c r="I46" s="103">
        <v>77442266.23</v>
      </c>
      <c r="J46" s="103">
        <v>13280000</v>
      </c>
      <c r="K46" s="103">
        <v>0</v>
      </c>
      <c r="L46" s="103">
        <v>62380121.92</v>
      </c>
      <c r="M46" s="103">
        <v>129277788.6</v>
      </c>
      <c r="N46" s="103">
        <v>92863514.72</v>
      </c>
      <c r="O46" s="103">
        <v>27245000</v>
      </c>
      <c r="P46" s="103">
        <v>820021299.8599999</v>
      </c>
      <c r="Q46" s="103">
        <v>808511588.27</v>
      </c>
      <c r="R46" s="103">
        <v>0</v>
      </c>
      <c r="S46" s="103">
        <v>11509711.589999998</v>
      </c>
      <c r="T46" s="103">
        <v>20687743.97</v>
      </c>
      <c r="U46" s="103">
        <v>182479730.72</v>
      </c>
      <c r="V46" s="103">
        <v>11379258</v>
      </c>
      <c r="W46" s="128">
        <v>35.67657685835678</v>
      </c>
      <c r="X46" s="129">
        <v>7.636710758000878</v>
      </c>
    </row>
    <row r="47" spans="1:24" ht="12.75">
      <c r="A47" s="223">
        <v>2</v>
      </c>
      <c r="B47" s="224">
        <v>2</v>
      </c>
      <c r="C47" s="224">
        <v>1</v>
      </c>
      <c r="D47" s="16">
        <v>1</v>
      </c>
      <c r="E47" s="16">
        <v>0</v>
      </c>
      <c r="F47" s="19"/>
      <c r="G47" s="54" t="s">
        <v>320</v>
      </c>
      <c r="H47" s="11">
        <v>8390790</v>
      </c>
      <c r="I47" s="11">
        <v>1000000</v>
      </c>
      <c r="J47" s="11">
        <v>4600000</v>
      </c>
      <c r="K47" s="11">
        <v>0</v>
      </c>
      <c r="L47" s="11">
        <v>2790790</v>
      </c>
      <c r="M47" s="11">
        <v>6164260</v>
      </c>
      <c r="N47" s="11">
        <v>164260</v>
      </c>
      <c r="O47" s="11">
        <v>6000000</v>
      </c>
      <c r="P47" s="11">
        <v>40851311.04</v>
      </c>
      <c r="Q47" s="11">
        <v>40851311.04</v>
      </c>
      <c r="R47" s="11">
        <v>0</v>
      </c>
      <c r="S47" s="11">
        <v>0</v>
      </c>
      <c r="T47" s="11">
        <v>0</v>
      </c>
      <c r="U47" s="11">
        <v>9288550</v>
      </c>
      <c r="V47" s="11">
        <v>0</v>
      </c>
      <c r="W47" s="66">
        <v>40.88</v>
      </c>
      <c r="X47" s="67">
        <v>9.29</v>
      </c>
    </row>
    <row r="48" spans="1:24" ht="12.75">
      <c r="A48" s="223">
        <v>2</v>
      </c>
      <c r="B48" s="224">
        <v>21</v>
      </c>
      <c r="C48" s="224">
        <v>1</v>
      </c>
      <c r="D48" s="16">
        <v>1</v>
      </c>
      <c r="E48" s="16">
        <v>0</v>
      </c>
      <c r="F48" s="19"/>
      <c r="G48" s="54" t="s">
        <v>321</v>
      </c>
      <c r="H48" s="11">
        <v>2600000.12</v>
      </c>
      <c r="I48" s="11">
        <v>0</v>
      </c>
      <c r="J48" s="11">
        <v>0</v>
      </c>
      <c r="K48" s="11">
        <v>0</v>
      </c>
      <c r="L48" s="11">
        <v>2600000.12</v>
      </c>
      <c r="M48" s="11">
        <v>1148839</v>
      </c>
      <c r="N48" s="11">
        <v>1148839</v>
      </c>
      <c r="O48" s="11">
        <v>0</v>
      </c>
      <c r="P48" s="11">
        <v>9673453.35</v>
      </c>
      <c r="Q48" s="11">
        <v>9673453.35</v>
      </c>
      <c r="R48" s="11">
        <v>0</v>
      </c>
      <c r="S48" s="11">
        <v>0</v>
      </c>
      <c r="T48" s="11">
        <v>0</v>
      </c>
      <c r="U48" s="11">
        <v>2886910</v>
      </c>
      <c r="V48" s="11">
        <v>105366</v>
      </c>
      <c r="W48" s="66">
        <v>18.82</v>
      </c>
      <c r="X48" s="67">
        <v>5.41</v>
      </c>
    </row>
    <row r="49" spans="1:24" ht="12.75">
      <c r="A49" s="223">
        <v>2</v>
      </c>
      <c r="B49" s="224">
        <v>1</v>
      </c>
      <c r="C49" s="224">
        <v>1</v>
      </c>
      <c r="D49" s="16">
        <v>1</v>
      </c>
      <c r="E49" s="16">
        <v>0</v>
      </c>
      <c r="F49" s="19"/>
      <c r="G49" s="54" t="s">
        <v>322</v>
      </c>
      <c r="H49" s="11">
        <v>2743882</v>
      </c>
      <c r="I49" s="11">
        <v>0</v>
      </c>
      <c r="J49" s="11">
        <v>0</v>
      </c>
      <c r="K49" s="11">
        <v>0</v>
      </c>
      <c r="L49" s="11">
        <v>2393882</v>
      </c>
      <c r="M49" s="11">
        <v>6340516</v>
      </c>
      <c r="N49" s="11">
        <v>3540516</v>
      </c>
      <c r="O49" s="11">
        <v>2800000</v>
      </c>
      <c r="P49" s="11">
        <v>60291137.41</v>
      </c>
      <c r="Q49" s="11">
        <v>60291137.41</v>
      </c>
      <c r="R49" s="11">
        <v>0</v>
      </c>
      <c r="S49" s="11">
        <v>0</v>
      </c>
      <c r="T49" s="11">
        <v>0</v>
      </c>
      <c r="U49" s="11">
        <v>9763168</v>
      </c>
      <c r="V49" s="11">
        <v>935732</v>
      </c>
      <c r="W49" s="66">
        <v>42.88</v>
      </c>
      <c r="X49" s="67">
        <v>6.27</v>
      </c>
    </row>
    <row r="50" spans="1:24" ht="12.75">
      <c r="A50" s="223">
        <v>2</v>
      </c>
      <c r="B50" s="224">
        <v>9</v>
      </c>
      <c r="C50" s="224">
        <v>1</v>
      </c>
      <c r="D50" s="16">
        <v>1</v>
      </c>
      <c r="E50" s="16">
        <v>0</v>
      </c>
      <c r="F50" s="19"/>
      <c r="G50" s="54" t="s">
        <v>323</v>
      </c>
      <c r="H50" s="11">
        <v>3501776</v>
      </c>
      <c r="I50" s="11">
        <v>3501776</v>
      </c>
      <c r="J50" s="11">
        <v>0</v>
      </c>
      <c r="K50" s="11">
        <v>0</v>
      </c>
      <c r="L50" s="11">
        <v>0</v>
      </c>
      <c r="M50" s="11">
        <v>1490000</v>
      </c>
      <c r="N50" s="11">
        <v>1490000</v>
      </c>
      <c r="O50" s="11">
        <v>0</v>
      </c>
      <c r="P50" s="11">
        <v>4729151.38</v>
      </c>
      <c r="Q50" s="11">
        <v>4698755.87</v>
      </c>
      <c r="R50" s="11">
        <v>0</v>
      </c>
      <c r="S50" s="11">
        <v>30395.51</v>
      </c>
      <c r="T50" s="11">
        <v>0</v>
      </c>
      <c r="U50" s="11">
        <v>1780000</v>
      </c>
      <c r="V50" s="11">
        <v>0</v>
      </c>
      <c r="W50" s="66">
        <v>12.37</v>
      </c>
      <c r="X50" s="67">
        <v>4.65</v>
      </c>
    </row>
    <row r="51" spans="1:24" ht="12.75">
      <c r="A51" s="223">
        <v>2</v>
      </c>
      <c r="B51" s="224">
        <v>8</v>
      </c>
      <c r="C51" s="224">
        <v>1</v>
      </c>
      <c r="D51" s="16">
        <v>1</v>
      </c>
      <c r="E51" s="16">
        <v>0</v>
      </c>
      <c r="F51" s="19"/>
      <c r="G51" s="54" t="s">
        <v>324</v>
      </c>
      <c r="H51" s="11">
        <v>1700000</v>
      </c>
      <c r="I51" s="11">
        <v>1700000</v>
      </c>
      <c r="J51" s="11">
        <v>0</v>
      </c>
      <c r="K51" s="11">
        <v>0</v>
      </c>
      <c r="L51" s="11">
        <v>0</v>
      </c>
      <c r="M51" s="11">
        <v>1872085.66</v>
      </c>
      <c r="N51" s="11">
        <v>1233150</v>
      </c>
      <c r="O51" s="11">
        <v>500000</v>
      </c>
      <c r="P51" s="11">
        <v>7795243.21</v>
      </c>
      <c r="Q51" s="11">
        <v>7665866.43</v>
      </c>
      <c r="R51" s="11">
        <v>0</v>
      </c>
      <c r="S51" s="11">
        <v>129376.78</v>
      </c>
      <c r="T51" s="11">
        <v>0</v>
      </c>
      <c r="U51" s="11">
        <v>2075674</v>
      </c>
      <c r="V51" s="11">
        <v>905000</v>
      </c>
      <c r="W51" s="66">
        <v>37.08</v>
      </c>
      <c r="X51" s="67">
        <v>5.56</v>
      </c>
    </row>
    <row r="52" spans="1:24" ht="12.75">
      <c r="A52" s="223">
        <v>2</v>
      </c>
      <c r="B52" s="224">
        <v>2</v>
      </c>
      <c r="C52" s="224">
        <v>2</v>
      </c>
      <c r="D52" s="16">
        <v>1</v>
      </c>
      <c r="E52" s="16">
        <v>0</v>
      </c>
      <c r="F52" s="19"/>
      <c r="G52" s="54" t="s">
        <v>325</v>
      </c>
      <c r="H52" s="11">
        <v>3453495</v>
      </c>
      <c r="I52" s="11">
        <v>3453495</v>
      </c>
      <c r="J52" s="11">
        <v>0</v>
      </c>
      <c r="K52" s="11">
        <v>0</v>
      </c>
      <c r="L52" s="11">
        <v>0</v>
      </c>
      <c r="M52" s="11">
        <v>7713776</v>
      </c>
      <c r="N52" s="11">
        <v>7713776</v>
      </c>
      <c r="O52" s="11">
        <v>0</v>
      </c>
      <c r="P52" s="11">
        <v>44994451.05</v>
      </c>
      <c r="Q52" s="11">
        <v>44952898.94</v>
      </c>
      <c r="R52" s="11">
        <v>0</v>
      </c>
      <c r="S52" s="11">
        <v>41552.11</v>
      </c>
      <c r="T52" s="11">
        <v>0</v>
      </c>
      <c r="U52" s="11">
        <v>10494405</v>
      </c>
      <c r="V52" s="11">
        <v>0</v>
      </c>
      <c r="W52" s="66">
        <v>48.6</v>
      </c>
      <c r="X52" s="67">
        <v>11.33</v>
      </c>
    </row>
    <row r="53" spans="1:24" ht="12.75">
      <c r="A53" s="223">
        <v>2</v>
      </c>
      <c r="B53" s="224">
        <v>3</v>
      </c>
      <c r="C53" s="224">
        <v>1</v>
      </c>
      <c r="D53" s="16">
        <v>1</v>
      </c>
      <c r="E53" s="16">
        <v>0</v>
      </c>
      <c r="F53" s="19"/>
      <c r="G53" s="54" t="s">
        <v>326</v>
      </c>
      <c r="H53" s="11">
        <v>50330249.2</v>
      </c>
      <c r="I53" s="11">
        <v>33184351</v>
      </c>
      <c r="J53" s="11">
        <v>0</v>
      </c>
      <c r="K53" s="11">
        <v>0</v>
      </c>
      <c r="L53" s="11">
        <v>17145898.2</v>
      </c>
      <c r="M53" s="11">
        <v>9688973</v>
      </c>
      <c r="N53" s="11">
        <v>9688973</v>
      </c>
      <c r="O53" s="11">
        <v>0</v>
      </c>
      <c r="P53" s="11">
        <v>65600974.17</v>
      </c>
      <c r="Q53" s="11">
        <v>65600974.17</v>
      </c>
      <c r="R53" s="11">
        <v>0</v>
      </c>
      <c r="S53" s="11">
        <v>0</v>
      </c>
      <c r="T53" s="11">
        <v>0</v>
      </c>
      <c r="U53" s="11">
        <v>19263086</v>
      </c>
      <c r="V53" s="11">
        <v>0</v>
      </c>
      <c r="W53" s="66">
        <v>27.66</v>
      </c>
      <c r="X53" s="67">
        <v>8.12</v>
      </c>
    </row>
    <row r="54" spans="1:24" ht="12.75">
      <c r="A54" s="223">
        <v>2</v>
      </c>
      <c r="B54" s="224">
        <v>5</v>
      </c>
      <c r="C54" s="224">
        <v>1</v>
      </c>
      <c r="D54" s="16">
        <v>1</v>
      </c>
      <c r="E54" s="16">
        <v>0</v>
      </c>
      <c r="F54" s="19"/>
      <c r="G54" s="54" t="s">
        <v>327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2257136</v>
      </c>
      <c r="N54" s="11">
        <v>257136</v>
      </c>
      <c r="O54" s="11">
        <v>2000000</v>
      </c>
      <c r="P54" s="11">
        <v>25136188.25</v>
      </c>
      <c r="Q54" s="11">
        <v>25077196</v>
      </c>
      <c r="R54" s="11">
        <v>0</v>
      </c>
      <c r="S54" s="11">
        <v>58992.25</v>
      </c>
      <c r="T54" s="11">
        <v>0</v>
      </c>
      <c r="U54" s="11">
        <v>3622558</v>
      </c>
      <c r="V54" s="11">
        <v>0</v>
      </c>
      <c r="W54" s="66">
        <v>36.69</v>
      </c>
      <c r="X54" s="67">
        <v>5.28</v>
      </c>
    </row>
    <row r="55" spans="1:24" ht="12.75">
      <c r="A55" s="223">
        <v>2</v>
      </c>
      <c r="B55" s="224">
        <v>21</v>
      </c>
      <c r="C55" s="224">
        <v>2</v>
      </c>
      <c r="D55" s="16">
        <v>1</v>
      </c>
      <c r="E55" s="16">
        <v>0</v>
      </c>
      <c r="F55" s="19"/>
      <c r="G55" s="54" t="s">
        <v>328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1842604</v>
      </c>
      <c r="N55" s="11">
        <v>777604</v>
      </c>
      <c r="O55" s="11">
        <v>1065000</v>
      </c>
      <c r="P55" s="11">
        <v>10868748.1</v>
      </c>
      <c r="Q55" s="11">
        <v>10597765.19</v>
      </c>
      <c r="R55" s="11">
        <v>0</v>
      </c>
      <c r="S55" s="11">
        <v>270982.91</v>
      </c>
      <c r="T55" s="11">
        <v>0</v>
      </c>
      <c r="U55" s="11">
        <v>2607604</v>
      </c>
      <c r="V55" s="11">
        <v>0</v>
      </c>
      <c r="W55" s="66">
        <v>61.83</v>
      </c>
      <c r="X55" s="67">
        <v>14.83</v>
      </c>
    </row>
    <row r="56" spans="1:24" ht="12.75">
      <c r="A56" s="223">
        <v>2</v>
      </c>
      <c r="B56" s="224">
        <v>7</v>
      </c>
      <c r="C56" s="224">
        <v>1</v>
      </c>
      <c r="D56" s="16">
        <v>1</v>
      </c>
      <c r="E56" s="16">
        <v>0</v>
      </c>
      <c r="F56" s="19"/>
      <c r="G56" s="54" t="s">
        <v>329</v>
      </c>
      <c r="H56" s="11">
        <v>760000</v>
      </c>
      <c r="I56" s="11">
        <v>0</v>
      </c>
      <c r="J56" s="11">
        <v>0</v>
      </c>
      <c r="K56" s="11">
        <v>0</v>
      </c>
      <c r="L56" s="11">
        <v>760000</v>
      </c>
      <c r="M56" s="11">
        <v>4105000</v>
      </c>
      <c r="N56" s="11">
        <v>4105000</v>
      </c>
      <c r="O56" s="11">
        <v>0</v>
      </c>
      <c r="P56" s="11">
        <v>22558668.97</v>
      </c>
      <c r="Q56" s="11">
        <v>21128741.22</v>
      </c>
      <c r="R56" s="11">
        <v>0</v>
      </c>
      <c r="S56" s="11">
        <v>1429927.75</v>
      </c>
      <c r="T56" s="11">
        <v>0</v>
      </c>
      <c r="U56" s="11">
        <v>5832023</v>
      </c>
      <c r="V56" s="11">
        <v>0</v>
      </c>
      <c r="W56" s="66">
        <v>39.16</v>
      </c>
      <c r="X56" s="67">
        <v>10.12</v>
      </c>
    </row>
    <row r="57" spans="1:24" ht="12.75">
      <c r="A57" s="223">
        <v>2</v>
      </c>
      <c r="B57" s="224">
        <v>6</v>
      </c>
      <c r="C57" s="224">
        <v>1</v>
      </c>
      <c r="D57" s="16">
        <v>1</v>
      </c>
      <c r="E57" s="16">
        <v>0</v>
      </c>
      <c r="F57" s="19"/>
      <c r="G57" s="54" t="s">
        <v>330</v>
      </c>
      <c r="H57" s="11">
        <v>150966</v>
      </c>
      <c r="I57" s="11">
        <v>0</v>
      </c>
      <c r="J57" s="11">
        <v>0</v>
      </c>
      <c r="K57" s="11">
        <v>0</v>
      </c>
      <c r="L57" s="11">
        <v>150966</v>
      </c>
      <c r="M57" s="11">
        <v>1757193</v>
      </c>
      <c r="N57" s="11">
        <v>1757193</v>
      </c>
      <c r="O57" s="11">
        <v>0</v>
      </c>
      <c r="P57" s="11">
        <v>20310099.58</v>
      </c>
      <c r="Q57" s="11">
        <v>20310099.58</v>
      </c>
      <c r="R57" s="11">
        <v>0</v>
      </c>
      <c r="S57" s="11">
        <v>0</v>
      </c>
      <c r="T57" s="11">
        <v>0</v>
      </c>
      <c r="U57" s="11">
        <v>2304393</v>
      </c>
      <c r="V57" s="11">
        <v>1757193</v>
      </c>
      <c r="W57" s="66">
        <v>54.08</v>
      </c>
      <c r="X57" s="67">
        <v>1.45</v>
      </c>
    </row>
    <row r="58" spans="1:24" ht="12.75">
      <c r="A58" s="223">
        <v>2</v>
      </c>
      <c r="B58" s="224">
        <v>8</v>
      </c>
      <c r="C58" s="224">
        <v>2</v>
      </c>
      <c r="D58" s="16">
        <v>1</v>
      </c>
      <c r="E58" s="16">
        <v>0</v>
      </c>
      <c r="F58" s="19"/>
      <c r="G58" s="54" t="s">
        <v>331</v>
      </c>
      <c r="H58" s="11">
        <v>9130707.23</v>
      </c>
      <c r="I58" s="11">
        <v>9130707.23</v>
      </c>
      <c r="J58" s="11">
        <v>0</v>
      </c>
      <c r="K58" s="11">
        <v>0</v>
      </c>
      <c r="L58" s="11">
        <v>0</v>
      </c>
      <c r="M58" s="11">
        <v>10412169.15</v>
      </c>
      <c r="N58" s="11">
        <v>10412169.15</v>
      </c>
      <c r="O58" s="11">
        <v>0</v>
      </c>
      <c r="P58" s="11">
        <v>42207539.82</v>
      </c>
      <c r="Q58" s="11">
        <v>42207539.82</v>
      </c>
      <c r="R58" s="11">
        <v>0</v>
      </c>
      <c r="S58" s="11">
        <v>0</v>
      </c>
      <c r="T58" s="11">
        <v>0</v>
      </c>
      <c r="U58" s="11">
        <v>12624535.15</v>
      </c>
      <c r="V58" s="11">
        <v>0</v>
      </c>
      <c r="W58" s="66">
        <v>50.3</v>
      </c>
      <c r="X58" s="67">
        <v>15.04</v>
      </c>
    </row>
    <row r="59" spans="1:24" ht="12.75">
      <c r="A59" s="223">
        <v>2</v>
      </c>
      <c r="B59" s="224">
        <v>6</v>
      </c>
      <c r="C59" s="224">
        <v>2</v>
      </c>
      <c r="D59" s="16">
        <v>1</v>
      </c>
      <c r="E59" s="16">
        <v>0</v>
      </c>
      <c r="F59" s="19"/>
      <c r="G59" s="54" t="s">
        <v>332</v>
      </c>
      <c r="H59" s="11">
        <v>2000000</v>
      </c>
      <c r="I59" s="11">
        <v>0</v>
      </c>
      <c r="J59" s="11">
        <v>2000000</v>
      </c>
      <c r="K59" s="11">
        <v>0</v>
      </c>
      <c r="L59" s="11">
        <v>0</v>
      </c>
      <c r="M59" s="11">
        <v>300000</v>
      </c>
      <c r="N59" s="11">
        <v>300000</v>
      </c>
      <c r="O59" s="11">
        <v>0</v>
      </c>
      <c r="P59" s="11">
        <v>10871303.85</v>
      </c>
      <c r="Q59" s="11">
        <v>9450000</v>
      </c>
      <c r="R59" s="11">
        <v>0</v>
      </c>
      <c r="S59" s="11">
        <v>1421303.85</v>
      </c>
      <c r="T59" s="11">
        <v>0</v>
      </c>
      <c r="U59" s="11">
        <v>815304</v>
      </c>
      <c r="V59" s="11">
        <v>0</v>
      </c>
      <c r="W59" s="66">
        <v>33.68</v>
      </c>
      <c r="X59" s="67">
        <v>2.52</v>
      </c>
    </row>
    <row r="60" spans="1:24" ht="12.75">
      <c r="A60" s="223">
        <v>2</v>
      </c>
      <c r="B60" s="224">
        <v>8</v>
      </c>
      <c r="C60" s="224">
        <v>3</v>
      </c>
      <c r="D60" s="16">
        <v>1</v>
      </c>
      <c r="E60" s="16">
        <v>0</v>
      </c>
      <c r="F60" s="19"/>
      <c r="G60" s="54" t="s">
        <v>333</v>
      </c>
      <c r="H60" s="11">
        <v>4431311</v>
      </c>
      <c r="I60" s="11">
        <v>4300000</v>
      </c>
      <c r="J60" s="11">
        <v>0</v>
      </c>
      <c r="K60" s="11">
        <v>0</v>
      </c>
      <c r="L60" s="11">
        <v>131311</v>
      </c>
      <c r="M60" s="11">
        <v>3473000</v>
      </c>
      <c r="N60" s="11">
        <v>3433000</v>
      </c>
      <c r="O60" s="11">
        <v>0</v>
      </c>
      <c r="P60" s="11">
        <v>16237080.55</v>
      </c>
      <c r="Q60" s="11">
        <v>15345339.16</v>
      </c>
      <c r="R60" s="11">
        <v>0</v>
      </c>
      <c r="S60" s="11">
        <v>891741.39</v>
      </c>
      <c r="T60" s="11">
        <v>1149516.49</v>
      </c>
      <c r="U60" s="11">
        <v>4232167</v>
      </c>
      <c r="V60" s="11">
        <v>1500000</v>
      </c>
      <c r="W60" s="66">
        <v>42.82</v>
      </c>
      <c r="X60" s="67">
        <v>7.75</v>
      </c>
    </row>
    <row r="61" spans="1:24" ht="12.75">
      <c r="A61" s="223">
        <v>2</v>
      </c>
      <c r="B61" s="224">
        <v>10</v>
      </c>
      <c r="C61" s="224">
        <v>1</v>
      </c>
      <c r="D61" s="16">
        <v>1</v>
      </c>
      <c r="E61" s="16">
        <v>0</v>
      </c>
      <c r="F61" s="19"/>
      <c r="G61" s="54" t="s">
        <v>334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4362944.22</v>
      </c>
      <c r="N61" s="11">
        <v>3292606</v>
      </c>
      <c r="O61" s="11">
        <v>680000</v>
      </c>
      <c r="P61" s="11">
        <v>26675302.24</v>
      </c>
      <c r="Q61" s="11">
        <v>24822775.43</v>
      </c>
      <c r="R61" s="11">
        <v>0</v>
      </c>
      <c r="S61" s="11">
        <v>1852526.81</v>
      </c>
      <c r="T61" s="11">
        <v>0</v>
      </c>
      <c r="U61" s="11">
        <v>5498106</v>
      </c>
      <c r="V61" s="11">
        <v>0</v>
      </c>
      <c r="W61" s="66">
        <v>44.59</v>
      </c>
      <c r="X61" s="67">
        <v>9.19</v>
      </c>
    </row>
    <row r="62" spans="1:24" ht="12.75">
      <c r="A62" s="223">
        <v>2</v>
      </c>
      <c r="B62" s="224">
        <v>11</v>
      </c>
      <c r="C62" s="224">
        <v>1</v>
      </c>
      <c r="D62" s="16">
        <v>1</v>
      </c>
      <c r="E62" s="16">
        <v>0</v>
      </c>
      <c r="F62" s="19"/>
      <c r="G62" s="54" t="s">
        <v>335</v>
      </c>
      <c r="H62" s="11">
        <v>11038505</v>
      </c>
      <c r="I62" s="11">
        <v>0</v>
      </c>
      <c r="J62" s="11">
        <v>0</v>
      </c>
      <c r="K62" s="11">
        <v>0</v>
      </c>
      <c r="L62" s="11">
        <v>11038505</v>
      </c>
      <c r="M62" s="11">
        <v>14770797</v>
      </c>
      <c r="N62" s="11">
        <v>10270797</v>
      </c>
      <c r="O62" s="11">
        <v>0</v>
      </c>
      <c r="P62" s="11">
        <v>94770108.08</v>
      </c>
      <c r="Q62" s="11">
        <v>94770108.08</v>
      </c>
      <c r="R62" s="11">
        <v>0</v>
      </c>
      <c r="S62" s="11">
        <v>0</v>
      </c>
      <c r="T62" s="11">
        <v>0</v>
      </c>
      <c r="U62" s="11">
        <v>22768977</v>
      </c>
      <c r="V62" s="11">
        <v>0</v>
      </c>
      <c r="W62" s="66">
        <v>31.3</v>
      </c>
      <c r="X62" s="67">
        <v>7.52</v>
      </c>
    </row>
    <row r="63" spans="1:24" ht="12.75">
      <c r="A63" s="223">
        <v>2</v>
      </c>
      <c r="B63" s="224">
        <v>8</v>
      </c>
      <c r="C63" s="224">
        <v>4</v>
      </c>
      <c r="D63" s="16">
        <v>1</v>
      </c>
      <c r="E63" s="16">
        <v>0</v>
      </c>
      <c r="F63" s="19"/>
      <c r="G63" s="54" t="s">
        <v>336</v>
      </c>
      <c r="H63" s="11">
        <v>4434842</v>
      </c>
      <c r="I63" s="11">
        <v>184842</v>
      </c>
      <c r="J63" s="11">
        <v>0</v>
      </c>
      <c r="K63" s="11">
        <v>0</v>
      </c>
      <c r="L63" s="11">
        <v>0</v>
      </c>
      <c r="M63" s="11">
        <v>6475578</v>
      </c>
      <c r="N63" s="11">
        <v>1175578</v>
      </c>
      <c r="O63" s="11">
        <v>5300000</v>
      </c>
      <c r="P63" s="11">
        <v>25091094.34</v>
      </c>
      <c r="Q63" s="11">
        <v>23821108.38</v>
      </c>
      <c r="R63" s="11">
        <v>0</v>
      </c>
      <c r="S63" s="11">
        <v>1269985.96</v>
      </c>
      <c r="T63" s="11">
        <v>0</v>
      </c>
      <c r="U63" s="11">
        <v>8168672</v>
      </c>
      <c r="V63" s="11">
        <v>0</v>
      </c>
      <c r="W63" s="66">
        <v>44.06</v>
      </c>
      <c r="X63" s="67">
        <v>14.34</v>
      </c>
    </row>
    <row r="64" spans="1:24" ht="12.75">
      <c r="A64" s="223">
        <v>2</v>
      </c>
      <c r="B64" s="224">
        <v>14</v>
      </c>
      <c r="C64" s="224">
        <v>1</v>
      </c>
      <c r="D64" s="16">
        <v>1</v>
      </c>
      <c r="E64" s="16">
        <v>0</v>
      </c>
      <c r="F64" s="19"/>
      <c r="G64" s="54" t="s">
        <v>337</v>
      </c>
      <c r="H64" s="11">
        <v>8417711</v>
      </c>
      <c r="I64" s="11">
        <v>0</v>
      </c>
      <c r="J64" s="11">
        <v>0</v>
      </c>
      <c r="K64" s="11">
        <v>0</v>
      </c>
      <c r="L64" s="11">
        <v>8417711</v>
      </c>
      <c r="M64" s="11">
        <v>0</v>
      </c>
      <c r="N64" s="11">
        <v>0</v>
      </c>
      <c r="O64" s="11">
        <v>0</v>
      </c>
      <c r="P64" s="11">
        <v>23000464</v>
      </c>
      <c r="Q64" s="11">
        <v>23000000</v>
      </c>
      <c r="R64" s="11">
        <v>0</v>
      </c>
      <c r="S64" s="11">
        <v>464</v>
      </c>
      <c r="T64" s="11">
        <v>0</v>
      </c>
      <c r="U64" s="11">
        <v>1492768</v>
      </c>
      <c r="V64" s="11">
        <v>0</v>
      </c>
      <c r="W64" s="66">
        <v>21.38</v>
      </c>
      <c r="X64" s="67">
        <v>1.38</v>
      </c>
    </row>
    <row r="65" spans="1:24" ht="12.75">
      <c r="A65" s="223">
        <v>2</v>
      </c>
      <c r="B65" s="224">
        <v>15</v>
      </c>
      <c r="C65" s="224">
        <v>1</v>
      </c>
      <c r="D65" s="16">
        <v>1</v>
      </c>
      <c r="E65" s="16">
        <v>0</v>
      </c>
      <c r="F65" s="19"/>
      <c r="G65" s="54" t="s">
        <v>338</v>
      </c>
      <c r="H65" s="11">
        <v>14614072</v>
      </c>
      <c r="I65" s="11">
        <v>9292540</v>
      </c>
      <c r="J65" s="11">
        <v>0</v>
      </c>
      <c r="K65" s="11">
        <v>0</v>
      </c>
      <c r="L65" s="11">
        <v>5321532</v>
      </c>
      <c r="M65" s="11">
        <v>6292540</v>
      </c>
      <c r="N65" s="11">
        <v>6292540</v>
      </c>
      <c r="O65" s="11">
        <v>0</v>
      </c>
      <c r="P65" s="11">
        <v>35358600</v>
      </c>
      <c r="Q65" s="11">
        <v>35358600</v>
      </c>
      <c r="R65" s="11">
        <v>0</v>
      </c>
      <c r="S65" s="11">
        <v>0</v>
      </c>
      <c r="T65" s="11">
        <v>0</v>
      </c>
      <c r="U65" s="11">
        <v>7992540</v>
      </c>
      <c r="V65" s="11">
        <v>0</v>
      </c>
      <c r="W65" s="66">
        <v>39.49</v>
      </c>
      <c r="X65" s="67">
        <v>8.92</v>
      </c>
    </row>
    <row r="66" spans="1:24" ht="12.75">
      <c r="A66" s="223">
        <v>2</v>
      </c>
      <c r="B66" s="224">
        <v>6</v>
      </c>
      <c r="C66" s="224">
        <v>3</v>
      </c>
      <c r="D66" s="16">
        <v>1</v>
      </c>
      <c r="E66" s="16">
        <v>0</v>
      </c>
      <c r="F66" s="19"/>
      <c r="G66" s="54" t="s">
        <v>339</v>
      </c>
      <c r="H66" s="11">
        <v>109338.6</v>
      </c>
      <c r="I66" s="11">
        <v>0</v>
      </c>
      <c r="J66" s="11">
        <v>0</v>
      </c>
      <c r="K66" s="11">
        <v>0</v>
      </c>
      <c r="L66" s="11">
        <v>109338.6</v>
      </c>
      <c r="M66" s="11">
        <v>429818.6</v>
      </c>
      <c r="N66" s="11">
        <v>429818.6</v>
      </c>
      <c r="O66" s="11">
        <v>0</v>
      </c>
      <c r="P66" s="11">
        <v>5851270.28</v>
      </c>
      <c r="Q66" s="11">
        <v>5851183.37</v>
      </c>
      <c r="R66" s="11">
        <v>0</v>
      </c>
      <c r="S66" s="11">
        <v>86.91</v>
      </c>
      <c r="T66" s="11">
        <v>0</v>
      </c>
      <c r="U66" s="11">
        <v>869564.6</v>
      </c>
      <c r="V66" s="11">
        <v>0</v>
      </c>
      <c r="W66" s="66">
        <v>30.14</v>
      </c>
      <c r="X66" s="67">
        <v>4.47</v>
      </c>
    </row>
    <row r="67" spans="1:24" ht="12.75">
      <c r="A67" s="223">
        <v>2</v>
      </c>
      <c r="B67" s="224">
        <v>2</v>
      </c>
      <c r="C67" s="224">
        <v>3</v>
      </c>
      <c r="D67" s="16">
        <v>1</v>
      </c>
      <c r="E67" s="16">
        <v>0</v>
      </c>
      <c r="F67" s="19"/>
      <c r="G67" s="54" t="s">
        <v>340</v>
      </c>
      <c r="H67" s="11">
        <v>3550000</v>
      </c>
      <c r="I67" s="11">
        <v>2500000</v>
      </c>
      <c r="J67" s="11">
        <v>0</v>
      </c>
      <c r="K67" s="11">
        <v>0</v>
      </c>
      <c r="L67" s="11">
        <v>1050000</v>
      </c>
      <c r="M67" s="11">
        <v>1916114</v>
      </c>
      <c r="N67" s="11">
        <v>1916114</v>
      </c>
      <c r="O67" s="11">
        <v>0</v>
      </c>
      <c r="P67" s="11">
        <v>10699663</v>
      </c>
      <c r="Q67" s="11">
        <v>10699663</v>
      </c>
      <c r="R67" s="11">
        <v>0</v>
      </c>
      <c r="S67" s="11">
        <v>0</v>
      </c>
      <c r="T67" s="11">
        <v>1500000</v>
      </c>
      <c r="U67" s="11">
        <v>2466114</v>
      </c>
      <c r="V67" s="11">
        <v>0</v>
      </c>
      <c r="W67" s="66">
        <v>37.81</v>
      </c>
      <c r="X67" s="67">
        <v>10.13</v>
      </c>
    </row>
    <row r="68" spans="1:24" ht="12.75">
      <c r="A68" s="223">
        <v>2</v>
      </c>
      <c r="B68" s="224">
        <v>2</v>
      </c>
      <c r="C68" s="224">
        <v>4</v>
      </c>
      <c r="D68" s="16">
        <v>1</v>
      </c>
      <c r="E68" s="16">
        <v>0</v>
      </c>
      <c r="F68" s="19"/>
      <c r="G68" s="54" t="s">
        <v>341</v>
      </c>
      <c r="H68" s="11">
        <v>850000</v>
      </c>
      <c r="I68" s="11">
        <v>500000</v>
      </c>
      <c r="J68" s="11">
        <v>0</v>
      </c>
      <c r="K68" s="11">
        <v>0</v>
      </c>
      <c r="L68" s="11">
        <v>350000</v>
      </c>
      <c r="M68" s="11">
        <v>856415</v>
      </c>
      <c r="N68" s="11">
        <v>356415</v>
      </c>
      <c r="O68" s="11">
        <v>500000</v>
      </c>
      <c r="P68" s="11">
        <v>3766097.36</v>
      </c>
      <c r="Q68" s="11">
        <v>3766097.36</v>
      </c>
      <c r="R68" s="11">
        <v>0</v>
      </c>
      <c r="S68" s="11">
        <v>0</v>
      </c>
      <c r="T68" s="11">
        <v>0</v>
      </c>
      <c r="U68" s="11">
        <v>1101715</v>
      </c>
      <c r="V68" s="11">
        <v>0</v>
      </c>
      <c r="W68" s="66">
        <v>24.14</v>
      </c>
      <c r="X68" s="67">
        <v>7.06</v>
      </c>
    </row>
    <row r="69" spans="1:24" ht="12.75">
      <c r="A69" s="223">
        <v>2</v>
      </c>
      <c r="B69" s="224">
        <v>8</v>
      </c>
      <c r="C69" s="224">
        <v>5</v>
      </c>
      <c r="D69" s="16">
        <v>1</v>
      </c>
      <c r="E69" s="16">
        <v>0</v>
      </c>
      <c r="F69" s="19"/>
      <c r="G69" s="54" t="s">
        <v>342</v>
      </c>
      <c r="H69" s="11">
        <v>581192</v>
      </c>
      <c r="I69" s="11">
        <v>0</v>
      </c>
      <c r="J69" s="11">
        <v>0</v>
      </c>
      <c r="K69" s="11">
        <v>0</v>
      </c>
      <c r="L69" s="11">
        <v>494028</v>
      </c>
      <c r="M69" s="11">
        <v>3209816</v>
      </c>
      <c r="N69" s="11">
        <v>59816</v>
      </c>
      <c r="O69" s="11">
        <v>3150000</v>
      </c>
      <c r="P69" s="11">
        <v>6696563.06</v>
      </c>
      <c r="Q69" s="11">
        <v>6696028</v>
      </c>
      <c r="R69" s="11">
        <v>0</v>
      </c>
      <c r="S69" s="11">
        <v>535.06</v>
      </c>
      <c r="T69" s="11">
        <v>0</v>
      </c>
      <c r="U69" s="11">
        <v>3777216</v>
      </c>
      <c r="V69" s="11">
        <v>3150000</v>
      </c>
      <c r="W69" s="66">
        <v>22.5</v>
      </c>
      <c r="X69" s="67">
        <v>2.1</v>
      </c>
    </row>
    <row r="70" spans="1:24" ht="12.75">
      <c r="A70" s="223">
        <v>2</v>
      </c>
      <c r="B70" s="224">
        <v>21</v>
      </c>
      <c r="C70" s="224">
        <v>3</v>
      </c>
      <c r="D70" s="16">
        <v>1</v>
      </c>
      <c r="E70" s="16">
        <v>0</v>
      </c>
      <c r="F70" s="19"/>
      <c r="G70" s="54" t="s">
        <v>343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66">
        <v>0</v>
      </c>
      <c r="X70" s="67">
        <v>0</v>
      </c>
    </row>
    <row r="71" spans="1:24" ht="12.75">
      <c r="A71" s="223">
        <v>2</v>
      </c>
      <c r="B71" s="224">
        <v>6</v>
      </c>
      <c r="C71" s="224">
        <v>4</v>
      </c>
      <c r="D71" s="16">
        <v>1</v>
      </c>
      <c r="E71" s="16">
        <v>0</v>
      </c>
      <c r="F71" s="19"/>
      <c r="G71" s="54" t="s">
        <v>344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3213776.97</v>
      </c>
      <c r="N71" s="11">
        <v>3213776.97</v>
      </c>
      <c r="O71" s="11">
        <v>0</v>
      </c>
      <c r="P71" s="11">
        <v>10681451.56</v>
      </c>
      <c r="Q71" s="11">
        <v>9755292.21</v>
      </c>
      <c r="R71" s="11">
        <v>0</v>
      </c>
      <c r="S71" s="11">
        <v>926159.35</v>
      </c>
      <c r="T71" s="11">
        <v>0</v>
      </c>
      <c r="U71" s="11">
        <v>3872652.97</v>
      </c>
      <c r="V71" s="11">
        <v>0</v>
      </c>
      <c r="W71" s="66">
        <v>31.18</v>
      </c>
      <c r="X71" s="67">
        <v>11.3</v>
      </c>
    </row>
    <row r="72" spans="1:24" ht="12.75">
      <c r="A72" s="223">
        <v>2</v>
      </c>
      <c r="B72" s="224">
        <v>19</v>
      </c>
      <c r="C72" s="224">
        <v>1</v>
      </c>
      <c r="D72" s="16">
        <v>1</v>
      </c>
      <c r="E72" s="16">
        <v>0</v>
      </c>
      <c r="F72" s="19"/>
      <c r="G72" s="54" t="s">
        <v>345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9784500</v>
      </c>
      <c r="N72" s="11">
        <v>9784500</v>
      </c>
      <c r="O72" s="11">
        <v>0</v>
      </c>
      <c r="P72" s="11">
        <v>77418455.92</v>
      </c>
      <c r="Q72" s="11">
        <v>74254483.92</v>
      </c>
      <c r="R72" s="11">
        <v>0</v>
      </c>
      <c r="S72" s="11">
        <v>3163972</v>
      </c>
      <c r="T72" s="11">
        <v>0</v>
      </c>
      <c r="U72" s="11">
        <v>14283800</v>
      </c>
      <c r="V72" s="11">
        <v>0</v>
      </c>
      <c r="W72" s="66">
        <v>44.34</v>
      </c>
      <c r="X72" s="67">
        <v>8.18</v>
      </c>
    </row>
    <row r="73" spans="1:24" ht="12.75">
      <c r="A73" s="223">
        <v>2</v>
      </c>
      <c r="B73" s="224">
        <v>19</v>
      </c>
      <c r="C73" s="224">
        <v>2</v>
      </c>
      <c r="D73" s="16">
        <v>1</v>
      </c>
      <c r="E73" s="16">
        <v>0</v>
      </c>
      <c r="F73" s="19"/>
      <c r="G73" s="54" t="s">
        <v>346</v>
      </c>
      <c r="H73" s="11">
        <v>7312763</v>
      </c>
      <c r="I73" s="11">
        <v>980000</v>
      </c>
      <c r="J73" s="11">
        <v>0</v>
      </c>
      <c r="K73" s="11">
        <v>0</v>
      </c>
      <c r="L73" s="11">
        <v>6332763</v>
      </c>
      <c r="M73" s="11">
        <v>6803400</v>
      </c>
      <c r="N73" s="11">
        <v>3203400</v>
      </c>
      <c r="O73" s="11">
        <v>0</v>
      </c>
      <c r="P73" s="11">
        <v>13753100</v>
      </c>
      <c r="Q73" s="11">
        <v>13753100</v>
      </c>
      <c r="R73" s="11">
        <v>0</v>
      </c>
      <c r="S73" s="11">
        <v>0</v>
      </c>
      <c r="T73" s="11">
        <v>0</v>
      </c>
      <c r="U73" s="11">
        <v>4343400</v>
      </c>
      <c r="V73" s="11">
        <v>0</v>
      </c>
      <c r="W73" s="66">
        <v>19.05</v>
      </c>
      <c r="X73" s="67">
        <v>6.01</v>
      </c>
    </row>
    <row r="74" spans="1:24" ht="12.75">
      <c r="A74" s="223">
        <v>2</v>
      </c>
      <c r="B74" s="224">
        <v>10</v>
      </c>
      <c r="C74" s="224">
        <v>2</v>
      </c>
      <c r="D74" s="16">
        <v>1</v>
      </c>
      <c r="E74" s="16">
        <v>0</v>
      </c>
      <c r="F74" s="19"/>
      <c r="G74" s="54" t="s">
        <v>347</v>
      </c>
      <c r="H74" s="11">
        <v>4230000</v>
      </c>
      <c r="I74" s="11">
        <v>2430000</v>
      </c>
      <c r="J74" s="11">
        <v>1800000</v>
      </c>
      <c r="K74" s="11">
        <v>0</v>
      </c>
      <c r="L74" s="11">
        <v>0</v>
      </c>
      <c r="M74" s="11">
        <v>2212375</v>
      </c>
      <c r="N74" s="11">
        <v>1212375</v>
      </c>
      <c r="O74" s="11">
        <v>1000000</v>
      </c>
      <c r="P74" s="11">
        <v>16769600.79</v>
      </c>
      <c r="Q74" s="11">
        <v>16766048.29</v>
      </c>
      <c r="R74" s="11">
        <v>0</v>
      </c>
      <c r="S74" s="11">
        <v>3552.5</v>
      </c>
      <c r="T74" s="11">
        <v>6910000</v>
      </c>
      <c r="U74" s="11">
        <v>3186859</v>
      </c>
      <c r="V74" s="11">
        <v>449000</v>
      </c>
      <c r="W74" s="66">
        <v>36.19</v>
      </c>
      <c r="X74" s="67">
        <v>10.05</v>
      </c>
    </row>
    <row r="75" spans="1:24" ht="12.75">
      <c r="A75" s="223">
        <v>2</v>
      </c>
      <c r="B75" s="224">
        <v>26</v>
      </c>
      <c r="C75" s="224">
        <v>1</v>
      </c>
      <c r="D75" s="16">
        <v>1</v>
      </c>
      <c r="E75" s="16">
        <v>0</v>
      </c>
      <c r="F75" s="19"/>
      <c r="G75" s="54" t="s">
        <v>348</v>
      </c>
      <c r="H75" s="11">
        <v>1848206</v>
      </c>
      <c r="I75" s="11">
        <v>1839000</v>
      </c>
      <c r="J75" s="11">
        <v>0</v>
      </c>
      <c r="K75" s="11">
        <v>0</v>
      </c>
      <c r="L75" s="11">
        <v>9206</v>
      </c>
      <c r="M75" s="11">
        <v>1426040</v>
      </c>
      <c r="N75" s="11">
        <v>1426040</v>
      </c>
      <c r="O75" s="11">
        <v>0</v>
      </c>
      <c r="P75" s="11">
        <v>5140368.53</v>
      </c>
      <c r="Q75" s="11">
        <v>5140368.53</v>
      </c>
      <c r="R75" s="11">
        <v>0</v>
      </c>
      <c r="S75" s="11">
        <v>0</v>
      </c>
      <c r="T75" s="11">
        <v>1428403.53</v>
      </c>
      <c r="U75" s="11">
        <v>1671864</v>
      </c>
      <c r="V75" s="11">
        <v>807040</v>
      </c>
      <c r="W75" s="66">
        <v>21.98</v>
      </c>
      <c r="X75" s="67">
        <v>5.12</v>
      </c>
    </row>
    <row r="76" spans="1:24" ht="12.75">
      <c r="A76" s="223">
        <v>2</v>
      </c>
      <c r="B76" s="224">
        <v>25</v>
      </c>
      <c r="C76" s="224">
        <v>1</v>
      </c>
      <c r="D76" s="16">
        <v>1</v>
      </c>
      <c r="E76" s="16">
        <v>0</v>
      </c>
      <c r="F76" s="19"/>
      <c r="G76" s="54" t="s">
        <v>349</v>
      </c>
      <c r="H76" s="11">
        <v>90788</v>
      </c>
      <c r="I76" s="11">
        <v>0</v>
      </c>
      <c r="J76" s="11">
        <v>0</v>
      </c>
      <c r="K76" s="11">
        <v>0</v>
      </c>
      <c r="L76" s="11">
        <v>90788</v>
      </c>
      <c r="M76" s="11">
        <v>1111922</v>
      </c>
      <c r="N76" s="11">
        <v>1111922</v>
      </c>
      <c r="O76" s="11">
        <v>0</v>
      </c>
      <c r="P76" s="11">
        <v>4550005.61</v>
      </c>
      <c r="Q76" s="11">
        <v>4550005.61</v>
      </c>
      <c r="R76" s="11">
        <v>0</v>
      </c>
      <c r="S76" s="11">
        <v>0</v>
      </c>
      <c r="T76" s="11">
        <v>0</v>
      </c>
      <c r="U76" s="11">
        <v>1388905</v>
      </c>
      <c r="V76" s="11">
        <v>0</v>
      </c>
      <c r="W76" s="66">
        <v>36.58</v>
      </c>
      <c r="X76" s="67">
        <v>11.16</v>
      </c>
    </row>
    <row r="77" spans="1:24" ht="12.75">
      <c r="A77" s="223">
        <v>2</v>
      </c>
      <c r="B77" s="224">
        <v>25</v>
      </c>
      <c r="C77" s="224">
        <v>2</v>
      </c>
      <c r="D77" s="16">
        <v>1</v>
      </c>
      <c r="E77" s="16">
        <v>0</v>
      </c>
      <c r="F77" s="19"/>
      <c r="G77" s="54" t="s">
        <v>350</v>
      </c>
      <c r="H77" s="11">
        <v>7379744</v>
      </c>
      <c r="I77" s="11">
        <v>0</v>
      </c>
      <c r="J77" s="11">
        <v>3680000</v>
      </c>
      <c r="K77" s="11">
        <v>0</v>
      </c>
      <c r="L77" s="11">
        <v>3193403</v>
      </c>
      <c r="M77" s="11">
        <v>4750000</v>
      </c>
      <c r="N77" s="11">
        <v>0</v>
      </c>
      <c r="O77" s="11">
        <v>4250000</v>
      </c>
      <c r="P77" s="11">
        <v>49412822.02</v>
      </c>
      <c r="Q77" s="11">
        <v>49394665.57</v>
      </c>
      <c r="R77" s="11">
        <v>0</v>
      </c>
      <c r="S77" s="11">
        <v>18156.45</v>
      </c>
      <c r="T77" s="11">
        <v>9699823.95</v>
      </c>
      <c r="U77" s="11">
        <v>7260000</v>
      </c>
      <c r="V77" s="11">
        <v>0</v>
      </c>
      <c r="W77" s="66">
        <v>36.26</v>
      </c>
      <c r="X77" s="67">
        <v>6.62</v>
      </c>
    </row>
    <row r="78" spans="1:24" ht="12.75">
      <c r="A78" s="223">
        <v>2</v>
      </c>
      <c r="B78" s="224">
        <v>26</v>
      </c>
      <c r="C78" s="224">
        <v>2</v>
      </c>
      <c r="D78" s="16">
        <v>1</v>
      </c>
      <c r="E78" s="16">
        <v>0</v>
      </c>
      <c r="F78" s="19"/>
      <c r="G78" s="54" t="s">
        <v>351</v>
      </c>
      <c r="H78" s="11">
        <v>4645555</v>
      </c>
      <c r="I78" s="11">
        <v>3445555</v>
      </c>
      <c r="J78" s="11">
        <v>1200000</v>
      </c>
      <c r="K78" s="11">
        <v>0</v>
      </c>
      <c r="L78" s="11">
        <v>0</v>
      </c>
      <c r="M78" s="11">
        <v>3096200</v>
      </c>
      <c r="N78" s="11">
        <v>3096200</v>
      </c>
      <c r="O78" s="11">
        <v>0</v>
      </c>
      <c r="P78" s="11">
        <v>28260982.34</v>
      </c>
      <c r="Q78" s="11">
        <v>28260982.34</v>
      </c>
      <c r="R78" s="11">
        <v>0</v>
      </c>
      <c r="S78" s="11">
        <v>0</v>
      </c>
      <c r="T78" s="11">
        <v>0</v>
      </c>
      <c r="U78" s="11">
        <v>4746200</v>
      </c>
      <c r="V78" s="11">
        <v>1769927</v>
      </c>
      <c r="W78" s="66">
        <v>56.43</v>
      </c>
      <c r="X78" s="67">
        <v>5.94</v>
      </c>
    </row>
    <row r="79" spans="1:24" s="95" customFormat="1" ht="15">
      <c r="A79" s="227"/>
      <c r="B79" s="228"/>
      <c r="C79" s="228"/>
      <c r="D79" s="101"/>
      <c r="E79" s="101"/>
      <c r="F79" s="102" t="s">
        <v>352</v>
      </c>
      <c r="G79" s="287"/>
      <c r="H79" s="103">
        <v>205480028.45999998</v>
      </c>
      <c r="I79" s="103">
        <v>98586836.92</v>
      </c>
      <c r="J79" s="103">
        <v>32697445.57</v>
      </c>
      <c r="K79" s="103">
        <v>25130207.53</v>
      </c>
      <c r="L79" s="103">
        <v>48882588.440000005</v>
      </c>
      <c r="M79" s="103">
        <v>116876915.50000001</v>
      </c>
      <c r="N79" s="103">
        <v>97515983.58</v>
      </c>
      <c r="O79" s="103">
        <v>17707000</v>
      </c>
      <c r="P79" s="103">
        <v>579290686.01</v>
      </c>
      <c r="Q79" s="103">
        <v>576079094.17</v>
      </c>
      <c r="R79" s="103">
        <v>0</v>
      </c>
      <c r="S79" s="103">
        <v>3211591.839999999</v>
      </c>
      <c r="T79" s="103">
        <v>31955144.83</v>
      </c>
      <c r="U79" s="103">
        <v>149269980.73</v>
      </c>
      <c r="V79" s="103">
        <v>25479016.69</v>
      </c>
      <c r="W79" s="128">
        <v>28.452860543729976</v>
      </c>
      <c r="X79" s="129">
        <v>6.435187871795225</v>
      </c>
    </row>
    <row r="80" spans="1:24" ht="12.75">
      <c r="A80" s="223">
        <v>2</v>
      </c>
      <c r="B80" s="224">
        <v>1</v>
      </c>
      <c r="C80" s="224">
        <v>2</v>
      </c>
      <c r="D80" s="16">
        <v>2</v>
      </c>
      <c r="E80" s="16">
        <v>0</v>
      </c>
      <c r="F80" s="19"/>
      <c r="G80" s="54" t="s">
        <v>322</v>
      </c>
      <c r="H80" s="11">
        <v>3343875</v>
      </c>
      <c r="I80" s="11">
        <v>0</v>
      </c>
      <c r="J80" s="11">
        <v>0</v>
      </c>
      <c r="K80" s="11">
        <v>3343875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66">
        <v>0</v>
      </c>
      <c r="X80" s="67">
        <v>0</v>
      </c>
    </row>
    <row r="81" spans="1:24" ht="12.75">
      <c r="A81" s="223">
        <v>2</v>
      </c>
      <c r="B81" s="224">
        <v>17</v>
      </c>
      <c r="C81" s="224">
        <v>1</v>
      </c>
      <c r="D81" s="16">
        <v>2</v>
      </c>
      <c r="E81" s="16">
        <v>0</v>
      </c>
      <c r="F81" s="19"/>
      <c r="G81" s="54" t="s">
        <v>353</v>
      </c>
      <c r="H81" s="11">
        <v>366467</v>
      </c>
      <c r="I81" s="11">
        <v>280000</v>
      </c>
      <c r="J81" s="11">
        <v>0</v>
      </c>
      <c r="K81" s="11">
        <v>0</v>
      </c>
      <c r="L81" s="11">
        <v>86467</v>
      </c>
      <c r="M81" s="11">
        <v>417260</v>
      </c>
      <c r="N81" s="11">
        <v>417260</v>
      </c>
      <c r="O81" s="11">
        <v>0</v>
      </c>
      <c r="P81" s="11">
        <v>3697146.96</v>
      </c>
      <c r="Q81" s="11">
        <v>3697146.96</v>
      </c>
      <c r="R81" s="11">
        <v>0</v>
      </c>
      <c r="S81" s="11">
        <v>0</v>
      </c>
      <c r="T81" s="11">
        <v>0</v>
      </c>
      <c r="U81" s="11">
        <v>597260</v>
      </c>
      <c r="V81" s="11">
        <v>217260</v>
      </c>
      <c r="W81" s="66">
        <v>24.25</v>
      </c>
      <c r="X81" s="67">
        <v>2.49</v>
      </c>
    </row>
    <row r="82" spans="1:24" ht="12.75">
      <c r="A82" s="223">
        <v>2</v>
      </c>
      <c r="B82" s="224">
        <v>9</v>
      </c>
      <c r="C82" s="224">
        <v>2</v>
      </c>
      <c r="D82" s="16">
        <v>2</v>
      </c>
      <c r="E82" s="16">
        <v>0</v>
      </c>
      <c r="F82" s="19"/>
      <c r="G82" s="54" t="s">
        <v>323</v>
      </c>
      <c r="H82" s="11">
        <v>2253842</v>
      </c>
      <c r="I82" s="11">
        <v>0</v>
      </c>
      <c r="J82" s="11">
        <v>1600000</v>
      </c>
      <c r="K82" s="11">
        <v>0</v>
      </c>
      <c r="L82" s="11">
        <v>633842</v>
      </c>
      <c r="M82" s="11">
        <v>2116921</v>
      </c>
      <c r="N82" s="11">
        <v>846921</v>
      </c>
      <c r="O82" s="11">
        <v>1250000</v>
      </c>
      <c r="P82" s="11">
        <v>12034439.97</v>
      </c>
      <c r="Q82" s="11">
        <v>11871357</v>
      </c>
      <c r="R82" s="11">
        <v>0</v>
      </c>
      <c r="S82" s="11">
        <v>163082.97</v>
      </c>
      <c r="T82" s="11">
        <v>0</v>
      </c>
      <c r="U82" s="11">
        <v>2793630</v>
      </c>
      <c r="V82" s="11">
        <v>0</v>
      </c>
      <c r="W82" s="66">
        <v>37.8</v>
      </c>
      <c r="X82" s="67">
        <v>8.77</v>
      </c>
    </row>
    <row r="83" spans="1:24" ht="12.75">
      <c r="A83" s="223">
        <v>2</v>
      </c>
      <c r="B83" s="224">
        <v>24</v>
      </c>
      <c r="C83" s="224">
        <v>2</v>
      </c>
      <c r="D83" s="16">
        <v>2</v>
      </c>
      <c r="E83" s="16">
        <v>0</v>
      </c>
      <c r="F83" s="19"/>
      <c r="G83" s="54" t="s">
        <v>354</v>
      </c>
      <c r="H83" s="11">
        <v>4374445</v>
      </c>
      <c r="I83" s="11">
        <v>4374445</v>
      </c>
      <c r="J83" s="11">
        <v>0</v>
      </c>
      <c r="K83" s="11">
        <v>0</v>
      </c>
      <c r="L83" s="11">
        <v>0</v>
      </c>
      <c r="M83" s="11">
        <v>1025500</v>
      </c>
      <c r="N83" s="11">
        <v>1025500</v>
      </c>
      <c r="O83" s="11">
        <v>0</v>
      </c>
      <c r="P83" s="11">
        <v>4340938.11</v>
      </c>
      <c r="Q83" s="11">
        <v>4340785.34</v>
      </c>
      <c r="R83" s="11">
        <v>0</v>
      </c>
      <c r="S83" s="11">
        <v>152.77</v>
      </c>
      <c r="T83" s="11">
        <v>1277535.35</v>
      </c>
      <c r="U83" s="11">
        <v>1145500</v>
      </c>
      <c r="V83" s="11">
        <v>0</v>
      </c>
      <c r="W83" s="66">
        <v>35.24</v>
      </c>
      <c r="X83" s="67">
        <v>13.18</v>
      </c>
    </row>
    <row r="84" spans="1:24" ht="12.75">
      <c r="A84" s="223">
        <v>2</v>
      </c>
      <c r="B84" s="224">
        <v>13</v>
      </c>
      <c r="C84" s="224">
        <v>1</v>
      </c>
      <c r="D84" s="16">
        <v>2</v>
      </c>
      <c r="E84" s="16">
        <v>0</v>
      </c>
      <c r="F84" s="19"/>
      <c r="G84" s="54" t="s">
        <v>355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495600</v>
      </c>
      <c r="N84" s="11">
        <v>165600</v>
      </c>
      <c r="O84" s="11">
        <v>330000</v>
      </c>
      <c r="P84" s="11">
        <v>6852800</v>
      </c>
      <c r="Q84" s="11">
        <v>6852800</v>
      </c>
      <c r="R84" s="11">
        <v>0</v>
      </c>
      <c r="S84" s="11">
        <v>0</v>
      </c>
      <c r="T84" s="11">
        <v>0</v>
      </c>
      <c r="U84" s="11">
        <v>1243002</v>
      </c>
      <c r="V84" s="11">
        <v>0</v>
      </c>
      <c r="W84" s="66">
        <v>47.79</v>
      </c>
      <c r="X84" s="67">
        <v>8.66</v>
      </c>
    </row>
    <row r="85" spans="1:24" ht="12.75">
      <c r="A85" s="223">
        <v>2</v>
      </c>
      <c r="B85" s="224">
        <v>21</v>
      </c>
      <c r="C85" s="224">
        <v>4</v>
      </c>
      <c r="D85" s="16">
        <v>2</v>
      </c>
      <c r="E85" s="16">
        <v>0</v>
      </c>
      <c r="F85" s="19"/>
      <c r="G85" s="54" t="s">
        <v>356</v>
      </c>
      <c r="H85" s="11">
        <v>3000000</v>
      </c>
      <c r="I85" s="11">
        <v>3000000</v>
      </c>
      <c r="J85" s="11">
        <v>0</v>
      </c>
      <c r="K85" s="11">
        <v>0</v>
      </c>
      <c r="L85" s="11">
        <v>0</v>
      </c>
      <c r="M85" s="11">
        <v>200000</v>
      </c>
      <c r="N85" s="11">
        <v>200000</v>
      </c>
      <c r="O85" s="11">
        <v>0</v>
      </c>
      <c r="P85" s="11">
        <v>426916</v>
      </c>
      <c r="Q85" s="11">
        <v>426916</v>
      </c>
      <c r="R85" s="11">
        <v>0</v>
      </c>
      <c r="S85" s="11">
        <v>0</v>
      </c>
      <c r="T85" s="11">
        <v>426916</v>
      </c>
      <c r="U85" s="11">
        <v>271995</v>
      </c>
      <c r="V85" s="11">
        <v>0</v>
      </c>
      <c r="W85" s="66">
        <v>0</v>
      </c>
      <c r="X85" s="67">
        <v>1.33</v>
      </c>
    </row>
    <row r="86" spans="1:24" ht="12.75">
      <c r="A86" s="223">
        <v>2</v>
      </c>
      <c r="B86" s="224">
        <v>23</v>
      </c>
      <c r="C86" s="224">
        <v>1</v>
      </c>
      <c r="D86" s="16">
        <v>2</v>
      </c>
      <c r="E86" s="16">
        <v>0</v>
      </c>
      <c r="F86" s="19"/>
      <c r="G86" s="54" t="s">
        <v>357</v>
      </c>
      <c r="H86" s="11">
        <v>3800000</v>
      </c>
      <c r="I86" s="11">
        <v>3800000</v>
      </c>
      <c r="J86" s="11">
        <v>0</v>
      </c>
      <c r="K86" s="11">
        <v>0</v>
      </c>
      <c r="L86" s="11">
        <v>0</v>
      </c>
      <c r="M86" s="11">
        <v>2920000</v>
      </c>
      <c r="N86" s="11">
        <v>2920000</v>
      </c>
      <c r="O86" s="11">
        <v>0</v>
      </c>
      <c r="P86" s="11">
        <v>9862493.96</v>
      </c>
      <c r="Q86" s="11">
        <v>9840000</v>
      </c>
      <c r="R86" s="11">
        <v>0</v>
      </c>
      <c r="S86" s="11">
        <v>22493.96</v>
      </c>
      <c r="T86" s="11">
        <v>0</v>
      </c>
      <c r="U86" s="11">
        <v>3460000</v>
      </c>
      <c r="V86" s="11">
        <v>0</v>
      </c>
      <c r="W86" s="66">
        <v>24.3</v>
      </c>
      <c r="X86" s="67">
        <v>8.52</v>
      </c>
    </row>
    <row r="87" spans="1:24" ht="12.75">
      <c r="A87" s="223">
        <v>2</v>
      </c>
      <c r="B87" s="224">
        <v>23</v>
      </c>
      <c r="C87" s="224">
        <v>2</v>
      </c>
      <c r="D87" s="16">
        <v>2</v>
      </c>
      <c r="E87" s="16">
        <v>0</v>
      </c>
      <c r="F87" s="19"/>
      <c r="G87" s="54" t="s">
        <v>358</v>
      </c>
      <c r="H87" s="11">
        <v>13919640</v>
      </c>
      <c r="I87" s="11">
        <v>7300000</v>
      </c>
      <c r="J87" s="11">
        <v>0</v>
      </c>
      <c r="K87" s="11">
        <v>0</v>
      </c>
      <c r="L87" s="11">
        <v>6619640</v>
      </c>
      <c r="M87" s="11">
        <v>4713000</v>
      </c>
      <c r="N87" s="11">
        <v>4205000</v>
      </c>
      <c r="O87" s="11">
        <v>508000</v>
      </c>
      <c r="P87" s="11">
        <v>37671200</v>
      </c>
      <c r="Q87" s="11">
        <v>37671200</v>
      </c>
      <c r="R87" s="11">
        <v>0</v>
      </c>
      <c r="S87" s="11">
        <v>0</v>
      </c>
      <c r="T87" s="11">
        <v>0</v>
      </c>
      <c r="U87" s="11">
        <v>7163000</v>
      </c>
      <c r="V87" s="11">
        <v>0</v>
      </c>
      <c r="W87" s="66">
        <v>40.26</v>
      </c>
      <c r="X87" s="67">
        <v>7.65</v>
      </c>
    </row>
    <row r="88" spans="1:24" ht="12.75">
      <c r="A88" s="223">
        <v>2</v>
      </c>
      <c r="B88" s="224">
        <v>19</v>
      </c>
      <c r="C88" s="224">
        <v>3</v>
      </c>
      <c r="D88" s="16">
        <v>2</v>
      </c>
      <c r="E88" s="16">
        <v>0</v>
      </c>
      <c r="F88" s="19"/>
      <c r="G88" s="54" t="s">
        <v>359</v>
      </c>
      <c r="H88" s="11">
        <v>3299000</v>
      </c>
      <c r="I88" s="11">
        <v>499000</v>
      </c>
      <c r="J88" s="11">
        <v>2800000</v>
      </c>
      <c r="K88" s="11">
        <v>0</v>
      </c>
      <c r="L88" s="11">
        <v>0</v>
      </c>
      <c r="M88" s="11">
        <v>4772972.68</v>
      </c>
      <c r="N88" s="11">
        <v>4417821.76</v>
      </c>
      <c r="O88" s="11">
        <v>0</v>
      </c>
      <c r="P88" s="11">
        <v>9469382.65</v>
      </c>
      <c r="Q88" s="11">
        <v>9255876.05</v>
      </c>
      <c r="R88" s="11">
        <v>0</v>
      </c>
      <c r="S88" s="11">
        <v>213506.6</v>
      </c>
      <c r="T88" s="11">
        <v>1182191.6</v>
      </c>
      <c r="U88" s="11">
        <v>4867821.76</v>
      </c>
      <c r="V88" s="11">
        <v>394893</v>
      </c>
      <c r="W88" s="66">
        <v>39.64</v>
      </c>
      <c r="X88" s="67">
        <v>21.39</v>
      </c>
    </row>
    <row r="89" spans="1:24" ht="12.75">
      <c r="A89" s="223">
        <v>2</v>
      </c>
      <c r="B89" s="224">
        <v>14</v>
      </c>
      <c r="C89" s="224">
        <v>3</v>
      </c>
      <c r="D89" s="16">
        <v>2</v>
      </c>
      <c r="E89" s="16">
        <v>0</v>
      </c>
      <c r="F89" s="19"/>
      <c r="G89" s="54" t="s">
        <v>360</v>
      </c>
      <c r="H89" s="11">
        <v>393686</v>
      </c>
      <c r="I89" s="11">
        <v>0</v>
      </c>
      <c r="J89" s="11">
        <v>0</v>
      </c>
      <c r="K89" s="11">
        <v>0</v>
      </c>
      <c r="L89" s="11">
        <v>393686</v>
      </c>
      <c r="M89" s="11">
        <v>1500000</v>
      </c>
      <c r="N89" s="11">
        <v>0</v>
      </c>
      <c r="O89" s="11">
        <v>1500000</v>
      </c>
      <c r="P89" s="11">
        <v>6000000</v>
      </c>
      <c r="Q89" s="11">
        <v>6000000</v>
      </c>
      <c r="R89" s="11">
        <v>0</v>
      </c>
      <c r="S89" s="11">
        <v>0</v>
      </c>
      <c r="T89" s="11">
        <v>6000000</v>
      </c>
      <c r="U89" s="11">
        <v>1855000</v>
      </c>
      <c r="V89" s="11">
        <v>0</v>
      </c>
      <c r="W89" s="66">
        <v>0</v>
      </c>
      <c r="X89" s="67">
        <v>6.69</v>
      </c>
    </row>
    <row r="90" spans="1:24" ht="12.75">
      <c r="A90" s="223">
        <v>2</v>
      </c>
      <c r="B90" s="224">
        <v>15</v>
      </c>
      <c r="C90" s="224">
        <v>2</v>
      </c>
      <c r="D90" s="16">
        <v>2</v>
      </c>
      <c r="E90" s="16">
        <v>0</v>
      </c>
      <c r="F90" s="19"/>
      <c r="G90" s="54" t="s">
        <v>361</v>
      </c>
      <c r="H90" s="11">
        <v>1357982</v>
      </c>
      <c r="I90" s="11">
        <v>1157982</v>
      </c>
      <c r="J90" s="11">
        <v>0</v>
      </c>
      <c r="K90" s="11">
        <v>0</v>
      </c>
      <c r="L90" s="11">
        <v>200000</v>
      </c>
      <c r="M90" s="11">
        <v>907982</v>
      </c>
      <c r="N90" s="11">
        <v>907982</v>
      </c>
      <c r="O90" s="11">
        <v>0</v>
      </c>
      <c r="P90" s="11">
        <v>5540621</v>
      </c>
      <c r="Q90" s="11">
        <v>5540621</v>
      </c>
      <c r="R90" s="11">
        <v>0</v>
      </c>
      <c r="S90" s="11">
        <v>0</v>
      </c>
      <c r="T90" s="11">
        <v>0</v>
      </c>
      <c r="U90" s="11">
        <v>1362982</v>
      </c>
      <c r="V90" s="11">
        <v>0</v>
      </c>
      <c r="W90" s="66">
        <v>34.12</v>
      </c>
      <c r="X90" s="67">
        <v>8.39</v>
      </c>
    </row>
    <row r="91" spans="1:24" ht="12.75">
      <c r="A91" s="223">
        <v>2</v>
      </c>
      <c r="B91" s="224">
        <v>14</v>
      </c>
      <c r="C91" s="224">
        <v>4</v>
      </c>
      <c r="D91" s="16">
        <v>2</v>
      </c>
      <c r="E91" s="16">
        <v>0</v>
      </c>
      <c r="F91" s="19"/>
      <c r="G91" s="54" t="s">
        <v>362</v>
      </c>
      <c r="H91" s="11">
        <v>830000</v>
      </c>
      <c r="I91" s="11">
        <v>0</v>
      </c>
      <c r="J91" s="11">
        <v>0</v>
      </c>
      <c r="K91" s="11">
        <v>0</v>
      </c>
      <c r="L91" s="11">
        <v>830000</v>
      </c>
      <c r="M91" s="11">
        <v>1028500</v>
      </c>
      <c r="N91" s="11">
        <v>1028500</v>
      </c>
      <c r="O91" s="11">
        <v>0</v>
      </c>
      <c r="P91" s="11">
        <v>6755049</v>
      </c>
      <c r="Q91" s="11">
        <v>6755049</v>
      </c>
      <c r="R91" s="11">
        <v>0</v>
      </c>
      <c r="S91" s="11">
        <v>0</v>
      </c>
      <c r="T91" s="11">
        <v>0</v>
      </c>
      <c r="U91" s="11">
        <v>1490500</v>
      </c>
      <c r="V91" s="11">
        <v>0</v>
      </c>
      <c r="W91" s="66">
        <v>46.85</v>
      </c>
      <c r="X91" s="67">
        <v>10.33</v>
      </c>
    </row>
    <row r="92" spans="1:24" ht="12.75">
      <c r="A92" s="223">
        <v>2</v>
      </c>
      <c r="B92" s="224">
        <v>2</v>
      </c>
      <c r="C92" s="224">
        <v>5</v>
      </c>
      <c r="D92" s="16">
        <v>2</v>
      </c>
      <c r="E92" s="16">
        <v>0</v>
      </c>
      <c r="F92" s="19"/>
      <c r="G92" s="54" t="s">
        <v>325</v>
      </c>
      <c r="H92" s="11">
        <v>5752248</v>
      </c>
      <c r="I92" s="11">
        <v>3590000</v>
      </c>
      <c r="J92" s="11">
        <v>0</v>
      </c>
      <c r="K92" s="11">
        <v>0</v>
      </c>
      <c r="L92" s="11">
        <v>2162248</v>
      </c>
      <c r="M92" s="11">
        <v>3149946</v>
      </c>
      <c r="N92" s="11">
        <v>3149946</v>
      </c>
      <c r="O92" s="11">
        <v>0</v>
      </c>
      <c r="P92" s="11">
        <v>8754569.81</v>
      </c>
      <c r="Q92" s="11">
        <v>8754000</v>
      </c>
      <c r="R92" s="11">
        <v>0</v>
      </c>
      <c r="S92" s="11">
        <v>569.81</v>
      </c>
      <c r="T92" s="11">
        <v>0</v>
      </c>
      <c r="U92" s="11">
        <v>3647845</v>
      </c>
      <c r="V92" s="11">
        <v>0</v>
      </c>
      <c r="W92" s="66">
        <v>32.99</v>
      </c>
      <c r="X92" s="67">
        <v>13.74</v>
      </c>
    </row>
    <row r="93" spans="1:24" ht="12.75">
      <c r="A93" s="223">
        <v>2</v>
      </c>
      <c r="B93" s="224">
        <v>16</v>
      </c>
      <c r="C93" s="224">
        <v>2</v>
      </c>
      <c r="D93" s="16">
        <v>2</v>
      </c>
      <c r="E93" s="16">
        <v>0</v>
      </c>
      <c r="F93" s="19"/>
      <c r="G93" s="54" t="s">
        <v>363</v>
      </c>
      <c r="H93" s="11">
        <v>2207000</v>
      </c>
      <c r="I93" s="11">
        <v>1907000</v>
      </c>
      <c r="J93" s="11">
        <v>0</v>
      </c>
      <c r="K93" s="11">
        <v>300000</v>
      </c>
      <c r="L93" s="11">
        <v>0</v>
      </c>
      <c r="M93" s="11">
        <v>907119.64</v>
      </c>
      <c r="N93" s="11">
        <v>907119.64</v>
      </c>
      <c r="O93" s="11">
        <v>0</v>
      </c>
      <c r="P93" s="11">
        <v>3102927.57</v>
      </c>
      <c r="Q93" s="11">
        <v>3102927.57</v>
      </c>
      <c r="R93" s="11">
        <v>0</v>
      </c>
      <c r="S93" s="11">
        <v>0</v>
      </c>
      <c r="T93" s="11">
        <v>0</v>
      </c>
      <c r="U93" s="11">
        <v>990816.64</v>
      </c>
      <c r="V93" s="11">
        <v>0</v>
      </c>
      <c r="W93" s="66">
        <v>26.06</v>
      </c>
      <c r="X93" s="67">
        <v>8.32</v>
      </c>
    </row>
    <row r="94" spans="1:24" ht="12.75">
      <c r="A94" s="223">
        <v>2</v>
      </c>
      <c r="B94" s="224">
        <v>3</v>
      </c>
      <c r="C94" s="224">
        <v>2</v>
      </c>
      <c r="D94" s="16">
        <v>2</v>
      </c>
      <c r="E94" s="16">
        <v>0</v>
      </c>
      <c r="F94" s="19"/>
      <c r="G94" s="54" t="s">
        <v>326</v>
      </c>
      <c r="H94" s="11">
        <v>5740781.23</v>
      </c>
      <c r="I94" s="11">
        <v>4119150</v>
      </c>
      <c r="J94" s="11">
        <v>0</v>
      </c>
      <c r="K94" s="11">
        <v>0</v>
      </c>
      <c r="L94" s="11">
        <v>1621631.23</v>
      </c>
      <c r="M94" s="11">
        <v>895200</v>
      </c>
      <c r="N94" s="11">
        <v>895200</v>
      </c>
      <c r="O94" s="11">
        <v>0</v>
      </c>
      <c r="P94" s="11">
        <v>4842400</v>
      </c>
      <c r="Q94" s="11">
        <v>4842400</v>
      </c>
      <c r="R94" s="11">
        <v>0</v>
      </c>
      <c r="S94" s="11">
        <v>0</v>
      </c>
      <c r="T94" s="11">
        <v>0</v>
      </c>
      <c r="U94" s="11">
        <v>1204435</v>
      </c>
      <c r="V94" s="11">
        <v>0</v>
      </c>
      <c r="W94" s="66">
        <v>25.4</v>
      </c>
      <c r="X94" s="67">
        <v>6.31</v>
      </c>
    </row>
    <row r="95" spans="1:24" ht="12.75">
      <c r="A95" s="223">
        <v>2</v>
      </c>
      <c r="B95" s="224">
        <v>16</v>
      </c>
      <c r="C95" s="224">
        <v>3</v>
      </c>
      <c r="D95" s="16">
        <v>2</v>
      </c>
      <c r="E95" s="16">
        <v>0</v>
      </c>
      <c r="F95" s="19"/>
      <c r="G95" s="54" t="s">
        <v>364</v>
      </c>
      <c r="H95" s="11">
        <v>2853197.53</v>
      </c>
      <c r="I95" s="11">
        <v>0</v>
      </c>
      <c r="J95" s="11">
        <v>0</v>
      </c>
      <c r="K95" s="11">
        <v>2301197.53</v>
      </c>
      <c r="L95" s="11">
        <v>552000</v>
      </c>
      <c r="M95" s="11">
        <v>166000</v>
      </c>
      <c r="N95" s="11">
        <v>166000</v>
      </c>
      <c r="O95" s="11">
        <v>0</v>
      </c>
      <c r="P95" s="11">
        <v>469000</v>
      </c>
      <c r="Q95" s="11">
        <v>469000</v>
      </c>
      <c r="R95" s="11">
        <v>0</v>
      </c>
      <c r="S95" s="11">
        <v>0</v>
      </c>
      <c r="T95" s="11">
        <v>0</v>
      </c>
      <c r="U95" s="11">
        <v>184000</v>
      </c>
      <c r="V95" s="11">
        <v>0</v>
      </c>
      <c r="W95" s="66">
        <v>1.78</v>
      </c>
      <c r="X95" s="67">
        <v>0.69</v>
      </c>
    </row>
    <row r="96" spans="1:24" ht="12.75">
      <c r="A96" s="223">
        <v>2</v>
      </c>
      <c r="B96" s="224">
        <v>1</v>
      </c>
      <c r="C96" s="224">
        <v>3</v>
      </c>
      <c r="D96" s="16">
        <v>2</v>
      </c>
      <c r="E96" s="16">
        <v>0</v>
      </c>
      <c r="F96" s="19"/>
      <c r="G96" s="54" t="s">
        <v>365</v>
      </c>
      <c r="H96" s="11">
        <v>1409748</v>
      </c>
      <c r="I96" s="11">
        <v>1346300</v>
      </c>
      <c r="J96" s="11">
        <v>0</v>
      </c>
      <c r="K96" s="11">
        <v>0</v>
      </c>
      <c r="L96" s="11">
        <v>63448</v>
      </c>
      <c r="M96" s="11">
        <v>3231812.27</v>
      </c>
      <c r="N96" s="11">
        <v>3231812.27</v>
      </c>
      <c r="O96" s="11">
        <v>0</v>
      </c>
      <c r="P96" s="11">
        <v>8116794.06</v>
      </c>
      <c r="Q96" s="11">
        <v>8116794.06</v>
      </c>
      <c r="R96" s="11">
        <v>0</v>
      </c>
      <c r="S96" s="11">
        <v>0</v>
      </c>
      <c r="T96" s="11">
        <v>3011795.06</v>
      </c>
      <c r="U96" s="11">
        <v>3632212.27</v>
      </c>
      <c r="V96" s="11">
        <v>2039382.27</v>
      </c>
      <c r="W96" s="66">
        <v>19.86</v>
      </c>
      <c r="X96" s="67">
        <v>6.19</v>
      </c>
    </row>
    <row r="97" spans="1:24" ht="12.75">
      <c r="A97" s="223">
        <v>2</v>
      </c>
      <c r="B97" s="224">
        <v>6</v>
      </c>
      <c r="C97" s="224">
        <v>5</v>
      </c>
      <c r="D97" s="16">
        <v>2</v>
      </c>
      <c r="E97" s="16">
        <v>0</v>
      </c>
      <c r="F97" s="19"/>
      <c r="G97" s="54" t="s">
        <v>366</v>
      </c>
      <c r="H97" s="11">
        <v>378900</v>
      </c>
      <c r="I97" s="11">
        <v>378900</v>
      </c>
      <c r="J97" s="11">
        <v>0</v>
      </c>
      <c r="K97" s="11">
        <v>0</v>
      </c>
      <c r="L97" s="11">
        <v>0</v>
      </c>
      <c r="M97" s="11">
        <v>1052873</v>
      </c>
      <c r="N97" s="11">
        <v>1052873</v>
      </c>
      <c r="O97" s="11">
        <v>0</v>
      </c>
      <c r="P97" s="11">
        <v>9198658.12</v>
      </c>
      <c r="Q97" s="11">
        <v>9141255.45</v>
      </c>
      <c r="R97" s="11">
        <v>0</v>
      </c>
      <c r="S97" s="11">
        <v>57402.67</v>
      </c>
      <c r="T97" s="11">
        <v>468403</v>
      </c>
      <c r="U97" s="11">
        <v>1492873</v>
      </c>
      <c r="V97" s="11">
        <v>382611</v>
      </c>
      <c r="W97" s="66">
        <v>50.09</v>
      </c>
      <c r="X97" s="67">
        <v>6.37</v>
      </c>
    </row>
    <row r="98" spans="1:24" ht="12.75">
      <c r="A98" s="223">
        <v>2</v>
      </c>
      <c r="B98" s="224">
        <v>4</v>
      </c>
      <c r="C98" s="224">
        <v>2</v>
      </c>
      <c r="D98" s="16">
        <v>2</v>
      </c>
      <c r="E98" s="16">
        <v>0</v>
      </c>
      <c r="F98" s="19"/>
      <c r="G98" s="54" t="s">
        <v>367</v>
      </c>
      <c r="H98" s="11">
        <v>516866</v>
      </c>
      <c r="I98" s="11">
        <v>516866</v>
      </c>
      <c r="J98" s="11">
        <v>0</v>
      </c>
      <c r="K98" s="11">
        <v>0</v>
      </c>
      <c r="L98" s="11">
        <v>0</v>
      </c>
      <c r="M98" s="11">
        <v>1134086</v>
      </c>
      <c r="N98" s="11">
        <v>1134086</v>
      </c>
      <c r="O98" s="11">
        <v>0</v>
      </c>
      <c r="P98" s="11">
        <v>4566468.12</v>
      </c>
      <c r="Q98" s="11">
        <v>4566468.12</v>
      </c>
      <c r="R98" s="11">
        <v>0</v>
      </c>
      <c r="S98" s="11">
        <v>0</v>
      </c>
      <c r="T98" s="11">
        <v>0</v>
      </c>
      <c r="U98" s="11">
        <v>1422246</v>
      </c>
      <c r="V98" s="11">
        <v>563186</v>
      </c>
      <c r="W98" s="66">
        <v>39.63</v>
      </c>
      <c r="X98" s="67">
        <v>7.45</v>
      </c>
    </row>
    <row r="99" spans="1:24" ht="12.75">
      <c r="A99" s="223">
        <v>2</v>
      </c>
      <c r="B99" s="224">
        <v>3</v>
      </c>
      <c r="C99" s="224">
        <v>3</v>
      </c>
      <c r="D99" s="16">
        <v>2</v>
      </c>
      <c r="E99" s="16">
        <v>0</v>
      </c>
      <c r="F99" s="19"/>
      <c r="G99" s="54" t="s">
        <v>368</v>
      </c>
      <c r="H99" s="11">
        <v>4676000</v>
      </c>
      <c r="I99" s="11">
        <v>0</v>
      </c>
      <c r="J99" s="11">
        <v>4000000</v>
      </c>
      <c r="K99" s="11">
        <v>0</v>
      </c>
      <c r="L99" s="11">
        <v>676000</v>
      </c>
      <c r="M99" s="11">
        <v>596000</v>
      </c>
      <c r="N99" s="11">
        <v>196000</v>
      </c>
      <c r="O99" s="11">
        <v>400000</v>
      </c>
      <c r="P99" s="11">
        <v>4674663.67</v>
      </c>
      <c r="Q99" s="11">
        <v>4674663.67</v>
      </c>
      <c r="R99" s="11">
        <v>0</v>
      </c>
      <c r="S99" s="11">
        <v>0</v>
      </c>
      <c r="T99" s="11">
        <v>0</v>
      </c>
      <c r="U99" s="11">
        <v>976000</v>
      </c>
      <c r="V99" s="11">
        <v>0</v>
      </c>
      <c r="W99" s="66">
        <v>16.14</v>
      </c>
      <c r="X99" s="67">
        <v>3.37</v>
      </c>
    </row>
    <row r="100" spans="1:24" ht="12.75">
      <c r="A100" s="223">
        <v>2</v>
      </c>
      <c r="B100" s="224">
        <v>6</v>
      </c>
      <c r="C100" s="224">
        <v>6</v>
      </c>
      <c r="D100" s="16">
        <v>2</v>
      </c>
      <c r="E100" s="16">
        <v>0</v>
      </c>
      <c r="F100" s="19"/>
      <c r="G100" s="54" t="s">
        <v>369</v>
      </c>
      <c r="H100" s="11">
        <v>6675504.12</v>
      </c>
      <c r="I100" s="11">
        <v>6526070.12</v>
      </c>
      <c r="J100" s="11">
        <v>0</v>
      </c>
      <c r="K100" s="11">
        <v>0</v>
      </c>
      <c r="L100" s="11">
        <v>149434</v>
      </c>
      <c r="M100" s="11">
        <v>6165671.12</v>
      </c>
      <c r="N100" s="11">
        <v>6165671.12</v>
      </c>
      <c r="O100" s="11">
        <v>0</v>
      </c>
      <c r="P100" s="11">
        <v>11718018.68</v>
      </c>
      <c r="Q100" s="11">
        <v>11718018.68</v>
      </c>
      <c r="R100" s="11">
        <v>0</v>
      </c>
      <c r="S100" s="11">
        <v>0</v>
      </c>
      <c r="T100" s="11">
        <v>2337737.56</v>
      </c>
      <c r="U100" s="11">
        <v>7068585.12</v>
      </c>
      <c r="V100" s="11">
        <v>4154891.12</v>
      </c>
      <c r="W100" s="66">
        <v>39.65</v>
      </c>
      <c r="X100" s="67">
        <v>12.31</v>
      </c>
    </row>
    <row r="101" spans="1:24" ht="12.75">
      <c r="A101" s="223">
        <v>2</v>
      </c>
      <c r="B101" s="224">
        <v>23</v>
      </c>
      <c r="C101" s="224">
        <v>3</v>
      </c>
      <c r="D101" s="16">
        <v>2</v>
      </c>
      <c r="E101" s="16">
        <v>0</v>
      </c>
      <c r="F101" s="19"/>
      <c r="G101" s="54" t="s">
        <v>370</v>
      </c>
      <c r="H101" s="11">
        <v>1906899.14</v>
      </c>
      <c r="I101" s="11">
        <v>1113198</v>
      </c>
      <c r="J101" s="11">
        <v>0</v>
      </c>
      <c r="K101" s="11">
        <v>0</v>
      </c>
      <c r="L101" s="11">
        <v>793701.14</v>
      </c>
      <c r="M101" s="11">
        <v>247936</v>
      </c>
      <c r="N101" s="11">
        <v>247936</v>
      </c>
      <c r="O101" s="11">
        <v>0</v>
      </c>
      <c r="P101" s="11">
        <v>3099264.59</v>
      </c>
      <c r="Q101" s="11">
        <v>3099160</v>
      </c>
      <c r="R101" s="11">
        <v>0</v>
      </c>
      <c r="S101" s="11">
        <v>104.59</v>
      </c>
      <c r="T101" s="11">
        <v>0</v>
      </c>
      <c r="U101" s="11">
        <v>373765</v>
      </c>
      <c r="V101" s="11">
        <v>0</v>
      </c>
      <c r="W101" s="66">
        <v>33.82</v>
      </c>
      <c r="X101" s="67">
        <v>4.07</v>
      </c>
    </row>
    <row r="102" spans="1:24" ht="12.75">
      <c r="A102" s="223">
        <v>2</v>
      </c>
      <c r="B102" s="224">
        <v>24</v>
      </c>
      <c r="C102" s="224">
        <v>3</v>
      </c>
      <c r="D102" s="16">
        <v>2</v>
      </c>
      <c r="E102" s="16">
        <v>0</v>
      </c>
      <c r="F102" s="19"/>
      <c r="G102" s="54" t="s">
        <v>371</v>
      </c>
      <c r="H102" s="11">
        <v>1808021</v>
      </c>
      <c r="I102" s="11">
        <v>0</v>
      </c>
      <c r="J102" s="11">
        <v>0</v>
      </c>
      <c r="K102" s="11">
        <v>1808021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30000</v>
      </c>
      <c r="V102" s="11">
        <v>0</v>
      </c>
      <c r="W102" s="66">
        <v>0</v>
      </c>
      <c r="X102" s="67">
        <v>0.12</v>
      </c>
    </row>
    <row r="103" spans="1:24" ht="12.75">
      <c r="A103" s="223">
        <v>2</v>
      </c>
      <c r="B103" s="224">
        <v>7</v>
      </c>
      <c r="C103" s="224">
        <v>2</v>
      </c>
      <c r="D103" s="16">
        <v>2</v>
      </c>
      <c r="E103" s="16">
        <v>0</v>
      </c>
      <c r="F103" s="19"/>
      <c r="G103" s="54" t="s">
        <v>329</v>
      </c>
      <c r="H103" s="11">
        <v>1264633</v>
      </c>
      <c r="I103" s="11">
        <v>1000000</v>
      </c>
      <c r="J103" s="11">
        <v>0</v>
      </c>
      <c r="K103" s="11">
        <v>0</v>
      </c>
      <c r="L103" s="11">
        <v>264633</v>
      </c>
      <c r="M103" s="11">
        <v>645900</v>
      </c>
      <c r="N103" s="11">
        <v>645900</v>
      </c>
      <c r="O103" s="11">
        <v>0</v>
      </c>
      <c r="P103" s="11">
        <v>4378958.6</v>
      </c>
      <c r="Q103" s="11">
        <v>4378958.6</v>
      </c>
      <c r="R103" s="11">
        <v>0</v>
      </c>
      <c r="S103" s="11">
        <v>0</v>
      </c>
      <c r="T103" s="11">
        <v>0</v>
      </c>
      <c r="U103" s="11">
        <v>1065861</v>
      </c>
      <c r="V103" s="11">
        <v>0</v>
      </c>
      <c r="W103" s="66">
        <v>16.09</v>
      </c>
      <c r="X103" s="67">
        <v>3.91</v>
      </c>
    </row>
    <row r="104" spans="1:24" ht="12.75">
      <c r="A104" s="223">
        <v>2</v>
      </c>
      <c r="B104" s="224">
        <v>8</v>
      </c>
      <c r="C104" s="224">
        <v>7</v>
      </c>
      <c r="D104" s="16">
        <v>2</v>
      </c>
      <c r="E104" s="16">
        <v>0</v>
      </c>
      <c r="F104" s="19"/>
      <c r="G104" s="54" t="s">
        <v>331</v>
      </c>
      <c r="H104" s="11">
        <v>67050</v>
      </c>
      <c r="I104" s="11">
        <v>67050</v>
      </c>
      <c r="J104" s="11">
        <v>0</v>
      </c>
      <c r="K104" s="11">
        <v>0</v>
      </c>
      <c r="L104" s="11">
        <v>0</v>
      </c>
      <c r="M104" s="11">
        <v>2214000</v>
      </c>
      <c r="N104" s="11">
        <v>2214000</v>
      </c>
      <c r="O104" s="11">
        <v>0</v>
      </c>
      <c r="P104" s="11">
        <v>27432874.69</v>
      </c>
      <c r="Q104" s="11">
        <v>27431417.28</v>
      </c>
      <c r="R104" s="11">
        <v>0</v>
      </c>
      <c r="S104" s="11">
        <v>1457.41</v>
      </c>
      <c r="T104" s="11">
        <v>0</v>
      </c>
      <c r="U104" s="11">
        <v>4014000</v>
      </c>
      <c r="V104" s="11">
        <v>0</v>
      </c>
      <c r="W104" s="66">
        <v>56.06</v>
      </c>
      <c r="X104" s="67">
        <v>8.2</v>
      </c>
    </row>
    <row r="105" spans="1:24" ht="12.75">
      <c r="A105" s="223">
        <v>2</v>
      </c>
      <c r="B105" s="224">
        <v>23</v>
      </c>
      <c r="C105" s="224">
        <v>5</v>
      </c>
      <c r="D105" s="16">
        <v>2</v>
      </c>
      <c r="E105" s="16">
        <v>0</v>
      </c>
      <c r="F105" s="19"/>
      <c r="G105" s="54" t="s">
        <v>372</v>
      </c>
      <c r="H105" s="11">
        <v>10472422.05</v>
      </c>
      <c r="I105" s="11">
        <v>3603907.37</v>
      </c>
      <c r="J105" s="11">
        <v>0</v>
      </c>
      <c r="K105" s="11">
        <v>1999732</v>
      </c>
      <c r="L105" s="11">
        <v>4868782.68</v>
      </c>
      <c r="M105" s="11">
        <v>1999732</v>
      </c>
      <c r="N105" s="11">
        <v>1999732</v>
      </c>
      <c r="O105" s="11">
        <v>0</v>
      </c>
      <c r="P105" s="11">
        <v>5362296.51</v>
      </c>
      <c r="Q105" s="11">
        <v>5362296.51</v>
      </c>
      <c r="R105" s="11">
        <v>0</v>
      </c>
      <c r="S105" s="11">
        <v>0</v>
      </c>
      <c r="T105" s="11">
        <v>0</v>
      </c>
      <c r="U105" s="11">
        <v>2219732</v>
      </c>
      <c r="V105" s="11">
        <v>0</v>
      </c>
      <c r="W105" s="66">
        <v>5.03</v>
      </c>
      <c r="X105" s="67">
        <v>2.08</v>
      </c>
    </row>
    <row r="106" spans="1:24" ht="12.75">
      <c r="A106" s="223">
        <v>2</v>
      </c>
      <c r="B106" s="224">
        <v>17</v>
      </c>
      <c r="C106" s="224">
        <v>2</v>
      </c>
      <c r="D106" s="16">
        <v>2</v>
      </c>
      <c r="E106" s="16">
        <v>0</v>
      </c>
      <c r="F106" s="19"/>
      <c r="G106" s="54" t="s">
        <v>373</v>
      </c>
      <c r="H106" s="11">
        <v>3789215</v>
      </c>
      <c r="I106" s="11">
        <v>2975125</v>
      </c>
      <c r="J106" s="11">
        <v>0</v>
      </c>
      <c r="K106" s="11">
        <v>0</v>
      </c>
      <c r="L106" s="11">
        <v>704590</v>
      </c>
      <c r="M106" s="11">
        <v>1081400</v>
      </c>
      <c r="N106" s="11">
        <v>601400</v>
      </c>
      <c r="O106" s="11">
        <v>0</v>
      </c>
      <c r="P106" s="11">
        <v>4636615.85</v>
      </c>
      <c r="Q106" s="11">
        <v>4505695.4</v>
      </c>
      <c r="R106" s="11">
        <v>0</v>
      </c>
      <c r="S106" s="11">
        <v>130920.45</v>
      </c>
      <c r="T106" s="11">
        <v>0</v>
      </c>
      <c r="U106" s="11">
        <v>876600</v>
      </c>
      <c r="V106" s="11">
        <v>0</v>
      </c>
      <c r="W106" s="66">
        <v>26.32</v>
      </c>
      <c r="X106" s="67">
        <v>4.97</v>
      </c>
    </row>
    <row r="107" spans="1:24" ht="12.75">
      <c r="A107" s="223">
        <v>2</v>
      </c>
      <c r="B107" s="224">
        <v>18</v>
      </c>
      <c r="C107" s="224">
        <v>1</v>
      </c>
      <c r="D107" s="16">
        <v>2</v>
      </c>
      <c r="E107" s="16">
        <v>0</v>
      </c>
      <c r="F107" s="19"/>
      <c r="G107" s="54" t="s">
        <v>374</v>
      </c>
      <c r="H107" s="11">
        <v>4575647</v>
      </c>
      <c r="I107" s="11">
        <v>550454</v>
      </c>
      <c r="J107" s="11">
        <v>2980000</v>
      </c>
      <c r="K107" s="11">
        <v>0</v>
      </c>
      <c r="L107" s="11">
        <v>1045193</v>
      </c>
      <c r="M107" s="11">
        <v>4516644</v>
      </c>
      <c r="N107" s="11">
        <v>4276644</v>
      </c>
      <c r="O107" s="11">
        <v>0</v>
      </c>
      <c r="P107" s="11">
        <v>8255528.1</v>
      </c>
      <c r="Q107" s="11">
        <v>8255528.1</v>
      </c>
      <c r="R107" s="11">
        <v>0</v>
      </c>
      <c r="S107" s="11">
        <v>0</v>
      </c>
      <c r="T107" s="11">
        <v>0</v>
      </c>
      <c r="U107" s="11">
        <v>4807164</v>
      </c>
      <c r="V107" s="11">
        <v>144710</v>
      </c>
      <c r="W107" s="66">
        <v>39.28</v>
      </c>
      <c r="X107" s="67">
        <v>22.18</v>
      </c>
    </row>
    <row r="108" spans="1:24" ht="12.75">
      <c r="A108" s="223">
        <v>2</v>
      </c>
      <c r="B108" s="224">
        <v>3</v>
      </c>
      <c r="C108" s="224">
        <v>4</v>
      </c>
      <c r="D108" s="16">
        <v>2</v>
      </c>
      <c r="E108" s="16">
        <v>0</v>
      </c>
      <c r="F108" s="19"/>
      <c r="G108" s="54" t="s">
        <v>375</v>
      </c>
      <c r="H108" s="11">
        <v>3420242</v>
      </c>
      <c r="I108" s="11">
        <v>2248780</v>
      </c>
      <c r="J108" s="11">
        <v>0</v>
      </c>
      <c r="K108" s="11">
        <v>0</v>
      </c>
      <c r="L108" s="11">
        <v>1171462</v>
      </c>
      <c r="M108" s="11">
        <v>873296</v>
      </c>
      <c r="N108" s="11">
        <v>573296</v>
      </c>
      <c r="O108" s="11">
        <v>300000</v>
      </c>
      <c r="P108" s="11">
        <v>3664757.21</v>
      </c>
      <c r="Q108" s="11">
        <v>3664757.21</v>
      </c>
      <c r="R108" s="11">
        <v>0</v>
      </c>
      <c r="S108" s="11">
        <v>0</v>
      </c>
      <c r="T108" s="11">
        <v>458235.11</v>
      </c>
      <c r="U108" s="11">
        <v>1126996</v>
      </c>
      <c r="V108" s="11">
        <v>310796</v>
      </c>
      <c r="W108" s="66">
        <v>22.57</v>
      </c>
      <c r="X108" s="67">
        <v>5.74</v>
      </c>
    </row>
    <row r="109" spans="1:24" ht="12.75">
      <c r="A109" s="223">
        <v>2</v>
      </c>
      <c r="B109" s="224">
        <v>13</v>
      </c>
      <c r="C109" s="224">
        <v>2</v>
      </c>
      <c r="D109" s="16">
        <v>2</v>
      </c>
      <c r="E109" s="16">
        <v>0</v>
      </c>
      <c r="F109" s="19"/>
      <c r="G109" s="54" t="s">
        <v>376</v>
      </c>
      <c r="H109" s="11">
        <v>4030404</v>
      </c>
      <c r="I109" s="11">
        <v>3690115</v>
      </c>
      <c r="J109" s="11">
        <v>0</v>
      </c>
      <c r="K109" s="11">
        <v>0</v>
      </c>
      <c r="L109" s="11">
        <v>340289</v>
      </c>
      <c r="M109" s="11">
        <v>5046032</v>
      </c>
      <c r="N109" s="11">
        <v>3946032</v>
      </c>
      <c r="O109" s="11">
        <v>1100000</v>
      </c>
      <c r="P109" s="11">
        <v>24868557.77</v>
      </c>
      <c r="Q109" s="11">
        <v>24868557.77</v>
      </c>
      <c r="R109" s="11">
        <v>0</v>
      </c>
      <c r="S109" s="11">
        <v>0</v>
      </c>
      <c r="T109" s="11">
        <v>0</v>
      </c>
      <c r="U109" s="11">
        <v>6420302</v>
      </c>
      <c r="V109" s="11">
        <v>2727157</v>
      </c>
      <c r="W109" s="66">
        <v>60.25</v>
      </c>
      <c r="X109" s="67">
        <v>8.94</v>
      </c>
    </row>
    <row r="110" spans="1:24" ht="12.75">
      <c r="A110" s="223">
        <v>2</v>
      </c>
      <c r="B110" s="224">
        <v>9</v>
      </c>
      <c r="C110" s="224">
        <v>3</v>
      </c>
      <c r="D110" s="16">
        <v>2</v>
      </c>
      <c r="E110" s="16">
        <v>0</v>
      </c>
      <c r="F110" s="19"/>
      <c r="G110" s="54" t="s">
        <v>377</v>
      </c>
      <c r="H110" s="11">
        <v>55909.16</v>
      </c>
      <c r="I110" s="11">
        <v>0</v>
      </c>
      <c r="J110" s="11">
        <v>0</v>
      </c>
      <c r="K110" s="11">
        <v>0</v>
      </c>
      <c r="L110" s="11">
        <v>55909.16</v>
      </c>
      <c r="M110" s="11">
        <v>1558401</v>
      </c>
      <c r="N110" s="11">
        <v>1558401</v>
      </c>
      <c r="O110" s="11">
        <v>0</v>
      </c>
      <c r="P110" s="11">
        <v>2245056</v>
      </c>
      <c r="Q110" s="11">
        <v>2245056</v>
      </c>
      <c r="R110" s="11">
        <v>0</v>
      </c>
      <c r="S110" s="11">
        <v>0</v>
      </c>
      <c r="T110" s="11">
        <v>0</v>
      </c>
      <c r="U110" s="11">
        <v>1658401</v>
      </c>
      <c r="V110" s="11">
        <v>1065293</v>
      </c>
      <c r="W110" s="66">
        <v>17.72</v>
      </c>
      <c r="X110" s="67">
        <v>4.68</v>
      </c>
    </row>
    <row r="111" spans="1:24" ht="12.75">
      <c r="A111" s="223">
        <v>2</v>
      </c>
      <c r="B111" s="224">
        <v>9</v>
      </c>
      <c r="C111" s="224">
        <v>4</v>
      </c>
      <c r="D111" s="16">
        <v>2</v>
      </c>
      <c r="E111" s="16">
        <v>0</v>
      </c>
      <c r="F111" s="19"/>
      <c r="G111" s="54" t="s">
        <v>378</v>
      </c>
      <c r="H111" s="11">
        <v>2427002.59</v>
      </c>
      <c r="I111" s="11">
        <v>1600000</v>
      </c>
      <c r="J111" s="11">
        <v>0</v>
      </c>
      <c r="K111" s="11">
        <v>0</v>
      </c>
      <c r="L111" s="11">
        <v>799402.59</v>
      </c>
      <c r="M111" s="11">
        <v>1075600</v>
      </c>
      <c r="N111" s="11">
        <v>748000</v>
      </c>
      <c r="O111" s="11">
        <v>300000</v>
      </c>
      <c r="P111" s="11">
        <v>9019000</v>
      </c>
      <c r="Q111" s="11">
        <v>9019000</v>
      </c>
      <c r="R111" s="11">
        <v>0</v>
      </c>
      <c r="S111" s="11">
        <v>0</v>
      </c>
      <c r="T111" s="11">
        <v>0</v>
      </c>
      <c r="U111" s="11">
        <v>1582000</v>
      </c>
      <c r="V111" s="11">
        <v>0</v>
      </c>
      <c r="W111" s="66">
        <v>43.78</v>
      </c>
      <c r="X111" s="67">
        <v>7.68</v>
      </c>
    </row>
    <row r="112" spans="1:24" ht="12.75">
      <c r="A112" s="223">
        <v>2</v>
      </c>
      <c r="B112" s="224">
        <v>9</v>
      </c>
      <c r="C112" s="224">
        <v>5</v>
      </c>
      <c r="D112" s="16">
        <v>2</v>
      </c>
      <c r="E112" s="16">
        <v>0</v>
      </c>
      <c r="F112" s="19"/>
      <c r="G112" s="54" t="s">
        <v>379</v>
      </c>
      <c r="H112" s="11">
        <v>3046623</v>
      </c>
      <c r="I112" s="11">
        <v>2914979</v>
      </c>
      <c r="J112" s="11">
        <v>0</v>
      </c>
      <c r="K112" s="11">
        <v>0</v>
      </c>
      <c r="L112" s="11">
        <v>131644</v>
      </c>
      <c r="M112" s="11">
        <v>1212763</v>
      </c>
      <c r="N112" s="11">
        <v>1212763</v>
      </c>
      <c r="O112" s="11">
        <v>0</v>
      </c>
      <c r="P112" s="11">
        <v>4857329.27</v>
      </c>
      <c r="Q112" s="11">
        <v>4857327.83</v>
      </c>
      <c r="R112" s="11">
        <v>0</v>
      </c>
      <c r="S112" s="11">
        <v>1.44</v>
      </c>
      <c r="T112" s="11">
        <v>0</v>
      </c>
      <c r="U112" s="11">
        <v>1647763</v>
      </c>
      <c r="V112" s="11">
        <v>0</v>
      </c>
      <c r="W112" s="66">
        <v>23.96</v>
      </c>
      <c r="X112" s="67">
        <v>8.13</v>
      </c>
    </row>
    <row r="113" spans="1:24" ht="12.75">
      <c r="A113" s="223">
        <v>2</v>
      </c>
      <c r="B113" s="224">
        <v>8</v>
      </c>
      <c r="C113" s="224">
        <v>9</v>
      </c>
      <c r="D113" s="16">
        <v>2</v>
      </c>
      <c r="E113" s="16">
        <v>0</v>
      </c>
      <c r="F113" s="19"/>
      <c r="G113" s="54" t="s">
        <v>380</v>
      </c>
      <c r="H113" s="11">
        <v>549196</v>
      </c>
      <c r="I113" s="11">
        <v>549196</v>
      </c>
      <c r="J113" s="11">
        <v>0</v>
      </c>
      <c r="K113" s="11">
        <v>0</v>
      </c>
      <c r="L113" s="11">
        <v>0</v>
      </c>
      <c r="M113" s="11">
        <v>1093479</v>
      </c>
      <c r="N113" s="11">
        <v>1093479</v>
      </c>
      <c r="O113" s="11">
        <v>0</v>
      </c>
      <c r="P113" s="11">
        <v>4432210.53</v>
      </c>
      <c r="Q113" s="11">
        <v>4311952.09</v>
      </c>
      <c r="R113" s="11">
        <v>0</v>
      </c>
      <c r="S113" s="11">
        <v>120258.44</v>
      </c>
      <c r="T113" s="11">
        <v>1442366</v>
      </c>
      <c r="U113" s="11">
        <v>1310991</v>
      </c>
      <c r="V113" s="11">
        <v>604349</v>
      </c>
      <c r="W113" s="66">
        <v>29.76</v>
      </c>
      <c r="X113" s="67">
        <v>7.03</v>
      </c>
    </row>
    <row r="114" spans="1:24" ht="12.75">
      <c r="A114" s="223">
        <v>2</v>
      </c>
      <c r="B114" s="224">
        <v>10</v>
      </c>
      <c r="C114" s="224">
        <v>4</v>
      </c>
      <c r="D114" s="16">
        <v>2</v>
      </c>
      <c r="E114" s="16">
        <v>0</v>
      </c>
      <c r="F114" s="19"/>
      <c r="G114" s="54" t="s">
        <v>334</v>
      </c>
      <c r="H114" s="11">
        <v>1414308</v>
      </c>
      <c r="I114" s="11">
        <v>0</v>
      </c>
      <c r="J114" s="11">
        <v>0</v>
      </c>
      <c r="K114" s="11">
        <v>261344</v>
      </c>
      <c r="L114" s="11">
        <v>1152964</v>
      </c>
      <c r="M114" s="11">
        <v>540662</v>
      </c>
      <c r="N114" s="11">
        <v>540662</v>
      </c>
      <c r="O114" s="11">
        <v>0</v>
      </c>
      <c r="P114" s="11">
        <v>3221065.06</v>
      </c>
      <c r="Q114" s="11">
        <v>3221065.06</v>
      </c>
      <c r="R114" s="11">
        <v>0</v>
      </c>
      <c r="S114" s="11">
        <v>0</v>
      </c>
      <c r="T114" s="11">
        <v>0</v>
      </c>
      <c r="U114" s="11">
        <v>744596</v>
      </c>
      <c r="V114" s="11">
        <v>0</v>
      </c>
      <c r="W114" s="66">
        <v>16.34</v>
      </c>
      <c r="X114" s="67">
        <v>3.77</v>
      </c>
    </row>
    <row r="115" spans="1:24" ht="12.75">
      <c r="A115" s="223">
        <v>2</v>
      </c>
      <c r="B115" s="224">
        <v>11</v>
      </c>
      <c r="C115" s="224">
        <v>2</v>
      </c>
      <c r="D115" s="16">
        <v>2</v>
      </c>
      <c r="E115" s="16">
        <v>0</v>
      </c>
      <c r="F115" s="19"/>
      <c r="G115" s="54" t="s">
        <v>335</v>
      </c>
      <c r="H115" s="11">
        <v>6870386.17</v>
      </c>
      <c r="I115" s="11">
        <v>0</v>
      </c>
      <c r="J115" s="11">
        <v>4500000</v>
      </c>
      <c r="K115" s="11">
        <v>0</v>
      </c>
      <c r="L115" s="11">
        <v>2370386.17</v>
      </c>
      <c r="M115" s="11">
        <v>1555000</v>
      </c>
      <c r="N115" s="11">
        <v>1555000</v>
      </c>
      <c r="O115" s="11">
        <v>0</v>
      </c>
      <c r="P115" s="11">
        <v>8287915.62</v>
      </c>
      <c r="Q115" s="11">
        <v>8271566.82</v>
      </c>
      <c r="R115" s="11">
        <v>0</v>
      </c>
      <c r="S115" s="11">
        <v>16348.8</v>
      </c>
      <c r="T115" s="11">
        <v>0</v>
      </c>
      <c r="U115" s="11">
        <v>2225000</v>
      </c>
      <c r="V115" s="11">
        <v>0</v>
      </c>
      <c r="W115" s="66">
        <v>15.79</v>
      </c>
      <c r="X115" s="67">
        <v>4.24</v>
      </c>
    </row>
    <row r="116" spans="1:24" ht="12.75">
      <c r="A116" s="223">
        <v>2</v>
      </c>
      <c r="B116" s="224">
        <v>2</v>
      </c>
      <c r="C116" s="224">
        <v>6</v>
      </c>
      <c r="D116" s="16">
        <v>2</v>
      </c>
      <c r="E116" s="16">
        <v>0</v>
      </c>
      <c r="F116" s="19"/>
      <c r="G116" s="54" t="s">
        <v>381</v>
      </c>
      <c r="H116" s="11">
        <v>1758854</v>
      </c>
      <c r="I116" s="11">
        <v>830000</v>
      </c>
      <c r="J116" s="11">
        <v>0</v>
      </c>
      <c r="K116" s="11">
        <v>0</v>
      </c>
      <c r="L116" s="11">
        <v>928854</v>
      </c>
      <c r="M116" s="11">
        <v>2530585</v>
      </c>
      <c r="N116" s="11">
        <v>2530585</v>
      </c>
      <c r="O116" s="11">
        <v>0</v>
      </c>
      <c r="P116" s="11">
        <v>7155884.55</v>
      </c>
      <c r="Q116" s="11">
        <v>7155884.55</v>
      </c>
      <c r="R116" s="11">
        <v>0</v>
      </c>
      <c r="S116" s="11">
        <v>0</v>
      </c>
      <c r="T116" s="11">
        <v>2355884.55</v>
      </c>
      <c r="U116" s="11">
        <v>2897304</v>
      </c>
      <c r="V116" s="11">
        <v>2052685</v>
      </c>
      <c r="W116" s="66">
        <v>17.78</v>
      </c>
      <c r="X116" s="67">
        <v>3.12</v>
      </c>
    </row>
    <row r="117" spans="1:24" ht="12.75">
      <c r="A117" s="223">
        <v>2</v>
      </c>
      <c r="B117" s="224">
        <v>18</v>
      </c>
      <c r="C117" s="224">
        <v>2</v>
      </c>
      <c r="D117" s="16">
        <v>2</v>
      </c>
      <c r="E117" s="16">
        <v>0</v>
      </c>
      <c r="F117" s="19"/>
      <c r="G117" s="54" t="s">
        <v>382</v>
      </c>
      <c r="H117" s="11">
        <v>4064162</v>
      </c>
      <c r="I117" s="11">
        <v>1876452</v>
      </c>
      <c r="J117" s="11">
        <v>0</v>
      </c>
      <c r="K117" s="11">
        <v>0</v>
      </c>
      <c r="L117" s="11">
        <v>2187710</v>
      </c>
      <c r="M117" s="11">
        <v>1921298</v>
      </c>
      <c r="N117" s="11">
        <v>1921298</v>
      </c>
      <c r="O117" s="11">
        <v>0</v>
      </c>
      <c r="P117" s="11">
        <v>4100590</v>
      </c>
      <c r="Q117" s="11">
        <v>4100590</v>
      </c>
      <c r="R117" s="11">
        <v>0</v>
      </c>
      <c r="S117" s="11">
        <v>0</v>
      </c>
      <c r="T117" s="11">
        <v>0</v>
      </c>
      <c r="U117" s="11">
        <v>2171298</v>
      </c>
      <c r="V117" s="11">
        <v>1700000</v>
      </c>
      <c r="W117" s="66">
        <v>23.63</v>
      </c>
      <c r="X117" s="67">
        <v>2.71</v>
      </c>
    </row>
    <row r="118" spans="1:24" ht="12.75">
      <c r="A118" s="223">
        <v>2</v>
      </c>
      <c r="B118" s="224">
        <v>19</v>
      </c>
      <c r="C118" s="224">
        <v>5</v>
      </c>
      <c r="D118" s="16">
        <v>2</v>
      </c>
      <c r="E118" s="16">
        <v>0</v>
      </c>
      <c r="F118" s="19"/>
      <c r="G118" s="54" t="s">
        <v>383</v>
      </c>
      <c r="H118" s="11">
        <v>2197020</v>
      </c>
      <c r="I118" s="11">
        <v>0</v>
      </c>
      <c r="J118" s="11">
        <v>1100000</v>
      </c>
      <c r="K118" s="11">
        <v>0</v>
      </c>
      <c r="L118" s="11">
        <v>1097020</v>
      </c>
      <c r="M118" s="11">
        <v>1551000</v>
      </c>
      <c r="N118" s="11">
        <v>1151000</v>
      </c>
      <c r="O118" s="11">
        <v>400000</v>
      </c>
      <c r="P118" s="11">
        <v>9039500</v>
      </c>
      <c r="Q118" s="11">
        <v>9039500</v>
      </c>
      <c r="R118" s="11">
        <v>0</v>
      </c>
      <c r="S118" s="11">
        <v>0</v>
      </c>
      <c r="T118" s="11">
        <v>1800000</v>
      </c>
      <c r="U118" s="11">
        <v>2570716</v>
      </c>
      <c r="V118" s="11">
        <v>720000</v>
      </c>
      <c r="W118" s="66">
        <v>34.11</v>
      </c>
      <c r="X118" s="67">
        <v>8.72</v>
      </c>
    </row>
    <row r="119" spans="1:24" ht="12.75">
      <c r="A119" s="223">
        <v>2</v>
      </c>
      <c r="B119" s="224">
        <v>7</v>
      </c>
      <c r="C119" s="224">
        <v>4</v>
      </c>
      <c r="D119" s="16">
        <v>2</v>
      </c>
      <c r="E119" s="16">
        <v>0</v>
      </c>
      <c r="F119" s="19"/>
      <c r="G119" s="54" t="s">
        <v>384</v>
      </c>
      <c r="H119" s="11">
        <v>259269</v>
      </c>
      <c r="I119" s="11">
        <v>0</v>
      </c>
      <c r="J119" s="11">
        <v>0</v>
      </c>
      <c r="K119" s="11">
        <v>0</v>
      </c>
      <c r="L119" s="11">
        <v>259269</v>
      </c>
      <c r="M119" s="11">
        <v>1042900</v>
      </c>
      <c r="N119" s="11">
        <v>1042900</v>
      </c>
      <c r="O119" s="11">
        <v>0</v>
      </c>
      <c r="P119" s="11">
        <v>5613027.32</v>
      </c>
      <c r="Q119" s="11">
        <v>5613027.32</v>
      </c>
      <c r="R119" s="11">
        <v>0</v>
      </c>
      <c r="S119" s="11">
        <v>0</v>
      </c>
      <c r="T119" s="11">
        <v>0</v>
      </c>
      <c r="U119" s="11">
        <v>1432325</v>
      </c>
      <c r="V119" s="11">
        <v>0</v>
      </c>
      <c r="W119" s="66">
        <v>40.95</v>
      </c>
      <c r="X119" s="67">
        <v>10.45</v>
      </c>
    </row>
    <row r="120" spans="1:24" ht="12.75">
      <c r="A120" s="223">
        <v>2</v>
      </c>
      <c r="B120" s="224">
        <v>5</v>
      </c>
      <c r="C120" s="224">
        <v>3</v>
      </c>
      <c r="D120" s="16">
        <v>2</v>
      </c>
      <c r="E120" s="16">
        <v>0</v>
      </c>
      <c r="F120" s="19"/>
      <c r="G120" s="54" t="s">
        <v>385</v>
      </c>
      <c r="H120" s="11">
        <v>1419523.24</v>
      </c>
      <c r="I120" s="11">
        <v>0</v>
      </c>
      <c r="J120" s="11">
        <v>0</v>
      </c>
      <c r="K120" s="11">
        <v>0</v>
      </c>
      <c r="L120" s="11">
        <v>1419523.24</v>
      </c>
      <c r="M120" s="11">
        <v>833000</v>
      </c>
      <c r="N120" s="11">
        <v>133000</v>
      </c>
      <c r="O120" s="11">
        <v>700000</v>
      </c>
      <c r="P120" s="11">
        <v>7183200</v>
      </c>
      <c r="Q120" s="11">
        <v>7183200</v>
      </c>
      <c r="R120" s="11">
        <v>0</v>
      </c>
      <c r="S120" s="11">
        <v>0</v>
      </c>
      <c r="T120" s="11">
        <v>0</v>
      </c>
      <c r="U120" s="11">
        <v>1238000</v>
      </c>
      <c r="V120" s="11">
        <v>0</v>
      </c>
      <c r="W120" s="66">
        <v>45.42</v>
      </c>
      <c r="X120" s="67">
        <v>7.82</v>
      </c>
    </row>
    <row r="121" spans="1:24" ht="12.75">
      <c r="A121" s="223">
        <v>2</v>
      </c>
      <c r="B121" s="224">
        <v>23</v>
      </c>
      <c r="C121" s="224">
        <v>6</v>
      </c>
      <c r="D121" s="16">
        <v>2</v>
      </c>
      <c r="E121" s="16">
        <v>0</v>
      </c>
      <c r="F121" s="19"/>
      <c r="G121" s="54" t="s">
        <v>386</v>
      </c>
      <c r="H121" s="11">
        <v>2743242</v>
      </c>
      <c r="I121" s="11">
        <v>1720327</v>
      </c>
      <c r="J121" s="11">
        <v>0</v>
      </c>
      <c r="K121" s="11">
        <v>0</v>
      </c>
      <c r="L121" s="11">
        <v>1022915</v>
      </c>
      <c r="M121" s="11">
        <v>591664</v>
      </c>
      <c r="N121" s="11">
        <v>591664</v>
      </c>
      <c r="O121" s="11">
        <v>0</v>
      </c>
      <c r="P121" s="11">
        <v>2267568</v>
      </c>
      <c r="Q121" s="11">
        <v>2267568</v>
      </c>
      <c r="R121" s="11">
        <v>0</v>
      </c>
      <c r="S121" s="11">
        <v>0</v>
      </c>
      <c r="T121" s="11">
        <v>0</v>
      </c>
      <c r="U121" s="11">
        <v>696570</v>
      </c>
      <c r="V121" s="11">
        <v>0</v>
      </c>
      <c r="W121" s="66">
        <v>18.82</v>
      </c>
      <c r="X121" s="67">
        <v>5.78</v>
      </c>
    </row>
    <row r="122" spans="1:24" ht="12.75">
      <c r="A122" s="223">
        <v>2</v>
      </c>
      <c r="B122" s="224">
        <v>18</v>
      </c>
      <c r="C122" s="224">
        <v>3</v>
      </c>
      <c r="D122" s="16">
        <v>2</v>
      </c>
      <c r="E122" s="16">
        <v>0</v>
      </c>
      <c r="F122" s="19"/>
      <c r="G122" s="54" t="s">
        <v>387</v>
      </c>
      <c r="H122" s="11">
        <v>6422991.35</v>
      </c>
      <c r="I122" s="11">
        <v>0</v>
      </c>
      <c r="J122" s="11">
        <v>5000000</v>
      </c>
      <c r="K122" s="11">
        <v>0</v>
      </c>
      <c r="L122" s="11">
        <v>1422991.35</v>
      </c>
      <c r="M122" s="11">
        <v>2029654</v>
      </c>
      <c r="N122" s="11">
        <v>29654</v>
      </c>
      <c r="O122" s="11">
        <v>2000000</v>
      </c>
      <c r="P122" s="11">
        <v>16192842.54</v>
      </c>
      <c r="Q122" s="11">
        <v>16187576.73</v>
      </c>
      <c r="R122" s="11">
        <v>0</v>
      </c>
      <c r="S122" s="11">
        <v>5265.81</v>
      </c>
      <c r="T122" s="11">
        <v>0</v>
      </c>
      <c r="U122" s="11">
        <v>2996854</v>
      </c>
      <c r="V122" s="11">
        <v>0</v>
      </c>
      <c r="W122" s="66">
        <v>38.46</v>
      </c>
      <c r="X122" s="67">
        <v>7.11</v>
      </c>
    </row>
    <row r="123" spans="1:24" ht="12.75">
      <c r="A123" s="223">
        <v>2</v>
      </c>
      <c r="B123" s="224">
        <v>9</v>
      </c>
      <c r="C123" s="224">
        <v>6</v>
      </c>
      <c r="D123" s="16">
        <v>2</v>
      </c>
      <c r="E123" s="16">
        <v>0</v>
      </c>
      <c r="F123" s="19"/>
      <c r="G123" s="54" t="s">
        <v>388</v>
      </c>
      <c r="H123" s="11">
        <v>4375441</v>
      </c>
      <c r="I123" s="11">
        <v>3177912</v>
      </c>
      <c r="J123" s="11">
        <v>1000000</v>
      </c>
      <c r="K123" s="11">
        <v>0</v>
      </c>
      <c r="L123" s="11">
        <v>197529</v>
      </c>
      <c r="M123" s="11">
        <v>940480</v>
      </c>
      <c r="N123" s="11">
        <v>340480</v>
      </c>
      <c r="O123" s="11">
        <v>500000</v>
      </c>
      <c r="P123" s="11">
        <v>9689755.58</v>
      </c>
      <c r="Q123" s="11">
        <v>9522544.1</v>
      </c>
      <c r="R123" s="11">
        <v>0</v>
      </c>
      <c r="S123" s="11">
        <v>167211.48</v>
      </c>
      <c r="T123" s="11">
        <v>0</v>
      </c>
      <c r="U123" s="11">
        <v>1256236</v>
      </c>
      <c r="V123" s="11">
        <v>0</v>
      </c>
      <c r="W123" s="66">
        <v>57.53</v>
      </c>
      <c r="X123" s="67">
        <v>7.45</v>
      </c>
    </row>
    <row r="124" spans="1:24" ht="12.75">
      <c r="A124" s="223">
        <v>2</v>
      </c>
      <c r="B124" s="224">
        <v>5</v>
      </c>
      <c r="C124" s="224">
        <v>4</v>
      </c>
      <c r="D124" s="16">
        <v>2</v>
      </c>
      <c r="E124" s="16">
        <v>0</v>
      </c>
      <c r="F124" s="19"/>
      <c r="G124" s="54" t="s">
        <v>389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925824</v>
      </c>
      <c r="N124" s="11">
        <v>825824</v>
      </c>
      <c r="O124" s="11">
        <v>100000</v>
      </c>
      <c r="P124" s="11">
        <v>6462950</v>
      </c>
      <c r="Q124" s="11">
        <v>6462950</v>
      </c>
      <c r="R124" s="11">
        <v>0</v>
      </c>
      <c r="S124" s="11">
        <v>0</v>
      </c>
      <c r="T124" s="11">
        <v>0</v>
      </c>
      <c r="U124" s="11">
        <v>1325824</v>
      </c>
      <c r="V124" s="11">
        <v>0</v>
      </c>
      <c r="W124" s="66">
        <v>33.15</v>
      </c>
      <c r="X124" s="67">
        <v>6.8</v>
      </c>
    </row>
    <row r="125" spans="1:24" ht="12.75">
      <c r="A125" s="223">
        <v>2</v>
      </c>
      <c r="B125" s="224">
        <v>6</v>
      </c>
      <c r="C125" s="224">
        <v>7</v>
      </c>
      <c r="D125" s="16">
        <v>2</v>
      </c>
      <c r="E125" s="16">
        <v>0</v>
      </c>
      <c r="F125" s="19"/>
      <c r="G125" s="54" t="s">
        <v>390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1709812</v>
      </c>
      <c r="N125" s="11">
        <v>1709812</v>
      </c>
      <c r="O125" s="11">
        <v>0</v>
      </c>
      <c r="P125" s="11">
        <v>8483925.69</v>
      </c>
      <c r="Q125" s="11">
        <v>7656362</v>
      </c>
      <c r="R125" s="11">
        <v>0</v>
      </c>
      <c r="S125" s="11">
        <v>827563.69</v>
      </c>
      <c r="T125" s="11">
        <v>0</v>
      </c>
      <c r="U125" s="11">
        <v>2123712</v>
      </c>
      <c r="V125" s="11">
        <v>651022</v>
      </c>
      <c r="W125" s="66">
        <v>26.53</v>
      </c>
      <c r="X125" s="67">
        <v>4.6</v>
      </c>
    </row>
    <row r="126" spans="1:24" ht="12.75">
      <c r="A126" s="223">
        <v>2</v>
      </c>
      <c r="B126" s="224">
        <v>4</v>
      </c>
      <c r="C126" s="224">
        <v>3</v>
      </c>
      <c r="D126" s="16">
        <v>2</v>
      </c>
      <c r="E126" s="16">
        <v>0</v>
      </c>
      <c r="F126" s="19"/>
      <c r="G126" s="54" t="s">
        <v>391</v>
      </c>
      <c r="H126" s="11">
        <v>436224</v>
      </c>
      <c r="I126" s="11">
        <v>300000</v>
      </c>
      <c r="J126" s="11">
        <v>0</v>
      </c>
      <c r="K126" s="11">
        <v>0</v>
      </c>
      <c r="L126" s="11">
        <v>136224</v>
      </c>
      <c r="M126" s="11">
        <v>547304</v>
      </c>
      <c r="N126" s="11">
        <v>547304</v>
      </c>
      <c r="O126" s="11">
        <v>0</v>
      </c>
      <c r="P126" s="11">
        <v>4480451.4</v>
      </c>
      <c r="Q126" s="11">
        <v>4480451.4</v>
      </c>
      <c r="R126" s="11">
        <v>0</v>
      </c>
      <c r="S126" s="11">
        <v>0</v>
      </c>
      <c r="T126" s="11">
        <v>0</v>
      </c>
      <c r="U126" s="11">
        <v>798004</v>
      </c>
      <c r="V126" s="11">
        <v>0</v>
      </c>
      <c r="W126" s="66">
        <v>28.13</v>
      </c>
      <c r="X126" s="67">
        <v>5.01</v>
      </c>
    </row>
    <row r="127" spans="1:24" ht="12.75">
      <c r="A127" s="223">
        <v>2</v>
      </c>
      <c r="B127" s="224">
        <v>8</v>
      </c>
      <c r="C127" s="224">
        <v>11</v>
      </c>
      <c r="D127" s="16">
        <v>2</v>
      </c>
      <c r="E127" s="16">
        <v>0</v>
      </c>
      <c r="F127" s="19"/>
      <c r="G127" s="54" t="s">
        <v>336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2517047</v>
      </c>
      <c r="N127" s="11">
        <v>617047</v>
      </c>
      <c r="O127" s="11">
        <v>1900000</v>
      </c>
      <c r="P127" s="11">
        <v>18818672.13</v>
      </c>
      <c r="Q127" s="11">
        <v>18678714.44</v>
      </c>
      <c r="R127" s="11">
        <v>0</v>
      </c>
      <c r="S127" s="11">
        <v>139957.69</v>
      </c>
      <c r="T127" s="11">
        <v>3932464.44</v>
      </c>
      <c r="U127" s="11">
        <v>3509903</v>
      </c>
      <c r="V127" s="11">
        <v>524547</v>
      </c>
      <c r="W127" s="66">
        <v>41.92</v>
      </c>
      <c r="X127" s="67">
        <v>8.4</v>
      </c>
    </row>
    <row r="128" spans="1:24" ht="12.75">
      <c r="A128" s="223">
        <v>2</v>
      </c>
      <c r="B128" s="224">
        <v>14</v>
      </c>
      <c r="C128" s="224">
        <v>6</v>
      </c>
      <c r="D128" s="16">
        <v>2</v>
      </c>
      <c r="E128" s="16">
        <v>0</v>
      </c>
      <c r="F128" s="19"/>
      <c r="G128" s="54" t="s">
        <v>337</v>
      </c>
      <c r="H128" s="11">
        <v>597790</v>
      </c>
      <c r="I128" s="11">
        <v>0</v>
      </c>
      <c r="J128" s="11">
        <v>34445.57</v>
      </c>
      <c r="K128" s="11">
        <v>0</v>
      </c>
      <c r="L128" s="11">
        <v>563344.43</v>
      </c>
      <c r="M128" s="11">
        <v>597790</v>
      </c>
      <c r="N128" s="11">
        <v>297790</v>
      </c>
      <c r="O128" s="11">
        <v>300000</v>
      </c>
      <c r="P128" s="11">
        <v>16900770.01</v>
      </c>
      <c r="Q128" s="11">
        <v>16900770.01</v>
      </c>
      <c r="R128" s="11">
        <v>0</v>
      </c>
      <c r="S128" s="11">
        <v>0</v>
      </c>
      <c r="T128" s="11">
        <v>0</v>
      </c>
      <c r="U128" s="11">
        <v>1597790</v>
      </c>
      <c r="V128" s="11">
        <v>0</v>
      </c>
      <c r="W128" s="66">
        <v>44.67</v>
      </c>
      <c r="X128" s="67">
        <v>4.22</v>
      </c>
    </row>
    <row r="129" spans="1:24" ht="12.75">
      <c r="A129" s="223">
        <v>2</v>
      </c>
      <c r="B129" s="224">
        <v>15</v>
      </c>
      <c r="C129" s="224">
        <v>4</v>
      </c>
      <c r="D129" s="16">
        <v>2</v>
      </c>
      <c r="E129" s="16">
        <v>0</v>
      </c>
      <c r="F129" s="19"/>
      <c r="G129" s="54" t="s">
        <v>338</v>
      </c>
      <c r="H129" s="11">
        <v>5276451</v>
      </c>
      <c r="I129" s="11">
        <v>4046500</v>
      </c>
      <c r="J129" s="11">
        <v>0</v>
      </c>
      <c r="K129" s="11">
        <v>0</v>
      </c>
      <c r="L129" s="11">
        <v>1229951</v>
      </c>
      <c r="M129" s="11">
        <v>2950772</v>
      </c>
      <c r="N129" s="11">
        <v>2404772</v>
      </c>
      <c r="O129" s="11">
        <v>546000</v>
      </c>
      <c r="P129" s="11">
        <v>23793739</v>
      </c>
      <c r="Q129" s="11">
        <v>23793739</v>
      </c>
      <c r="R129" s="11">
        <v>0</v>
      </c>
      <c r="S129" s="11">
        <v>0</v>
      </c>
      <c r="T129" s="11">
        <v>0</v>
      </c>
      <c r="U129" s="11">
        <v>3861372</v>
      </c>
      <c r="V129" s="11">
        <v>0</v>
      </c>
      <c r="W129" s="66">
        <v>43.38</v>
      </c>
      <c r="X129" s="67">
        <v>7.04</v>
      </c>
    </row>
    <row r="130" spans="1:24" ht="12.75">
      <c r="A130" s="223">
        <v>2</v>
      </c>
      <c r="B130" s="224">
        <v>1</v>
      </c>
      <c r="C130" s="224">
        <v>5</v>
      </c>
      <c r="D130" s="16">
        <v>2</v>
      </c>
      <c r="E130" s="16">
        <v>0</v>
      </c>
      <c r="F130" s="19"/>
      <c r="G130" s="54" t="s">
        <v>392</v>
      </c>
      <c r="H130" s="11">
        <v>1234170</v>
      </c>
      <c r="I130" s="11">
        <v>191000</v>
      </c>
      <c r="J130" s="11">
        <v>0</v>
      </c>
      <c r="K130" s="11">
        <v>1043170</v>
      </c>
      <c r="L130" s="11">
        <v>0</v>
      </c>
      <c r="M130" s="11">
        <v>466000</v>
      </c>
      <c r="N130" s="11">
        <v>466000</v>
      </c>
      <c r="O130" s="11">
        <v>0</v>
      </c>
      <c r="P130" s="11">
        <v>6285000</v>
      </c>
      <c r="Q130" s="11">
        <v>6285000</v>
      </c>
      <c r="R130" s="11">
        <v>0</v>
      </c>
      <c r="S130" s="11">
        <v>0</v>
      </c>
      <c r="T130" s="11">
        <v>0</v>
      </c>
      <c r="U130" s="11">
        <v>690897</v>
      </c>
      <c r="V130" s="11">
        <v>0</v>
      </c>
      <c r="W130" s="66">
        <v>23.15</v>
      </c>
      <c r="X130" s="67">
        <v>2.54</v>
      </c>
    </row>
    <row r="131" spans="1:24" ht="12.75">
      <c r="A131" s="223">
        <v>2</v>
      </c>
      <c r="B131" s="224">
        <v>5</v>
      </c>
      <c r="C131" s="224">
        <v>5</v>
      </c>
      <c r="D131" s="16">
        <v>2</v>
      </c>
      <c r="E131" s="16">
        <v>0</v>
      </c>
      <c r="F131" s="19"/>
      <c r="G131" s="54" t="s">
        <v>393</v>
      </c>
      <c r="H131" s="11">
        <v>853006</v>
      </c>
      <c r="I131" s="11">
        <v>853006</v>
      </c>
      <c r="J131" s="11">
        <v>0</v>
      </c>
      <c r="K131" s="11">
        <v>0</v>
      </c>
      <c r="L131" s="11">
        <v>0</v>
      </c>
      <c r="M131" s="11">
        <v>2135263</v>
      </c>
      <c r="N131" s="11">
        <v>2135263</v>
      </c>
      <c r="O131" s="11">
        <v>0</v>
      </c>
      <c r="P131" s="11">
        <v>4217220.23</v>
      </c>
      <c r="Q131" s="11">
        <v>4217220.23</v>
      </c>
      <c r="R131" s="11">
        <v>0</v>
      </c>
      <c r="S131" s="11">
        <v>0</v>
      </c>
      <c r="T131" s="11">
        <v>593000</v>
      </c>
      <c r="U131" s="11">
        <v>2325263</v>
      </c>
      <c r="V131" s="11">
        <v>1291483</v>
      </c>
      <c r="W131" s="66">
        <v>27.19</v>
      </c>
      <c r="X131" s="67">
        <v>7.75</v>
      </c>
    </row>
    <row r="132" spans="1:24" ht="12.75">
      <c r="A132" s="223">
        <v>2</v>
      </c>
      <c r="B132" s="224">
        <v>3</v>
      </c>
      <c r="C132" s="224">
        <v>5</v>
      </c>
      <c r="D132" s="16">
        <v>2</v>
      </c>
      <c r="E132" s="16">
        <v>0</v>
      </c>
      <c r="F132" s="19"/>
      <c r="G132" s="54" t="s">
        <v>394</v>
      </c>
      <c r="H132" s="11">
        <v>686479</v>
      </c>
      <c r="I132" s="11">
        <v>650000</v>
      </c>
      <c r="J132" s="11">
        <v>0</v>
      </c>
      <c r="K132" s="11">
        <v>0</v>
      </c>
      <c r="L132" s="11">
        <v>36479</v>
      </c>
      <c r="M132" s="11">
        <v>650663</v>
      </c>
      <c r="N132" s="11">
        <v>650663</v>
      </c>
      <c r="O132" s="11">
        <v>0</v>
      </c>
      <c r="P132" s="11">
        <v>5139195.63</v>
      </c>
      <c r="Q132" s="11">
        <v>5082865.46</v>
      </c>
      <c r="R132" s="11">
        <v>0</v>
      </c>
      <c r="S132" s="11">
        <v>56330.17</v>
      </c>
      <c r="T132" s="11">
        <v>0</v>
      </c>
      <c r="U132" s="11">
        <v>990663</v>
      </c>
      <c r="V132" s="11">
        <v>0</v>
      </c>
      <c r="W132" s="66">
        <v>56.49</v>
      </c>
      <c r="X132" s="67">
        <v>10.88</v>
      </c>
    </row>
    <row r="133" spans="1:24" ht="12.75">
      <c r="A133" s="223">
        <v>2</v>
      </c>
      <c r="B133" s="224">
        <v>26</v>
      </c>
      <c r="C133" s="224">
        <v>3</v>
      </c>
      <c r="D133" s="16">
        <v>2</v>
      </c>
      <c r="E133" s="16">
        <v>0</v>
      </c>
      <c r="F133" s="19"/>
      <c r="G133" s="54" t="s">
        <v>395</v>
      </c>
      <c r="H133" s="11">
        <v>1720800.77</v>
      </c>
      <c r="I133" s="11">
        <v>1572577.77</v>
      </c>
      <c r="J133" s="11">
        <v>0</v>
      </c>
      <c r="K133" s="11">
        <v>0</v>
      </c>
      <c r="L133" s="11">
        <v>148223</v>
      </c>
      <c r="M133" s="11">
        <v>644756.64</v>
      </c>
      <c r="N133" s="11">
        <v>644756.64</v>
      </c>
      <c r="O133" s="11">
        <v>0</v>
      </c>
      <c r="P133" s="11">
        <v>5816008.52</v>
      </c>
      <c r="Q133" s="11">
        <v>5816008.52</v>
      </c>
      <c r="R133" s="11">
        <v>0</v>
      </c>
      <c r="S133" s="11">
        <v>0</v>
      </c>
      <c r="T133" s="11">
        <v>0</v>
      </c>
      <c r="U133" s="11">
        <v>954410.64</v>
      </c>
      <c r="V133" s="11">
        <v>0</v>
      </c>
      <c r="W133" s="66">
        <v>31.18</v>
      </c>
      <c r="X133" s="67">
        <v>5.11</v>
      </c>
    </row>
    <row r="134" spans="1:24" ht="12.75">
      <c r="A134" s="223">
        <v>2</v>
      </c>
      <c r="B134" s="224">
        <v>10</v>
      </c>
      <c r="C134" s="224">
        <v>6</v>
      </c>
      <c r="D134" s="16">
        <v>2</v>
      </c>
      <c r="E134" s="16">
        <v>0</v>
      </c>
      <c r="F134" s="19"/>
      <c r="G134" s="54" t="s">
        <v>396</v>
      </c>
      <c r="H134" s="11">
        <v>366714</v>
      </c>
      <c r="I134" s="11">
        <v>140000</v>
      </c>
      <c r="J134" s="11">
        <v>0</v>
      </c>
      <c r="K134" s="11">
        <v>0</v>
      </c>
      <c r="L134" s="11">
        <v>226714</v>
      </c>
      <c r="M134" s="11">
        <v>30000</v>
      </c>
      <c r="N134" s="11">
        <v>30000</v>
      </c>
      <c r="O134" s="11">
        <v>0</v>
      </c>
      <c r="P134" s="11">
        <v>300000</v>
      </c>
      <c r="Q134" s="11">
        <v>300000</v>
      </c>
      <c r="R134" s="11">
        <v>0</v>
      </c>
      <c r="S134" s="11">
        <v>0</v>
      </c>
      <c r="T134" s="11">
        <v>160000</v>
      </c>
      <c r="U134" s="11">
        <v>89125</v>
      </c>
      <c r="V134" s="11">
        <v>30000</v>
      </c>
      <c r="W134" s="66">
        <v>3.15</v>
      </c>
      <c r="X134" s="67">
        <v>1.33</v>
      </c>
    </row>
    <row r="135" spans="1:24" ht="12.75">
      <c r="A135" s="223">
        <v>2</v>
      </c>
      <c r="B135" s="224">
        <v>6</v>
      </c>
      <c r="C135" s="224">
        <v>8</v>
      </c>
      <c r="D135" s="16">
        <v>2</v>
      </c>
      <c r="E135" s="16">
        <v>0</v>
      </c>
      <c r="F135" s="19"/>
      <c r="G135" s="54" t="s">
        <v>397</v>
      </c>
      <c r="H135" s="11">
        <v>620000</v>
      </c>
      <c r="I135" s="11">
        <v>0</v>
      </c>
      <c r="J135" s="11">
        <v>620000</v>
      </c>
      <c r="K135" s="11">
        <v>0</v>
      </c>
      <c r="L135" s="11">
        <v>0</v>
      </c>
      <c r="M135" s="11">
        <v>2645858</v>
      </c>
      <c r="N135" s="11">
        <v>1345858</v>
      </c>
      <c r="O135" s="11">
        <v>1300000</v>
      </c>
      <c r="P135" s="11">
        <v>12071712.65</v>
      </c>
      <c r="Q135" s="11">
        <v>11414258.64</v>
      </c>
      <c r="R135" s="11">
        <v>0</v>
      </c>
      <c r="S135" s="11">
        <v>657454.01</v>
      </c>
      <c r="T135" s="11">
        <v>3183316.35</v>
      </c>
      <c r="U135" s="11">
        <v>3244168.15</v>
      </c>
      <c r="V135" s="11">
        <v>1300000</v>
      </c>
      <c r="W135" s="66">
        <v>31.93</v>
      </c>
      <c r="X135" s="67">
        <v>6.98</v>
      </c>
    </row>
    <row r="136" spans="1:24" ht="12.75">
      <c r="A136" s="223">
        <v>2</v>
      </c>
      <c r="B136" s="224">
        <v>17</v>
      </c>
      <c r="C136" s="224">
        <v>3</v>
      </c>
      <c r="D136" s="16">
        <v>2</v>
      </c>
      <c r="E136" s="16">
        <v>0</v>
      </c>
      <c r="F136" s="19"/>
      <c r="G136" s="54" t="s">
        <v>398</v>
      </c>
      <c r="H136" s="11">
        <v>3742009</v>
      </c>
      <c r="I136" s="11">
        <v>2860009</v>
      </c>
      <c r="J136" s="11">
        <v>0</v>
      </c>
      <c r="K136" s="11">
        <v>0</v>
      </c>
      <c r="L136" s="11">
        <v>882000</v>
      </c>
      <c r="M136" s="11">
        <v>375000</v>
      </c>
      <c r="N136" s="11">
        <v>375000</v>
      </c>
      <c r="O136" s="11">
        <v>0</v>
      </c>
      <c r="P136" s="11">
        <v>1512500</v>
      </c>
      <c r="Q136" s="11">
        <v>1512500</v>
      </c>
      <c r="R136" s="11">
        <v>0</v>
      </c>
      <c r="S136" s="11">
        <v>0</v>
      </c>
      <c r="T136" s="11">
        <v>0</v>
      </c>
      <c r="U136" s="11">
        <v>515000</v>
      </c>
      <c r="V136" s="11">
        <v>0</v>
      </c>
      <c r="W136" s="66">
        <v>11.06</v>
      </c>
      <c r="X136" s="67">
        <v>3.76</v>
      </c>
    </row>
    <row r="137" spans="1:24" ht="12.75">
      <c r="A137" s="223">
        <v>2</v>
      </c>
      <c r="B137" s="224">
        <v>16</v>
      </c>
      <c r="C137" s="224">
        <v>6</v>
      </c>
      <c r="D137" s="16">
        <v>2</v>
      </c>
      <c r="E137" s="16">
        <v>0</v>
      </c>
      <c r="F137" s="19"/>
      <c r="G137" s="54" t="s">
        <v>399</v>
      </c>
      <c r="H137" s="11">
        <v>1370125.73</v>
      </c>
      <c r="I137" s="11">
        <v>1250000</v>
      </c>
      <c r="J137" s="11">
        <v>0</v>
      </c>
      <c r="K137" s="11">
        <v>0</v>
      </c>
      <c r="L137" s="11">
        <v>120125.73</v>
      </c>
      <c r="M137" s="11">
        <v>997600</v>
      </c>
      <c r="N137" s="11">
        <v>997600</v>
      </c>
      <c r="O137" s="11">
        <v>0</v>
      </c>
      <c r="P137" s="11">
        <v>3853189</v>
      </c>
      <c r="Q137" s="11">
        <v>3818200</v>
      </c>
      <c r="R137" s="11">
        <v>0</v>
      </c>
      <c r="S137" s="11">
        <v>34989</v>
      </c>
      <c r="T137" s="11">
        <v>0</v>
      </c>
      <c r="U137" s="11">
        <v>1161294</v>
      </c>
      <c r="V137" s="11">
        <v>0</v>
      </c>
      <c r="W137" s="66">
        <v>18.36</v>
      </c>
      <c r="X137" s="67">
        <v>5.53</v>
      </c>
    </row>
    <row r="138" spans="1:24" ht="12.75">
      <c r="A138" s="223">
        <v>2</v>
      </c>
      <c r="B138" s="224">
        <v>11</v>
      </c>
      <c r="C138" s="224">
        <v>3</v>
      </c>
      <c r="D138" s="16">
        <v>2</v>
      </c>
      <c r="E138" s="16">
        <v>0</v>
      </c>
      <c r="F138" s="19"/>
      <c r="G138" s="54" t="s">
        <v>400</v>
      </c>
      <c r="H138" s="11">
        <v>11537096</v>
      </c>
      <c r="I138" s="11">
        <v>0</v>
      </c>
      <c r="J138" s="11">
        <v>0</v>
      </c>
      <c r="K138" s="11">
        <v>11537096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66">
        <v>0</v>
      </c>
      <c r="X138" s="67">
        <v>0</v>
      </c>
    </row>
    <row r="139" spans="1:24" ht="12.75">
      <c r="A139" s="223">
        <v>2</v>
      </c>
      <c r="B139" s="224">
        <v>9</v>
      </c>
      <c r="C139" s="224">
        <v>8</v>
      </c>
      <c r="D139" s="16">
        <v>2</v>
      </c>
      <c r="E139" s="16">
        <v>0</v>
      </c>
      <c r="F139" s="19"/>
      <c r="G139" s="54" t="s">
        <v>401</v>
      </c>
      <c r="H139" s="11">
        <v>1938201</v>
      </c>
      <c r="I139" s="11">
        <v>823851</v>
      </c>
      <c r="J139" s="11">
        <v>0</v>
      </c>
      <c r="K139" s="11">
        <v>0</v>
      </c>
      <c r="L139" s="11">
        <v>1114350</v>
      </c>
      <c r="M139" s="11">
        <v>376828</v>
      </c>
      <c r="N139" s="11">
        <v>376828</v>
      </c>
      <c r="O139" s="11">
        <v>0</v>
      </c>
      <c r="P139" s="11">
        <v>4014584.33</v>
      </c>
      <c r="Q139" s="11">
        <v>4014584.33</v>
      </c>
      <c r="R139" s="11">
        <v>0</v>
      </c>
      <c r="S139" s="11">
        <v>0</v>
      </c>
      <c r="T139" s="11">
        <v>777435.33</v>
      </c>
      <c r="U139" s="11">
        <v>556828</v>
      </c>
      <c r="V139" s="11">
        <v>0</v>
      </c>
      <c r="W139" s="66">
        <v>37.72</v>
      </c>
      <c r="X139" s="67">
        <v>6.48</v>
      </c>
    </row>
    <row r="140" spans="1:24" ht="12.75">
      <c r="A140" s="223">
        <v>2</v>
      </c>
      <c r="B140" s="224">
        <v>10</v>
      </c>
      <c r="C140" s="224">
        <v>7</v>
      </c>
      <c r="D140" s="16">
        <v>2</v>
      </c>
      <c r="E140" s="16">
        <v>0</v>
      </c>
      <c r="F140" s="19"/>
      <c r="G140" s="54" t="s">
        <v>402</v>
      </c>
      <c r="H140" s="11">
        <v>483626.22</v>
      </c>
      <c r="I140" s="11">
        <v>483626.22</v>
      </c>
      <c r="J140" s="11">
        <v>0</v>
      </c>
      <c r="K140" s="11">
        <v>0</v>
      </c>
      <c r="L140" s="11">
        <v>0</v>
      </c>
      <c r="M140" s="11">
        <v>844995.56</v>
      </c>
      <c r="N140" s="11">
        <v>844995.56</v>
      </c>
      <c r="O140" s="11">
        <v>0</v>
      </c>
      <c r="P140" s="11">
        <v>4433069.33</v>
      </c>
      <c r="Q140" s="11">
        <v>4433069.33</v>
      </c>
      <c r="R140" s="11">
        <v>0</v>
      </c>
      <c r="S140" s="11">
        <v>0</v>
      </c>
      <c r="T140" s="11">
        <v>1388468.4</v>
      </c>
      <c r="U140" s="11">
        <v>1034995.56</v>
      </c>
      <c r="V140" s="11">
        <v>274738.56</v>
      </c>
      <c r="W140" s="66">
        <v>20.04</v>
      </c>
      <c r="X140" s="67">
        <v>5</v>
      </c>
    </row>
    <row r="141" spans="1:24" ht="12.75">
      <c r="A141" s="223">
        <v>2</v>
      </c>
      <c r="B141" s="224">
        <v>6</v>
      </c>
      <c r="C141" s="224">
        <v>9</v>
      </c>
      <c r="D141" s="16">
        <v>2</v>
      </c>
      <c r="E141" s="16">
        <v>0</v>
      </c>
      <c r="F141" s="19"/>
      <c r="G141" s="54" t="s">
        <v>403</v>
      </c>
      <c r="H141" s="11">
        <v>102193.15</v>
      </c>
      <c r="I141" s="11">
        <v>10454.15</v>
      </c>
      <c r="J141" s="11">
        <v>0</v>
      </c>
      <c r="K141" s="11">
        <v>0</v>
      </c>
      <c r="L141" s="11">
        <v>65889</v>
      </c>
      <c r="M141" s="11">
        <v>1165859.09</v>
      </c>
      <c r="N141" s="11">
        <v>1165859.09</v>
      </c>
      <c r="O141" s="11">
        <v>0</v>
      </c>
      <c r="P141" s="11">
        <v>14200730.75</v>
      </c>
      <c r="Q141" s="11">
        <v>14098768.43</v>
      </c>
      <c r="R141" s="11">
        <v>0</v>
      </c>
      <c r="S141" s="11">
        <v>101962.32</v>
      </c>
      <c r="T141" s="11">
        <v>1073925</v>
      </c>
      <c r="U141" s="11">
        <v>1837949.09</v>
      </c>
      <c r="V141" s="11">
        <v>307016</v>
      </c>
      <c r="W141" s="66">
        <v>71.1</v>
      </c>
      <c r="X141" s="67">
        <v>8.29</v>
      </c>
    </row>
    <row r="142" spans="1:24" ht="12.75">
      <c r="A142" s="223">
        <v>2</v>
      </c>
      <c r="B142" s="224">
        <v>21</v>
      </c>
      <c r="C142" s="224">
        <v>7</v>
      </c>
      <c r="D142" s="16">
        <v>2</v>
      </c>
      <c r="E142" s="16">
        <v>0</v>
      </c>
      <c r="F142" s="19"/>
      <c r="G142" s="54" t="s">
        <v>404</v>
      </c>
      <c r="H142" s="11">
        <v>627013</v>
      </c>
      <c r="I142" s="11">
        <v>0</v>
      </c>
      <c r="J142" s="11">
        <v>0</v>
      </c>
      <c r="K142" s="11">
        <v>364513</v>
      </c>
      <c r="L142" s="11">
        <v>262500</v>
      </c>
      <c r="M142" s="11">
        <v>262500</v>
      </c>
      <c r="N142" s="11">
        <v>262500</v>
      </c>
      <c r="O142" s="11">
        <v>0</v>
      </c>
      <c r="P142" s="11">
        <v>1465625</v>
      </c>
      <c r="Q142" s="11">
        <v>1465625</v>
      </c>
      <c r="R142" s="11">
        <v>0</v>
      </c>
      <c r="S142" s="11">
        <v>0</v>
      </c>
      <c r="T142" s="11">
        <v>0</v>
      </c>
      <c r="U142" s="11">
        <v>410337</v>
      </c>
      <c r="V142" s="11">
        <v>0</v>
      </c>
      <c r="W142" s="66">
        <v>13.11</v>
      </c>
      <c r="X142" s="67">
        <v>3.67</v>
      </c>
    </row>
    <row r="143" spans="1:24" ht="12.75">
      <c r="A143" s="223">
        <v>2</v>
      </c>
      <c r="B143" s="224">
        <v>24</v>
      </c>
      <c r="C143" s="224">
        <v>4</v>
      </c>
      <c r="D143" s="16">
        <v>2</v>
      </c>
      <c r="E143" s="16">
        <v>0</v>
      </c>
      <c r="F143" s="19"/>
      <c r="G143" s="54" t="s">
        <v>405</v>
      </c>
      <c r="H143" s="11">
        <v>1203495.2</v>
      </c>
      <c r="I143" s="11">
        <v>1203495.2</v>
      </c>
      <c r="J143" s="11">
        <v>0</v>
      </c>
      <c r="K143" s="11">
        <v>0</v>
      </c>
      <c r="L143" s="11">
        <v>0</v>
      </c>
      <c r="M143" s="11">
        <v>1462137.2</v>
      </c>
      <c r="N143" s="11">
        <v>1462137.2</v>
      </c>
      <c r="O143" s="11">
        <v>0</v>
      </c>
      <c r="P143" s="11">
        <v>7371977.4</v>
      </c>
      <c r="Q143" s="11">
        <v>7371977.4</v>
      </c>
      <c r="R143" s="11">
        <v>0</v>
      </c>
      <c r="S143" s="11">
        <v>0</v>
      </c>
      <c r="T143" s="11">
        <v>0</v>
      </c>
      <c r="U143" s="11">
        <v>1827418.2</v>
      </c>
      <c r="V143" s="11">
        <v>0</v>
      </c>
      <c r="W143" s="66">
        <v>43.31</v>
      </c>
      <c r="X143" s="67">
        <v>10.73</v>
      </c>
    </row>
    <row r="144" spans="1:24" ht="12.75">
      <c r="A144" s="223">
        <v>2</v>
      </c>
      <c r="B144" s="224">
        <v>25</v>
      </c>
      <c r="C144" s="224">
        <v>5</v>
      </c>
      <c r="D144" s="16">
        <v>2</v>
      </c>
      <c r="E144" s="16">
        <v>0</v>
      </c>
      <c r="F144" s="19"/>
      <c r="G144" s="54" t="s">
        <v>406</v>
      </c>
      <c r="H144" s="11">
        <v>3247239.13</v>
      </c>
      <c r="I144" s="11">
        <v>2945107</v>
      </c>
      <c r="J144" s="11">
        <v>0</v>
      </c>
      <c r="K144" s="11">
        <v>0</v>
      </c>
      <c r="L144" s="11">
        <v>302132.13</v>
      </c>
      <c r="M144" s="11">
        <v>2545107</v>
      </c>
      <c r="N144" s="11">
        <v>2205107</v>
      </c>
      <c r="O144" s="11">
        <v>340000</v>
      </c>
      <c r="P144" s="11">
        <v>7100107</v>
      </c>
      <c r="Q144" s="11">
        <v>7100107</v>
      </c>
      <c r="R144" s="11">
        <v>0</v>
      </c>
      <c r="S144" s="11">
        <v>0</v>
      </c>
      <c r="T144" s="11">
        <v>0</v>
      </c>
      <c r="U144" s="11">
        <v>2995107</v>
      </c>
      <c r="V144" s="11">
        <v>0</v>
      </c>
      <c r="W144" s="66">
        <v>32.75</v>
      </c>
      <c r="X144" s="67">
        <v>13.81</v>
      </c>
    </row>
    <row r="145" spans="1:24" ht="12.75">
      <c r="A145" s="223">
        <v>2</v>
      </c>
      <c r="B145" s="224">
        <v>19</v>
      </c>
      <c r="C145" s="224">
        <v>7</v>
      </c>
      <c r="D145" s="16">
        <v>2</v>
      </c>
      <c r="E145" s="16">
        <v>0</v>
      </c>
      <c r="F145" s="19"/>
      <c r="G145" s="54" t="s">
        <v>345</v>
      </c>
      <c r="H145" s="11">
        <v>6990721</v>
      </c>
      <c r="I145" s="11">
        <v>3990721</v>
      </c>
      <c r="J145" s="11">
        <v>3000000</v>
      </c>
      <c r="K145" s="11">
        <v>0</v>
      </c>
      <c r="L145" s="11">
        <v>0</v>
      </c>
      <c r="M145" s="11">
        <v>3708389</v>
      </c>
      <c r="N145" s="11">
        <v>2077208</v>
      </c>
      <c r="O145" s="11">
        <v>1200000</v>
      </c>
      <c r="P145" s="11">
        <v>17848886.37</v>
      </c>
      <c r="Q145" s="11">
        <v>17848886.37</v>
      </c>
      <c r="R145" s="11">
        <v>0</v>
      </c>
      <c r="S145" s="11">
        <v>0</v>
      </c>
      <c r="T145" s="11">
        <v>0</v>
      </c>
      <c r="U145" s="11">
        <v>4123208</v>
      </c>
      <c r="V145" s="11">
        <v>0</v>
      </c>
      <c r="W145" s="66">
        <v>36.09</v>
      </c>
      <c r="X145" s="67">
        <v>8.33</v>
      </c>
    </row>
    <row r="146" spans="1:24" ht="12.75">
      <c r="A146" s="223">
        <v>2</v>
      </c>
      <c r="B146" s="224">
        <v>18</v>
      </c>
      <c r="C146" s="224">
        <v>5</v>
      </c>
      <c r="D146" s="16">
        <v>2</v>
      </c>
      <c r="E146" s="16">
        <v>0</v>
      </c>
      <c r="F146" s="19"/>
      <c r="G146" s="54" t="s">
        <v>407</v>
      </c>
      <c r="H146" s="11">
        <v>2195875.09</v>
      </c>
      <c r="I146" s="11">
        <v>458875.09</v>
      </c>
      <c r="J146" s="11">
        <v>1007000</v>
      </c>
      <c r="K146" s="11">
        <v>0</v>
      </c>
      <c r="L146" s="11">
        <v>730000</v>
      </c>
      <c r="M146" s="11">
        <v>2069982.82</v>
      </c>
      <c r="N146" s="11">
        <v>2069982.82</v>
      </c>
      <c r="O146" s="11">
        <v>0</v>
      </c>
      <c r="P146" s="11">
        <v>5567407.16</v>
      </c>
      <c r="Q146" s="11">
        <v>5567407.16</v>
      </c>
      <c r="R146" s="11">
        <v>0</v>
      </c>
      <c r="S146" s="11">
        <v>0</v>
      </c>
      <c r="T146" s="11">
        <v>0</v>
      </c>
      <c r="U146" s="11">
        <v>2349982.82</v>
      </c>
      <c r="V146" s="11">
        <v>1262614.26</v>
      </c>
      <c r="W146" s="66">
        <v>30.29</v>
      </c>
      <c r="X146" s="67">
        <v>5.91</v>
      </c>
    </row>
    <row r="147" spans="1:24" ht="12.75">
      <c r="A147" s="223">
        <v>2</v>
      </c>
      <c r="B147" s="224">
        <v>21</v>
      </c>
      <c r="C147" s="224">
        <v>8</v>
      </c>
      <c r="D147" s="16">
        <v>2</v>
      </c>
      <c r="E147" s="16">
        <v>0</v>
      </c>
      <c r="F147" s="19"/>
      <c r="G147" s="54" t="s">
        <v>408</v>
      </c>
      <c r="H147" s="11">
        <v>1708360</v>
      </c>
      <c r="I147" s="11">
        <v>1708360</v>
      </c>
      <c r="J147" s="11">
        <v>0</v>
      </c>
      <c r="K147" s="11">
        <v>0</v>
      </c>
      <c r="L147" s="11">
        <v>0</v>
      </c>
      <c r="M147" s="11">
        <v>615200</v>
      </c>
      <c r="N147" s="11">
        <v>615200</v>
      </c>
      <c r="O147" s="11">
        <v>0</v>
      </c>
      <c r="P147" s="11">
        <v>6376072.26</v>
      </c>
      <c r="Q147" s="11">
        <v>6347300</v>
      </c>
      <c r="R147" s="11">
        <v>0</v>
      </c>
      <c r="S147" s="11">
        <v>28772.26</v>
      </c>
      <c r="T147" s="11">
        <v>0</v>
      </c>
      <c r="U147" s="11">
        <v>1155200</v>
      </c>
      <c r="V147" s="11">
        <v>0</v>
      </c>
      <c r="W147" s="66">
        <v>35.09</v>
      </c>
      <c r="X147" s="67">
        <v>6.35</v>
      </c>
    </row>
    <row r="148" spans="1:24" ht="12.75">
      <c r="A148" s="223">
        <v>2</v>
      </c>
      <c r="B148" s="224">
        <v>1</v>
      </c>
      <c r="C148" s="224">
        <v>6</v>
      </c>
      <c r="D148" s="16">
        <v>2</v>
      </c>
      <c r="E148" s="16">
        <v>0</v>
      </c>
      <c r="F148" s="19"/>
      <c r="G148" s="54" t="s">
        <v>409</v>
      </c>
      <c r="H148" s="11">
        <v>2000000</v>
      </c>
      <c r="I148" s="11">
        <v>0</v>
      </c>
      <c r="J148" s="11">
        <v>0</v>
      </c>
      <c r="K148" s="11">
        <v>2000000</v>
      </c>
      <c r="L148" s="11">
        <v>0</v>
      </c>
      <c r="M148" s="11">
        <v>0</v>
      </c>
      <c r="N148" s="11">
        <v>0</v>
      </c>
      <c r="O148" s="11">
        <v>0</v>
      </c>
      <c r="P148" s="11">
        <v>359</v>
      </c>
      <c r="Q148" s="11">
        <v>0</v>
      </c>
      <c r="R148" s="11">
        <v>0</v>
      </c>
      <c r="S148" s="11">
        <v>359</v>
      </c>
      <c r="T148" s="11">
        <v>0</v>
      </c>
      <c r="U148" s="11">
        <v>0</v>
      </c>
      <c r="V148" s="11">
        <v>0</v>
      </c>
      <c r="W148" s="66">
        <v>0</v>
      </c>
      <c r="X148" s="67">
        <v>0</v>
      </c>
    </row>
    <row r="149" spans="1:24" ht="12.75">
      <c r="A149" s="223">
        <v>2</v>
      </c>
      <c r="B149" s="224">
        <v>5</v>
      </c>
      <c r="C149" s="224">
        <v>6</v>
      </c>
      <c r="D149" s="16">
        <v>2</v>
      </c>
      <c r="E149" s="16">
        <v>0</v>
      </c>
      <c r="F149" s="19"/>
      <c r="G149" s="54" t="s">
        <v>410</v>
      </c>
      <c r="H149" s="11">
        <v>404785</v>
      </c>
      <c r="I149" s="11">
        <v>404785</v>
      </c>
      <c r="J149" s="11">
        <v>0</v>
      </c>
      <c r="K149" s="11">
        <v>0</v>
      </c>
      <c r="L149" s="11">
        <v>0</v>
      </c>
      <c r="M149" s="11">
        <v>654104</v>
      </c>
      <c r="N149" s="11">
        <v>654104</v>
      </c>
      <c r="O149" s="11">
        <v>0</v>
      </c>
      <c r="P149" s="11">
        <v>4653312.44</v>
      </c>
      <c r="Q149" s="11">
        <v>4630128.36</v>
      </c>
      <c r="R149" s="11">
        <v>0</v>
      </c>
      <c r="S149" s="11">
        <v>23184.08</v>
      </c>
      <c r="T149" s="11">
        <v>0</v>
      </c>
      <c r="U149" s="11">
        <v>954104</v>
      </c>
      <c r="V149" s="11">
        <v>0</v>
      </c>
      <c r="W149" s="66">
        <v>39.49</v>
      </c>
      <c r="X149" s="67">
        <v>8.09</v>
      </c>
    </row>
    <row r="150" spans="1:24" ht="12.75">
      <c r="A150" s="223">
        <v>2</v>
      </c>
      <c r="B150" s="224">
        <v>22</v>
      </c>
      <c r="C150" s="224">
        <v>2</v>
      </c>
      <c r="D150" s="16">
        <v>2</v>
      </c>
      <c r="E150" s="16">
        <v>0</v>
      </c>
      <c r="F150" s="19"/>
      <c r="G150" s="54" t="s">
        <v>411</v>
      </c>
      <c r="H150" s="11">
        <v>2806792</v>
      </c>
      <c r="I150" s="11">
        <v>141646</v>
      </c>
      <c r="J150" s="11">
        <v>1660000</v>
      </c>
      <c r="K150" s="11">
        <v>0</v>
      </c>
      <c r="L150" s="11">
        <v>1005146</v>
      </c>
      <c r="M150" s="11">
        <v>2910556</v>
      </c>
      <c r="N150" s="11">
        <v>2910556</v>
      </c>
      <c r="O150" s="11">
        <v>0</v>
      </c>
      <c r="P150" s="11">
        <v>7589346</v>
      </c>
      <c r="Q150" s="11">
        <v>7589346</v>
      </c>
      <c r="R150" s="11">
        <v>0</v>
      </c>
      <c r="S150" s="11">
        <v>0</v>
      </c>
      <c r="T150" s="11">
        <v>0</v>
      </c>
      <c r="U150" s="11">
        <v>3385556</v>
      </c>
      <c r="V150" s="11">
        <v>0</v>
      </c>
      <c r="W150" s="66">
        <v>32.88</v>
      </c>
      <c r="X150" s="67">
        <v>14.66</v>
      </c>
    </row>
    <row r="151" spans="1:24" ht="12.75">
      <c r="A151" s="223">
        <v>2</v>
      </c>
      <c r="B151" s="224">
        <v>20</v>
      </c>
      <c r="C151" s="224">
        <v>4</v>
      </c>
      <c r="D151" s="16">
        <v>2</v>
      </c>
      <c r="E151" s="16">
        <v>0</v>
      </c>
      <c r="F151" s="19"/>
      <c r="G151" s="54" t="s">
        <v>412</v>
      </c>
      <c r="H151" s="11">
        <v>4348577</v>
      </c>
      <c r="I151" s="11">
        <v>400000</v>
      </c>
      <c r="J151" s="11">
        <v>2600000</v>
      </c>
      <c r="K151" s="11">
        <v>0</v>
      </c>
      <c r="L151" s="11">
        <v>1348577</v>
      </c>
      <c r="M151" s="11">
        <v>1130000</v>
      </c>
      <c r="N151" s="11">
        <v>130000</v>
      </c>
      <c r="O151" s="11">
        <v>1000000</v>
      </c>
      <c r="P151" s="11">
        <v>11491900</v>
      </c>
      <c r="Q151" s="11">
        <v>11491900</v>
      </c>
      <c r="R151" s="11">
        <v>0</v>
      </c>
      <c r="S151" s="11">
        <v>0</v>
      </c>
      <c r="T151" s="11">
        <v>0</v>
      </c>
      <c r="U151" s="11">
        <v>1817600</v>
      </c>
      <c r="V151" s="11">
        <v>0</v>
      </c>
      <c r="W151" s="66">
        <v>43.28</v>
      </c>
      <c r="X151" s="67">
        <v>6.84</v>
      </c>
    </row>
    <row r="152" spans="1:24" ht="12.75">
      <c r="A152" s="223">
        <v>2</v>
      </c>
      <c r="B152" s="224">
        <v>26</v>
      </c>
      <c r="C152" s="224">
        <v>5</v>
      </c>
      <c r="D152" s="16">
        <v>2</v>
      </c>
      <c r="E152" s="16">
        <v>0</v>
      </c>
      <c r="F152" s="19"/>
      <c r="G152" s="54" t="s">
        <v>413</v>
      </c>
      <c r="H152" s="11">
        <v>2451042</v>
      </c>
      <c r="I152" s="11">
        <v>0</v>
      </c>
      <c r="J152" s="11">
        <v>0</v>
      </c>
      <c r="K152" s="11">
        <v>171259</v>
      </c>
      <c r="L152" s="11">
        <v>2279783</v>
      </c>
      <c r="M152" s="11">
        <v>645689</v>
      </c>
      <c r="N152" s="11">
        <v>645689</v>
      </c>
      <c r="O152" s="11">
        <v>0</v>
      </c>
      <c r="P152" s="11">
        <v>1764602.08</v>
      </c>
      <c r="Q152" s="11">
        <v>1759529.07</v>
      </c>
      <c r="R152" s="11">
        <v>0</v>
      </c>
      <c r="S152" s="11">
        <v>5073.01</v>
      </c>
      <c r="T152" s="11">
        <v>0</v>
      </c>
      <c r="U152" s="11">
        <v>770083</v>
      </c>
      <c r="V152" s="11">
        <v>0</v>
      </c>
      <c r="W152" s="66">
        <v>8.68</v>
      </c>
      <c r="X152" s="67">
        <v>3.78</v>
      </c>
    </row>
    <row r="153" spans="1:24" ht="12.75">
      <c r="A153" s="223">
        <v>2</v>
      </c>
      <c r="B153" s="224">
        <v>20</v>
      </c>
      <c r="C153" s="224">
        <v>5</v>
      </c>
      <c r="D153" s="16">
        <v>2</v>
      </c>
      <c r="E153" s="16">
        <v>0</v>
      </c>
      <c r="F153" s="19"/>
      <c r="G153" s="54" t="s">
        <v>414</v>
      </c>
      <c r="H153" s="11">
        <v>1297179</v>
      </c>
      <c r="I153" s="11">
        <v>0</v>
      </c>
      <c r="J153" s="11">
        <v>796000</v>
      </c>
      <c r="K153" s="11">
        <v>0</v>
      </c>
      <c r="L153" s="11">
        <v>501179</v>
      </c>
      <c r="M153" s="11">
        <v>1043000</v>
      </c>
      <c r="N153" s="11">
        <v>10000</v>
      </c>
      <c r="O153" s="11">
        <v>1033000</v>
      </c>
      <c r="P153" s="11">
        <v>3329000</v>
      </c>
      <c r="Q153" s="11">
        <v>3329000</v>
      </c>
      <c r="R153" s="11">
        <v>0</v>
      </c>
      <c r="S153" s="11">
        <v>0</v>
      </c>
      <c r="T153" s="11">
        <v>36960</v>
      </c>
      <c r="U153" s="11">
        <v>1333000</v>
      </c>
      <c r="V153" s="11">
        <v>9240</v>
      </c>
      <c r="W153" s="66">
        <v>19.61</v>
      </c>
      <c r="X153" s="67">
        <v>7.88</v>
      </c>
    </row>
    <row r="154" spans="1:24" ht="12.75">
      <c r="A154" s="223">
        <v>2</v>
      </c>
      <c r="B154" s="224">
        <v>25</v>
      </c>
      <c r="C154" s="224">
        <v>7</v>
      </c>
      <c r="D154" s="16">
        <v>2</v>
      </c>
      <c r="E154" s="16">
        <v>0</v>
      </c>
      <c r="F154" s="19"/>
      <c r="G154" s="54" t="s">
        <v>350</v>
      </c>
      <c r="H154" s="11">
        <v>3004265</v>
      </c>
      <c r="I154" s="11">
        <v>2000000</v>
      </c>
      <c r="J154" s="11">
        <v>0</v>
      </c>
      <c r="K154" s="11">
        <v>0</v>
      </c>
      <c r="L154" s="11">
        <v>1004265</v>
      </c>
      <c r="M154" s="11">
        <v>2506530.98</v>
      </c>
      <c r="N154" s="11">
        <v>1806530.98</v>
      </c>
      <c r="O154" s="11">
        <v>700000</v>
      </c>
      <c r="P154" s="11">
        <v>14940624.41</v>
      </c>
      <c r="Q154" s="11">
        <v>14940624.41</v>
      </c>
      <c r="R154" s="11">
        <v>0</v>
      </c>
      <c r="S154" s="11">
        <v>0</v>
      </c>
      <c r="T154" s="11">
        <v>0</v>
      </c>
      <c r="U154" s="11">
        <v>3046530.98</v>
      </c>
      <c r="V154" s="11">
        <v>1171030.98</v>
      </c>
      <c r="W154" s="66">
        <v>43.13</v>
      </c>
      <c r="X154" s="67">
        <v>5.41</v>
      </c>
    </row>
    <row r="155" spans="1:24" ht="12.75">
      <c r="A155" s="223">
        <v>2</v>
      </c>
      <c r="B155" s="224">
        <v>26</v>
      </c>
      <c r="C155" s="224">
        <v>6</v>
      </c>
      <c r="D155" s="16">
        <v>2</v>
      </c>
      <c r="E155" s="16">
        <v>0</v>
      </c>
      <c r="F155" s="19"/>
      <c r="G155" s="54" t="s">
        <v>351</v>
      </c>
      <c r="H155" s="11">
        <v>5249615</v>
      </c>
      <c r="I155" s="11">
        <v>4939615</v>
      </c>
      <c r="J155" s="11">
        <v>0</v>
      </c>
      <c r="K155" s="11">
        <v>0</v>
      </c>
      <c r="L155" s="11">
        <v>310000</v>
      </c>
      <c r="M155" s="11">
        <v>3086551.5</v>
      </c>
      <c r="N155" s="11">
        <v>3086551.5</v>
      </c>
      <c r="O155" s="11">
        <v>0</v>
      </c>
      <c r="P155" s="11">
        <v>6095002.72</v>
      </c>
      <c r="Q155" s="11">
        <v>5864088.32</v>
      </c>
      <c r="R155" s="11">
        <v>0</v>
      </c>
      <c r="S155" s="11">
        <v>230914.4</v>
      </c>
      <c r="T155" s="11">
        <v>48511.08</v>
      </c>
      <c r="U155" s="11">
        <v>3486551.5</v>
      </c>
      <c r="V155" s="11">
        <v>1580111.5</v>
      </c>
      <c r="W155" s="66">
        <v>22.88</v>
      </c>
      <c r="X155" s="67">
        <v>7.21</v>
      </c>
    </row>
    <row r="156" spans="1:24" ht="12.75">
      <c r="A156" s="223">
        <v>2</v>
      </c>
      <c r="B156" s="224">
        <v>23</v>
      </c>
      <c r="C156" s="224">
        <v>9</v>
      </c>
      <c r="D156" s="16">
        <v>2</v>
      </c>
      <c r="E156" s="16">
        <v>0</v>
      </c>
      <c r="F156" s="19"/>
      <c r="G156" s="54" t="s">
        <v>415</v>
      </c>
      <c r="H156" s="11">
        <v>392541.59</v>
      </c>
      <c r="I156" s="11">
        <v>0</v>
      </c>
      <c r="J156" s="11">
        <v>0</v>
      </c>
      <c r="K156" s="11">
        <v>0</v>
      </c>
      <c r="L156" s="11">
        <v>392541.59</v>
      </c>
      <c r="M156" s="11">
        <v>1654700</v>
      </c>
      <c r="N156" s="11">
        <v>1654700</v>
      </c>
      <c r="O156" s="11">
        <v>0</v>
      </c>
      <c r="P156" s="11">
        <v>7838355.01</v>
      </c>
      <c r="Q156" s="11">
        <v>7632100</v>
      </c>
      <c r="R156" s="11">
        <v>0</v>
      </c>
      <c r="S156" s="11">
        <v>206255.01</v>
      </c>
      <c r="T156" s="11">
        <v>0</v>
      </c>
      <c r="U156" s="11">
        <v>2154700</v>
      </c>
      <c r="V156" s="11">
        <v>0</v>
      </c>
      <c r="W156" s="66">
        <v>26.81</v>
      </c>
      <c r="X156" s="67">
        <v>7.37</v>
      </c>
    </row>
    <row r="157" spans="1:24" ht="12.75">
      <c r="A157" s="223">
        <v>2</v>
      </c>
      <c r="B157" s="224">
        <v>3</v>
      </c>
      <c r="C157" s="224">
        <v>6</v>
      </c>
      <c r="D157" s="16">
        <v>2</v>
      </c>
      <c r="E157" s="16">
        <v>0</v>
      </c>
      <c r="F157" s="19"/>
      <c r="G157" s="54" t="s">
        <v>416</v>
      </c>
      <c r="H157" s="11">
        <v>500000</v>
      </c>
      <c r="I157" s="11">
        <v>500000</v>
      </c>
      <c r="J157" s="11">
        <v>0</v>
      </c>
      <c r="K157" s="11">
        <v>0</v>
      </c>
      <c r="L157" s="11">
        <v>0</v>
      </c>
      <c r="M157" s="11">
        <v>503226</v>
      </c>
      <c r="N157" s="11">
        <v>503226</v>
      </c>
      <c r="O157" s="11">
        <v>0</v>
      </c>
      <c r="P157" s="11">
        <v>1976105.02</v>
      </c>
      <c r="Q157" s="11">
        <v>1976105.02</v>
      </c>
      <c r="R157" s="11">
        <v>0</v>
      </c>
      <c r="S157" s="11">
        <v>0</v>
      </c>
      <c r="T157" s="11">
        <v>0</v>
      </c>
      <c r="U157" s="11">
        <v>611226</v>
      </c>
      <c r="V157" s="11">
        <v>0</v>
      </c>
      <c r="W157" s="66">
        <v>15.68</v>
      </c>
      <c r="X157" s="67">
        <v>4.85</v>
      </c>
    </row>
    <row r="158" spans="1:24" s="95" customFormat="1" ht="15">
      <c r="A158" s="227"/>
      <c r="B158" s="228"/>
      <c r="C158" s="228"/>
      <c r="D158" s="101"/>
      <c r="E158" s="101"/>
      <c r="F158" s="102" t="s">
        <v>417</v>
      </c>
      <c r="G158" s="287"/>
      <c r="H158" s="103">
        <v>282766544.49</v>
      </c>
      <c r="I158" s="103">
        <v>110509022.5</v>
      </c>
      <c r="J158" s="103">
        <v>73770310</v>
      </c>
      <c r="K158" s="103">
        <v>434379.63</v>
      </c>
      <c r="L158" s="103">
        <v>81794691.36000001</v>
      </c>
      <c r="M158" s="103">
        <v>171715830.29999998</v>
      </c>
      <c r="N158" s="103">
        <v>139192025.81</v>
      </c>
      <c r="O158" s="103">
        <v>30425000</v>
      </c>
      <c r="P158" s="103">
        <v>920100446.4300001</v>
      </c>
      <c r="Q158" s="103">
        <v>905708329.0299997</v>
      </c>
      <c r="R158" s="103">
        <v>0</v>
      </c>
      <c r="S158" s="103">
        <v>14392117.399999997</v>
      </c>
      <c r="T158" s="103">
        <v>44260136.16</v>
      </c>
      <c r="U158" s="103">
        <v>230147641.49999997</v>
      </c>
      <c r="V158" s="103">
        <v>22210738.98</v>
      </c>
      <c r="W158" s="128">
        <v>35.05402753879821</v>
      </c>
      <c r="X158" s="129">
        <v>8.322322941520527</v>
      </c>
    </row>
    <row r="159" spans="1:24" ht="12.75">
      <c r="A159" s="223">
        <v>2</v>
      </c>
      <c r="B159" s="224">
        <v>24</v>
      </c>
      <c r="C159" s="224">
        <v>1</v>
      </c>
      <c r="D159" s="16">
        <v>3</v>
      </c>
      <c r="E159" s="16">
        <v>0</v>
      </c>
      <c r="F159" s="19"/>
      <c r="G159" s="54" t="s">
        <v>418</v>
      </c>
      <c r="H159" s="11">
        <v>1184191</v>
      </c>
      <c r="I159" s="11">
        <v>1109581</v>
      </c>
      <c r="J159" s="11">
        <v>0</v>
      </c>
      <c r="K159" s="11">
        <v>0</v>
      </c>
      <c r="L159" s="11">
        <v>74610</v>
      </c>
      <c r="M159" s="11">
        <v>1696849</v>
      </c>
      <c r="N159" s="11">
        <v>1696849</v>
      </c>
      <c r="O159" s="11">
        <v>0</v>
      </c>
      <c r="P159" s="11">
        <v>7085588.45</v>
      </c>
      <c r="Q159" s="11">
        <v>7085588.45</v>
      </c>
      <c r="R159" s="11">
        <v>0</v>
      </c>
      <c r="S159" s="11">
        <v>0</v>
      </c>
      <c r="T159" s="11">
        <v>334711.45</v>
      </c>
      <c r="U159" s="11">
        <v>2135849</v>
      </c>
      <c r="V159" s="11">
        <v>493597</v>
      </c>
      <c r="W159" s="66">
        <v>42.01</v>
      </c>
      <c r="X159" s="67">
        <v>10.22</v>
      </c>
    </row>
    <row r="160" spans="1:24" ht="12.75">
      <c r="A160" s="223">
        <v>2</v>
      </c>
      <c r="B160" s="224">
        <v>14</v>
      </c>
      <c r="C160" s="224">
        <v>2</v>
      </c>
      <c r="D160" s="16">
        <v>3</v>
      </c>
      <c r="E160" s="16">
        <v>0</v>
      </c>
      <c r="F160" s="19"/>
      <c r="G160" s="54" t="s">
        <v>419</v>
      </c>
      <c r="H160" s="11">
        <v>1000000</v>
      </c>
      <c r="I160" s="11">
        <v>1000000</v>
      </c>
      <c r="J160" s="11">
        <v>0</v>
      </c>
      <c r="K160" s="11">
        <v>0</v>
      </c>
      <c r="L160" s="11">
        <v>0</v>
      </c>
      <c r="M160" s="11">
        <v>3130332</v>
      </c>
      <c r="N160" s="11">
        <v>3130332</v>
      </c>
      <c r="O160" s="11">
        <v>0</v>
      </c>
      <c r="P160" s="11">
        <v>17439700.09</v>
      </c>
      <c r="Q160" s="11">
        <v>17350503</v>
      </c>
      <c r="R160" s="11">
        <v>0</v>
      </c>
      <c r="S160" s="11">
        <v>89197.09</v>
      </c>
      <c r="T160" s="11">
        <v>0</v>
      </c>
      <c r="U160" s="11">
        <v>4030332</v>
      </c>
      <c r="V160" s="11">
        <v>0</v>
      </c>
      <c r="W160" s="66">
        <v>56.62</v>
      </c>
      <c r="X160" s="67">
        <v>13.08</v>
      </c>
    </row>
    <row r="161" spans="1:24" ht="12.75">
      <c r="A161" s="223">
        <v>2</v>
      </c>
      <c r="B161" s="224">
        <v>25</v>
      </c>
      <c r="C161" s="224">
        <v>3</v>
      </c>
      <c r="D161" s="16">
        <v>3</v>
      </c>
      <c r="E161" s="16">
        <v>0</v>
      </c>
      <c r="F161" s="19"/>
      <c r="G161" s="54" t="s">
        <v>420</v>
      </c>
      <c r="H161" s="11">
        <v>18900474.51</v>
      </c>
      <c r="I161" s="11">
        <v>2892400</v>
      </c>
      <c r="J161" s="11">
        <v>0</v>
      </c>
      <c r="K161" s="11">
        <v>0</v>
      </c>
      <c r="L161" s="11">
        <v>1108074.51</v>
      </c>
      <c r="M161" s="11">
        <v>8391940</v>
      </c>
      <c r="N161" s="11">
        <v>8391940</v>
      </c>
      <c r="O161" s="11">
        <v>0</v>
      </c>
      <c r="P161" s="11">
        <v>59259098.35</v>
      </c>
      <c r="Q161" s="11">
        <v>57097003.71</v>
      </c>
      <c r="R161" s="11">
        <v>0</v>
      </c>
      <c r="S161" s="11">
        <v>2162094.64</v>
      </c>
      <c r="T161" s="11">
        <v>0</v>
      </c>
      <c r="U161" s="11">
        <v>12894759</v>
      </c>
      <c r="V161" s="11">
        <v>0</v>
      </c>
      <c r="W161" s="66">
        <v>38.56</v>
      </c>
      <c r="X161" s="67">
        <v>8.39</v>
      </c>
    </row>
    <row r="162" spans="1:24" ht="12.75">
      <c r="A162" s="223">
        <v>2</v>
      </c>
      <c r="B162" s="224">
        <v>5</v>
      </c>
      <c r="C162" s="224">
        <v>2</v>
      </c>
      <c r="D162" s="16">
        <v>3</v>
      </c>
      <c r="E162" s="16">
        <v>0</v>
      </c>
      <c r="F162" s="19"/>
      <c r="G162" s="54" t="s">
        <v>421</v>
      </c>
      <c r="H162" s="11">
        <v>2598000</v>
      </c>
      <c r="I162" s="11">
        <v>1980000</v>
      </c>
      <c r="J162" s="11">
        <v>0</v>
      </c>
      <c r="K162" s="11">
        <v>0</v>
      </c>
      <c r="L162" s="11">
        <v>618000</v>
      </c>
      <c r="M162" s="11">
        <v>2695990</v>
      </c>
      <c r="N162" s="11">
        <v>2695990</v>
      </c>
      <c r="O162" s="11">
        <v>0</v>
      </c>
      <c r="P162" s="11">
        <v>14231000.86</v>
      </c>
      <c r="Q162" s="11">
        <v>14231000.86</v>
      </c>
      <c r="R162" s="11">
        <v>0</v>
      </c>
      <c r="S162" s="11">
        <v>0</v>
      </c>
      <c r="T162" s="11">
        <v>589158.29</v>
      </c>
      <c r="U162" s="11">
        <v>3336690</v>
      </c>
      <c r="V162" s="11">
        <v>0</v>
      </c>
      <c r="W162" s="66">
        <v>48.16</v>
      </c>
      <c r="X162" s="67">
        <v>11.78</v>
      </c>
    </row>
    <row r="163" spans="1:24" ht="12.75">
      <c r="A163" s="223">
        <v>2</v>
      </c>
      <c r="B163" s="224">
        <v>22</v>
      </c>
      <c r="C163" s="224">
        <v>1</v>
      </c>
      <c r="D163" s="16">
        <v>3</v>
      </c>
      <c r="E163" s="16">
        <v>0</v>
      </c>
      <c r="F163" s="19"/>
      <c r="G163" s="54" t="s">
        <v>422</v>
      </c>
      <c r="H163" s="11">
        <v>2436000</v>
      </c>
      <c r="I163" s="11">
        <v>536000</v>
      </c>
      <c r="J163" s="11">
        <v>1900000</v>
      </c>
      <c r="K163" s="11">
        <v>0</v>
      </c>
      <c r="L163" s="11">
        <v>0</v>
      </c>
      <c r="M163" s="11">
        <v>2083600</v>
      </c>
      <c r="N163" s="11">
        <v>83600</v>
      </c>
      <c r="O163" s="11">
        <v>2000000</v>
      </c>
      <c r="P163" s="11">
        <v>13795154</v>
      </c>
      <c r="Q163" s="11">
        <v>13734800</v>
      </c>
      <c r="R163" s="11">
        <v>0</v>
      </c>
      <c r="S163" s="11">
        <v>60354</v>
      </c>
      <c r="T163" s="11">
        <v>0</v>
      </c>
      <c r="U163" s="11">
        <v>2992600</v>
      </c>
      <c r="V163" s="11">
        <v>0</v>
      </c>
      <c r="W163" s="66">
        <v>26.4</v>
      </c>
      <c r="X163" s="67">
        <v>5.72</v>
      </c>
    </row>
    <row r="164" spans="1:24" ht="12.75">
      <c r="A164" s="223">
        <v>2</v>
      </c>
      <c r="B164" s="224">
        <v>8</v>
      </c>
      <c r="C164" s="224">
        <v>6</v>
      </c>
      <c r="D164" s="16">
        <v>3</v>
      </c>
      <c r="E164" s="16">
        <v>0</v>
      </c>
      <c r="F164" s="19"/>
      <c r="G164" s="54" t="s">
        <v>423</v>
      </c>
      <c r="H164" s="11">
        <v>1897745</v>
      </c>
      <c r="I164" s="11">
        <v>0</v>
      </c>
      <c r="J164" s="11">
        <v>0</v>
      </c>
      <c r="K164" s="11">
        <v>0</v>
      </c>
      <c r="L164" s="11">
        <v>1796745</v>
      </c>
      <c r="M164" s="11">
        <v>3949334</v>
      </c>
      <c r="N164" s="11">
        <v>3261562</v>
      </c>
      <c r="O164" s="11">
        <v>0</v>
      </c>
      <c r="P164" s="11">
        <v>26210181.6</v>
      </c>
      <c r="Q164" s="11">
        <v>26197043.73</v>
      </c>
      <c r="R164" s="11">
        <v>0</v>
      </c>
      <c r="S164" s="11">
        <v>13137.87</v>
      </c>
      <c r="T164" s="11">
        <v>610184.15</v>
      </c>
      <c r="U164" s="11">
        <v>5136897</v>
      </c>
      <c r="V164" s="11">
        <v>240000</v>
      </c>
      <c r="W164" s="66">
        <v>38.2</v>
      </c>
      <c r="X164" s="67">
        <v>7.3</v>
      </c>
    </row>
    <row r="165" spans="1:24" ht="12.75">
      <c r="A165" s="223">
        <v>2</v>
      </c>
      <c r="B165" s="224">
        <v>16</v>
      </c>
      <c r="C165" s="224">
        <v>1</v>
      </c>
      <c r="D165" s="16">
        <v>3</v>
      </c>
      <c r="E165" s="16">
        <v>0</v>
      </c>
      <c r="F165" s="19"/>
      <c r="G165" s="54" t="s">
        <v>424</v>
      </c>
      <c r="H165" s="11">
        <v>3200000</v>
      </c>
      <c r="I165" s="11">
        <v>0</v>
      </c>
      <c r="J165" s="11">
        <v>3200000</v>
      </c>
      <c r="K165" s="11">
        <v>0</v>
      </c>
      <c r="L165" s="11">
        <v>0</v>
      </c>
      <c r="M165" s="11">
        <v>1284960</v>
      </c>
      <c r="N165" s="11">
        <v>204960</v>
      </c>
      <c r="O165" s="11">
        <v>1080000</v>
      </c>
      <c r="P165" s="11">
        <v>17390487.5</v>
      </c>
      <c r="Q165" s="11">
        <v>16992800.32</v>
      </c>
      <c r="R165" s="11">
        <v>0</v>
      </c>
      <c r="S165" s="11">
        <v>397687.18</v>
      </c>
      <c r="T165" s="11">
        <v>0</v>
      </c>
      <c r="U165" s="11">
        <v>2175960</v>
      </c>
      <c r="V165" s="11">
        <v>0</v>
      </c>
      <c r="W165" s="66">
        <v>48.25</v>
      </c>
      <c r="X165" s="67">
        <v>6.03</v>
      </c>
    </row>
    <row r="166" spans="1:24" ht="12.75">
      <c r="A166" s="223">
        <v>2</v>
      </c>
      <c r="B166" s="224">
        <v>21</v>
      </c>
      <c r="C166" s="224">
        <v>5</v>
      </c>
      <c r="D166" s="16">
        <v>3</v>
      </c>
      <c r="E166" s="16">
        <v>0</v>
      </c>
      <c r="F166" s="19"/>
      <c r="G166" s="54" t="s">
        <v>425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2182495</v>
      </c>
      <c r="N166" s="11">
        <v>2182495</v>
      </c>
      <c r="O166" s="11">
        <v>0</v>
      </c>
      <c r="P166" s="11">
        <v>12673008.65</v>
      </c>
      <c r="Q166" s="11">
        <v>11641815</v>
      </c>
      <c r="R166" s="11">
        <v>0</v>
      </c>
      <c r="S166" s="11">
        <v>1031193.65</v>
      </c>
      <c r="T166" s="11">
        <v>0</v>
      </c>
      <c r="U166" s="11">
        <v>2502495</v>
      </c>
      <c r="V166" s="11">
        <v>0</v>
      </c>
      <c r="W166" s="66">
        <v>40.87</v>
      </c>
      <c r="X166" s="67">
        <v>8.07</v>
      </c>
    </row>
    <row r="167" spans="1:24" ht="12.75">
      <c r="A167" s="223">
        <v>2</v>
      </c>
      <c r="B167" s="224">
        <v>4</v>
      </c>
      <c r="C167" s="224">
        <v>1</v>
      </c>
      <c r="D167" s="16">
        <v>3</v>
      </c>
      <c r="E167" s="16">
        <v>0</v>
      </c>
      <c r="F167" s="19"/>
      <c r="G167" s="54" t="s">
        <v>426</v>
      </c>
      <c r="H167" s="11">
        <v>9079629.44</v>
      </c>
      <c r="I167" s="11">
        <v>8905705.13</v>
      </c>
      <c r="J167" s="11">
        <v>0</v>
      </c>
      <c r="K167" s="11">
        <v>0</v>
      </c>
      <c r="L167" s="11">
        <v>173924.31</v>
      </c>
      <c r="M167" s="11">
        <v>6927600</v>
      </c>
      <c r="N167" s="11">
        <v>6927600</v>
      </c>
      <c r="O167" s="11">
        <v>0</v>
      </c>
      <c r="P167" s="11">
        <v>25338186.29</v>
      </c>
      <c r="Q167" s="11">
        <v>25338186.29</v>
      </c>
      <c r="R167" s="11">
        <v>0</v>
      </c>
      <c r="S167" s="11">
        <v>0</v>
      </c>
      <c r="T167" s="11">
        <v>0</v>
      </c>
      <c r="U167" s="11">
        <v>8527600</v>
      </c>
      <c r="V167" s="11">
        <v>0</v>
      </c>
      <c r="W167" s="66">
        <v>34.39</v>
      </c>
      <c r="X167" s="67">
        <v>11.57</v>
      </c>
    </row>
    <row r="168" spans="1:24" ht="12.75">
      <c r="A168" s="223">
        <v>2</v>
      </c>
      <c r="B168" s="224">
        <v>12</v>
      </c>
      <c r="C168" s="224">
        <v>1</v>
      </c>
      <c r="D168" s="16">
        <v>3</v>
      </c>
      <c r="E168" s="16">
        <v>0</v>
      </c>
      <c r="F168" s="19"/>
      <c r="G168" s="54" t="s">
        <v>427</v>
      </c>
      <c r="H168" s="11">
        <v>449000</v>
      </c>
      <c r="I168" s="11">
        <v>0</v>
      </c>
      <c r="J168" s="11">
        <v>0</v>
      </c>
      <c r="K168" s="11">
        <v>0</v>
      </c>
      <c r="L168" s="11">
        <v>449000</v>
      </c>
      <c r="M168" s="11">
        <v>1566841.2</v>
      </c>
      <c r="N168" s="11">
        <v>1566841.2</v>
      </c>
      <c r="O168" s="11">
        <v>0</v>
      </c>
      <c r="P168" s="11">
        <v>8331765.58</v>
      </c>
      <c r="Q168" s="11">
        <v>8066276.72</v>
      </c>
      <c r="R168" s="11">
        <v>0</v>
      </c>
      <c r="S168" s="11">
        <v>265488.86</v>
      </c>
      <c r="T168" s="11">
        <v>43500</v>
      </c>
      <c r="U168" s="11">
        <v>2133841.2</v>
      </c>
      <c r="V168" s="11">
        <v>87000</v>
      </c>
      <c r="W168" s="66">
        <v>34.14</v>
      </c>
      <c r="X168" s="67">
        <v>8.43</v>
      </c>
    </row>
    <row r="169" spans="1:24" ht="12.75">
      <c r="A169" s="223">
        <v>2</v>
      </c>
      <c r="B169" s="224">
        <v>19</v>
      </c>
      <c r="C169" s="224">
        <v>4</v>
      </c>
      <c r="D169" s="16">
        <v>3</v>
      </c>
      <c r="E169" s="16">
        <v>0</v>
      </c>
      <c r="F169" s="19"/>
      <c r="G169" s="54" t="s">
        <v>428</v>
      </c>
      <c r="H169" s="11">
        <v>5833663</v>
      </c>
      <c r="I169" s="11">
        <v>777363</v>
      </c>
      <c r="J169" s="11">
        <v>4841000</v>
      </c>
      <c r="K169" s="11">
        <v>0</v>
      </c>
      <c r="L169" s="11">
        <v>215300</v>
      </c>
      <c r="M169" s="11">
        <v>977363</v>
      </c>
      <c r="N169" s="11">
        <v>277363</v>
      </c>
      <c r="O169" s="11">
        <v>700000</v>
      </c>
      <c r="P169" s="11">
        <v>9710342.06</v>
      </c>
      <c r="Q169" s="11">
        <v>9211139.21</v>
      </c>
      <c r="R169" s="11">
        <v>0</v>
      </c>
      <c r="S169" s="11">
        <v>499202.85</v>
      </c>
      <c r="T169" s="11">
        <v>0</v>
      </c>
      <c r="U169" s="11">
        <v>1943863</v>
      </c>
      <c r="V169" s="11">
        <v>277363</v>
      </c>
      <c r="W169" s="66">
        <v>34.58</v>
      </c>
      <c r="X169" s="67">
        <v>5.93</v>
      </c>
    </row>
    <row r="170" spans="1:24" ht="12.75">
      <c r="A170" s="223">
        <v>2</v>
      </c>
      <c r="B170" s="224">
        <v>15</v>
      </c>
      <c r="C170" s="224">
        <v>3</v>
      </c>
      <c r="D170" s="16">
        <v>3</v>
      </c>
      <c r="E170" s="16">
        <v>0</v>
      </c>
      <c r="F170" s="19"/>
      <c r="G170" s="54" t="s">
        <v>429</v>
      </c>
      <c r="H170" s="11">
        <v>16000000</v>
      </c>
      <c r="I170" s="11">
        <v>6000000</v>
      </c>
      <c r="J170" s="11">
        <v>0</v>
      </c>
      <c r="K170" s="11">
        <v>0</v>
      </c>
      <c r="L170" s="11">
        <v>10000000</v>
      </c>
      <c r="M170" s="11">
        <v>3845008</v>
      </c>
      <c r="N170" s="11">
        <v>3220008</v>
      </c>
      <c r="O170" s="11">
        <v>625000</v>
      </c>
      <c r="P170" s="11">
        <v>8485853.97</v>
      </c>
      <c r="Q170" s="11">
        <v>8484994</v>
      </c>
      <c r="R170" s="11">
        <v>0</v>
      </c>
      <c r="S170" s="11">
        <v>859.97</v>
      </c>
      <c r="T170" s="11">
        <v>0</v>
      </c>
      <c r="U170" s="11">
        <v>4831275</v>
      </c>
      <c r="V170" s="11">
        <v>0</v>
      </c>
      <c r="W170" s="66">
        <v>13.97</v>
      </c>
      <c r="X170" s="67">
        <v>7.95</v>
      </c>
    </row>
    <row r="171" spans="1:24" ht="12.75">
      <c r="A171" s="223">
        <v>2</v>
      </c>
      <c r="B171" s="224">
        <v>23</v>
      </c>
      <c r="C171" s="224">
        <v>4</v>
      </c>
      <c r="D171" s="16">
        <v>3</v>
      </c>
      <c r="E171" s="16">
        <v>0</v>
      </c>
      <c r="F171" s="19"/>
      <c r="G171" s="54" t="s">
        <v>430</v>
      </c>
      <c r="H171" s="11">
        <v>11555625</v>
      </c>
      <c r="I171" s="11">
        <v>9600000</v>
      </c>
      <c r="J171" s="11">
        <v>0</v>
      </c>
      <c r="K171" s="11">
        <v>0</v>
      </c>
      <c r="L171" s="11">
        <v>1955625</v>
      </c>
      <c r="M171" s="11">
        <v>5247400</v>
      </c>
      <c r="N171" s="11">
        <v>5247400</v>
      </c>
      <c r="O171" s="11">
        <v>0</v>
      </c>
      <c r="P171" s="11">
        <v>21034041</v>
      </c>
      <c r="Q171" s="11">
        <v>21034041</v>
      </c>
      <c r="R171" s="11">
        <v>0</v>
      </c>
      <c r="S171" s="11">
        <v>0</v>
      </c>
      <c r="T171" s="11">
        <v>0</v>
      </c>
      <c r="U171" s="11">
        <v>6242400</v>
      </c>
      <c r="V171" s="11">
        <v>781572</v>
      </c>
      <c r="W171" s="66">
        <v>26.81</v>
      </c>
      <c r="X171" s="67">
        <v>6.96</v>
      </c>
    </row>
    <row r="172" spans="1:24" ht="12.75">
      <c r="A172" s="223">
        <v>2</v>
      </c>
      <c r="B172" s="224">
        <v>8</v>
      </c>
      <c r="C172" s="224">
        <v>8</v>
      </c>
      <c r="D172" s="16">
        <v>3</v>
      </c>
      <c r="E172" s="16">
        <v>0</v>
      </c>
      <c r="F172" s="19"/>
      <c r="G172" s="54" t="s">
        <v>431</v>
      </c>
      <c r="H172" s="11">
        <v>2192000</v>
      </c>
      <c r="I172" s="11">
        <v>2060000</v>
      </c>
      <c r="J172" s="11">
        <v>0</v>
      </c>
      <c r="K172" s="11">
        <v>0</v>
      </c>
      <c r="L172" s="11">
        <v>132000</v>
      </c>
      <c r="M172" s="11">
        <v>2545511</v>
      </c>
      <c r="N172" s="11">
        <v>2545511</v>
      </c>
      <c r="O172" s="11">
        <v>0</v>
      </c>
      <c r="P172" s="11">
        <v>11359871.02</v>
      </c>
      <c r="Q172" s="11">
        <v>11121539.24</v>
      </c>
      <c r="R172" s="11">
        <v>0</v>
      </c>
      <c r="S172" s="11">
        <v>238331.78</v>
      </c>
      <c r="T172" s="11">
        <v>1858413.84</v>
      </c>
      <c r="U172" s="11">
        <v>3201810</v>
      </c>
      <c r="V172" s="11">
        <v>0</v>
      </c>
      <c r="W172" s="66">
        <v>37.92</v>
      </c>
      <c r="X172" s="67">
        <v>12.77</v>
      </c>
    </row>
    <row r="173" spans="1:24" ht="12.75">
      <c r="A173" s="223">
        <v>2</v>
      </c>
      <c r="B173" s="224">
        <v>10</v>
      </c>
      <c r="C173" s="224">
        <v>3</v>
      </c>
      <c r="D173" s="16">
        <v>3</v>
      </c>
      <c r="E173" s="16">
        <v>0</v>
      </c>
      <c r="F173" s="19"/>
      <c r="G173" s="54" t="s">
        <v>432</v>
      </c>
      <c r="H173" s="11">
        <v>3412548.84</v>
      </c>
      <c r="I173" s="11">
        <v>2721223</v>
      </c>
      <c r="J173" s="11">
        <v>0</v>
      </c>
      <c r="K173" s="11">
        <v>0</v>
      </c>
      <c r="L173" s="11">
        <v>691325.84</v>
      </c>
      <c r="M173" s="11">
        <v>1140354.43</v>
      </c>
      <c r="N173" s="11">
        <v>1140354.43</v>
      </c>
      <c r="O173" s="11">
        <v>0</v>
      </c>
      <c r="P173" s="11">
        <v>8827882.46</v>
      </c>
      <c r="Q173" s="11">
        <v>8812251.51</v>
      </c>
      <c r="R173" s="11">
        <v>0</v>
      </c>
      <c r="S173" s="11">
        <v>15630.95</v>
      </c>
      <c r="T173" s="11">
        <v>0</v>
      </c>
      <c r="U173" s="11">
        <v>1622699.43</v>
      </c>
      <c r="V173" s="11">
        <v>0</v>
      </c>
      <c r="W173" s="66">
        <v>26.62</v>
      </c>
      <c r="X173" s="67">
        <v>4.89</v>
      </c>
    </row>
    <row r="174" spans="1:24" ht="12.75">
      <c r="A174" s="223">
        <v>2</v>
      </c>
      <c r="B174" s="224">
        <v>7</v>
      </c>
      <c r="C174" s="224">
        <v>3</v>
      </c>
      <c r="D174" s="16">
        <v>3</v>
      </c>
      <c r="E174" s="16">
        <v>0</v>
      </c>
      <c r="F174" s="19"/>
      <c r="G174" s="54" t="s">
        <v>433</v>
      </c>
      <c r="H174" s="11">
        <v>2752598</v>
      </c>
      <c r="I174" s="11">
        <v>1963215</v>
      </c>
      <c r="J174" s="11">
        <v>0</v>
      </c>
      <c r="K174" s="11">
        <v>0</v>
      </c>
      <c r="L174" s="11">
        <v>789383</v>
      </c>
      <c r="M174" s="11">
        <v>2029709</v>
      </c>
      <c r="N174" s="11">
        <v>2029709</v>
      </c>
      <c r="O174" s="11">
        <v>0</v>
      </c>
      <c r="P174" s="11">
        <v>8435595</v>
      </c>
      <c r="Q174" s="11">
        <v>8435595</v>
      </c>
      <c r="R174" s="11">
        <v>0</v>
      </c>
      <c r="S174" s="11">
        <v>0</v>
      </c>
      <c r="T174" s="11">
        <v>796285</v>
      </c>
      <c r="U174" s="11">
        <v>2565382</v>
      </c>
      <c r="V174" s="11">
        <v>1319709</v>
      </c>
      <c r="W174" s="66">
        <v>26.75</v>
      </c>
      <c r="X174" s="67">
        <v>4.36</v>
      </c>
    </row>
    <row r="175" spans="1:24" ht="12.75">
      <c r="A175" s="223">
        <v>2</v>
      </c>
      <c r="B175" s="224">
        <v>12</v>
      </c>
      <c r="C175" s="224">
        <v>2</v>
      </c>
      <c r="D175" s="16">
        <v>3</v>
      </c>
      <c r="E175" s="16">
        <v>0</v>
      </c>
      <c r="F175" s="19"/>
      <c r="G175" s="54" t="s">
        <v>434</v>
      </c>
      <c r="H175" s="11">
        <v>431431</v>
      </c>
      <c r="I175" s="11">
        <v>420000</v>
      </c>
      <c r="J175" s="11">
        <v>0</v>
      </c>
      <c r="K175" s="11">
        <v>0</v>
      </c>
      <c r="L175" s="11">
        <v>0</v>
      </c>
      <c r="M175" s="11">
        <v>826000</v>
      </c>
      <c r="N175" s="11">
        <v>826000</v>
      </c>
      <c r="O175" s="11">
        <v>0</v>
      </c>
      <c r="P175" s="11">
        <v>6859587</v>
      </c>
      <c r="Q175" s="11">
        <v>6859587</v>
      </c>
      <c r="R175" s="11">
        <v>0</v>
      </c>
      <c r="S175" s="11">
        <v>0</v>
      </c>
      <c r="T175" s="11">
        <v>400000</v>
      </c>
      <c r="U175" s="11">
        <v>1163000</v>
      </c>
      <c r="V175" s="11">
        <v>0</v>
      </c>
      <c r="W175" s="66">
        <v>30.54</v>
      </c>
      <c r="X175" s="67">
        <v>5.49</v>
      </c>
    </row>
    <row r="176" spans="1:24" ht="12.75">
      <c r="A176" s="223">
        <v>2</v>
      </c>
      <c r="B176" s="224">
        <v>12</v>
      </c>
      <c r="C176" s="224">
        <v>3</v>
      </c>
      <c r="D176" s="16">
        <v>3</v>
      </c>
      <c r="E176" s="16">
        <v>0</v>
      </c>
      <c r="F176" s="19"/>
      <c r="G176" s="54" t="s">
        <v>435</v>
      </c>
      <c r="H176" s="11">
        <v>544367</v>
      </c>
      <c r="I176" s="11">
        <v>544367</v>
      </c>
      <c r="J176" s="11">
        <v>0</v>
      </c>
      <c r="K176" s="11">
        <v>0</v>
      </c>
      <c r="L176" s="11">
        <v>0</v>
      </c>
      <c r="M176" s="11">
        <v>6113324</v>
      </c>
      <c r="N176" s="11">
        <v>6113324</v>
      </c>
      <c r="O176" s="11">
        <v>0</v>
      </c>
      <c r="P176" s="11">
        <v>22327831.84</v>
      </c>
      <c r="Q176" s="11">
        <v>21909547</v>
      </c>
      <c r="R176" s="11">
        <v>0</v>
      </c>
      <c r="S176" s="11">
        <v>418284.84</v>
      </c>
      <c r="T176" s="11">
        <v>0</v>
      </c>
      <c r="U176" s="11">
        <v>7379324</v>
      </c>
      <c r="V176" s="11">
        <v>3834734</v>
      </c>
      <c r="W176" s="66">
        <v>40.71</v>
      </c>
      <c r="X176" s="67">
        <v>6.46</v>
      </c>
    </row>
    <row r="177" spans="1:24" ht="12.75">
      <c r="A177" s="223">
        <v>2</v>
      </c>
      <c r="B177" s="224">
        <v>21</v>
      </c>
      <c r="C177" s="224">
        <v>6</v>
      </c>
      <c r="D177" s="16">
        <v>3</v>
      </c>
      <c r="E177" s="16">
        <v>0</v>
      </c>
      <c r="F177" s="19"/>
      <c r="G177" s="54" t="s">
        <v>436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1677628</v>
      </c>
      <c r="N177" s="11">
        <v>1677628</v>
      </c>
      <c r="O177" s="11">
        <v>0</v>
      </c>
      <c r="P177" s="11">
        <v>5609698.72</v>
      </c>
      <c r="Q177" s="11">
        <v>5607066.22</v>
      </c>
      <c r="R177" s="11">
        <v>0</v>
      </c>
      <c r="S177" s="11">
        <v>2632.5</v>
      </c>
      <c r="T177" s="11">
        <v>0</v>
      </c>
      <c r="U177" s="11">
        <v>2027628</v>
      </c>
      <c r="V177" s="11">
        <v>0</v>
      </c>
      <c r="W177" s="66">
        <v>23.28</v>
      </c>
      <c r="X177" s="67">
        <v>8.41</v>
      </c>
    </row>
    <row r="178" spans="1:24" ht="12.75">
      <c r="A178" s="223">
        <v>2</v>
      </c>
      <c r="B178" s="224">
        <v>14</v>
      </c>
      <c r="C178" s="224">
        <v>5</v>
      </c>
      <c r="D178" s="16">
        <v>3</v>
      </c>
      <c r="E178" s="16">
        <v>0</v>
      </c>
      <c r="F178" s="19"/>
      <c r="G178" s="54" t="s">
        <v>437</v>
      </c>
      <c r="H178" s="11">
        <v>2629994</v>
      </c>
      <c r="I178" s="11">
        <v>1720000</v>
      </c>
      <c r="J178" s="11">
        <v>0</v>
      </c>
      <c r="K178" s="11">
        <v>0</v>
      </c>
      <c r="L178" s="11">
        <v>860394</v>
      </c>
      <c r="M178" s="11">
        <v>556000</v>
      </c>
      <c r="N178" s="11">
        <v>556000</v>
      </c>
      <c r="O178" s="11">
        <v>0</v>
      </c>
      <c r="P178" s="11">
        <v>5370681</v>
      </c>
      <c r="Q178" s="11">
        <v>5370681</v>
      </c>
      <c r="R178" s="11">
        <v>0</v>
      </c>
      <c r="S178" s="11">
        <v>0</v>
      </c>
      <c r="T178" s="11">
        <v>0</v>
      </c>
      <c r="U178" s="11">
        <v>865257</v>
      </c>
      <c r="V178" s="11">
        <v>41290</v>
      </c>
      <c r="W178" s="66">
        <v>27.52</v>
      </c>
      <c r="X178" s="67">
        <v>4.22</v>
      </c>
    </row>
    <row r="179" spans="1:24" ht="12.75">
      <c r="A179" s="223">
        <v>2</v>
      </c>
      <c r="B179" s="224">
        <v>8</v>
      </c>
      <c r="C179" s="224">
        <v>10</v>
      </c>
      <c r="D179" s="16">
        <v>3</v>
      </c>
      <c r="E179" s="16">
        <v>0</v>
      </c>
      <c r="F179" s="19"/>
      <c r="G179" s="54" t="s">
        <v>438</v>
      </c>
      <c r="H179" s="11">
        <v>1008653</v>
      </c>
      <c r="I179" s="11">
        <v>0</v>
      </c>
      <c r="J179" s="11">
        <v>0</v>
      </c>
      <c r="K179" s="11">
        <v>0</v>
      </c>
      <c r="L179" s="11">
        <v>1008653</v>
      </c>
      <c r="M179" s="11">
        <v>1402360</v>
      </c>
      <c r="N179" s="11">
        <v>1402360</v>
      </c>
      <c r="O179" s="11">
        <v>0</v>
      </c>
      <c r="P179" s="11">
        <v>9304887</v>
      </c>
      <c r="Q179" s="11">
        <v>9304887</v>
      </c>
      <c r="R179" s="11">
        <v>0</v>
      </c>
      <c r="S179" s="11">
        <v>0</v>
      </c>
      <c r="T179" s="11">
        <v>7654887</v>
      </c>
      <c r="U179" s="11">
        <v>2191142</v>
      </c>
      <c r="V179" s="11">
        <v>1402360</v>
      </c>
      <c r="W179" s="66">
        <v>7.62</v>
      </c>
      <c r="X179" s="67">
        <v>3.64</v>
      </c>
    </row>
    <row r="180" spans="1:24" ht="12.75">
      <c r="A180" s="223">
        <v>2</v>
      </c>
      <c r="B180" s="224">
        <v>13</v>
      </c>
      <c r="C180" s="224">
        <v>3</v>
      </c>
      <c r="D180" s="16">
        <v>3</v>
      </c>
      <c r="E180" s="16">
        <v>0</v>
      </c>
      <c r="F180" s="19"/>
      <c r="G180" s="54" t="s">
        <v>439</v>
      </c>
      <c r="H180" s="11">
        <v>6117000</v>
      </c>
      <c r="I180" s="11">
        <v>0</v>
      </c>
      <c r="J180" s="11">
        <v>6117000</v>
      </c>
      <c r="K180" s="11">
        <v>0</v>
      </c>
      <c r="L180" s="11">
        <v>0</v>
      </c>
      <c r="M180" s="11">
        <v>2864292</v>
      </c>
      <c r="N180" s="11">
        <v>434292</v>
      </c>
      <c r="O180" s="11">
        <v>2430000</v>
      </c>
      <c r="P180" s="11">
        <v>41637587.77</v>
      </c>
      <c r="Q180" s="11">
        <v>41425003.46</v>
      </c>
      <c r="R180" s="11">
        <v>0</v>
      </c>
      <c r="S180" s="11">
        <v>212584.31</v>
      </c>
      <c r="T180" s="11">
        <v>0</v>
      </c>
      <c r="U180" s="11">
        <v>6769376</v>
      </c>
      <c r="V180" s="11">
        <v>0</v>
      </c>
      <c r="W180" s="66">
        <v>51.71</v>
      </c>
      <c r="X180" s="67">
        <v>8.4</v>
      </c>
    </row>
    <row r="181" spans="1:24" ht="12.75">
      <c r="A181" s="223">
        <v>2</v>
      </c>
      <c r="B181" s="224">
        <v>12</v>
      </c>
      <c r="C181" s="224">
        <v>4</v>
      </c>
      <c r="D181" s="16">
        <v>3</v>
      </c>
      <c r="E181" s="16">
        <v>0</v>
      </c>
      <c r="F181" s="19"/>
      <c r="G181" s="54" t="s">
        <v>440</v>
      </c>
      <c r="H181" s="11">
        <v>5294161.18</v>
      </c>
      <c r="I181" s="11">
        <v>4905600</v>
      </c>
      <c r="J181" s="11">
        <v>0</v>
      </c>
      <c r="K181" s="11">
        <v>0</v>
      </c>
      <c r="L181" s="11">
        <v>302307.18</v>
      </c>
      <c r="M181" s="11">
        <v>4573370</v>
      </c>
      <c r="N181" s="11">
        <v>4573370</v>
      </c>
      <c r="O181" s="11">
        <v>0</v>
      </c>
      <c r="P181" s="11">
        <v>6371030.45</v>
      </c>
      <c r="Q181" s="11">
        <v>6226100.85</v>
      </c>
      <c r="R181" s="11">
        <v>0</v>
      </c>
      <c r="S181" s="11">
        <v>144929.6</v>
      </c>
      <c r="T181" s="11">
        <v>1718899.98</v>
      </c>
      <c r="U181" s="11">
        <v>5073370</v>
      </c>
      <c r="V181" s="11">
        <v>4094570</v>
      </c>
      <c r="W181" s="66">
        <v>14.78</v>
      </c>
      <c r="X181" s="67">
        <v>3.11</v>
      </c>
    </row>
    <row r="182" spans="1:24" ht="12.75">
      <c r="A182" s="223">
        <v>2</v>
      </c>
      <c r="B182" s="224">
        <v>2</v>
      </c>
      <c r="C182" s="224">
        <v>7</v>
      </c>
      <c r="D182" s="16">
        <v>3</v>
      </c>
      <c r="E182" s="16">
        <v>0</v>
      </c>
      <c r="F182" s="19"/>
      <c r="G182" s="54" t="s">
        <v>441</v>
      </c>
      <c r="H182" s="11">
        <v>1230000</v>
      </c>
      <c r="I182" s="11">
        <v>930000</v>
      </c>
      <c r="J182" s="11">
        <v>0</v>
      </c>
      <c r="K182" s="11">
        <v>0</v>
      </c>
      <c r="L182" s="11">
        <v>300000</v>
      </c>
      <c r="M182" s="11">
        <v>400000</v>
      </c>
      <c r="N182" s="11">
        <v>400000</v>
      </c>
      <c r="O182" s="11">
        <v>0</v>
      </c>
      <c r="P182" s="11">
        <v>5859285.74</v>
      </c>
      <c r="Q182" s="11">
        <v>5453385.64</v>
      </c>
      <c r="R182" s="11">
        <v>0</v>
      </c>
      <c r="S182" s="11">
        <v>405900.1</v>
      </c>
      <c r="T182" s="11">
        <v>0</v>
      </c>
      <c r="U182" s="11">
        <v>720000</v>
      </c>
      <c r="V182" s="11">
        <v>0</v>
      </c>
      <c r="W182" s="66">
        <v>39.12</v>
      </c>
      <c r="X182" s="67">
        <v>4.8</v>
      </c>
    </row>
    <row r="183" spans="1:24" ht="12.75">
      <c r="A183" s="223">
        <v>2</v>
      </c>
      <c r="B183" s="224">
        <v>1</v>
      </c>
      <c r="C183" s="224">
        <v>4</v>
      </c>
      <c r="D183" s="16">
        <v>3</v>
      </c>
      <c r="E183" s="16">
        <v>0</v>
      </c>
      <c r="F183" s="19"/>
      <c r="G183" s="54" t="s">
        <v>442</v>
      </c>
      <c r="H183" s="11">
        <v>3000000</v>
      </c>
      <c r="I183" s="11">
        <v>1000000</v>
      </c>
      <c r="J183" s="11">
        <v>0</v>
      </c>
      <c r="K183" s="11">
        <v>0</v>
      </c>
      <c r="L183" s="11">
        <v>2000000</v>
      </c>
      <c r="M183" s="11">
        <v>2060000</v>
      </c>
      <c r="N183" s="11">
        <v>2060000</v>
      </c>
      <c r="O183" s="11">
        <v>0</v>
      </c>
      <c r="P183" s="11">
        <v>9559015.03</v>
      </c>
      <c r="Q183" s="11">
        <v>9541568.36</v>
      </c>
      <c r="R183" s="11">
        <v>0</v>
      </c>
      <c r="S183" s="11">
        <v>17446.67</v>
      </c>
      <c r="T183" s="11">
        <v>0</v>
      </c>
      <c r="U183" s="11">
        <v>2690000</v>
      </c>
      <c r="V183" s="11">
        <v>0</v>
      </c>
      <c r="W183" s="66">
        <v>24.17</v>
      </c>
      <c r="X183" s="67">
        <v>6.8</v>
      </c>
    </row>
    <row r="184" spans="1:24" ht="12.75">
      <c r="A184" s="223">
        <v>2</v>
      </c>
      <c r="B184" s="224">
        <v>20</v>
      </c>
      <c r="C184" s="224">
        <v>1</v>
      </c>
      <c r="D184" s="16">
        <v>3</v>
      </c>
      <c r="E184" s="16">
        <v>0</v>
      </c>
      <c r="F184" s="19"/>
      <c r="G184" s="54" t="s">
        <v>443</v>
      </c>
      <c r="H184" s="11">
        <v>4447000</v>
      </c>
      <c r="I184" s="11">
        <v>0</v>
      </c>
      <c r="J184" s="11">
        <v>4000000</v>
      </c>
      <c r="K184" s="11">
        <v>0</v>
      </c>
      <c r="L184" s="11">
        <v>447000</v>
      </c>
      <c r="M184" s="11">
        <v>1826000</v>
      </c>
      <c r="N184" s="11">
        <v>76000</v>
      </c>
      <c r="O184" s="11">
        <v>1750000</v>
      </c>
      <c r="P184" s="11">
        <v>19542927.42</v>
      </c>
      <c r="Q184" s="11">
        <v>19418100</v>
      </c>
      <c r="R184" s="11">
        <v>0</v>
      </c>
      <c r="S184" s="11">
        <v>124827.42</v>
      </c>
      <c r="T184" s="11">
        <v>0</v>
      </c>
      <c r="U184" s="11">
        <v>3434800</v>
      </c>
      <c r="V184" s="11">
        <v>0</v>
      </c>
      <c r="W184" s="66">
        <v>37.23</v>
      </c>
      <c r="X184" s="67">
        <v>6.54</v>
      </c>
    </row>
    <row r="185" spans="1:24" ht="12.75">
      <c r="A185" s="223">
        <v>2</v>
      </c>
      <c r="B185" s="224">
        <v>10</v>
      </c>
      <c r="C185" s="224">
        <v>5</v>
      </c>
      <c r="D185" s="16">
        <v>3</v>
      </c>
      <c r="E185" s="16">
        <v>0</v>
      </c>
      <c r="F185" s="19"/>
      <c r="G185" s="54" t="s">
        <v>444</v>
      </c>
      <c r="H185" s="11">
        <v>977227</v>
      </c>
      <c r="I185" s="11">
        <v>198000</v>
      </c>
      <c r="J185" s="11">
        <v>0</v>
      </c>
      <c r="K185" s="11">
        <v>0</v>
      </c>
      <c r="L185" s="11">
        <v>779227</v>
      </c>
      <c r="M185" s="11">
        <v>942179</v>
      </c>
      <c r="N185" s="11">
        <v>927179</v>
      </c>
      <c r="O185" s="11">
        <v>0</v>
      </c>
      <c r="P185" s="11">
        <v>5921882.31</v>
      </c>
      <c r="Q185" s="11">
        <v>5921882.31</v>
      </c>
      <c r="R185" s="11">
        <v>0</v>
      </c>
      <c r="S185" s="11">
        <v>0</v>
      </c>
      <c r="T185" s="11">
        <v>0</v>
      </c>
      <c r="U185" s="11">
        <v>1245820</v>
      </c>
      <c r="V185" s="11">
        <v>0</v>
      </c>
      <c r="W185" s="66">
        <v>16.37</v>
      </c>
      <c r="X185" s="67">
        <v>3.44</v>
      </c>
    </row>
    <row r="186" spans="1:24" ht="12.75">
      <c r="A186" s="223">
        <v>2</v>
      </c>
      <c r="B186" s="224">
        <v>25</v>
      </c>
      <c r="C186" s="224">
        <v>4</v>
      </c>
      <c r="D186" s="16">
        <v>3</v>
      </c>
      <c r="E186" s="16">
        <v>0</v>
      </c>
      <c r="F186" s="19"/>
      <c r="G186" s="54" t="s">
        <v>445</v>
      </c>
      <c r="H186" s="11">
        <v>6601439</v>
      </c>
      <c r="I186" s="11">
        <v>6439254</v>
      </c>
      <c r="J186" s="11">
        <v>0</v>
      </c>
      <c r="K186" s="11">
        <v>0</v>
      </c>
      <c r="L186" s="11">
        <v>24287</v>
      </c>
      <c r="M186" s="11">
        <v>5312641</v>
      </c>
      <c r="N186" s="11">
        <v>5312641</v>
      </c>
      <c r="O186" s="11">
        <v>0</v>
      </c>
      <c r="P186" s="11">
        <v>10247188.64</v>
      </c>
      <c r="Q186" s="11">
        <v>10242688.64</v>
      </c>
      <c r="R186" s="11">
        <v>0</v>
      </c>
      <c r="S186" s="11">
        <v>4500</v>
      </c>
      <c r="T186" s="11">
        <v>1991967.34</v>
      </c>
      <c r="U186" s="11">
        <v>5767277</v>
      </c>
      <c r="V186" s="11">
        <v>4450011</v>
      </c>
      <c r="W186" s="66">
        <v>29.22</v>
      </c>
      <c r="X186" s="67">
        <v>4.66</v>
      </c>
    </row>
    <row r="187" spans="1:24" ht="12.75">
      <c r="A187" s="223">
        <v>2</v>
      </c>
      <c r="B187" s="224">
        <v>16</v>
      </c>
      <c r="C187" s="224">
        <v>4</v>
      </c>
      <c r="D187" s="16">
        <v>3</v>
      </c>
      <c r="E187" s="16">
        <v>0</v>
      </c>
      <c r="F187" s="19"/>
      <c r="G187" s="54" t="s">
        <v>446</v>
      </c>
      <c r="H187" s="11">
        <v>38619403</v>
      </c>
      <c r="I187" s="11">
        <v>0</v>
      </c>
      <c r="J187" s="11">
        <v>0</v>
      </c>
      <c r="K187" s="11">
        <v>0</v>
      </c>
      <c r="L187" s="11">
        <v>38603403</v>
      </c>
      <c r="M187" s="11">
        <v>10711580</v>
      </c>
      <c r="N187" s="11">
        <v>10711580</v>
      </c>
      <c r="O187" s="11">
        <v>0</v>
      </c>
      <c r="P187" s="11">
        <v>39510085</v>
      </c>
      <c r="Q187" s="11">
        <v>39510085</v>
      </c>
      <c r="R187" s="11">
        <v>0</v>
      </c>
      <c r="S187" s="11">
        <v>0</v>
      </c>
      <c r="T187" s="11">
        <v>0</v>
      </c>
      <c r="U187" s="11">
        <v>12611580</v>
      </c>
      <c r="V187" s="11">
        <v>0</v>
      </c>
      <c r="W187" s="66">
        <v>16.67</v>
      </c>
      <c r="X187" s="67">
        <v>5.32</v>
      </c>
    </row>
    <row r="188" spans="1:24" ht="12.75">
      <c r="A188" s="223">
        <v>2</v>
      </c>
      <c r="B188" s="224">
        <v>9</v>
      </c>
      <c r="C188" s="224">
        <v>7</v>
      </c>
      <c r="D188" s="16">
        <v>3</v>
      </c>
      <c r="E188" s="16">
        <v>0</v>
      </c>
      <c r="F188" s="19"/>
      <c r="G188" s="54" t="s">
        <v>447</v>
      </c>
      <c r="H188" s="11">
        <v>2928430</v>
      </c>
      <c r="I188" s="11">
        <v>2053438</v>
      </c>
      <c r="J188" s="11">
        <v>0</v>
      </c>
      <c r="K188" s="11">
        <v>0</v>
      </c>
      <c r="L188" s="11">
        <v>832534</v>
      </c>
      <c r="M188" s="11">
        <v>2144896</v>
      </c>
      <c r="N188" s="11">
        <v>2095896</v>
      </c>
      <c r="O188" s="11">
        <v>0</v>
      </c>
      <c r="P188" s="11">
        <v>7753456</v>
      </c>
      <c r="Q188" s="11">
        <v>7753456</v>
      </c>
      <c r="R188" s="11">
        <v>0</v>
      </c>
      <c r="S188" s="11">
        <v>0</v>
      </c>
      <c r="T188" s="11">
        <v>920700</v>
      </c>
      <c r="U188" s="11">
        <v>2583736</v>
      </c>
      <c r="V188" s="11">
        <v>0</v>
      </c>
      <c r="W188" s="66">
        <v>29.98</v>
      </c>
      <c r="X188" s="67">
        <v>11.33</v>
      </c>
    </row>
    <row r="189" spans="1:24" ht="12.75">
      <c r="A189" s="223">
        <v>2</v>
      </c>
      <c r="B189" s="224">
        <v>20</v>
      </c>
      <c r="C189" s="224">
        <v>2</v>
      </c>
      <c r="D189" s="16">
        <v>3</v>
      </c>
      <c r="E189" s="16">
        <v>0</v>
      </c>
      <c r="F189" s="19"/>
      <c r="G189" s="54" t="s">
        <v>448</v>
      </c>
      <c r="H189" s="11">
        <v>2810000</v>
      </c>
      <c r="I189" s="11">
        <v>1600000</v>
      </c>
      <c r="J189" s="11">
        <v>0</v>
      </c>
      <c r="K189" s="11">
        <v>0</v>
      </c>
      <c r="L189" s="11">
        <v>1210000</v>
      </c>
      <c r="M189" s="11">
        <v>2038300</v>
      </c>
      <c r="N189" s="11">
        <v>1138300</v>
      </c>
      <c r="O189" s="11">
        <v>900000</v>
      </c>
      <c r="P189" s="11">
        <v>17103517.16</v>
      </c>
      <c r="Q189" s="11">
        <v>16878500</v>
      </c>
      <c r="R189" s="11">
        <v>0</v>
      </c>
      <c r="S189" s="11">
        <v>225017.16</v>
      </c>
      <c r="T189" s="11">
        <v>11639000</v>
      </c>
      <c r="U189" s="11">
        <v>2968300</v>
      </c>
      <c r="V189" s="11">
        <v>903000</v>
      </c>
      <c r="W189" s="66">
        <v>13.4</v>
      </c>
      <c r="X189" s="67">
        <v>5.06</v>
      </c>
    </row>
    <row r="190" spans="1:24" ht="12.75">
      <c r="A190" s="223">
        <v>2</v>
      </c>
      <c r="B190" s="224">
        <v>16</v>
      </c>
      <c r="C190" s="224">
        <v>5</v>
      </c>
      <c r="D190" s="16">
        <v>3</v>
      </c>
      <c r="E190" s="16">
        <v>0</v>
      </c>
      <c r="F190" s="19"/>
      <c r="G190" s="54" t="s">
        <v>449</v>
      </c>
      <c r="H190" s="11">
        <v>1154413.52</v>
      </c>
      <c r="I190" s="11">
        <v>0</v>
      </c>
      <c r="J190" s="11">
        <v>0</v>
      </c>
      <c r="K190" s="11">
        <v>0</v>
      </c>
      <c r="L190" s="11">
        <v>1154413.52</v>
      </c>
      <c r="M190" s="11">
        <v>2413802</v>
      </c>
      <c r="N190" s="11">
        <v>2413802</v>
      </c>
      <c r="O190" s="11">
        <v>0</v>
      </c>
      <c r="P190" s="11">
        <v>26381749.11</v>
      </c>
      <c r="Q190" s="11">
        <v>24350399.11</v>
      </c>
      <c r="R190" s="11">
        <v>0</v>
      </c>
      <c r="S190" s="11">
        <v>2031350</v>
      </c>
      <c r="T190" s="11">
        <v>0</v>
      </c>
      <c r="U190" s="11">
        <v>4983804</v>
      </c>
      <c r="V190" s="11">
        <v>0</v>
      </c>
      <c r="W190" s="66">
        <v>81.63</v>
      </c>
      <c r="X190" s="67">
        <v>15.42</v>
      </c>
    </row>
    <row r="191" spans="1:24" ht="12.75">
      <c r="A191" s="223">
        <v>2</v>
      </c>
      <c r="B191" s="224">
        <v>8</v>
      </c>
      <c r="C191" s="224">
        <v>12</v>
      </c>
      <c r="D191" s="16">
        <v>3</v>
      </c>
      <c r="E191" s="16">
        <v>0</v>
      </c>
      <c r="F191" s="19"/>
      <c r="G191" s="54" t="s">
        <v>450</v>
      </c>
      <c r="H191" s="11">
        <v>13817016</v>
      </c>
      <c r="I191" s="11">
        <v>1637016</v>
      </c>
      <c r="J191" s="11">
        <v>12180000</v>
      </c>
      <c r="K191" s="11">
        <v>0</v>
      </c>
      <c r="L191" s="11">
        <v>0</v>
      </c>
      <c r="M191" s="11">
        <v>10754466</v>
      </c>
      <c r="N191" s="11">
        <v>10262157</v>
      </c>
      <c r="O191" s="11">
        <v>210000</v>
      </c>
      <c r="P191" s="11">
        <v>17801100.24</v>
      </c>
      <c r="Q191" s="11">
        <v>17378054.84</v>
      </c>
      <c r="R191" s="11">
        <v>0</v>
      </c>
      <c r="S191" s="11">
        <v>423045.4</v>
      </c>
      <c r="T191" s="11">
        <v>1206855.84</v>
      </c>
      <c r="U191" s="11">
        <v>11372157</v>
      </c>
      <c r="V191" s="11">
        <v>499984</v>
      </c>
      <c r="W191" s="66">
        <v>52.89</v>
      </c>
      <c r="X191" s="67">
        <v>34.65</v>
      </c>
    </row>
    <row r="192" spans="1:24" ht="12.75">
      <c r="A192" s="223">
        <v>2</v>
      </c>
      <c r="B192" s="224">
        <v>23</v>
      </c>
      <c r="C192" s="224">
        <v>8</v>
      </c>
      <c r="D192" s="16">
        <v>3</v>
      </c>
      <c r="E192" s="16">
        <v>0</v>
      </c>
      <c r="F192" s="19"/>
      <c r="G192" s="54" t="s">
        <v>451</v>
      </c>
      <c r="H192" s="11">
        <v>16512832</v>
      </c>
      <c r="I192" s="11">
        <v>14735450</v>
      </c>
      <c r="J192" s="11">
        <v>0</v>
      </c>
      <c r="K192" s="11">
        <v>0</v>
      </c>
      <c r="L192" s="11">
        <v>1777382</v>
      </c>
      <c r="M192" s="11">
        <v>3626691</v>
      </c>
      <c r="N192" s="11">
        <v>3626691</v>
      </c>
      <c r="O192" s="11">
        <v>0</v>
      </c>
      <c r="P192" s="11">
        <v>35608075.09</v>
      </c>
      <c r="Q192" s="11">
        <v>35608075.09</v>
      </c>
      <c r="R192" s="11">
        <v>0</v>
      </c>
      <c r="S192" s="11">
        <v>0</v>
      </c>
      <c r="T192" s="11">
        <v>0</v>
      </c>
      <c r="U192" s="11">
        <v>5694243</v>
      </c>
      <c r="V192" s="11">
        <v>0</v>
      </c>
      <c r="W192" s="66">
        <v>48.42</v>
      </c>
      <c r="X192" s="67">
        <v>7.74</v>
      </c>
    </row>
    <row r="193" spans="1:24" ht="12.75">
      <c r="A193" s="223">
        <v>2</v>
      </c>
      <c r="B193" s="224">
        <v>23</v>
      </c>
      <c r="C193" s="224">
        <v>7</v>
      </c>
      <c r="D193" s="16">
        <v>3</v>
      </c>
      <c r="E193" s="16">
        <v>0</v>
      </c>
      <c r="F193" s="19"/>
      <c r="G193" s="54" t="s">
        <v>452</v>
      </c>
      <c r="H193" s="11">
        <v>725000</v>
      </c>
      <c r="I193" s="11">
        <v>725000</v>
      </c>
      <c r="J193" s="11">
        <v>0</v>
      </c>
      <c r="K193" s="11">
        <v>0</v>
      </c>
      <c r="L193" s="11">
        <v>0</v>
      </c>
      <c r="M193" s="11">
        <v>581000</v>
      </c>
      <c r="N193" s="11">
        <v>581000</v>
      </c>
      <c r="O193" s="11">
        <v>0</v>
      </c>
      <c r="P193" s="11">
        <v>387618</v>
      </c>
      <c r="Q193" s="11">
        <v>387618</v>
      </c>
      <c r="R193" s="11">
        <v>0</v>
      </c>
      <c r="S193" s="11">
        <v>0</v>
      </c>
      <c r="T193" s="11">
        <v>0</v>
      </c>
      <c r="U193" s="11">
        <v>685000</v>
      </c>
      <c r="V193" s="11">
        <v>0</v>
      </c>
      <c r="W193" s="66">
        <v>1.05</v>
      </c>
      <c r="X193" s="67">
        <v>1.86</v>
      </c>
    </row>
    <row r="194" spans="1:24" ht="12.75">
      <c r="A194" s="223">
        <v>2</v>
      </c>
      <c r="B194" s="224">
        <v>8</v>
      </c>
      <c r="C194" s="224">
        <v>13</v>
      </c>
      <c r="D194" s="16">
        <v>3</v>
      </c>
      <c r="E194" s="16">
        <v>0</v>
      </c>
      <c r="F194" s="19"/>
      <c r="G194" s="54" t="s">
        <v>453</v>
      </c>
      <c r="H194" s="11">
        <v>1926434</v>
      </c>
      <c r="I194" s="11">
        <v>1443734</v>
      </c>
      <c r="J194" s="11">
        <v>0</v>
      </c>
      <c r="K194" s="11">
        <v>0</v>
      </c>
      <c r="L194" s="11">
        <v>482700</v>
      </c>
      <c r="M194" s="11">
        <v>2371600</v>
      </c>
      <c r="N194" s="11">
        <v>2371600</v>
      </c>
      <c r="O194" s="11">
        <v>0</v>
      </c>
      <c r="P194" s="11">
        <v>12456511.17</v>
      </c>
      <c r="Q194" s="11">
        <v>12447361.17</v>
      </c>
      <c r="R194" s="11">
        <v>0</v>
      </c>
      <c r="S194" s="11">
        <v>9150</v>
      </c>
      <c r="T194" s="11">
        <v>0</v>
      </c>
      <c r="U194" s="11">
        <v>3121600</v>
      </c>
      <c r="V194" s="11">
        <v>0</v>
      </c>
      <c r="W194" s="66">
        <v>53.18</v>
      </c>
      <c r="X194" s="67">
        <v>13.32</v>
      </c>
    </row>
    <row r="195" spans="1:24" ht="12.75">
      <c r="A195" s="223">
        <v>2</v>
      </c>
      <c r="B195" s="224">
        <v>19</v>
      </c>
      <c r="C195" s="224">
        <v>6</v>
      </c>
      <c r="D195" s="16">
        <v>3</v>
      </c>
      <c r="E195" s="16">
        <v>0</v>
      </c>
      <c r="F195" s="19"/>
      <c r="G195" s="54" t="s">
        <v>454</v>
      </c>
      <c r="H195" s="11">
        <v>10150890</v>
      </c>
      <c r="I195" s="11">
        <v>2650890</v>
      </c>
      <c r="J195" s="11">
        <v>7500000</v>
      </c>
      <c r="K195" s="11">
        <v>0</v>
      </c>
      <c r="L195" s="11">
        <v>0</v>
      </c>
      <c r="M195" s="11">
        <v>5824274</v>
      </c>
      <c r="N195" s="11">
        <v>1244274</v>
      </c>
      <c r="O195" s="11">
        <v>4580000</v>
      </c>
      <c r="P195" s="11">
        <v>41679091.7</v>
      </c>
      <c r="Q195" s="11">
        <v>41442442.74</v>
      </c>
      <c r="R195" s="11">
        <v>0</v>
      </c>
      <c r="S195" s="11">
        <v>236648.96</v>
      </c>
      <c r="T195" s="11">
        <v>736448.71</v>
      </c>
      <c r="U195" s="11">
        <v>8624274</v>
      </c>
      <c r="V195" s="11">
        <v>951000</v>
      </c>
      <c r="W195" s="66">
        <v>48.63</v>
      </c>
      <c r="X195" s="67">
        <v>9.11</v>
      </c>
    </row>
    <row r="196" spans="1:24" ht="12.75">
      <c r="A196" s="223">
        <v>2</v>
      </c>
      <c r="B196" s="224">
        <v>17</v>
      </c>
      <c r="C196" s="224">
        <v>4</v>
      </c>
      <c r="D196" s="16">
        <v>3</v>
      </c>
      <c r="E196" s="16">
        <v>0</v>
      </c>
      <c r="F196" s="19"/>
      <c r="G196" s="54" t="s">
        <v>455</v>
      </c>
      <c r="H196" s="11">
        <v>6803090</v>
      </c>
      <c r="I196" s="11">
        <v>0</v>
      </c>
      <c r="J196" s="11">
        <v>5502310</v>
      </c>
      <c r="K196" s="11">
        <v>0</v>
      </c>
      <c r="L196" s="11">
        <v>387280</v>
      </c>
      <c r="M196" s="11">
        <v>3652100</v>
      </c>
      <c r="N196" s="11">
        <v>2407100</v>
      </c>
      <c r="O196" s="11">
        <v>800000</v>
      </c>
      <c r="P196" s="11">
        <v>36187220</v>
      </c>
      <c r="Q196" s="11">
        <v>36187220</v>
      </c>
      <c r="R196" s="11">
        <v>0</v>
      </c>
      <c r="S196" s="11">
        <v>0</v>
      </c>
      <c r="T196" s="11">
        <v>0</v>
      </c>
      <c r="U196" s="11">
        <v>5407100</v>
      </c>
      <c r="V196" s="11">
        <v>0</v>
      </c>
      <c r="W196" s="66">
        <v>51.91</v>
      </c>
      <c r="X196" s="67">
        <v>7.75</v>
      </c>
    </row>
    <row r="197" spans="1:24" ht="12.75">
      <c r="A197" s="223">
        <v>2</v>
      </c>
      <c r="B197" s="224">
        <v>14</v>
      </c>
      <c r="C197" s="224">
        <v>7</v>
      </c>
      <c r="D197" s="16">
        <v>3</v>
      </c>
      <c r="E197" s="16">
        <v>0</v>
      </c>
      <c r="F197" s="19"/>
      <c r="G197" s="54" t="s">
        <v>456</v>
      </c>
      <c r="H197" s="11">
        <v>5000000</v>
      </c>
      <c r="I197" s="11">
        <v>5000000</v>
      </c>
      <c r="J197" s="11">
        <v>0</v>
      </c>
      <c r="K197" s="11">
        <v>0</v>
      </c>
      <c r="L197" s="11">
        <v>0</v>
      </c>
      <c r="M197" s="11">
        <v>4900000</v>
      </c>
      <c r="N197" s="11">
        <v>4900000</v>
      </c>
      <c r="O197" s="11">
        <v>0</v>
      </c>
      <c r="P197" s="11">
        <v>17293300</v>
      </c>
      <c r="Q197" s="11">
        <v>17293300</v>
      </c>
      <c r="R197" s="11">
        <v>0</v>
      </c>
      <c r="S197" s="11">
        <v>0</v>
      </c>
      <c r="T197" s="11">
        <v>0</v>
      </c>
      <c r="U197" s="11">
        <v>5900000</v>
      </c>
      <c r="V197" s="11">
        <v>1000000</v>
      </c>
      <c r="W197" s="66">
        <v>42.93</v>
      </c>
      <c r="X197" s="67">
        <v>12.16</v>
      </c>
    </row>
    <row r="198" spans="1:24" ht="12.75">
      <c r="A198" s="223">
        <v>2</v>
      </c>
      <c r="B198" s="224">
        <v>8</v>
      </c>
      <c r="C198" s="224">
        <v>14</v>
      </c>
      <c r="D198" s="16">
        <v>3</v>
      </c>
      <c r="E198" s="16">
        <v>0</v>
      </c>
      <c r="F198" s="19"/>
      <c r="G198" s="54" t="s">
        <v>457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1920179.49</v>
      </c>
      <c r="N198" s="11">
        <v>1703541</v>
      </c>
      <c r="O198" s="11">
        <v>0</v>
      </c>
      <c r="P198" s="11">
        <v>11950279.61</v>
      </c>
      <c r="Q198" s="11">
        <v>11331220.65</v>
      </c>
      <c r="R198" s="11">
        <v>0</v>
      </c>
      <c r="S198" s="11">
        <v>619058.96</v>
      </c>
      <c r="T198" s="11">
        <v>0</v>
      </c>
      <c r="U198" s="11">
        <v>2265541</v>
      </c>
      <c r="V198" s="11">
        <v>468283</v>
      </c>
      <c r="W198" s="66">
        <v>60.99</v>
      </c>
      <c r="X198" s="67">
        <v>9.17</v>
      </c>
    </row>
    <row r="199" spans="1:24" ht="12.75">
      <c r="A199" s="223">
        <v>2</v>
      </c>
      <c r="B199" s="224">
        <v>11</v>
      </c>
      <c r="C199" s="224">
        <v>4</v>
      </c>
      <c r="D199" s="16">
        <v>3</v>
      </c>
      <c r="E199" s="16">
        <v>0</v>
      </c>
      <c r="F199" s="19"/>
      <c r="G199" s="54" t="s">
        <v>458</v>
      </c>
      <c r="H199" s="11">
        <v>11980000</v>
      </c>
      <c r="I199" s="11">
        <v>0</v>
      </c>
      <c r="J199" s="11">
        <v>11980000</v>
      </c>
      <c r="K199" s="11">
        <v>0</v>
      </c>
      <c r="L199" s="11">
        <v>0</v>
      </c>
      <c r="M199" s="11">
        <v>12118421</v>
      </c>
      <c r="N199" s="11">
        <v>12118421</v>
      </c>
      <c r="O199" s="11">
        <v>0</v>
      </c>
      <c r="P199" s="11">
        <v>12795894.85</v>
      </c>
      <c r="Q199" s="11">
        <v>12198382.16</v>
      </c>
      <c r="R199" s="11">
        <v>0</v>
      </c>
      <c r="S199" s="11">
        <v>597512.69</v>
      </c>
      <c r="T199" s="11">
        <v>0</v>
      </c>
      <c r="U199" s="11">
        <v>12859577</v>
      </c>
      <c r="V199" s="11">
        <v>0</v>
      </c>
      <c r="W199" s="66">
        <v>46.24</v>
      </c>
      <c r="X199" s="67">
        <v>46.47</v>
      </c>
    </row>
    <row r="200" spans="1:24" ht="12.75">
      <c r="A200" s="223">
        <v>2</v>
      </c>
      <c r="B200" s="224">
        <v>18</v>
      </c>
      <c r="C200" s="224">
        <v>4</v>
      </c>
      <c r="D200" s="16">
        <v>3</v>
      </c>
      <c r="E200" s="16">
        <v>0</v>
      </c>
      <c r="F200" s="19"/>
      <c r="G200" s="54" t="s">
        <v>459</v>
      </c>
      <c r="H200" s="11">
        <v>9119085</v>
      </c>
      <c r="I200" s="11">
        <v>0</v>
      </c>
      <c r="J200" s="11">
        <v>0</v>
      </c>
      <c r="K200" s="11">
        <v>0</v>
      </c>
      <c r="L200" s="11">
        <v>9119085</v>
      </c>
      <c r="M200" s="11">
        <v>3780484</v>
      </c>
      <c r="N200" s="11">
        <v>730484</v>
      </c>
      <c r="O200" s="11">
        <v>3050000</v>
      </c>
      <c r="P200" s="11">
        <v>20889670.62</v>
      </c>
      <c r="Q200" s="11">
        <v>20886455</v>
      </c>
      <c r="R200" s="11">
        <v>0</v>
      </c>
      <c r="S200" s="11">
        <v>3215.62</v>
      </c>
      <c r="T200" s="11">
        <v>0</v>
      </c>
      <c r="U200" s="11">
        <v>4790484</v>
      </c>
      <c r="V200" s="11">
        <v>0</v>
      </c>
      <c r="W200" s="66">
        <v>34.02</v>
      </c>
      <c r="X200" s="67">
        <v>7.8</v>
      </c>
    </row>
    <row r="201" spans="1:24" ht="12.75">
      <c r="A201" s="223">
        <v>2</v>
      </c>
      <c r="B201" s="224">
        <v>26</v>
      </c>
      <c r="C201" s="224">
        <v>4</v>
      </c>
      <c r="D201" s="16">
        <v>3</v>
      </c>
      <c r="E201" s="16">
        <v>0</v>
      </c>
      <c r="F201" s="19"/>
      <c r="G201" s="54" t="s">
        <v>460</v>
      </c>
      <c r="H201" s="11">
        <v>1300000</v>
      </c>
      <c r="I201" s="11">
        <v>0</v>
      </c>
      <c r="J201" s="11">
        <v>1300000</v>
      </c>
      <c r="K201" s="11">
        <v>0</v>
      </c>
      <c r="L201" s="11">
        <v>0</v>
      </c>
      <c r="M201" s="11">
        <v>1675822.98</v>
      </c>
      <c r="N201" s="11">
        <v>275822.98</v>
      </c>
      <c r="O201" s="11">
        <v>1400000</v>
      </c>
      <c r="P201" s="11">
        <v>5652512.21</v>
      </c>
      <c r="Q201" s="11">
        <v>5645822.98</v>
      </c>
      <c r="R201" s="11">
        <v>0</v>
      </c>
      <c r="S201" s="11">
        <v>6689.23</v>
      </c>
      <c r="T201" s="11">
        <v>165822.98</v>
      </c>
      <c r="U201" s="11">
        <v>2159302.98</v>
      </c>
      <c r="V201" s="11">
        <v>275822.98</v>
      </c>
      <c r="W201" s="66">
        <v>19.38</v>
      </c>
      <c r="X201" s="67">
        <v>6.65</v>
      </c>
    </row>
    <row r="202" spans="1:24" ht="12.75">
      <c r="A202" s="223">
        <v>2</v>
      </c>
      <c r="B202" s="224">
        <v>20</v>
      </c>
      <c r="C202" s="224">
        <v>3</v>
      </c>
      <c r="D202" s="16">
        <v>3</v>
      </c>
      <c r="E202" s="16">
        <v>0</v>
      </c>
      <c r="F202" s="19"/>
      <c r="G202" s="54" t="s">
        <v>461</v>
      </c>
      <c r="H202" s="11">
        <v>8249040</v>
      </c>
      <c r="I202" s="11">
        <v>1999040</v>
      </c>
      <c r="J202" s="11">
        <v>6250000</v>
      </c>
      <c r="K202" s="11">
        <v>0</v>
      </c>
      <c r="L202" s="11">
        <v>0</v>
      </c>
      <c r="M202" s="11">
        <v>3000000</v>
      </c>
      <c r="N202" s="11">
        <v>0</v>
      </c>
      <c r="O202" s="11">
        <v>3000000</v>
      </c>
      <c r="P202" s="11">
        <v>30835449.55</v>
      </c>
      <c r="Q202" s="11">
        <v>30775000</v>
      </c>
      <c r="R202" s="11">
        <v>0</v>
      </c>
      <c r="S202" s="11">
        <v>60449.55</v>
      </c>
      <c r="T202" s="11">
        <v>0</v>
      </c>
      <c r="U202" s="11">
        <v>5437707</v>
      </c>
      <c r="V202" s="11">
        <v>0</v>
      </c>
      <c r="W202" s="66">
        <v>46.65</v>
      </c>
      <c r="X202" s="67">
        <v>8.22</v>
      </c>
    </row>
    <row r="203" spans="1:24" ht="12.75">
      <c r="A203" s="223">
        <v>2</v>
      </c>
      <c r="B203" s="224">
        <v>14</v>
      </c>
      <c r="C203" s="224">
        <v>8</v>
      </c>
      <c r="D203" s="16">
        <v>3</v>
      </c>
      <c r="E203" s="16">
        <v>0</v>
      </c>
      <c r="F203" s="19"/>
      <c r="G203" s="54" t="s">
        <v>462</v>
      </c>
      <c r="H203" s="11">
        <v>6571770</v>
      </c>
      <c r="I203" s="11">
        <v>4174900</v>
      </c>
      <c r="J203" s="11">
        <v>0</v>
      </c>
      <c r="K203" s="11">
        <v>0</v>
      </c>
      <c r="L203" s="11">
        <v>2396870</v>
      </c>
      <c r="M203" s="11">
        <v>3335360</v>
      </c>
      <c r="N203" s="11">
        <v>1835360</v>
      </c>
      <c r="O203" s="11">
        <v>1500000</v>
      </c>
      <c r="P203" s="11">
        <v>11245741.91</v>
      </c>
      <c r="Q203" s="11">
        <v>11245741.91</v>
      </c>
      <c r="R203" s="11">
        <v>0</v>
      </c>
      <c r="S203" s="11">
        <v>0</v>
      </c>
      <c r="T203" s="11">
        <v>1572950</v>
      </c>
      <c r="U203" s="11">
        <v>4019779</v>
      </c>
      <c r="V203" s="11">
        <v>0</v>
      </c>
      <c r="W203" s="66">
        <v>23.07</v>
      </c>
      <c r="X203" s="67">
        <v>9.59</v>
      </c>
    </row>
    <row r="204" spans="1:24" ht="12.75">
      <c r="A204" s="223">
        <v>2</v>
      </c>
      <c r="B204" s="224">
        <v>4</v>
      </c>
      <c r="C204" s="224">
        <v>4</v>
      </c>
      <c r="D204" s="16">
        <v>3</v>
      </c>
      <c r="E204" s="16">
        <v>0</v>
      </c>
      <c r="F204" s="19"/>
      <c r="G204" s="54" t="s">
        <v>463</v>
      </c>
      <c r="H204" s="11">
        <v>4356724.07</v>
      </c>
      <c r="I204" s="11">
        <v>2656100</v>
      </c>
      <c r="J204" s="11">
        <v>1600000</v>
      </c>
      <c r="K204" s="11">
        <v>0</v>
      </c>
      <c r="L204" s="11">
        <v>100624.07</v>
      </c>
      <c r="M204" s="11">
        <v>985147</v>
      </c>
      <c r="N204" s="11">
        <v>535147</v>
      </c>
      <c r="O204" s="11">
        <v>450000</v>
      </c>
      <c r="P204" s="11">
        <v>10061358.6</v>
      </c>
      <c r="Q204" s="11">
        <v>10061358.6</v>
      </c>
      <c r="R204" s="11">
        <v>0</v>
      </c>
      <c r="S204" s="11">
        <v>0</v>
      </c>
      <c r="T204" s="11">
        <v>0</v>
      </c>
      <c r="U204" s="11">
        <v>1371178</v>
      </c>
      <c r="V204" s="11">
        <v>0</v>
      </c>
      <c r="W204" s="66">
        <v>43.42</v>
      </c>
      <c r="X204" s="67">
        <v>5.91</v>
      </c>
    </row>
    <row r="205" spans="1:24" ht="12.75">
      <c r="A205" s="223">
        <v>2</v>
      </c>
      <c r="B205" s="224">
        <v>25</v>
      </c>
      <c r="C205" s="224">
        <v>6</v>
      </c>
      <c r="D205" s="16">
        <v>3</v>
      </c>
      <c r="E205" s="16">
        <v>0</v>
      </c>
      <c r="F205" s="19"/>
      <c r="G205" s="54" t="s">
        <v>464</v>
      </c>
      <c r="H205" s="11">
        <v>1256613</v>
      </c>
      <c r="I205" s="11">
        <v>870000</v>
      </c>
      <c r="J205" s="11">
        <v>0</v>
      </c>
      <c r="K205" s="11">
        <v>0</v>
      </c>
      <c r="L205" s="11">
        <v>386613</v>
      </c>
      <c r="M205" s="11">
        <v>917000</v>
      </c>
      <c r="N205" s="11">
        <v>917000</v>
      </c>
      <c r="O205" s="11">
        <v>0</v>
      </c>
      <c r="P205" s="11">
        <v>8224159.6</v>
      </c>
      <c r="Q205" s="11">
        <v>8208042.52</v>
      </c>
      <c r="R205" s="11">
        <v>0</v>
      </c>
      <c r="S205" s="11">
        <v>16117.08</v>
      </c>
      <c r="T205" s="11">
        <v>0</v>
      </c>
      <c r="U205" s="11">
        <v>1359549</v>
      </c>
      <c r="V205" s="11">
        <v>0</v>
      </c>
      <c r="W205" s="66">
        <v>31.34</v>
      </c>
      <c r="X205" s="67">
        <v>5.18</v>
      </c>
    </row>
    <row r="206" spans="1:24" ht="12.75">
      <c r="A206" s="223">
        <v>2</v>
      </c>
      <c r="B206" s="224">
        <v>17</v>
      </c>
      <c r="C206" s="224">
        <v>5</v>
      </c>
      <c r="D206" s="16">
        <v>3</v>
      </c>
      <c r="E206" s="16">
        <v>0</v>
      </c>
      <c r="F206" s="19"/>
      <c r="G206" s="54" t="s">
        <v>465</v>
      </c>
      <c r="H206" s="11">
        <v>311000</v>
      </c>
      <c r="I206" s="11">
        <v>303395</v>
      </c>
      <c r="J206" s="11">
        <v>0</v>
      </c>
      <c r="K206" s="11">
        <v>0</v>
      </c>
      <c r="L206" s="11">
        <v>7605</v>
      </c>
      <c r="M206" s="11">
        <v>1269000</v>
      </c>
      <c r="N206" s="11">
        <v>1269000</v>
      </c>
      <c r="O206" s="11">
        <v>0</v>
      </c>
      <c r="P206" s="11">
        <v>9593499</v>
      </c>
      <c r="Q206" s="11">
        <v>9593499</v>
      </c>
      <c r="R206" s="11">
        <v>0</v>
      </c>
      <c r="S206" s="11">
        <v>0</v>
      </c>
      <c r="T206" s="11">
        <v>0</v>
      </c>
      <c r="U206" s="11">
        <v>2063000</v>
      </c>
      <c r="V206" s="11">
        <v>0</v>
      </c>
      <c r="W206" s="66">
        <v>41.34</v>
      </c>
      <c r="X206" s="67">
        <v>8.89</v>
      </c>
    </row>
    <row r="207" spans="1:24" ht="12.75">
      <c r="A207" s="223">
        <v>2</v>
      </c>
      <c r="B207" s="224">
        <v>12</v>
      </c>
      <c r="C207" s="224">
        <v>5</v>
      </c>
      <c r="D207" s="16">
        <v>3</v>
      </c>
      <c r="E207" s="16">
        <v>0</v>
      </c>
      <c r="F207" s="19"/>
      <c r="G207" s="54" t="s">
        <v>466</v>
      </c>
      <c r="H207" s="11">
        <v>1150466.93</v>
      </c>
      <c r="I207" s="11">
        <v>1100000</v>
      </c>
      <c r="J207" s="11">
        <v>0</v>
      </c>
      <c r="K207" s="11">
        <v>0</v>
      </c>
      <c r="L207" s="11">
        <v>50466.93</v>
      </c>
      <c r="M207" s="11">
        <v>700000</v>
      </c>
      <c r="N207" s="11">
        <v>700000</v>
      </c>
      <c r="O207" s="11">
        <v>0</v>
      </c>
      <c r="P207" s="11">
        <v>4019300.55</v>
      </c>
      <c r="Q207" s="11">
        <v>3487273.69</v>
      </c>
      <c r="R207" s="11">
        <v>0</v>
      </c>
      <c r="S207" s="11">
        <v>532026.86</v>
      </c>
      <c r="T207" s="11">
        <v>0</v>
      </c>
      <c r="U207" s="11">
        <v>917000</v>
      </c>
      <c r="V207" s="11">
        <v>0</v>
      </c>
      <c r="W207" s="66">
        <v>31.73</v>
      </c>
      <c r="X207" s="67">
        <v>7.23</v>
      </c>
    </row>
    <row r="208" spans="1:24" ht="12.75">
      <c r="A208" s="223">
        <v>2</v>
      </c>
      <c r="B208" s="224">
        <v>22</v>
      </c>
      <c r="C208" s="224">
        <v>3</v>
      </c>
      <c r="D208" s="16">
        <v>3</v>
      </c>
      <c r="E208" s="16">
        <v>0</v>
      </c>
      <c r="F208" s="19"/>
      <c r="G208" s="54" t="s">
        <v>467</v>
      </c>
      <c r="H208" s="11">
        <v>4188120</v>
      </c>
      <c r="I208" s="11">
        <v>0</v>
      </c>
      <c r="J208" s="11">
        <v>4000000</v>
      </c>
      <c r="K208" s="11">
        <v>0</v>
      </c>
      <c r="L208" s="11">
        <v>188120</v>
      </c>
      <c r="M208" s="11">
        <v>4740499.2</v>
      </c>
      <c r="N208" s="11">
        <v>940499.2</v>
      </c>
      <c r="O208" s="11">
        <v>3800000</v>
      </c>
      <c r="P208" s="11">
        <v>33088160.92</v>
      </c>
      <c r="Q208" s="11">
        <v>33088160.92</v>
      </c>
      <c r="R208" s="11">
        <v>0</v>
      </c>
      <c r="S208" s="11">
        <v>0</v>
      </c>
      <c r="T208" s="11">
        <v>2000000</v>
      </c>
      <c r="U208" s="11">
        <v>6530499.2</v>
      </c>
      <c r="V208" s="11">
        <v>0</v>
      </c>
      <c r="W208" s="66">
        <v>49.14</v>
      </c>
      <c r="X208" s="67">
        <v>10.32</v>
      </c>
    </row>
    <row r="209" spans="1:24" ht="12.75">
      <c r="A209" s="223">
        <v>2</v>
      </c>
      <c r="B209" s="224">
        <v>24</v>
      </c>
      <c r="C209" s="224">
        <v>5</v>
      </c>
      <c r="D209" s="16">
        <v>3</v>
      </c>
      <c r="E209" s="16">
        <v>0</v>
      </c>
      <c r="F209" s="19"/>
      <c r="G209" s="54" t="s">
        <v>468</v>
      </c>
      <c r="H209" s="11">
        <v>6941005</v>
      </c>
      <c r="I209" s="11">
        <v>6506625.37</v>
      </c>
      <c r="J209" s="11">
        <v>0</v>
      </c>
      <c r="K209" s="11">
        <v>434379.63</v>
      </c>
      <c r="L209" s="11">
        <v>0</v>
      </c>
      <c r="M209" s="11">
        <v>2136744</v>
      </c>
      <c r="N209" s="11">
        <v>2136744</v>
      </c>
      <c r="O209" s="11">
        <v>0</v>
      </c>
      <c r="P209" s="11">
        <v>18240224.87</v>
      </c>
      <c r="Q209" s="11">
        <v>18135371.04</v>
      </c>
      <c r="R209" s="11">
        <v>0</v>
      </c>
      <c r="S209" s="11">
        <v>104853.83</v>
      </c>
      <c r="T209" s="11">
        <v>0</v>
      </c>
      <c r="U209" s="11">
        <v>3436744</v>
      </c>
      <c r="V209" s="11">
        <v>0</v>
      </c>
      <c r="W209" s="66">
        <v>25.75</v>
      </c>
      <c r="X209" s="67">
        <v>4.85</v>
      </c>
    </row>
    <row r="210" spans="1:24" ht="12.75">
      <c r="A210" s="223">
        <v>2</v>
      </c>
      <c r="B210" s="224">
        <v>24</v>
      </c>
      <c r="C210" s="224">
        <v>6</v>
      </c>
      <c r="D210" s="16">
        <v>3</v>
      </c>
      <c r="E210" s="16">
        <v>0</v>
      </c>
      <c r="F210" s="19"/>
      <c r="G210" s="54" t="s">
        <v>469</v>
      </c>
      <c r="H210" s="11">
        <v>3104518</v>
      </c>
      <c r="I210" s="11">
        <v>3104518</v>
      </c>
      <c r="J210" s="11">
        <v>0</v>
      </c>
      <c r="K210" s="11">
        <v>0</v>
      </c>
      <c r="L210" s="11">
        <v>0</v>
      </c>
      <c r="M210" s="11">
        <v>1801636</v>
      </c>
      <c r="N210" s="11">
        <v>1801636</v>
      </c>
      <c r="O210" s="11">
        <v>0</v>
      </c>
      <c r="P210" s="11">
        <v>23310283.57</v>
      </c>
      <c r="Q210" s="11">
        <v>23310169.78</v>
      </c>
      <c r="R210" s="11">
        <v>0</v>
      </c>
      <c r="S210" s="11">
        <v>113.79</v>
      </c>
      <c r="T210" s="11">
        <v>9051200</v>
      </c>
      <c r="U210" s="11">
        <v>2951636</v>
      </c>
      <c r="V210" s="11">
        <v>171200</v>
      </c>
      <c r="W210" s="66">
        <v>31.99</v>
      </c>
      <c r="X210" s="67">
        <v>6.23</v>
      </c>
    </row>
    <row r="211" spans="1:24" ht="12.75">
      <c r="A211" s="223">
        <v>2</v>
      </c>
      <c r="B211" s="224">
        <v>24</v>
      </c>
      <c r="C211" s="224">
        <v>7</v>
      </c>
      <c r="D211" s="16">
        <v>3</v>
      </c>
      <c r="E211" s="16">
        <v>0</v>
      </c>
      <c r="F211" s="19"/>
      <c r="G211" s="54" t="s">
        <v>470</v>
      </c>
      <c r="H211" s="11">
        <v>1065739</v>
      </c>
      <c r="I211" s="11">
        <v>0</v>
      </c>
      <c r="J211" s="11">
        <v>0</v>
      </c>
      <c r="K211" s="11">
        <v>0</v>
      </c>
      <c r="L211" s="11">
        <v>1065739</v>
      </c>
      <c r="M211" s="11">
        <v>810516</v>
      </c>
      <c r="N211" s="11">
        <v>810516</v>
      </c>
      <c r="O211" s="11">
        <v>0</v>
      </c>
      <c r="P211" s="11">
        <v>5190082</v>
      </c>
      <c r="Q211" s="11">
        <v>5190082</v>
      </c>
      <c r="R211" s="11">
        <v>0</v>
      </c>
      <c r="S211" s="11">
        <v>0</v>
      </c>
      <c r="T211" s="11">
        <v>784226</v>
      </c>
      <c r="U211" s="11">
        <v>1150516</v>
      </c>
      <c r="V211" s="11">
        <v>300000</v>
      </c>
      <c r="W211" s="66">
        <v>29.55</v>
      </c>
      <c r="X211" s="67">
        <v>5.7</v>
      </c>
    </row>
    <row r="212" spans="1:24" ht="12.75">
      <c r="A212" s="223">
        <v>2</v>
      </c>
      <c r="B212" s="224">
        <v>19</v>
      </c>
      <c r="C212" s="224">
        <v>8</v>
      </c>
      <c r="D212" s="16">
        <v>3</v>
      </c>
      <c r="E212" s="16">
        <v>0</v>
      </c>
      <c r="F212" s="19"/>
      <c r="G212" s="54" t="s">
        <v>471</v>
      </c>
      <c r="H212" s="11">
        <v>4275448</v>
      </c>
      <c r="I212" s="11">
        <v>3075448</v>
      </c>
      <c r="J212" s="11">
        <v>1200000</v>
      </c>
      <c r="K212" s="11">
        <v>0</v>
      </c>
      <c r="L212" s="11">
        <v>0</v>
      </c>
      <c r="M212" s="11">
        <v>1984116</v>
      </c>
      <c r="N212" s="11">
        <v>1581031</v>
      </c>
      <c r="O212" s="11">
        <v>0</v>
      </c>
      <c r="P212" s="11">
        <v>14034682.82</v>
      </c>
      <c r="Q212" s="11">
        <v>13030566.05</v>
      </c>
      <c r="R212" s="11">
        <v>0</v>
      </c>
      <c r="S212" s="11">
        <v>1004116.77</v>
      </c>
      <c r="T212" s="11">
        <v>0</v>
      </c>
      <c r="U212" s="11">
        <v>3099955</v>
      </c>
      <c r="V212" s="11">
        <v>0</v>
      </c>
      <c r="W212" s="66">
        <v>34.56</v>
      </c>
      <c r="X212" s="67">
        <v>7.63</v>
      </c>
    </row>
    <row r="213" spans="1:24" ht="12.75">
      <c r="A213" s="223">
        <v>2</v>
      </c>
      <c r="B213" s="224">
        <v>20</v>
      </c>
      <c r="C213" s="224">
        <v>6</v>
      </c>
      <c r="D213" s="16">
        <v>3</v>
      </c>
      <c r="E213" s="16">
        <v>0</v>
      </c>
      <c r="F213" s="19"/>
      <c r="G213" s="54" t="s">
        <v>472</v>
      </c>
      <c r="H213" s="11">
        <v>3676760</v>
      </c>
      <c r="I213" s="11">
        <v>1170760</v>
      </c>
      <c r="J213" s="11">
        <v>2200000</v>
      </c>
      <c r="K213" s="11">
        <v>0</v>
      </c>
      <c r="L213" s="11">
        <v>306000</v>
      </c>
      <c r="M213" s="11">
        <v>3273115</v>
      </c>
      <c r="N213" s="11">
        <v>1123115</v>
      </c>
      <c r="O213" s="11">
        <v>2150000</v>
      </c>
      <c r="P213" s="11">
        <v>30588062.48</v>
      </c>
      <c r="Q213" s="11">
        <v>28169595.26</v>
      </c>
      <c r="R213" s="11">
        <v>0</v>
      </c>
      <c r="S213" s="11">
        <v>2418467.22</v>
      </c>
      <c r="T213" s="11">
        <v>184925.58</v>
      </c>
      <c r="U213" s="11">
        <v>6181932.69</v>
      </c>
      <c r="V213" s="11">
        <v>619243</v>
      </c>
      <c r="W213" s="66">
        <v>60.56</v>
      </c>
      <c r="X213" s="67">
        <v>11.08</v>
      </c>
    </row>
    <row r="214" spans="1:24" s="95" customFormat="1" ht="15">
      <c r="A214" s="227"/>
      <c r="B214" s="228"/>
      <c r="C214" s="228"/>
      <c r="D214" s="101"/>
      <c r="E214" s="101"/>
      <c r="F214" s="102" t="s">
        <v>473</v>
      </c>
      <c r="G214" s="287"/>
      <c r="H214" s="103">
        <v>14191276.89</v>
      </c>
      <c r="I214" s="103">
        <v>10766500</v>
      </c>
      <c r="J214" s="103">
        <v>0</v>
      </c>
      <c r="K214" s="103">
        <v>3127676.89</v>
      </c>
      <c r="L214" s="103">
        <v>297100</v>
      </c>
      <c r="M214" s="103">
        <v>36613441</v>
      </c>
      <c r="N214" s="103">
        <v>36613441</v>
      </c>
      <c r="O214" s="103">
        <v>0</v>
      </c>
      <c r="P214" s="103">
        <v>162434806.29</v>
      </c>
      <c r="Q214" s="103">
        <v>145534806.26</v>
      </c>
      <c r="R214" s="103">
        <v>0</v>
      </c>
      <c r="S214" s="103">
        <v>16900000.03</v>
      </c>
      <c r="T214" s="103">
        <v>133436505.65</v>
      </c>
      <c r="U214" s="103">
        <v>43297641</v>
      </c>
      <c r="V214" s="103">
        <v>35236042</v>
      </c>
      <c r="W214" s="128">
        <v>17.744331980842173</v>
      </c>
      <c r="X214" s="129">
        <v>4.932967994514362</v>
      </c>
    </row>
    <row r="215" spans="1:24" ht="25.5">
      <c r="A215" s="223">
        <v>2</v>
      </c>
      <c r="B215" s="224">
        <v>15</v>
      </c>
      <c r="C215" s="224">
        <v>1</v>
      </c>
      <c r="D215" s="16" t="s">
        <v>474</v>
      </c>
      <c r="E215" s="16">
        <v>8</v>
      </c>
      <c r="F215" s="19"/>
      <c r="G215" s="54" t="s">
        <v>475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66">
        <v>0</v>
      </c>
      <c r="X215" s="67">
        <v>0</v>
      </c>
    </row>
    <row r="216" spans="1:24" ht="25.5">
      <c r="A216" s="223">
        <v>2</v>
      </c>
      <c r="B216" s="224">
        <v>63</v>
      </c>
      <c r="C216" s="224">
        <v>1</v>
      </c>
      <c r="D216" s="16" t="s">
        <v>474</v>
      </c>
      <c r="E216" s="16">
        <v>8</v>
      </c>
      <c r="F216" s="19"/>
      <c r="G216" s="54" t="s">
        <v>476</v>
      </c>
      <c r="H216" s="11">
        <v>297100</v>
      </c>
      <c r="I216" s="11">
        <v>0</v>
      </c>
      <c r="J216" s="11">
        <v>0</v>
      </c>
      <c r="K216" s="11">
        <v>0</v>
      </c>
      <c r="L216" s="11">
        <v>297100</v>
      </c>
      <c r="M216" s="11">
        <v>36613441</v>
      </c>
      <c r="N216" s="11">
        <v>36613441</v>
      </c>
      <c r="O216" s="11">
        <v>0</v>
      </c>
      <c r="P216" s="11">
        <v>162434806.29</v>
      </c>
      <c r="Q216" s="11">
        <v>145534806.26</v>
      </c>
      <c r="R216" s="11">
        <v>0</v>
      </c>
      <c r="S216" s="11">
        <v>16900000.03</v>
      </c>
      <c r="T216" s="11">
        <v>133436505.65</v>
      </c>
      <c r="U216" s="11">
        <v>43262641</v>
      </c>
      <c r="V216" s="11">
        <v>35236042</v>
      </c>
      <c r="W216" s="66">
        <v>23.54</v>
      </c>
      <c r="X216" s="67">
        <v>6.51</v>
      </c>
    </row>
    <row r="217" spans="1:24" ht="12.75">
      <c r="A217" s="223">
        <v>2</v>
      </c>
      <c r="B217" s="224">
        <v>9</v>
      </c>
      <c r="C217" s="224">
        <v>7</v>
      </c>
      <c r="D217" s="16" t="s">
        <v>474</v>
      </c>
      <c r="E217" s="16">
        <v>8</v>
      </c>
      <c r="F217" s="19"/>
      <c r="G217" s="54" t="s">
        <v>477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66">
        <v>0</v>
      </c>
      <c r="X217" s="67">
        <v>0</v>
      </c>
    </row>
    <row r="218" spans="1:24" ht="12.75">
      <c r="A218" s="223">
        <v>2</v>
      </c>
      <c r="B218" s="224">
        <v>10</v>
      </c>
      <c r="C218" s="224">
        <v>1</v>
      </c>
      <c r="D218" s="16" t="s">
        <v>474</v>
      </c>
      <c r="E218" s="16">
        <v>8</v>
      </c>
      <c r="F218" s="19"/>
      <c r="G218" s="54" t="s">
        <v>478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66">
        <v>0</v>
      </c>
      <c r="X218" s="67">
        <v>0</v>
      </c>
    </row>
    <row r="219" spans="1:24" ht="12.75">
      <c r="A219" s="223">
        <v>2</v>
      </c>
      <c r="B219" s="224">
        <v>20</v>
      </c>
      <c r="C219" s="224">
        <v>2</v>
      </c>
      <c r="D219" s="16" t="s">
        <v>474</v>
      </c>
      <c r="E219" s="16">
        <v>8</v>
      </c>
      <c r="F219" s="19"/>
      <c r="G219" s="54" t="s">
        <v>479</v>
      </c>
      <c r="H219" s="11">
        <v>74789.89</v>
      </c>
      <c r="I219" s="11">
        <v>0</v>
      </c>
      <c r="J219" s="11">
        <v>0</v>
      </c>
      <c r="K219" s="11">
        <v>74789.89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66">
        <v>0</v>
      </c>
      <c r="X219" s="67">
        <v>0</v>
      </c>
    </row>
    <row r="220" spans="1:24" ht="12.75">
      <c r="A220" s="223">
        <v>2</v>
      </c>
      <c r="B220" s="224">
        <v>61</v>
      </c>
      <c r="C220" s="224">
        <v>1</v>
      </c>
      <c r="D220" s="16" t="s">
        <v>474</v>
      </c>
      <c r="E220" s="16">
        <v>8</v>
      </c>
      <c r="F220" s="19"/>
      <c r="G220" s="54" t="s">
        <v>480</v>
      </c>
      <c r="H220" s="11">
        <v>3600000</v>
      </c>
      <c r="I220" s="11">
        <v>1000000</v>
      </c>
      <c r="J220" s="11">
        <v>0</v>
      </c>
      <c r="K220" s="11">
        <v>2600000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35000</v>
      </c>
      <c r="V220" s="11">
        <v>0</v>
      </c>
      <c r="W220" s="66">
        <v>0</v>
      </c>
      <c r="X220" s="67">
        <v>0.83</v>
      </c>
    </row>
    <row r="221" spans="1:24" ht="38.25">
      <c r="A221" s="223">
        <v>2</v>
      </c>
      <c r="B221" s="224">
        <v>2</v>
      </c>
      <c r="C221" s="224">
        <v>5</v>
      </c>
      <c r="D221" s="16" t="s">
        <v>474</v>
      </c>
      <c r="E221" s="16">
        <v>8</v>
      </c>
      <c r="F221" s="19"/>
      <c r="G221" s="54" t="s">
        <v>481</v>
      </c>
      <c r="H221" s="11">
        <v>40000</v>
      </c>
      <c r="I221" s="11">
        <v>0</v>
      </c>
      <c r="J221" s="11">
        <v>0</v>
      </c>
      <c r="K221" s="11">
        <v>40000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66">
        <v>0</v>
      </c>
      <c r="X221" s="67">
        <v>0</v>
      </c>
    </row>
    <row r="222" spans="1:24" ht="12.75">
      <c r="A222" s="223">
        <v>2</v>
      </c>
      <c r="B222" s="224">
        <v>8</v>
      </c>
      <c r="C222" s="224">
        <v>6</v>
      </c>
      <c r="D222" s="16" t="s">
        <v>474</v>
      </c>
      <c r="E222" s="16">
        <v>8</v>
      </c>
      <c r="F222" s="19"/>
      <c r="G222" s="54" t="s">
        <v>482</v>
      </c>
      <c r="H222" s="11">
        <v>18000</v>
      </c>
      <c r="I222" s="11">
        <v>0</v>
      </c>
      <c r="J222" s="11">
        <v>0</v>
      </c>
      <c r="K222" s="11">
        <v>18000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66">
        <v>0</v>
      </c>
      <c r="X222" s="67">
        <v>0</v>
      </c>
    </row>
    <row r="223" spans="1:24" ht="12.75">
      <c r="A223" s="223">
        <v>2</v>
      </c>
      <c r="B223" s="224">
        <v>16</v>
      </c>
      <c r="C223" s="224">
        <v>4</v>
      </c>
      <c r="D223" s="16" t="s">
        <v>474</v>
      </c>
      <c r="E223" s="16">
        <v>8</v>
      </c>
      <c r="F223" s="19"/>
      <c r="G223" s="54" t="s">
        <v>483</v>
      </c>
      <c r="H223" s="11">
        <v>10161387</v>
      </c>
      <c r="I223" s="11">
        <v>9766500</v>
      </c>
      <c r="J223" s="11">
        <v>0</v>
      </c>
      <c r="K223" s="11">
        <v>394887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66">
        <v>0</v>
      </c>
      <c r="X223" s="67">
        <v>0</v>
      </c>
    </row>
    <row r="224" spans="1:24" ht="12.75">
      <c r="A224" s="223">
        <v>2</v>
      </c>
      <c r="B224" s="224">
        <v>25</v>
      </c>
      <c r="C224" s="224">
        <v>2</v>
      </c>
      <c r="D224" s="16" t="s">
        <v>474</v>
      </c>
      <c r="E224" s="16">
        <v>8</v>
      </c>
      <c r="F224" s="19"/>
      <c r="G224" s="54" t="s">
        <v>484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66">
        <v>0</v>
      </c>
      <c r="X224" s="67">
        <v>0</v>
      </c>
    </row>
    <row r="225" spans="1:24" ht="12.75">
      <c r="A225" s="223">
        <v>2</v>
      </c>
      <c r="B225" s="224">
        <v>1</v>
      </c>
      <c r="C225" s="224">
        <v>1</v>
      </c>
      <c r="D225" s="16" t="s">
        <v>474</v>
      </c>
      <c r="E225" s="16">
        <v>8</v>
      </c>
      <c r="F225" s="19"/>
      <c r="G225" s="54" t="s">
        <v>485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66">
        <v>0</v>
      </c>
      <c r="X225" s="67">
        <v>0</v>
      </c>
    </row>
    <row r="226" spans="1:24" ht="25.5">
      <c r="A226" s="223">
        <v>2</v>
      </c>
      <c r="B226" s="224">
        <v>17</v>
      </c>
      <c r="C226" s="224">
        <v>4</v>
      </c>
      <c r="D226" s="16" t="s">
        <v>474</v>
      </c>
      <c r="E226" s="16">
        <v>8</v>
      </c>
      <c r="F226" s="19"/>
      <c r="G226" s="54" t="s">
        <v>486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66">
        <v>0</v>
      </c>
      <c r="X226" s="67">
        <v>0</v>
      </c>
    </row>
    <row r="227" spans="1:24" ht="12.75">
      <c r="A227" s="223"/>
      <c r="B227" s="224"/>
      <c r="C227" s="224"/>
      <c r="D227" s="16"/>
      <c r="E227" s="16"/>
      <c r="F227" s="19"/>
      <c r="G227" s="54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66"/>
      <c r="X227" s="67"/>
    </row>
    <row r="228" spans="1:24" ht="12.75">
      <c r="A228" s="223"/>
      <c r="B228" s="224"/>
      <c r="C228" s="224"/>
      <c r="D228" s="16"/>
      <c r="E228" s="16"/>
      <c r="F228" s="19"/>
      <c r="G228" s="5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66"/>
      <c r="X228" s="67"/>
    </row>
    <row r="229" spans="1:24" ht="12.75">
      <c r="A229" s="223"/>
      <c r="B229" s="224"/>
      <c r="C229" s="224"/>
      <c r="D229" s="16"/>
      <c r="E229" s="16"/>
      <c r="F229" s="19"/>
      <c r="G229" s="5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66"/>
      <c r="X229" s="67"/>
    </row>
    <row r="230" spans="1:24" ht="12.75">
      <c r="A230" s="223"/>
      <c r="B230" s="224"/>
      <c r="C230" s="224"/>
      <c r="D230" s="16"/>
      <c r="E230" s="16"/>
      <c r="F230" s="19"/>
      <c r="G230" s="5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66"/>
      <c r="X230" s="67"/>
    </row>
    <row r="231" spans="1:24" ht="12.75">
      <c r="A231" s="223"/>
      <c r="B231" s="224"/>
      <c r="C231" s="224"/>
      <c r="D231" s="16"/>
      <c r="E231" s="16"/>
      <c r="F231" s="19"/>
      <c r="G231" s="54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66"/>
      <c r="X231" s="67"/>
    </row>
    <row r="232" spans="1:24" ht="12.75">
      <c r="A232" s="223"/>
      <c r="B232" s="224"/>
      <c r="C232" s="224"/>
      <c r="D232" s="16"/>
      <c r="E232" s="16"/>
      <c r="F232" s="19"/>
      <c r="G232" s="54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66"/>
      <c r="X232" s="67"/>
    </row>
    <row r="233" spans="1:24" ht="12.75">
      <c r="A233" s="223"/>
      <c r="B233" s="224"/>
      <c r="C233" s="224"/>
      <c r="D233" s="16"/>
      <c r="E233" s="16"/>
      <c r="F233" s="19"/>
      <c r="G233" s="54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66"/>
      <c r="X233" s="67"/>
    </row>
    <row r="234" spans="1:24" ht="13.5" thickBot="1">
      <c r="A234" s="237"/>
      <c r="B234" s="238"/>
      <c r="C234" s="238"/>
      <c r="D234" s="17"/>
      <c r="E234" s="17"/>
      <c r="F234" s="20"/>
      <c r="G234" s="5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68"/>
      <c r="X234" s="69"/>
    </row>
  </sheetData>
  <sheetProtection/>
  <mergeCells count="28">
    <mergeCell ref="O1:P1"/>
    <mergeCell ref="O2:P2"/>
    <mergeCell ref="O3:P3"/>
    <mergeCell ref="E7:E9"/>
    <mergeCell ref="A7:A9"/>
    <mergeCell ref="B7:B9"/>
    <mergeCell ref="C7:C9"/>
    <mergeCell ref="D7:D9"/>
    <mergeCell ref="A1:N1"/>
    <mergeCell ref="A2:N2"/>
    <mergeCell ref="A3:N3"/>
    <mergeCell ref="F10:G10"/>
    <mergeCell ref="X8:X9"/>
    <mergeCell ref="F7:G9"/>
    <mergeCell ref="W7:X7"/>
    <mergeCell ref="M8:M9"/>
    <mergeCell ref="N8:O8"/>
    <mergeCell ref="P8:P9"/>
    <mergeCell ref="W8:W9"/>
    <mergeCell ref="V8:V9"/>
    <mergeCell ref="M7:O7"/>
    <mergeCell ref="U7:U9"/>
    <mergeCell ref="H8:H9"/>
    <mergeCell ref="T8:T9"/>
    <mergeCell ref="P7:T7"/>
    <mergeCell ref="I8:L8"/>
    <mergeCell ref="H7:L7"/>
    <mergeCell ref="Q8:S8"/>
  </mergeCells>
  <conditionalFormatting sqref="W11:W234">
    <cfRule type="cellIs" priority="1" dxfId="1" operator="between" stopIfTrue="1">
      <formula>50</formula>
      <formula>60</formula>
    </cfRule>
    <cfRule type="cellIs" priority="2" dxfId="0" operator="greaterThan" stopIfTrue="1">
      <formula>60</formula>
    </cfRule>
  </conditionalFormatting>
  <conditionalFormatting sqref="X11:X234">
    <cfRule type="cellIs" priority="3" dxfId="1" operator="between" stopIfTrue="1">
      <formula>10</formula>
      <formula>15</formula>
    </cfRule>
    <cfRule type="cellIs" priority="4" dxfId="0" operator="greaterThan" stopIfTrue="1">
      <formula>15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N25" sqref="N25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5" width="14.25390625" style="0" customWidth="1"/>
    <col min="16" max="16" width="14.75390625" style="0" customWidth="1"/>
    <col min="17" max="22" width="14.25390625" style="0" customWidth="1"/>
    <col min="23" max="24" width="14.25390625" style="0" hidden="1" customWidth="1"/>
    <col min="25" max="26" width="14.25390625" style="0" customWidth="1"/>
  </cols>
  <sheetData>
    <row r="1" spans="1:35" ht="21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35" t="s">
        <v>88</v>
      </c>
      <c r="P1" s="336"/>
      <c r="Q1" s="50" t="str">
        <f>1!P1</f>
        <v>23.08.2013</v>
      </c>
      <c r="R1" s="47"/>
      <c r="S1" s="47"/>
      <c r="T1" s="47"/>
      <c r="U1" s="47"/>
      <c r="V1" s="47"/>
      <c r="W1" s="47"/>
      <c r="X1" s="4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1" customHeight="1">
      <c r="A2" s="327" t="s">
        <v>85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35" t="s">
        <v>89</v>
      </c>
      <c r="P2" s="336"/>
      <c r="Q2" s="50">
        <f>1!P2</f>
        <v>1</v>
      </c>
      <c r="R2" s="47"/>
      <c r="S2" s="47"/>
      <c r="T2" s="47"/>
      <c r="U2" s="47"/>
      <c r="V2" s="47"/>
      <c r="W2" s="47"/>
      <c r="X2" s="4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1" customHeight="1">
      <c r="A3" s="328" t="s">
        <v>84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35" t="s">
        <v>90</v>
      </c>
      <c r="P3" s="336"/>
      <c r="Q3" s="50" t="str">
        <f>1!P3</f>
        <v>23.08.2013</v>
      </c>
      <c r="R3" s="47"/>
      <c r="S3" s="47"/>
      <c r="T3" s="47"/>
      <c r="U3" s="47"/>
      <c r="V3" s="47"/>
      <c r="W3" s="47"/>
      <c r="X3" s="4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8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24" s="29" customFormat="1" ht="18">
      <c r="A5" s="28" t="str">
        <f>'Spis tabel'!B5</f>
        <v>Tabela 2. Przychody i rozchody oraz zadłużenie w budżetach jst woj. dolnośląskiego wg stanu na koniec II kwartału 2013 roku    (wykonanie)</v>
      </c>
      <c r="R5" s="28"/>
      <c r="S5" s="28"/>
      <c r="T5" s="28"/>
      <c r="V5" s="30" t="s">
        <v>87</v>
      </c>
      <c r="X5" s="30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505"/>
      <c r="W6" s="1"/>
      <c r="X6" s="1"/>
      <c r="Y6" s="1"/>
      <c r="Z6" s="1"/>
    </row>
    <row r="7" spans="1:24" ht="16.5" customHeight="1">
      <c r="A7" s="323" t="s">
        <v>0</v>
      </c>
      <c r="B7" s="343" t="s">
        <v>1</v>
      </c>
      <c r="C7" s="343" t="s">
        <v>2</v>
      </c>
      <c r="D7" s="343" t="s">
        <v>3</v>
      </c>
      <c r="E7" s="343" t="s">
        <v>4</v>
      </c>
      <c r="F7" s="329" t="s">
        <v>5</v>
      </c>
      <c r="G7" s="330"/>
      <c r="H7" s="337" t="s">
        <v>10</v>
      </c>
      <c r="I7" s="338"/>
      <c r="J7" s="338"/>
      <c r="K7" s="338"/>
      <c r="L7" s="339"/>
      <c r="M7" s="337" t="s">
        <v>11</v>
      </c>
      <c r="N7" s="338"/>
      <c r="O7" s="339"/>
      <c r="P7" s="329" t="s">
        <v>35</v>
      </c>
      <c r="Q7" s="369"/>
      <c r="R7" s="369"/>
      <c r="S7" s="369"/>
      <c r="T7" s="330"/>
      <c r="U7" s="364" t="s">
        <v>157</v>
      </c>
      <c r="V7" s="497" t="s">
        <v>12</v>
      </c>
      <c r="W7" s="486" t="s">
        <v>113</v>
      </c>
      <c r="X7" s="379"/>
    </row>
    <row r="8" spans="1:24" ht="16.5" customHeight="1">
      <c r="A8" s="324"/>
      <c r="B8" s="344"/>
      <c r="C8" s="344"/>
      <c r="D8" s="344"/>
      <c r="E8" s="344"/>
      <c r="F8" s="331"/>
      <c r="G8" s="332"/>
      <c r="H8" s="340" t="s">
        <v>18</v>
      </c>
      <c r="I8" s="350" t="s">
        <v>12</v>
      </c>
      <c r="J8" s="350"/>
      <c r="K8" s="350"/>
      <c r="L8" s="351"/>
      <c r="M8" s="340" t="s">
        <v>18</v>
      </c>
      <c r="N8" s="350" t="s">
        <v>12</v>
      </c>
      <c r="O8" s="351"/>
      <c r="P8" s="380" t="s">
        <v>18</v>
      </c>
      <c r="Q8" s="372" t="s">
        <v>12</v>
      </c>
      <c r="R8" s="372"/>
      <c r="S8" s="373"/>
      <c r="T8" s="367" t="s">
        <v>215</v>
      </c>
      <c r="U8" s="365"/>
      <c r="V8" s="376" t="s">
        <v>215</v>
      </c>
      <c r="W8" s="487" t="s">
        <v>217</v>
      </c>
      <c r="X8" s="376" t="s">
        <v>218</v>
      </c>
    </row>
    <row r="9" spans="1:24" ht="44.25" customHeight="1" thickBot="1">
      <c r="A9" s="325"/>
      <c r="B9" s="345"/>
      <c r="C9" s="345"/>
      <c r="D9" s="345"/>
      <c r="E9" s="345"/>
      <c r="F9" s="333"/>
      <c r="G9" s="334"/>
      <c r="H9" s="357"/>
      <c r="I9" s="9" t="s">
        <v>13</v>
      </c>
      <c r="J9" s="9" t="s">
        <v>14</v>
      </c>
      <c r="K9" s="9" t="s">
        <v>110</v>
      </c>
      <c r="L9" s="9" t="s">
        <v>266</v>
      </c>
      <c r="M9" s="357"/>
      <c r="N9" s="9" t="s">
        <v>111</v>
      </c>
      <c r="O9" s="9" t="s">
        <v>112</v>
      </c>
      <c r="P9" s="381"/>
      <c r="Q9" s="270" t="s">
        <v>13</v>
      </c>
      <c r="R9" s="270" t="s">
        <v>15</v>
      </c>
      <c r="S9" s="270" t="s">
        <v>267</v>
      </c>
      <c r="T9" s="368"/>
      <c r="U9" s="366"/>
      <c r="V9" s="377"/>
      <c r="W9" s="488"/>
      <c r="X9" s="377"/>
    </row>
    <row r="10" spans="1:24" ht="15" customHeight="1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374">
        <v>6</v>
      </c>
      <c r="G10" s="375"/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35">
        <v>17</v>
      </c>
      <c r="S10" s="35">
        <v>18</v>
      </c>
      <c r="T10" s="35">
        <v>19</v>
      </c>
      <c r="U10" s="35">
        <v>20</v>
      </c>
      <c r="V10" s="36">
        <v>21</v>
      </c>
      <c r="W10" s="311">
        <v>22</v>
      </c>
      <c r="X10" s="36">
        <v>23</v>
      </c>
    </row>
    <row r="11" spans="1:24" s="95" customFormat="1" ht="15" customHeight="1">
      <c r="A11" s="217"/>
      <c r="B11" s="218"/>
      <c r="C11" s="218"/>
      <c r="D11" s="90"/>
      <c r="E11" s="90"/>
      <c r="F11" s="91" t="s">
        <v>284</v>
      </c>
      <c r="G11" s="283"/>
      <c r="H11" s="92">
        <v>869734572.8100001</v>
      </c>
      <c r="I11" s="92">
        <v>233370429.36</v>
      </c>
      <c r="J11" s="92">
        <v>13475000</v>
      </c>
      <c r="K11" s="92">
        <v>73926737.96000001</v>
      </c>
      <c r="L11" s="92">
        <v>547090476.4300001</v>
      </c>
      <c r="M11" s="92">
        <v>457252820.39</v>
      </c>
      <c r="N11" s="92">
        <v>306414889.6</v>
      </c>
      <c r="O11" s="92">
        <v>43300000</v>
      </c>
      <c r="P11" s="92">
        <v>6435046592.85</v>
      </c>
      <c r="Q11" s="92">
        <v>6343531303.370001</v>
      </c>
      <c r="R11" s="92">
        <v>57000000</v>
      </c>
      <c r="S11" s="92">
        <v>34515289.47999999</v>
      </c>
      <c r="T11" s="92">
        <v>438704281.2</v>
      </c>
      <c r="U11" s="92">
        <v>494137359.56000006</v>
      </c>
      <c r="V11" s="216">
        <v>48619598.57000001</v>
      </c>
      <c r="W11" s="489">
        <v>83.41051446830336</v>
      </c>
      <c r="X11" s="116">
        <v>6.197255546392755</v>
      </c>
    </row>
    <row r="12" spans="1:24" s="112" customFormat="1" ht="12.75">
      <c r="A12" s="233">
        <v>2</v>
      </c>
      <c r="B12" s="234">
        <v>0</v>
      </c>
      <c r="C12" s="234">
        <v>0</v>
      </c>
      <c r="D12" s="117">
        <v>0</v>
      </c>
      <c r="E12" s="117">
        <v>0</v>
      </c>
      <c r="F12" s="118"/>
      <c r="G12" s="289" t="s">
        <v>285</v>
      </c>
      <c r="H12" s="119">
        <v>80569149.72</v>
      </c>
      <c r="I12" s="119">
        <v>0</v>
      </c>
      <c r="J12" s="119">
        <v>0</v>
      </c>
      <c r="K12" s="119">
        <v>0</v>
      </c>
      <c r="L12" s="119">
        <v>80569149.72</v>
      </c>
      <c r="M12" s="119">
        <v>33750000</v>
      </c>
      <c r="N12" s="119">
        <v>21150000</v>
      </c>
      <c r="O12" s="119">
        <v>8000000</v>
      </c>
      <c r="P12" s="119">
        <v>547800000</v>
      </c>
      <c r="Q12" s="119">
        <v>547800000</v>
      </c>
      <c r="R12" s="119">
        <v>0</v>
      </c>
      <c r="S12" s="119">
        <v>0</v>
      </c>
      <c r="T12" s="119">
        <v>0</v>
      </c>
      <c r="U12" s="119">
        <v>44678523.38</v>
      </c>
      <c r="V12" s="498">
        <v>0</v>
      </c>
      <c r="W12" s="490">
        <v>74.25</v>
      </c>
      <c r="X12" s="121">
        <v>6.05</v>
      </c>
    </row>
    <row r="13" spans="1:24" s="95" customFormat="1" ht="15">
      <c r="A13" s="221"/>
      <c r="B13" s="222"/>
      <c r="C13" s="222"/>
      <c r="D13" s="96"/>
      <c r="E13" s="96"/>
      <c r="F13" s="97" t="s">
        <v>286</v>
      </c>
      <c r="G13" s="285"/>
      <c r="H13" s="98">
        <v>101379519.74</v>
      </c>
      <c r="I13" s="98">
        <v>12793118.31</v>
      </c>
      <c r="J13" s="98">
        <v>1650000</v>
      </c>
      <c r="K13" s="98">
        <v>1627372.8399999999</v>
      </c>
      <c r="L13" s="98">
        <v>85309028.59000002</v>
      </c>
      <c r="M13" s="98">
        <v>47089287.45999999</v>
      </c>
      <c r="N13" s="98">
        <v>21657287.46</v>
      </c>
      <c r="O13" s="98">
        <v>2432000</v>
      </c>
      <c r="P13" s="98">
        <v>643558794.9400002</v>
      </c>
      <c r="Q13" s="98">
        <v>643136683.1299999</v>
      </c>
      <c r="R13" s="98">
        <v>0</v>
      </c>
      <c r="S13" s="98">
        <v>422111.81000000006</v>
      </c>
      <c r="T13" s="98">
        <v>7733822.98</v>
      </c>
      <c r="U13" s="98">
        <v>42612349.370000005</v>
      </c>
      <c r="V13" s="499">
        <v>384846.45999999996</v>
      </c>
      <c r="W13" s="491">
        <v>67.34085234951641</v>
      </c>
      <c r="X13" s="123">
        <v>4.472356645234089</v>
      </c>
    </row>
    <row r="14" spans="1:24" ht="12.75">
      <c r="A14" s="223">
        <v>2</v>
      </c>
      <c r="B14" s="224">
        <v>1</v>
      </c>
      <c r="C14" s="224">
        <v>0</v>
      </c>
      <c r="D14" s="10">
        <v>0</v>
      </c>
      <c r="E14" s="10">
        <v>1</v>
      </c>
      <c r="F14" s="18"/>
      <c r="G14" s="286" t="s">
        <v>287</v>
      </c>
      <c r="H14" s="11">
        <v>2722213.97</v>
      </c>
      <c r="I14" s="11">
        <v>0</v>
      </c>
      <c r="J14" s="11">
        <v>0</v>
      </c>
      <c r="K14" s="11">
        <v>0</v>
      </c>
      <c r="L14" s="11">
        <v>2722213.97</v>
      </c>
      <c r="M14" s="11">
        <v>344900</v>
      </c>
      <c r="N14" s="11">
        <v>344900</v>
      </c>
      <c r="O14" s="11">
        <v>0</v>
      </c>
      <c r="P14" s="11">
        <v>18018262.4</v>
      </c>
      <c r="Q14" s="11">
        <v>18018262.4</v>
      </c>
      <c r="R14" s="11">
        <v>0</v>
      </c>
      <c r="S14" s="11">
        <v>0</v>
      </c>
      <c r="T14" s="11">
        <v>0</v>
      </c>
      <c r="U14" s="11">
        <v>706606.03</v>
      </c>
      <c r="V14" s="500">
        <v>0</v>
      </c>
      <c r="W14" s="492">
        <v>45.95</v>
      </c>
      <c r="X14" s="67">
        <v>1.8</v>
      </c>
    </row>
    <row r="15" spans="1:24" s="112" customFormat="1" ht="12.75">
      <c r="A15" s="235">
        <v>2</v>
      </c>
      <c r="B15" s="236">
        <v>2</v>
      </c>
      <c r="C15" s="236">
        <v>0</v>
      </c>
      <c r="D15" s="124">
        <v>0</v>
      </c>
      <c r="E15" s="124">
        <v>1</v>
      </c>
      <c r="F15" s="125"/>
      <c r="G15" s="290" t="s">
        <v>288</v>
      </c>
      <c r="H15" s="109">
        <v>6027447.34</v>
      </c>
      <c r="I15" s="109">
        <v>0</v>
      </c>
      <c r="J15" s="109">
        <v>0</v>
      </c>
      <c r="K15" s="109">
        <v>0</v>
      </c>
      <c r="L15" s="109">
        <v>6027447.34</v>
      </c>
      <c r="M15" s="109">
        <v>4070834</v>
      </c>
      <c r="N15" s="109">
        <v>570834</v>
      </c>
      <c r="O15" s="109">
        <v>0</v>
      </c>
      <c r="P15" s="109">
        <v>9254158</v>
      </c>
      <c r="Q15" s="109">
        <v>9254158</v>
      </c>
      <c r="R15" s="109">
        <v>0</v>
      </c>
      <c r="S15" s="109">
        <v>0</v>
      </c>
      <c r="T15" s="109">
        <v>0</v>
      </c>
      <c r="U15" s="109">
        <v>766583.38</v>
      </c>
      <c r="V15" s="501">
        <v>0</v>
      </c>
      <c r="W15" s="493">
        <v>20.81</v>
      </c>
      <c r="X15" s="127">
        <v>1.72</v>
      </c>
    </row>
    <row r="16" spans="1:24" ht="12.75">
      <c r="A16" s="223">
        <v>2</v>
      </c>
      <c r="B16" s="224">
        <v>3</v>
      </c>
      <c r="C16" s="224">
        <v>0</v>
      </c>
      <c r="D16" s="16">
        <v>0</v>
      </c>
      <c r="E16" s="16">
        <v>1</v>
      </c>
      <c r="F16" s="19"/>
      <c r="G16" s="54" t="s">
        <v>289</v>
      </c>
      <c r="H16" s="11">
        <v>6708352.71</v>
      </c>
      <c r="I16" s="11">
        <v>0</v>
      </c>
      <c r="J16" s="11">
        <v>0</v>
      </c>
      <c r="K16" s="11">
        <v>0</v>
      </c>
      <c r="L16" s="11">
        <v>6708352.71</v>
      </c>
      <c r="M16" s="11">
        <v>425396</v>
      </c>
      <c r="N16" s="11">
        <v>425396</v>
      </c>
      <c r="O16" s="11">
        <v>0</v>
      </c>
      <c r="P16" s="11">
        <v>17482609.28</v>
      </c>
      <c r="Q16" s="11">
        <v>17482609.28</v>
      </c>
      <c r="R16" s="11">
        <v>0</v>
      </c>
      <c r="S16" s="11">
        <v>0</v>
      </c>
      <c r="T16" s="11">
        <v>0</v>
      </c>
      <c r="U16" s="11">
        <v>1423892.19</v>
      </c>
      <c r="V16" s="500">
        <v>0</v>
      </c>
      <c r="W16" s="492">
        <v>30.14</v>
      </c>
      <c r="X16" s="67">
        <v>2.45</v>
      </c>
    </row>
    <row r="17" spans="1:24" ht="12.75">
      <c r="A17" s="223">
        <v>2</v>
      </c>
      <c r="B17" s="224">
        <v>4</v>
      </c>
      <c r="C17" s="224">
        <v>0</v>
      </c>
      <c r="D17" s="16">
        <v>0</v>
      </c>
      <c r="E17" s="16">
        <v>1</v>
      </c>
      <c r="F17" s="19"/>
      <c r="G17" s="54" t="s">
        <v>290</v>
      </c>
      <c r="H17" s="11">
        <v>664691.08</v>
      </c>
      <c r="I17" s="11">
        <v>0</v>
      </c>
      <c r="J17" s="11">
        <v>0</v>
      </c>
      <c r="K17" s="11">
        <v>0</v>
      </c>
      <c r="L17" s="11">
        <v>664691.08</v>
      </c>
      <c r="M17" s="11">
        <v>150000</v>
      </c>
      <c r="N17" s="11">
        <v>150000</v>
      </c>
      <c r="O17" s="11">
        <v>0</v>
      </c>
      <c r="P17" s="11">
        <v>19745901.55</v>
      </c>
      <c r="Q17" s="11">
        <v>19331737.72</v>
      </c>
      <c r="R17" s="11">
        <v>0</v>
      </c>
      <c r="S17" s="11">
        <v>414163.83</v>
      </c>
      <c r="T17" s="11">
        <v>0</v>
      </c>
      <c r="U17" s="11">
        <v>338760.5</v>
      </c>
      <c r="V17" s="500">
        <v>0</v>
      </c>
      <c r="W17" s="492">
        <v>95.68</v>
      </c>
      <c r="X17" s="67">
        <v>1.64</v>
      </c>
    </row>
    <row r="18" spans="1:24" ht="12.75">
      <c r="A18" s="223">
        <v>2</v>
      </c>
      <c r="B18" s="224">
        <v>5</v>
      </c>
      <c r="C18" s="224">
        <v>0</v>
      </c>
      <c r="D18" s="16">
        <v>0</v>
      </c>
      <c r="E18" s="16">
        <v>1</v>
      </c>
      <c r="F18" s="19"/>
      <c r="G18" s="54" t="s">
        <v>291</v>
      </c>
      <c r="H18" s="11">
        <v>1333082.14</v>
      </c>
      <c r="I18" s="11">
        <v>0</v>
      </c>
      <c r="J18" s="11">
        <v>0</v>
      </c>
      <c r="K18" s="11">
        <v>0</v>
      </c>
      <c r="L18" s="11">
        <v>1333082.14</v>
      </c>
      <c r="M18" s="11">
        <v>488600</v>
      </c>
      <c r="N18" s="11">
        <v>488600</v>
      </c>
      <c r="O18" s="11">
        <v>0</v>
      </c>
      <c r="P18" s="11">
        <v>19169187.55</v>
      </c>
      <c r="Q18" s="11">
        <v>19169187.55</v>
      </c>
      <c r="R18" s="11">
        <v>0</v>
      </c>
      <c r="S18" s="11">
        <v>0</v>
      </c>
      <c r="T18" s="11">
        <v>0</v>
      </c>
      <c r="U18" s="11">
        <v>941183.29</v>
      </c>
      <c r="V18" s="500">
        <v>0</v>
      </c>
      <c r="W18" s="492">
        <v>74.3</v>
      </c>
      <c r="X18" s="67">
        <v>3.64</v>
      </c>
    </row>
    <row r="19" spans="1:24" ht="12.75">
      <c r="A19" s="223">
        <v>2</v>
      </c>
      <c r="B19" s="224">
        <v>6</v>
      </c>
      <c r="C19" s="224">
        <v>0</v>
      </c>
      <c r="D19" s="16">
        <v>0</v>
      </c>
      <c r="E19" s="16">
        <v>1</v>
      </c>
      <c r="F19" s="19"/>
      <c r="G19" s="54" t="s">
        <v>292</v>
      </c>
      <c r="H19" s="11">
        <v>3856780.54</v>
      </c>
      <c r="I19" s="11">
        <v>0</v>
      </c>
      <c r="J19" s="11">
        <v>1650000</v>
      </c>
      <c r="K19" s="11">
        <v>0</v>
      </c>
      <c r="L19" s="11">
        <v>2206780.54</v>
      </c>
      <c r="M19" s="11">
        <v>1449000</v>
      </c>
      <c r="N19" s="11">
        <v>1449000</v>
      </c>
      <c r="O19" s="11">
        <v>0</v>
      </c>
      <c r="P19" s="11">
        <v>19087000</v>
      </c>
      <c r="Q19" s="11">
        <v>19087000</v>
      </c>
      <c r="R19" s="11">
        <v>0</v>
      </c>
      <c r="S19" s="11">
        <v>0</v>
      </c>
      <c r="T19" s="11">
        <v>0</v>
      </c>
      <c r="U19" s="11">
        <v>1862943.42</v>
      </c>
      <c r="V19" s="500">
        <v>0</v>
      </c>
      <c r="W19" s="492">
        <v>59.55</v>
      </c>
      <c r="X19" s="67">
        <v>5.81</v>
      </c>
    </row>
    <row r="20" spans="1:24" ht="12.75">
      <c r="A20" s="223">
        <v>2</v>
      </c>
      <c r="B20" s="224">
        <v>7</v>
      </c>
      <c r="C20" s="224">
        <v>0</v>
      </c>
      <c r="D20" s="16">
        <v>0</v>
      </c>
      <c r="E20" s="16">
        <v>1</v>
      </c>
      <c r="F20" s="19"/>
      <c r="G20" s="54" t="s">
        <v>293</v>
      </c>
      <c r="H20" s="11">
        <v>466287.1</v>
      </c>
      <c r="I20" s="11">
        <v>0</v>
      </c>
      <c r="J20" s="11">
        <v>0</v>
      </c>
      <c r="K20" s="11">
        <v>0</v>
      </c>
      <c r="L20" s="11">
        <v>466287.1</v>
      </c>
      <c r="M20" s="11">
        <v>900377.52</v>
      </c>
      <c r="N20" s="11">
        <v>900377.52</v>
      </c>
      <c r="O20" s="11">
        <v>0</v>
      </c>
      <c r="P20" s="11">
        <v>6751449.33</v>
      </c>
      <c r="Q20" s="11">
        <v>6750945.33</v>
      </c>
      <c r="R20" s="11">
        <v>0</v>
      </c>
      <c r="S20" s="11">
        <v>504</v>
      </c>
      <c r="T20" s="11">
        <v>0</v>
      </c>
      <c r="U20" s="11">
        <v>1053132.95</v>
      </c>
      <c r="V20" s="500">
        <v>0</v>
      </c>
      <c r="W20" s="492">
        <v>34.75</v>
      </c>
      <c r="X20" s="67">
        <v>5.42</v>
      </c>
    </row>
    <row r="21" spans="1:24" ht="12.75">
      <c r="A21" s="223">
        <v>2</v>
      </c>
      <c r="B21" s="224">
        <v>8</v>
      </c>
      <c r="C21" s="224">
        <v>0</v>
      </c>
      <c r="D21" s="16">
        <v>0</v>
      </c>
      <c r="E21" s="16">
        <v>1</v>
      </c>
      <c r="F21" s="19"/>
      <c r="G21" s="54" t="s">
        <v>294</v>
      </c>
      <c r="H21" s="11">
        <v>3776377.83</v>
      </c>
      <c r="I21" s="11">
        <v>0</v>
      </c>
      <c r="J21" s="11">
        <v>0</v>
      </c>
      <c r="K21" s="11">
        <v>0</v>
      </c>
      <c r="L21" s="11">
        <v>3776377.83</v>
      </c>
      <c r="M21" s="11">
        <v>2696668</v>
      </c>
      <c r="N21" s="11">
        <v>1196668</v>
      </c>
      <c r="O21" s="11">
        <v>1500000</v>
      </c>
      <c r="P21" s="11">
        <v>59118802</v>
      </c>
      <c r="Q21" s="11">
        <v>59118802</v>
      </c>
      <c r="R21" s="11">
        <v>0</v>
      </c>
      <c r="S21" s="11">
        <v>0</v>
      </c>
      <c r="T21" s="11">
        <v>2092700</v>
      </c>
      <c r="U21" s="11">
        <v>4593858.77</v>
      </c>
      <c r="V21" s="500">
        <v>0</v>
      </c>
      <c r="W21" s="492">
        <v>64.1</v>
      </c>
      <c r="X21" s="67">
        <v>5.16</v>
      </c>
    </row>
    <row r="22" spans="1:24" ht="12.75">
      <c r="A22" s="223">
        <v>2</v>
      </c>
      <c r="B22" s="224">
        <v>9</v>
      </c>
      <c r="C22" s="224">
        <v>0</v>
      </c>
      <c r="D22" s="16">
        <v>0</v>
      </c>
      <c r="E22" s="16">
        <v>1</v>
      </c>
      <c r="F22" s="19"/>
      <c r="G22" s="54" t="s">
        <v>295</v>
      </c>
      <c r="H22" s="11">
        <v>4605846.8</v>
      </c>
      <c r="I22" s="11">
        <v>1895000</v>
      </c>
      <c r="J22" s="11">
        <v>0</v>
      </c>
      <c r="K22" s="11">
        <v>930958.79</v>
      </c>
      <c r="L22" s="11">
        <v>1779888.01</v>
      </c>
      <c r="M22" s="11">
        <v>1810252.82</v>
      </c>
      <c r="N22" s="11">
        <v>1810252.82</v>
      </c>
      <c r="O22" s="11">
        <v>0</v>
      </c>
      <c r="P22" s="11">
        <v>23182843.98</v>
      </c>
      <c r="Q22" s="11">
        <v>23182843.98</v>
      </c>
      <c r="R22" s="11">
        <v>0</v>
      </c>
      <c r="S22" s="11">
        <v>0</v>
      </c>
      <c r="T22" s="11">
        <v>2551122.98</v>
      </c>
      <c r="U22" s="11">
        <v>2444542.95</v>
      </c>
      <c r="V22" s="500">
        <v>209846.46</v>
      </c>
      <c r="W22" s="492">
        <v>75.41</v>
      </c>
      <c r="X22" s="67">
        <v>8.16</v>
      </c>
    </row>
    <row r="23" spans="1:24" ht="12.75">
      <c r="A23" s="223">
        <v>2</v>
      </c>
      <c r="B23" s="224">
        <v>10</v>
      </c>
      <c r="C23" s="224">
        <v>0</v>
      </c>
      <c r="D23" s="16">
        <v>0</v>
      </c>
      <c r="E23" s="16">
        <v>1</v>
      </c>
      <c r="F23" s="19"/>
      <c r="G23" s="54" t="s">
        <v>296</v>
      </c>
      <c r="H23" s="11">
        <v>3963221.48</v>
      </c>
      <c r="I23" s="11">
        <v>0</v>
      </c>
      <c r="J23" s="11">
        <v>0</v>
      </c>
      <c r="K23" s="11">
        <v>0</v>
      </c>
      <c r="L23" s="11">
        <v>3963221.48</v>
      </c>
      <c r="M23" s="11">
        <v>2491080</v>
      </c>
      <c r="N23" s="11">
        <v>1491080</v>
      </c>
      <c r="O23" s="11">
        <v>0</v>
      </c>
      <c r="P23" s="11">
        <v>14919600</v>
      </c>
      <c r="Q23" s="11">
        <v>14919600</v>
      </c>
      <c r="R23" s="11">
        <v>0</v>
      </c>
      <c r="S23" s="11">
        <v>0</v>
      </c>
      <c r="T23" s="11">
        <v>0</v>
      </c>
      <c r="U23" s="11">
        <v>2021419.72</v>
      </c>
      <c r="V23" s="500">
        <v>0</v>
      </c>
      <c r="W23" s="492">
        <v>52.96</v>
      </c>
      <c r="X23" s="67">
        <v>7.17</v>
      </c>
    </row>
    <row r="24" spans="1:24" ht="12.75">
      <c r="A24" s="223">
        <v>2</v>
      </c>
      <c r="B24" s="224">
        <v>11</v>
      </c>
      <c r="C24" s="224">
        <v>0</v>
      </c>
      <c r="D24" s="16">
        <v>0</v>
      </c>
      <c r="E24" s="16">
        <v>1</v>
      </c>
      <c r="F24" s="19"/>
      <c r="G24" s="54" t="s">
        <v>297</v>
      </c>
      <c r="H24" s="11">
        <v>5776358.84</v>
      </c>
      <c r="I24" s="11">
        <v>1000000</v>
      </c>
      <c r="J24" s="11">
        <v>0</v>
      </c>
      <c r="K24" s="11">
        <v>0</v>
      </c>
      <c r="L24" s="11">
        <v>4776358.84</v>
      </c>
      <c r="M24" s="11">
        <v>1000000</v>
      </c>
      <c r="N24" s="11">
        <v>0</v>
      </c>
      <c r="O24" s="11">
        <v>0</v>
      </c>
      <c r="P24" s="11">
        <v>52200000</v>
      </c>
      <c r="Q24" s="11">
        <v>52200000</v>
      </c>
      <c r="R24" s="11">
        <v>0</v>
      </c>
      <c r="S24" s="11">
        <v>0</v>
      </c>
      <c r="T24" s="11">
        <v>0</v>
      </c>
      <c r="U24" s="11">
        <v>1425346.48</v>
      </c>
      <c r="V24" s="500">
        <v>0</v>
      </c>
      <c r="W24" s="492">
        <v>133.69</v>
      </c>
      <c r="X24" s="67">
        <v>3.65</v>
      </c>
    </row>
    <row r="25" spans="1:24" ht="12.75">
      <c r="A25" s="223">
        <v>2</v>
      </c>
      <c r="B25" s="224">
        <v>12</v>
      </c>
      <c r="C25" s="224">
        <v>0</v>
      </c>
      <c r="D25" s="16">
        <v>0</v>
      </c>
      <c r="E25" s="16">
        <v>1</v>
      </c>
      <c r="F25" s="19"/>
      <c r="G25" s="54" t="s">
        <v>298</v>
      </c>
      <c r="H25" s="11">
        <v>1993693.06</v>
      </c>
      <c r="I25" s="11">
        <v>956183</v>
      </c>
      <c r="J25" s="11">
        <v>0</v>
      </c>
      <c r="K25" s="11">
        <v>0</v>
      </c>
      <c r="L25" s="11">
        <v>1037510.06</v>
      </c>
      <c r="M25" s="11">
        <v>378978</v>
      </c>
      <c r="N25" s="11">
        <v>378978</v>
      </c>
      <c r="O25" s="11">
        <v>0</v>
      </c>
      <c r="P25" s="11">
        <v>12017621</v>
      </c>
      <c r="Q25" s="11">
        <v>12017621</v>
      </c>
      <c r="R25" s="11">
        <v>0</v>
      </c>
      <c r="S25" s="11">
        <v>0</v>
      </c>
      <c r="T25" s="11">
        <v>0</v>
      </c>
      <c r="U25" s="11">
        <v>632051.13</v>
      </c>
      <c r="V25" s="500">
        <v>0</v>
      </c>
      <c r="W25" s="492">
        <v>46.05</v>
      </c>
      <c r="X25" s="67">
        <v>2.42</v>
      </c>
    </row>
    <row r="26" spans="1:24" ht="12.75">
      <c r="A26" s="223">
        <v>2</v>
      </c>
      <c r="B26" s="224">
        <v>13</v>
      </c>
      <c r="C26" s="224">
        <v>0</v>
      </c>
      <c r="D26" s="16">
        <v>0</v>
      </c>
      <c r="E26" s="16">
        <v>1</v>
      </c>
      <c r="F26" s="19"/>
      <c r="G26" s="54" t="s">
        <v>299</v>
      </c>
      <c r="H26" s="11">
        <v>2085836.02</v>
      </c>
      <c r="I26" s="11">
        <v>0</v>
      </c>
      <c r="J26" s="11">
        <v>0</v>
      </c>
      <c r="K26" s="11">
        <v>0</v>
      </c>
      <c r="L26" s="11">
        <v>2085836.02</v>
      </c>
      <c r="M26" s="11">
        <v>1030400</v>
      </c>
      <c r="N26" s="11">
        <v>98400</v>
      </c>
      <c r="O26" s="11">
        <v>932000</v>
      </c>
      <c r="P26" s="11">
        <v>19920040</v>
      </c>
      <c r="Q26" s="11">
        <v>19920040</v>
      </c>
      <c r="R26" s="11">
        <v>0</v>
      </c>
      <c r="S26" s="11">
        <v>0</v>
      </c>
      <c r="T26" s="11">
        <v>0</v>
      </c>
      <c r="U26" s="11">
        <v>1854376.82</v>
      </c>
      <c r="V26" s="500">
        <v>0</v>
      </c>
      <c r="W26" s="492">
        <v>76.83</v>
      </c>
      <c r="X26" s="67">
        <v>7.15</v>
      </c>
    </row>
    <row r="27" spans="1:24" ht="12.75">
      <c r="A27" s="223">
        <v>2</v>
      </c>
      <c r="B27" s="224">
        <v>14</v>
      </c>
      <c r="C27" s="224">
        <v>0</v>
      </c>
      <c r="D27" s="16">
        <v>0</v>
      </c>
      <c r="E27" s="16">
        <v>1</v>
      </c>
      <c r="F27" s="19"/>
      <c r="G27" s="54" t="s">
        <v>300</v>
      </c>
      <c r="H27" s="11">
        <v>1802802.51</v>
      </c>
      <c r="I27" s="11">
        <v>0</v>
      </c>
      <c r="J27" s="11">
        <v>0</v>
      </c>
      <c r="K27" s="11">
        <v>0</v>
      </c>
      <c r="L27" s="11">
        <v>1802802.51</v>
      </c>
      <c r="M27" s="11">
        <v>1155000</v>
      </c>
      <c r="N27" s="11">
        <v>1155000</v>
      </c>
      <c r="O27" s="11">
        <v>0</v>
      </c>
      <c r="P27" s="11">
        <v>50650000</v>
      </c>
      <c r="Q27" s="11">
        <v>50650000</v>
      </c>
      <c r="R27" s="11">
        <v>0</v>
      </c>
      <c r="S27" s="11">
        <v>0</v>
      </c>
      <c r="T27" s="11">
        <v>0</v>
      </c>
      <c r="U27" s="11">
        <v>2375649.44</v>
      </c>
      <c r="V27" s="500">
        <v>0</v>
      </c>
      <c r="W27" s="492">
        <v>96.09</v>
      </c>
      <c r="X27" s="67">
        <v>4.5</v>
      </c>
    </row>
    <row r="28" spans="1:24" ht="12.75">
      <c r="A28" s="223">
        <v>2</v>
      </c>
      <c r="B28" s="224">
        <v>15</v>
      </c>
      <c r="C28" s="224">
        <v>0</v>
      </c>
      <c r="D28" s="16">
        <v>0</v>
      </c>
      <c r="E28" s="16">
        <v>1</v>
      </c>
      <c r="F28" s="19"/>
      <c r="G28" s="54" t="s">
        <v>301</v>
      </c>
      <c r="H28" s="11">
        <v>4854225.26</v>
      </c>
      <c r="I28" s="11">
        <v>0</v>
      </c>
      <c r="J28" s="11">
        <v>0</v>
      </c>
      <c r="K28" s="11">
        <v>0</v>
      </c>
      <c r="L28" s="11">
        <v>4854225.26</v>
      </c>
      <c r="M28" s="11">
        <v>793145.7</v>
      </c>
      <c r="N28" s="11">
        <v>793145.7</v>
      </c>
      <c r="O28" s="11">
        <v>0</v>
      </c>
      <c r="P28" s="11">
        <v>9546970.51</v>
      </c>
      <c r="Q28" s="11">
        <v>9546970.51</v>
      </c>
      <c r="R28" s="11">
        <v>0</v>
      </c>
      <c r="S28" s="11">
        <v>0</v>
      </c>
      <c r="T28" s="11">
        <v>0</v>
      </c>
      <c r="U28" s="11">
        <v>1038283.03</v>
      </c>
      <c r="V28" s="500">
        <v>0</v>
      </c>
      <c r="W28" s="492">
        <v>32.29</v>
      </c>
      <c r="X28" s="67">
        <v>3.51</v>
      </c>
    </row>
    <row r="29" spans="1:24" ht="12.75">
      <c r="A29" s="223">
        <v>2</v>
      </c>
      <c r="B29" s="224">
        <v>16</v>
      </c>
      <c r="C29" s="224">
        <v>0</v>
      </c>
      <c r="D29" s="16">
        <v>0</v>
      </c>
      <c r="E29" s="16">
        <v>1</v>
      </c>
      <c r="F29" s="19"/>
      <c r="G29" s="54" t="s">
        <v>302</v>
      </c>
      <c r="H29" s="11">
        <v>20633336.21</v>
      </c>
      <c r="I29" s="11">
        <v>0</v>
      </c>
      <c r="J29" s="11">
        <v>0</v>
      </c>
      <c r="K29" s="11">
        <v>0</v>
      </c>
      <c r="L29" s="11">
        <v>20633336.21</v>
      </c>
      <c r="M29" s="11">
        <v>17319400</v>
      </c>
      <c r="N29" s="11">
        <v>1019400</v>
      </c>
      <c r="O29" s="11">
        <v>0</v>
      </c>
      <c r="P29" s="11">
        <v>20015100</v>
      </c>
      <c r="Q29" s="11">
        <v>20015100</v>
      </c>
      <c r="R29" s="11">
        <v>0</v>
      </c>
      <c r="S29" s="11">
        <v>0</v>
      </c>
      <c r="T29" s="11">
        <v>0</v>
      </c>
      <c r="U29" s="11">
        <v>1408631.7</v>
      </c>
      <c r="V29" s="500">
        <v>0</v>
      </c>
      <c r="W29" s="492">
        <v>69.76</v>
      </c>
      <c r="X29" s="67">
        <v>4.9</v>
      </c>
    </row>
    <row r="30" spans="1:24" ht="12.75">
      <c r="A30" s="223">
        <v>2</v>
      </c>
      <c r="B30" s="224">
        <v>17</v>
      </c>
      <c r="C30" s="224">
        <v>0</v>
      </c>
      <c r="D30" s="16">
        <v>0</v>
      </c>
      <c r="E30" s="16">
        <v>1</v>
      </c>
      <c r="F30" s="19"/>
      <c r="G30" s="54" t="s">
        <v>303</v>
      </c>
      <c r="H30" s="11">
        <v>2138881.75</v>
      </c>
      <c r="I30" s="11">
        <v>0</v>
      </c>
      <c r="J30" s="11">
        <v>0</v>
      </c>
      <c r="K30" s="11">
        <v>0</v>
      </c>
      <c r="L30" s="11">
        <v>2138881.75</v>
      </c>
      <c r="M30" s="11">
        <v>1049769.44</v>
      </c>
      <c r="N30" s="11">
        <v>1049769.44</v>
      </c>
      <c r="O30" s="11">
        <v>0</v>
      </c>
      <c r="P30" s="11">
        <v>13211741.8</v>
      </c>
      <c r="Q30" s="11">
        <v>13207652.84</v>
      </c>
      <c r="R30" s="11">
        <v>0</v>
      </c>
      <c r="S30" s="11">
        <v>4088.96</v>
      </c>
      <c r="T30" s="11">
        <v>0</v>
      </c>
      <c r="U30" s="11">
        <v>1471878.25</v>
      </c>
      <c r="V30" s="500">
        <v>0</v>
      </c>
      <c r="W30" s="492">
        <v>52.13</v>
      </c>
      <c r="X30" s="67">
        <v>5.8</v>
      </c>
    </row>
    <row r="31" spans="1:24" ht="12.75">
      <c r="A31" s="223">
        <v>2</v>
      </c>
      <c r="B31" s="224">
        <v>18</v>
      </c>
      <c r="C31" s="224">
        <v>0</v>
      </c>
      <c r="D31" s="16">
        <v>0</v>
      </c>
      <c r="E31" s="16">
        <v>1</v>
      </c>
      <c r="F31" s="19"/>
      <c r="G31" s="54" t="s">
        <v>304</v>
      </c>
      <c r="H31" s="11">
        <v>2033251</v>
      </c>
      <c r="I31" s="11">
        <v>2000000</v>
      </c>
      <c r="J31" s="11">
        <v>0</v>
      </c>
      <c r="K31" s="11">
        <v>0</v>
      </c>
      <c r="L31" s="11">
        <v>33251</v>
      </c>
      <c r="M31" s="11">
        <v>0</v>
      </c>
      <c r="N31" s="11">
        <v>0</v>
      </c>
      <c r="O31" s="11">
        <v>0</v>
      </c>
      <c r="P31" s="11">
        <v>14915000</v>
      </c>
      <c r="Q31" s="11">
        <v>14915000</v>
      </c>
      <c r="R31" s="11">
        <v>0</v>
      </c>
      <c r="S31" s="11">
        <v>0</v>
      </c>
      <c r="T31" s="11">
        <v>0</v>
      </c>
      <c r="U31" s="11">
        <v>504260.17</v>
      </c>
      <c r="V31" s="500">
        <v>0</v>
      </c>
      <c r="W31" s="492">
        <v>82.04</v>
      </c>
      <c r="X31" s="67">
        <v>2.77</v>
      </c>
    </row>
    <row r="32" spans="1:24" ht="12.75">
      <c r="A32" s="223">
        <v>2</v>
      </c>
      <c r="B32" s="224">
        <v>19</v>
      </c>
      <c r="C32" s="224">
        <v>0</v>
      </c>
      <c r="D32" s="16">
        <v>0</v>
      </c>
      <c r="E32" s="16">
        <v>1</v>
      </c>
      <c r="F32" s="19"/>
      <c r="G32" s="54" t="s">
        <v>305</v>
      </c>
      <c r="H32" s="11">
        <v>2681261.74</v>
      </c>
      <c r="I32" s="11">
        <v>1161778.15</v>
      </c>
      <c r="J32" s="11">
        <v>0</v>
      </c>
      <c r="K32" s="11">
        <v>284947.44</v>
      </c>
      <c r="L32" s="11">
        <v>1234536.15</v>
      </c>
      <c r="M32" s="11">
        <v>0</v>
      </c>
      <c r="N32" s="11">
        <v>0</v>
      </c>
      <c r="O32" s="11">
        <v>0</v>
      </c>
      <c r="P32" s="11">
        <v>76689098.07</v>
      </c>
      <c r="Q32" s="11">
        <v>76689098.07</v>
      </c>
      <c r="R32" s="11">
        <v>0</v>
      </c>
      <c r="S32" s="11">
        <v>0</v>
      </c>
      <c r="T32" s="11">
        <v>0</v>
      </c>
      <c r="U32" s="11">
        <v>3049276.82</v>
      </c>
      <c r="V32" s="500">
        <v>0</v>
      </c>
      <c r="W32" s="492">
        <v>100.22</v>
      </c>
      <c r="X32" s="67">
        <v>3.98</v>
      </c>
    </row>
    <row r="33" spans="1:24" ht="12.75">
      <c r="A33" s="223">
        <v>2</v>
      </c>
      <c r="B33" s="224">
        <v>20</v>
      </c>
      <c r="C33" s="224">
        <v>0</v>
      </c>
      <c r="D33" s="16">
        <v>0</v>
      </c>
      <c r="E33" s="16">
        <v>1</v>
      </c>
      <c r="F33" s="19"/>
      <c r="G33" s="54" t="s">
        <v>306</v>
      </c>
      <c r="H33" s="11">
        <v>634255.66</v>
      </c>
      <c r="I33" s="11">
        <v>0</v>
      </c>
      <c r="J33" s="11">
        <v>0</v>
      </c>
      <c r="K33" s="11">
        <v>411466.61</v>
      </c>
      <c r="L33" s="11">
        <v>222789.05</v>
      </c>
      <c r="M33" s="11">
        <v>800000</v>
      </c>
      <c r="N33" s="11">
        <v>0</v>
      </c>
      <c r="O33" s="11">
        <v>0</v>
      </c>
      <c r="P33" s="11">
        <v>26544244</v>
      </c>
      <c r="Q33" s="11">
        <v>26544244</v>
      </c>
      <c r="R33" s="11">
        <v>0</v>
      </c>
      <c r="S33" s="11">
        <v>0</v>
      </c>
      <c r="T33" s="11">
        <v>0</v>
      </c>
      <c r="U33" s="11">
        <v>725517.58</v>
      </c>
      <c r="V33" s="500">
        <v>0</v>
      </c>
      <c r="W33" s="492">
        <v>78.54</v>
      </c>
      <c r="X33" s="67">
        <v>2.14</v>
      </c>
    </row>
    <row r="34" spans="1:24" ht="12.75">
      <c r="A34" s="223">
        <v>2</v>
      </c>
      <c r="B34" s="224">
        <v>21</v>
      </c>
      <c r="C34" s="224">
        <v>0</v>
      </c>
      <c r="D34" s="16">
        <v>0</v>
      </c>
      <c r="E34" s="16">
        <v>1</v>
      </c>
      <c r="F34" s="19"/>
      <c r="G34" s="54" t="s">
        <v>307</v>
      </c>
      <c r="H34" s="11">
        <v>3890295</v>
      </c>
      <c r="I34" s="11">
        <v>0</v>
      </c>
      <c r="J34" s="11">
        <v>0</v>
      </c>
      <c r="K34" s="11">
        <v>0</v>
      </c>
      <c r="L34" s="11">
        <v>3890295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545.68</v>
      </c>
      <c r="V34" s="500">
        <v>0</v>
      </c>
      <c r="W34" s="492">
        <v>0</v>
      </c>
      <c r="X34" s="67">
        <v>0</v>
      </c>
    </row>
    <row r="35" spans="1:24" ht="12.75">
      <c r="A35" s="223">
        <v>2</v>
      </c>
      <c r="B35" s="224">
        <v>22</v>
      </c>
      <c r="C35" s="224">
        <v>0</v>
      </c>
      <c r="D35" s="16">
        <v>0</v>
      </c>
      <c r="E35" s="16">
        <v>1</v>
      </c>
      <c r="F35" s="19"/>
      <c r="G35" s="54" t="s">
        <v>308</v>
      </c>
      <c r="H35" s="11">
        <v>2009050</v>
      </c>
      <c r="I35" s="11">
        <v>0</v>
      </c>
      <c r="J35" s="11">
        <v>0</v>
      </c>
      <c r="K35" s="11">
        <v>0</v>
      </c>
      <c r="L35" s="11">
        <v>2009050</v>
      </c>
      <c r="M35" s="11">
        <v>400000</v>
      </c>
      <c r="N35" s="11">
        <v>0</v>
      </c>
      <c r="O35" s="11">
        <v>0</v>
      </c>
      <c r="P35" s="11">
        <v>23657293.89</v>
      </c>
      <c r="Q35" s="11">
        <v>23657293.89</v>
      </c>
      <c r="R35" s="11">
        <v>0</v>
      </c>
      <c r="S35" s="11">
        <v>0</v>
      </c>
      <c r="T35" s="11">
        <v>0</v>
      </c>
      <c r="U35" s="11">
        <v>662129.79</v>
      </c>
      <c r="V35" s="500">
        <v>0</v>
      </c>
      <c r="W35" s="492">
        <v>81.18</v>
      </c>
      <c r="X35" s="67">
        <v>2.27</v>
      </c>
    </row>
    <row r="36" spans="1:24" ht="12.75">
      <c r="A36" s="223">
        <v>2</v>
      </c>
      <c r="B36" s="224">
        <v>23</v>
      </c>
      <c r="C36" s="224">
        <v>0</v>
      </c>
      <c r="D36" s="16">
        <v>0</v>
      </c>
      <c r="E36" s="16">
        <v>1</v>
      </c>
      <c r="F36" s="19"/>
      <c r="G36" s="54" t="s">
        <v>309</v>
      </c>
      <c r="H36" s="11">
        <v>7591326.92</v>
      </c>
      <c r="I36" s="11">
        <v>0</v>
      </c>
      <c r="J36" s="11">
        <v>0</v>
      </c>
      <c r="K36" s="11">
        <v>0</v>
      </c>
      <c r="L36" s="11">
        <v>7591326.92</v>
      </c>
      <c r="M36" s="11">
        <v>2159956.2</v>
      </c>
      <c r="N36" s="11">
        <v>2159956.2</v>
      </c>
      <c r="O36" s="11">
        <v>0</v>
      </c>
      <c r="P36" s="11">
        <v>38055405.56</v>
      </c>
      <c r="Q36" s="11">
        <v>38055405.56</v>
      </c>
      <c r="R36" s="11">
        <v>0</v>
      </c>
      <c r="S36" s="11">
        <v>0</v>
      </c>
      <c r="T36" s="11">
        <v>0</v>
      </c>
      <c r="U36" s="11">
        <v>2936382.05</v>
      </c>
      <c r="V36" s="500">
        <v>0</v>
      </c>
      <c r="W36" s="492">
        <v>80.95</v>
      </c>
      <c r="X36" s="67">
        <v>6.24</v>
      </c>
    </row>
    <row r="37" spans="1:24" ht="12.75">
      <c r="A37" s="223">
        <v>2</v>
      </c>
      <c r="B37" s="224">
        <v>24</v>
      </c>
      <c r="C37" s="224">
        <v>0</v>
      </c>
      <c r="D37" s="16">
        <v>0</v>
      </c>
      <c r="E37" s="16">
        <v>1</v>
      </c>
      <c r="F37" s="19"/>
      <c r="G37" s="54" t="s">
        <v>310</v>
      </c>
      <c r="H37" s="11">
        <v>1221642.08</v>
      </c>
      <c r="I37" s="11">
        <v>594730.05</v>
      </c>
      <c r="J37" s="11">
        <v>0</v>
      </c>
      <c r="K37" s="11">
        <v>0</v>
      </c>
      <c r="L37" s="11">
        <v>626912.03</v>
      </c>
      <c r="M37" s="11">
        <v>3109320</v>
      </c>
      <c r="N37" s="11">
        <v>3109320</v>
      </c>
      <c r="O37" s="11">
        <v>0</v>
      </c>
      <c r="P37" s="11">
        <v>38255171.44</v>
      </c>
      <c r="Q37" s="11">
        <v>38255171.44</v>
      </c>
      <c r="R37" s="11">
        <v>0</v>
      </c>
      <c r="S37" s="11">
        <v>0</v>
      </c>
      <c r="T37" s="11">
        <v>0</v>
      </c>
      <c r="U37" s="11">
        <v>4094255.49</v>
      </c>
      <c r="V37" s="500">
        <v>0</v>
      </c>
      <c r="W37" s="492">
        <v>95.71</v>
      </c>
      <c r="X37" s="67">
        <v>10.24</v>
      </c>
    </row>
    <row r="38" spans="1:24" ht="12.75">
      <c r="A38" s="223">
        <v>2</v>
      </c>
      <c r="B38" s="224">
        <v>25</v>
      </c>
      <c r="C38" s="224">
        <v>0</v>
      </c>
      <c r="D38" s="16">
        <v>0</v>
      </c>
      <c r="E38" s="16">
        <v>1</v>
      </c>
      <c r="F38" s="19"/>
      <c r="G38" s="54" t="s">
        <v>311</v>
      </c>
      <c r="H38" s="11">
        <v>2723575.59</v>
      </c>
      <c r="I38" s="11">
        <v>0</v>
      </c>
      <c r="J38" s="11">
        <v>0</v>
      </c>
      <c r="K38" s="11">
        <v>0</v>
      </c>
      <c r="L38" s="11">
        <v>2723575.59</v>
      </c>
      <c r="M38" s="11">
        <v>1182093.66</v>
      </c>
      <c r="N38" s="11">
        <v>1182093.66</v>
      </c>
      <c r="O38" s="11">
        <v>0</v>
      </c>
      <c r="P38" s="11">
        <v>12749896.95</v>
      </c>
      <c r="Q38" s="11">
        <v>12746541.93</v>
      </c>
      <c r="R38" s="11">
        <v>0</v>
      </c>
      <c r="S38" s="11">
        <v>3355.02</v>
      </c>
      <c r="T38" s="11">
        <v>0</v>
      </c>
      <c r="U38" s="11">
        <v>1531738.97</v>
      </c>
      <c r="V38" s="500">
        <v>0</v>
      </c>
      <c r="W38" s="492">
        <v>28.41</v>
      </c>
      <c r="X38" s="67">
        <v>3.41</v>
      </c>
    </row>
    <row r="39" spans="1:24" ht="12.75">
      <c r="A39" s="223">
        <v>2</v>
      </c>
      <c r="B39" s="224">
        <v>26</v>
      </c>
      <c r="C39" s="224">
        <v>0</v>
      </c>
      <c r="D39" s="16">
        <v>0</v>
      </c>
      <c r="E39" s="16">
        <v>1</v>
      </c>
      <c r="F39" s="19"/>
      <c r="G39" s="54" t="s">
        <v>312</v>
      </c>
      <c r="H39" s="11">
        <v>5185427.11</v>
      </c>
      <c r="I39" s="11">
        <v>5185427.11</v>
      </c>
      <c r="J39" s="11">
        <v>0</v>
      </c>
      <c r="K39" s="11">
        <v>0</v>
      </c>
      <c r="L39" s="11">
        <v>0</v>
      </c>
      <c r="M39" s="11">
        <v>1884116.12</v>
      </c>
      <c r="N39" s="11">
        <v>1884116.12</v>
      </c>
      <c r="O39" s="11">
        <v>0</v>
      </c>
      <c r="P39" s="11">
        <v>28401397.63</v>
      </c>
      <c r="Q39" s="11">
        <v>28401397.63</v>
      </c>
      <c r="R39" s="11">
        <v>0</v>
      </c>
      <c r="S39" s="11">
        <v>0</v>
      </c>
      <c r="T39" s="11">
        <v>3090000</v>
      </c>
      <c r="U39" s="11">
        <v>2749102.77</v>
      </c>
      <c r="V39" s="500">
        <v>175000</v>
      </c>
      <c r="W39" s="492">
        <v>114.63</v>
      </c>
      <c r="X39" s="67">
        <v>11.65</v>
      </c>
    </row>
    <row r="40" spans="1:24" s="95" customFormat="1" ht="15">
      <c r="A40" s="227"/>
      <c r="B40" s="228"/>
      <c r="C40" s="228"/>
      <c r="D40" s="101"/>
      <c r="E40" s="101"/>
      <c r="F40" s="102" t="s">
        <v>313</v>
      </c>
      <c r="G40" s="287"/>
      <c r="H40" s="103">
        <v>231059763.03</v>
      </c>
      <c r="I40" s="103">
        <v>113725047.69</v>
      </c>
      <c r="J40" s="103">
        <v>0</v>
      </c>
      <c r="K40" s="103">
        <v>0</v>
      </c>
      <c r="L40" s="103">
        <v>116612037.17</v>
      </c>
      <c r="M40" s="103">
        <v>128980936.87</v>
      </c>
      <c r="N40" s="103">
        <v>115357936.87</v>
      </c>
      <c r="O40" s="103">
        <v>8500000</v>
      </c>
      <c r="P40" s="103">
        <v>2924275365.61</v>
      </c>
      <c r="Q40" s="103">
        <v>2862295608.7700005</v>
      </c>
      <c r="R40" s="103">
        <v>57000000</v>
      </c>
      <c r="S40" s="103">
        <v>4979756.84</v>
      </c>
      <c r="T40" s="103">
        <v>334067433.26</v>
      </c>
      <c r="U40" s="103">
        <v>175219005.28</v>
      </c>
      <c r="V40" s="502">
        <v>15874539.309999999</v>
      </c>
      <c r="W40" s="494">
        <v>112.2450595781656</v>
      </c>
      <c r="X40" s="129">
        <v>6.905093931986634</v>
      </c>
    </row>
    <row r="41" spans="1:24" ht="12.75">
      <c r="A41" s="223">
        <v>2</v>
      </c>
      <c r="B41" s="224">
        <v>61</v>
      </c>
      <c r="C41" s="224">
        <v>0</v>
      </c>
      <c r="D41" s="16">
        <v>0</v>
      </c>
      <c r="E41" s="16">
        <v>2</v>
      </c>
      <c r="F41" s="19"/>
      <c r="G41" s="54" t="s">
        <v>314</v>
      </c>
      <c r="H41" s="11">
        <v>19975103.49</v>
      </c>
      <c r="I41" s="11">
        <v>0</v>
      </c>
      <c r="J41" s="11">
        <v>0</v>
      </c>
      <c r="K41" s="11">
        <v>0</v>
      </c>
      <c r="L41" s="11">
        <v>19252425.32</v>
      </c>
      <c r="M41" s="11">
        <v>10061025.42</v>
      </c>
      <c r="N41" s="11">
        <v>5838025.42</v>
      </c>
      <c r="O41" s="11">
        <v>4000000</v>
      </c>
      <c r="P41" s="11">
        <v>159464759.91</v>
      </c>
      <c r="Q41" s="11">
        <v>154500104.04</v>
      </c>
      <c r="R41" s="11">
        <v>0</v>
      </c>
      <c r="S41" s="11">
        <v>4964655.87</v>
      </c>
      <c r="T41" s="11">
        <v>87437140.98</v>
      </c>
      <c r="U41" s="11">
        <v>13372255.78</v>
      </c>
      <c r="V41" s="500">
        <v>4000000</v>
      </c>
      <c r="W41" s="492">
        <v>41.06</v>
      </c>
      <c r="X41" s="67">
        <v>5.34</v>
      </c>
    </row>
    <row r="42" spans="1:24" ht="12.75">
      <c r="A42" s="223">
        <v>2</v>
      </c>
      <c r="B42" s="224">
        <v>62</v>
      </c>
      <c r="C42" s="224">
        <v>0</v>
      </c>
      <c r="D42" s="16">
        <v>0</v>
      </c>
      <c r="E42" s="16">
        <v>2</v>
      </c>
      <c r="F42" s="19"/>
      <c r="G42" s="54" t="s">
        <v>315</v>
      </c>
      <c r="H42" s="11">
        <v>26679274.6</v>
      </c>
      <c r="I42" s="11">
        <v>0</v>
      </c>
      <c r="J42" s="11">
        <v>0</v>
      </c>
      <c r="K42" s="11">
        <v>0</v>
      </c>
      <c r="L42" s="11">
        <v>26679274.6</v>
      </c>
      <c r="M42" s="11">
        <v>3354164.36</v>
      </c>
      <c r="N42" s="11">
        <v>3354164.36</v>
      </c>
      <c r="O42" s="11">
        <v>0</v>
      </c>
      <c r="P42" s="11">
        <v>200801043.3</v>
      </c>
      <c r="Q42" s="11">
        <v>200801043.3</v>
      </c>
      <c r="R42" s="11">
        <v>0</v>
      </c>
      <c r="S42" s="11">
        <v>0</v>
      </c>
      <c r="T42" s="11">
        <v>0</v>
      </c>
      <c r="U42" s="11">
        <v>7352178.98</v>
      </c>
      <c r="V42" s="500">
        <v>0</v>
      </c>
      <c r="W42" s="492">
        <v>93.41</v>
      </c>
      <c r="X42" s="67">
        <v>3.42</v>
      </c>
    </row>
    <row r="43" spans="1:24" ht="12.75">
      <c r="A43" s="223">
        <v>2</v>
      </c>
      <c r="B43" s="224">
        <v>65</v>
      </c>
      <c r="C43" s="224">
        <v>0</v>
      </c>
      <c r="D43" s="16">
        <v>0</v>
      </c>
      <c r="E43" s="16">
        <v>2</v>
      </c>
      <c r="F43" s="19"/>
      <c r="G43" s="54" t="s">
        <v>316</v>
      </c>
      <c r="H43" s="11">
        <v>16187143.96</v>
      </c>
      <c r="I43" s="11">
        <v>0</v>
      </c>
      <c r="J43" s="11">
        <v>0</v>
      </c>
      <c r="K43" s="11">
        <v>0</v>
      </c>
      <c r="L43" s="11">
        <v>16187143.96</v>
      </c>
      <c r="M43" s="11">
        <v>16180038</v>
      </c>
      <c r="N43" s="11">
        <v>8980038</v>
      </c>
      <c r="O43" s="11">
        <v>4500000</v>
      </c>
      <c r="P43" s="11">
        <v>262510330.38</v>
      </c>
      <c r="Q43" s="11">
        <v>205510330.38</v>
      </c>
      <c r="R43" s="11">
        <v>57000000</v>
      </c>
      <c r="S43" s="11">
        <v>0</v>
      </c>
      <c r="T43" s="11">
        <v>48458562.28</v>
      </c>
      <c r="U43" s="11">
        <v>20931897.35</v>
      </c>
      <c r="V43" s="500">
        <v>2730965.28</v>
      </c>
      <c r="W43" s="492">
        <v>90.9</v>
      </c>
      <c r="X43" s="67">
        <v>7.72</v>
      </c>
    </row>
    <row r="44" spans="1:24" s="282" customFormat="1" ht="12.75">
      <c r="A44" s="274">
        <v>2</v>
      </c>
      <c r="B44" s="275">
        <v>64</v>
      </c>
      <c r="C44" s="275">
        <v>0</v>
      </c>
      <c r="D44" s="276">
        <v>0</v>
      </c>
      <c r="E44" s="276">
        <v>2</v>
      </c>
      <c r="F44" s="277"/>
      <c r="G44" s="288" t="s">
        <v>317</v>
      </c>
      <c r="H44" s="278">
        <v>168218240.98</v>
      </c>
      <c r="I44" s="278">
        <v>113725047.69</v>
      </c>
      <c r="J44" s="278">
        <v>0</v>
      </c>
      <c r="K44" s="278">
        <v>0</v>
      </c>
      <c r="L44" s="278">
        <v>54493193.29</v>
      </c>
      <c r="M44" s="278">
        <v>99385709.09</v>
      </c>
      <c r="N44" s="278">
        <v>97185709.09</v>
      </c>
      <c r="O44" s="278">
        <v>0</v>
      </c>
      <c r="P44" s="278">
        <v>2301499232.02</v>
      </c>
      <c r="Q44" s="278">
        <v>2301484131.05</v>
      </c>
      <c r="R44" s="278">
        <v>0</v>
      </c>
      <c r="S44" s="278">
        <v>15100.97</v>
      </c>
      <c r="T44" s="278">
        <v>198171730</v>
      </c>
      <c r="U44" s="278">
        <v>133562673.17</v>
      </c>
      <c r="V44" s="503">
        <v>9143574.03</v>
      </c>
      <c r="W44" s="495">
        <v>125.06</v>
      </c>
      <c r="X44" s="299">
        <v>7.39</v>
      </c>
    </row>
    <row r="45" spans="1:24" s="95" customFormat="1" ht="15">
      <c r="A45" s="227"/>
      <c r="B45" s="228"/>
      <c r="C45" s="228"/>
      <c r="D45" s="101"/>
      <c r="E45" s="101"/>
      <c r="F45" s="102" t="s">
        <v>318</v>
      </c>
      <c r="G45" s="287"/>
      <c r="H45" s="103">
        <v>456726140.32000005</v>
      </c>
      <c r="I45" s="103">
        <v>106852263.36</v>
      </c>
      <c r="J45" s="103">
        <v>11825000</v>
      </c>
      <c r="K45" s="103">
        <v>72299365.12</v>
      </c>
      <c r="L45" s="103">
        <v>264600260.95000002</v>
      </c>
      <c r="M45" s="103">
        <v>247432596.06</v>
      </c>
      <c r="N45" s="103">
        <v>148249665.26999998</v>
      </c>
      <c r="O45" s="103">
        <v>24368000</v>
      </c>
      <c r="P45" s="103">
        <v>2319412432.3</v>
      </c>
      <c r="Q45" s="103">
        <v>2290299011.47</v>
      </c>
      <c r="R45" s="103">
        <v>0</v>
      </c>
      <c r="S45" s="103">
        <v>29113420.82999999</v>
      </c>
      <c r="T45" s="103">
        <v>96903024.96</v>
      </c>
      <c r="U45" s="103">
        <v>231627481.53000003</v>
      </c>
      <c r="V45" s="502">
        <v>32360212.800000004</v>
      </c>
      <c r="W45" s="494">
        <v>69.46646094662628</v>
      </c>
      <c r="X45" s="129">
        <v>6.228271473433551</v>
      </c>
    </row>
    <row r="46" spans="1:24" s="95" customFormat="1" ht="15">
      <c r="A46" s="227"/>
      <c r="B46" s="228"/>
      <c r="C46" s="228"/>
      <c r="D46" s="101"/>
      <c r="E46" s="101"/>
      <c r="F46" s="102" t="s">
        <v>319</v>
      </c>
      <c r="G46" s="287"/>
      <c r="H46" s="103">
        <v>115286771.78</v>
      </c>
      <c r="I46" s="103">
        <v>30680557.26</v>
      </c>
      <c r="J46" s="103">
        <v>1000000</v>
      </c>
      <c r="K46" s="103">
        <v>2957167.58</v>
      </c>
      <c r="L46" s="103">
        <v>80104043.27000001</v>
      </c>
      <c r="M46" s="103">
        <v>74786229.25</v>
      </c>
      <c r="N46" s="103">
        <v>48462596.93</v>
      </c>
      <c r="O46" s="103">
        <v>6650000</v>
      </c>
      <c r="P46" s="103">
        <v>820021299.8599999</v>
      </c>
      <c r="Q46" s="103">
        <v>808511588.27</v>
      </c>
      <c r="R46" s="103">
        <v>0</v>
      </c>
      <c r="S46" s="103">
        <v>11509711.589999998</v>
      </c>
      <c r="T46" s="103">
        <v>20687743.97</v>
      </c>
      <c r="U46" s="103">
        <v>76258925.29</v>
      </c>
      <c r="V46" s="502">
        <v>9165799.85</v>
      </c>
      <c r="W46" s="494">
        <v>76.24563873906905</v>
      </c>
      <c r="X46" s="129">
        <v>6.399779124094798</v>
      </c>
    </row>
    <row r="47" spans="1:24" ht="12.75">
      <c r="A47" s="223">
        <v>2</v>
      </c>
      <c r="B47" s="224">
        <v>2</v>
      </c>
      <c r="C47" s="224">
        <v>1</v>
      </c>
      <c r="D47" s="16">
        <v>1</v>
      </c>
      <c r="E47" s="16">
        <v>0</v>
      </c>
      <c r="F47" s="19"/>
      <c r="G47" s="54" t="s">
        <v>320</v>
      </c>
      <c r="H47" s="11">
        <v>3076404.61</v>
      </c>
      <c r="I47" s="11">
        <v>118281.04</v>
      </c>
      <c r="J47" s="11">
        <v>0</v>
      </c>
      <c r="K47" s="11">
        <v>0</v>
      </c>
      <c r="L47" s="11">
        <v>2958123.57</v>
      </c>
      <c r="M47" s="11">
        <v>3082130</v>
      </c>
      <c r="N47" s="11">
        <v>82130</v>
      </c>
      <c r="O47" s="11">
        <v>3000000</v>
      </c>
      <c r="P47" s="11">
        <v>40851311.04</v>
      </c>
      <c r="Q47" s="11">
        <v>40851311.04</v>
      </c>
      <c r="R47" s="11">
        <v>0</v>
      </c>
      <c r="S47" s="11">
        <v>0</v>
      </c>
      <c r="T47" s="11">
        <v>0</v>
      </c>
      <c r="U47" s="11">
        <v>4299686.03</v>
      </c>
      <c r="V47" s="500">
        <v>0</v>
      </c>
      <c r="W47" s="492">
        <v>88.38</v>
      </c>
      <c r="X47" s="67">
        <v>9.3</v>
      </c>
    </row>
    <row r="48" spans="1:24" ht="12.75">
      <c r="A48" s="223">
        <v>2</v>
      </c>
      <c r="B48" s="224">
        <v>21</v>
      </c>
      <c r="C48" s="224">
        <v>1</v>
      </c>
      <c r="D48" s="16">
        <v>1</v>
      </c>
      <c r="E48" s="16">
        <v>0</v>
      </c>
      <c r="F48" s="19"/>
      <c r="G48" s="54" t="s">
        <v>321</v>
      </c>
      <c r="H48" s="11">
        <v>2672462.81</v>
      </c>
      <c r="I48" s="11">
        <v>0</v>
      </c>
      <c r="J48" s="11">
        <v>0</v>
      </c>
      <c r="K48" s="11">
        <v>0</v>
      </c>
      <c r="L48" s="11">
        <v>2672462.81</v>
      </c>
      <c r="M48" s="11">
        <v>2574419.36</v>
      </c>
      <c r="N48" s="11">
        <v>574419.36</v>
      </c>
      <c r="O48" s="11">
        <v>0</v>
      </c>
      <c r="P48" s="11">
        <v>9673453.35</v>
      </c>
      <c r="Q48" s="11">
        <v>9673453.35</v>
      </c>
      <c r="R48" s="11">
        <v>0</v>
      </c>
      <c r="S48" s="11">
        <v>0</v>
      </c>
      <c r="T48" s="11">
        <v>0</v>
      </c>
      <c r="U48" s="11">
        <v>826626.8</v>
      </c>
      <c r="V48" s="500">
        <v>52683</v>
      </c>
      <c r="W48" s="492">
        <v>38.56</v>
      </c>
      <c r="X48" s="67">
        <v>3.08</v>
      </c>
    </row>
    <row r="49" spans="1:24" ht="12.75">
      <c r="A49" s="223">
        <v>2</v>
      </c>
      <c r="B49" s="224">
        <v>1</v>
      </c>
      <c r="C49" s="224">
        <v>1</v>
      </c>
      <c r="D49" s="16">
        <v>1</v>
      </c>
      <c r="E49" s="16">
        <v>0</v>
      </c>
      <c r="F49" s="19"/>
      <c r="G49" s="54" t="s">
        <v>322</v>
      </c>
      <c r="H49" s="11">
        <v>2593882.24</v>
      </c>
      <c r="I49" s="11">
        <v>0</v>
      </c>
      <c r="J49" s="11">
        <v>0</v>
      </c>
      <c r="K49" s="11">
        <v>0</v>
      </c>
      <c r="L49" s="11">
        <v>2393882.24</v>
      </c>
      <c r="M49" s="11">
        <v>12028796.48</v>
      </c>
      <c r="N49" s="11">
        <v>1742950.13</v>
      </c>
      <c r="O49" s="11">
        <v>0</v>
      </c>
      <c r="P49" s="11">
        <v>60291137.41</v>
      </c>
      <c r="Q49" s="11">
        <v>60291137.41</v>
      </c>
      <c r="R49" s="11">
        <v>0</v>
      </c>
      <c r="S49" s="11">
        <v>0</v>
      </c>
      <c r="T49" s="11">
        <v>0</v>
      </c>
      <c r="U49" s="11">
        <v>3274843.39</v>
      </c>
      <c r="V49" s="500">
        <v>467866</v>
      </c>
      <c r="W49" s="492">
        <v>94.2</v>
      </c>
      <c r="X49" s="67">
        <v>4.38</v>
      </c>
    </row>
    <row r="50" spans="1:24" ht="12.75">
      <c r="A50" s="223">
        <v>2</v>
      </c>
      <c r="B50" s="224">
        <v>9</v>
      </c>
      <c r="C50" s="224">
        <v>1</v>
      </c>
      <c r="D50" s="16">
        <v>1</v>
      </c>
      <c r="E50" s="16">
        <v>0</v>
      </c>
      <c r="F50" s="19"/>
      <c r="G50" s="54" t="s">
        <v>323</v>
      </c>
      <c r="H50" s="11">
        <v>105000</v>
      </c>
      <c r="I50" s="11">
        <v>105000</v>
      </c>
      <c r="J50" s="11">
        <v>0</v>
      </c>
      <c r="K50" s="11">
        <v>0</v>
      </c>
      <c r="L50" s="11">
        <v>0</v>
      </c>
      <c r="M50" s="11">
        <v>1045802.94</v>
      </c>
      <c r="N50" s="11">
        <v>1045802.94</v>
      </c>
      <c r="O50" s="11">
        <v>0</v>
      </c>
      <c r="P50" s="11">
        <v>4729151.38</v>
      </c>
      <c r="Q50" s="11">
        <v>4698755.87</v>
      </c>
      <c r="R50" s="11">
        <v>0</v>
      </c>
      <c r="S50" s="11">
        <v>30395.51</v>
      </c>
      <c r="T50" s="11">
        <v>0</v>
      </c>
      <c r="U50" s="11">
        <v>1177396.87</v>
      </c>
      <c r="V50" s="500">
        <v>0</v>
      </c>
      <c r="W50" s="492">
        <v>24.99</v>
      </c>
      <c r="X50" s="67">
        <v>6.22</v>
      </c>
    </row>
    <row r="51" spans="1:24" ht="12.75">
      <c r="A51" s="223">
        <v>2</v>
      </c>
      <c r="B51" s="224">
        <v>8</v>
      </c>
      <c r="C51" s="224">
        <v>1</v>
      </c>
      <c r="D51" s="16">
        <v>1</v>
      </c>
      <c r="E51" s="16">
        <v>0</v>
      </c>
      <c r="F51" s="19"/>
      <c r="G51" s="54" t="s">
        <v>324</v>
      </c>
      <c r="H51" s="11">
        <v>841946.43</v>
      </c>
      <c r="I51" s="11">
        <v>841946.43</v>
      </c>
      <c r="J51" s="11">
        <v>0</v>
      </c>
      <c r="K51" s="11">
        <v>0</v>
      </c>
      <c r="L51" s="11">
        <v>0</v>
      </c>
      <c r="M51" s="11">
        <v>783190</v>
      </c>
      <c r="N51" s="11">
        <v>283190</v>
      </c>
      <c r="O51" s="11">
        <v>500000</v>
      </c>
      <c r="P51" s="11">
        <v>7795243.21</v>
      </c>
      <c r="Q51" s="11">
        <v>7665866.43</v>
      </c>
      <c r="R51" s="11">
        <v>0</v>
      </c>
      <c r="S51" s="11">
        <v>129376.78</v>
      </c>
      <c r="T51" s="11">
        <v>0</v>
      </c>
      <c r="U51" s="11">
        <v>1023904.29</v>
      </c>
      <c r="V51" s="500">
        <v>205000</v>
      </c>
      <c r="W51" s="492">
        <v>83.82</v>
      </c>
      <c r="X51" s="67">
        <v>8.8</v>
      </c>
    </row>
    <row r="52" spans="1:24" ht="12.75">
      <c r="A52" s="223">
        <v>2</v>
      </c>
      <c r="B52" s="224">
        <v>2</v>
      </c>
      <c r="C52" s="224">
        <v>2</v>
      </c>
      <c r="D52" s="16">
        <v>1</v>
      </c>
      <c r="E52" s="16">
        <v>0</v>
      </c>
      <c r="F52" s="19"/>
      <c r="G52" s="54" t="s">
        <v>325</v>
      </c>
      <c r="H52" s="11">
        <v>1988615.94</v>
      </c>
      <c r="I52" s="11">
        <v>1988615.94</v>
      </c>
      <c r="J52" s="11">
        <v>0</v>
      </c>
      <c r="K52" s="11">
        <v>0</v>
      </c>
      <c r="L52" s="11">
        <v>0</v>
      </c>
      <c r="M52" s="11">
        <v>3856763</v>
      </c>
      <c r="N52" s="11">
        <v>3856763</v>
      </c>
      <c r="O52" s="11">
        <v>0</v>
      </c>
      <c r="P52" s="11">
        <v>44994451.05</v>
      </c>
      <c r="Q52" s="11">
        <v>44952898.94</v>
      </c>
      <c r="R52" s="11">
        <v>0</v>
      </c>
      <c r="S52" s="11">
        <v>41552.11</v>
      </c>
      <c r="T52" s="11">
        <v>0</v>
      </c>
      <c r="U52" s="11">
        <v>4897222.79</v>
      </c>
      <c r="V52" s="500">
        <v>0</v>
      </c>
      <c r="W52" s="492">
        <v>98.34</v>
      </c>
      <c r="X52" s="67">
        <v>10.7</v>
      </c>
    </row>
    <row r="53" spans="1:24" ht="12.75">
      <c r="A53" s="223">
        <v>2</v>
      </c>
      <c r="B53" s="224">
        <v>3</v>
      </c>
      <c r="C53" s="224">
        <v>1</v>
      </c>
      <c r="D53" s="16">
        <v>1</v>
      </c>
      <c r="E53" s="16">
        <v>0</v>
      </c>
      <c r="F53" s="19"/>
      <c r="G53" s="54" t="s">
        <v>326</v>
      </c>
      <c r="H53" s="11">
        <v>19770868.56</v>
      </c>
      <c r="I53" s="11">
        <v>0</v>
      </c>
      <c r="J53" s="11">
        <v>0</v>
      </c>
      <c r="K53" s="11">
        <v>0</v>
      </c>
      <c r="L53" s="11">
        <v>19770868.56</v>
      </c>
      <c r="M53" s="11">
        <v>4844486.14</v>
      </c>
      <c r="N53" s="11">
        <v>4844486.14</v>
      </c>
      <c r="O53" s="11">
        <v>0</v>
      </c>
      <c r="P53" s="11">
        <v>65600974.17</v>
      </c>
      <c r="Q53" s="11">
        <v>65600974.17</v>
      </c>
      <c r="R53" s="11">
        <v>0</v>
      </c>
      <c r="S53" s="11">
        <v>0</v>
      </c>
      <c r="T53" s="11">
        <v>0</v>
      </c>
      <c r="U53" s="11">
        <v>7184719.23</v>
      </c>
      <c r="V53" s="500">
        <v>0</v>
      </c>
      <c r="W53" s="492">
        <v>55.86</v>
      </c>
      <c r="X53" s="67">
        <v>6.11</v>
      </c>
    </row>
    <row r="54" spans="1:24" ht="12.75">
      <c r="A54" s="223">
        <v>2</v>
      </c>
      <c r="B54" s="224">
        <v>5</v>
      </c>
      <c r="C54" s="224">
        <v>1</v>
      </c>
      <c r="D54" s="16">
        <v>1</v>
      </c>
      <c r="E54" s="16">
        <v>0</v>
      </c>
      <c r="F54" s="19"/>
      <c r="G54" s="54" t="s">
        <v>327</v>
      </c>
      <c r="H54" s="11">
        <v>2406959.83</v>
      </c>
      <c r="I54" s="11">
        <v>0</v>
      </c>
      <c r="J54" s="11">
        <v>0</v>
      </c>
      <c r="K54" s="11">
        <v>2280991.14</v>
      </c>
      <c r="L54" s="11">
        <v>125968.69</v>
      </c>
      <c r="M54" s="11">
        <v>148568</v>
      </c>
      <c r="N54" s="11">
        <v>148568</v>
      </c>
      <c r="O54" s="11">
        <v>0</v>
      </c>
      <c r="P54" s="11">
        <v>25136188.25</v>
      </c>
      <c r="Q54" s="11">
        <v>25077196</v>
      </c>
      <c r="R54" s="11">
        <v>0</v>
      </c>
      <c r="S54" s="11">
        <v>58992.25</v>
      </c>
      <c r="T54" s="11">
        <v>0</v>
      </c>
      <c r="U54" s="11">
        <v>774395.55</v>
      </c>
      <c r="V54" s="500">
        <v>0</v>
      </c>
      <c r="W54" s="492">
        <v>79.47</v>
      </c>
      <c r="X54" s="67">
        <v>2.44</v>
      </c>
    </row>
    <row r="55" spans="1:24" ht="12.75">
      <c r="A55" s="223">
        <v>2</v>
      </c>
      <c r="B55" s="224">
        <v>21</v>
      </c>
      <c r="C55" s="224">
        <v>2</v>
      </c>
      <c r="D55" s="16">
        <v>1</v>
      </c>
      <c r="E55" s="16">
        <v>0</v>
      </c>
      <c r="F55" s="19"/>
      <c r="G55" s="54" t="s">
        <v>328</v>
      </c>
      <c r="H55" s="11">
        <v>214896.73</v>
      </c>
      <c r="I55" s="11">
        <v>146409.71</v>
      </c>
      <c r="J55" s="11">
        <v>0</v>
      </c>
      <c r="K55" s="11">
        <v>0</v>
      </c>
      <c r="L55" s="11">
        <v>68487.02</v>
      </c>
      <c r="M55" s="11">
        <v>453559.48</v>
      </c>
      <c r="N55" s="11">
        <v>453559.48</v>
      </c>
      <c r="O55" s="11">
        <v>0</v>
      </c>
      <c r="P55" s="11">
        <v>10868748.1</v>
      </c>
      <c r="Q55" s="11">
        <v>10597765.19</v>
      </c>
      <c r="R55" s="11">
        <v>0</v>
      </c>
      <c r="S55" s="11">
        <v>270982.91</v>
      </c>
      <c r="T55" s="11">
        <v>0</v>
      </c>
      <c r="U55" s="11">
        <v>719650.58</v>
      </c>
      <c r="V55" s="500">
        <v>0</v>
      </c>
      <c r="W55" s="492">
        <v>140.46</v>
      </c>
      <c r="X55" s="67">
        <v>9.3</v>
      </c>
    </row>
    <row r="56" spans="1:24" ht="12.75">
      <c r="A56" s="223">
        <v>2</v>
      </c>
      <c r="B56" s="224">
        <v>7</v>
      </c>
      <c r="C56" s="224">
        <v>1</v>
      </c>
      <c r="D56" s="16">
        <v>1</v>
      </c>
      <c r="E56" s="16">
        <v>0</v>
      </c>
      <c r="F56" s="19"/>
      <c r="G56" s="54" t="s">
        <v>329</v>
      </c>
      <c r="H56" s="11">
        <v>3018718.86</v>
      </c>
      <c r="I56" s="11">
        <v>1974771.46</v>
      </c>
      <c r="J56" s="11">
        <v>0</v>
      </c>
      <c r="K56" s="11">
        <v>0</v>
      </c>
      <c r="L56" s="11">
        <v>1043947.4</v>
      </c>
      <c r="M56" s="11">
        <v>2354993.88</v>
      </c>
      <c r="N56" s="11">
        <v>2354993.88</v>
      </c>
      <c r="O56" s="11">
        <v>0</v>
      </c>
      <c r="P56" s="11">
        <v>22558668.97</v>
      </c>
      <c r="Q56" s="11">
        <v>21128741.22</v>
      </c>
      <c r="R56" s="11">
        <v>0</v>
      </c>
      <c r="S56" s="11">
        <v>1429927.75</v>
      </c>
      <c r="T56" s="11">
        <v>0</v>
      </c>
      <c r="U56" s="11">
        <v>3232521.25</v>
      </c>
      <c r="V56" s="500">
        <v>0</v>
      </c>
      <c r="W56" s="492">
        <v>83.28</v>
      </c>
      <c r="X56" s="67">
        <v>11.93</v>
      </c>
    </row>
    <row r="57" spans="1:24" ht="12.75">
      <c r="A57" s="223">
        <v>2</v>
      </c>
      <c r="B57" s="224">
        <v>6</v>
      </c>
      <c r="C57" s="224">
        <v>1</v>
      </c>
      <c r="D57" s="16">
        <v>1</v>
      </c>
      <c r="E57" s="16">
        <v>0</v>
      </c>
      <c r="F57" s="19"/>
      <c r="G57" s="54" t="s">
        <v>330</v>
      </c>
      <c r="H57" s="11">
        <v>167877.44</v>
      </c>
      <c r="I57" s="11">
        <v>0</v>
      </c>
      <c r="J57" s="11">
        <v>0</v>
      </c>
      <c r="K57" s="11">
        <v>0</v>
      </c>
      <c r="L57" s="11">
        <v>167877.44</v>
      </c>
      <c r="M57" s="11">
        <v>2084496.66</v>
      </c>
      <c r="N57" s="11">
        <v>1034496.66</v>
      </c>
      <c r="O57" s="11">
        <v>0</v>
      </c>
      <c r="P57" s="11">
        <v>20310099.58</v>
      </c>
      <c r="Q57" s="11">
        <v>20310099.58</v>
      </c>
      <c r="R57" s="11">
        <v>0</v>
      </c>
      <c r="S57" s="11">
        <v>0</v>
      </c>
      <c r="T57" s="11">
        <v>0</v>
      </c>
      <c r="U57" s="11">
        <v>1403963.98</v>
      </c>
      <c r="V57" s="500">
        <v>1034496.66</v>
      </c>
      <c r="W57" s="492">
        <v>111.93</v>
      </c>
      <c r="X57" s="67">
        <v>2.03</v>
      </c>
    </row>
    <row r="58" spans="1:24" ht="12.75">
      <c r="A58" s="223">
        <v>2</v>
      </c>
      <c r="B58" s="224">
        <v>8</v>
      </c>
      <c r="C58" s="224">
        <v>2</v>
      </c>
      <c r="D58" s="16">
        <v>1</v>
      </c>
      <c r="E58" s="16">
        <v>0</v>
      </c>
      <c r="F58" s="19"/>
      <c r="G58" s="54" t="s">
        <v>331</v>
      </c>
      <c r="H58" s="11">
        <v>11162719.51</v>
      </c>
      <c r="I58" s="11">
        <v>7733334.42</v>
      </c>
      <c r="J58" s="11">
        <v>0</v>
      </c>
      <c r="K58" s="11">
        <v>0</v>
      </c>
      <c r="L58" s="11">
        <v>3429385.09</v>
      </c>
      <c r="M58" s="11">
        <v>5913574.51</v>
      </c>
      <c r="N58" s="11">
        <v>5913574.51</v>
      </c>
      <c r="O58" s="11">
        <v>0</v>
      </c>
      <c r="P58" s="11">
        <v>42207539.82</v>
      </c>
      <c r="Q58" s="11">
        <v>42207539.82</v>
      </c>
      <c r="R58" s="11">
        <v>0</v>
      </c>
      <c r="S58" s="11">
        <v>0</v>
      </c>
      <c r="T58" s="11">
        <v>0</v>
      </c>
      <c r="U58" s="11">
        <v>6930145.73</v>
      </c>
      <c r="V58" s="500">
        <v>984316.87</v>
      </c>
      <c r="W58" s="492">
        <v>112.77</v>
      </c>
      <c r="X58" s="67">
        <v>15.88</v>
      </c>
    </row>
    <row r="59" spans="1:24" ht="12.75">
      <c r="A59" s="223">
        <v>2</v>
      </c>
      <c r="B59" s="224">
        <v>6</v>
      </c>
      <c r="C59" s="224">
        <v>2</v>
      </c>
      <c r="D59" s="16">
        <v>1</v>
      </c>
      <c r="E59" s="16">
        <v>0</v>
      </c>
      <c r="F59" s="19"/>
      <c r="G59" s="54" t="s">
        <v>332</v>
      </c>
      <c r="H59" s="11">
        <v>605055.09</v>
      </c>
      <c r="I59" s="11">
        <v>0</v>
      </c>
      <c r="J59" s="11">
        <v>0</v>
      </c>
      <c r="K59" s="11">
        <v>0</v>
      </c>
      <c r="L59" s="11">
        <v>605055.09</v>
      </c>
      <c r="M59" s="11">
        <v>150000</v>
      </c>
      <c r="N59" s="11">
        <v>150000</v>
      </c>
      <c r="O59" s="11">
        <v>0</v>
      </c>
      <c r="P59" s="11">
        <v>10871303.85</v>
      </c>
      <c r="Q59" s="11">
        <v>9450000</v>
      </c>
      <c r="R59" s="11">
        <v>0</v>
      </c>
      <c r="S59" s="11">
        <v>1421303.85</v>
      </c>
      <c r="T59" s="11">
        <v>0</v>
      </c>
      <c r="U59" s="11">
        <v>393236.58</v>
      </c>
      <c r="V59" s="500">
        <v>0</v>
      </c>
      <c r="W59" s="492">
        <v>70.39</v>
      </c>
      <c r="X59" s="67">
        <v>2.54</v>
      </c>
    </row>
    <row r="60" spans="1:24" ht="12.75">
      <c r="A60" s="223">
        <v>2</v>
      </c>
      <c r="B60" s="224">
        <v>8</v>
      </c>
      <c r="C60" s="224">
        <v>3</v>
      </c>
      <c r="D60" s="16">
        <v>1</v>
      </c>
      <c r="E60" s="16">
        <v>0</v>
      </c>
      <c r="F60" s="19"/>
      <c r="G60" s="54" t="s">
        <v>333</v>
      </c>
      <c r="H60" s="11">
        <v>2013147.01</v>
      </c>
      <c r="I60" s="11">
        <v>1881835.09</v>
      </c>
      <c r="J60" s="11">
        <v>0</v>
      </c>
      <c r="K60" s="11">
        <v>0</v>
      </c>
      <c r="L60" s="11">
        <v>131311.92</v>
      </c>
      <c r="M60" s="11">
        <v>1381500</v>
      </c>
      <c r="N60" s="11">
        <v>1341500</v>
      </c>
      <c r="O60" s="11">
        <v>0</v>
      </c>
      <c r="P60" s="11">
        <v>16237080.55</v>
      </c>
      <c r="Q60" s="11">
        <v>15345339.16</v>
      </c>
      <c r="R60" s="11">
        <v>0</v>
      </c>
      <c r="S60" s="11">
        <v>891741.39</v>
      </c>
      <c r="T60" s="11">
        <v>1149516.49</v>
      </c>
      <c r="U60" s="11">
        <v>1745229.5</v>
      </c>
      <c r="V60" s="500">
        <v>441470.51</v>
      </c>
      <c r="W60" s="492">
        <v>96.84</v>
      </c>
      <c r="X60" s="67">
        <v>8.36</v>
      </c>
    </row>
    <row r="61" spans="1:24" ht="12.75">
      <c r="A61" s="223">
        <v>2</v>
      </c>
      <c r="B61" s="224">
        <v>10</v>
      </c>
      <c r="C61" s="224">
        <v>1</v>
      </c>
      <c r="D61" s="16">
        <v>1</v>
      </c>
      <c r="E61" s="16">
        <v>0</v>
      </c>
      <c r="F61" s="19"/>
      <c r="G61" s="54" t="s">
        <v>334</v>
      </c>
      <c r="H61" s="11">
        <v>2541680.05</v>
      </c>
      <c r="I61" s="11">
        <v>2541680.05</v>
      </c>
      <c r="J61" s="11">
        <v>0</v>
      </c>
      <c r="K61" s="11">
        <v>0</v>
      </c>
      <c r="L61" s="11">
        <v>0</v>
      </c>
      <c r="M61" s="11">
        <v>2031548.82</v>
      </c>
      <c r="N61" s="11">
        <v>1641210.6</v>
      </c>
      <c r="O61" s="11">
        <v>0</v>
      </c>
      <c r="P61" s="11">
        <v>26675302.24</v>
      </c>
      <c r="Q61" s="11">
        <v>24822775.43</v>
      </c>
      <c r="R61" s="11">
        <v>0</v>
      </c>
      <c r="S61" s="11">
        <v>1852526.81</v>
      </c>
      <c r="T61" s="11">
        <v>0</v>
      </c>
      <c r="U61" s="11">
        <v>2242472.98</v>
      </c>
      <c r="V61" s="500">
        <v>0</v>
      </c>
      <c r="W61" s="492">
        <v>87.05</v>
      </c>
      <c r="X61" s="67">
        <v>7.31</v>
      </c>
    </row>
    <row r="62" spans="1:24" ht="12.75">
      <c r="A62" s="223">
        <v>2</v>
      </c>
      <c r="B62" s="224">
        <v>11</v>
      </c>
      <c r="C62" s="224">
        <v>1</v>
      </c>
      <c r="D62" s="16">
        <v>1</v>
      </c>
      <c r="E62" s="16">
        <v>0</v>
      </c>
      <c r="F62" s="19"/>
      <c r="G62" s="54" t="s">
        <v>335</v>
      </c>
      <c r="H62" s="11">
        <v>11038505.44</v>
      </c>
      <c r="I62" s="11">
        <v>0</v>
      </c>
      <c r="J62" s="11">
        <v>0</v>
      </c>
      <c r="K62" s="11">
        <v>0</v>
      </c>
      <c r="L62" s="11">
        <v>11038505.44</v>
      </c>
      <c r="M62" s="11">
        <v>7259200.58</v>
      </c>
      <c r="N62" s="11">
        <v>5259200.58</v>
      </c>
      <c r="O62" s="11">
        <v>0</v>
      </c>
      <c r="P62" s="11">
        <v>94770108.08</v>
      </c>
      <c r="Q62" s="11">
        <v>94770108.08</v>
      </c>
      <c r="R62" s="11">
        <v>0</v>
      </c>
      <c r="S62" s="11">
        <v>0</v>
      </c>
      <c r="T62" s="11">
        <v>0</v>
      </c>
      <c r="U62" s="11">
        <v>7614169.11</v>
      </c>
      <c r="V62" s="500">
        <v>0</v>
      </c>
      <c r="W62" s="492">
        <v>67.96</v>
      </c>
      <c r="X62" s="67">
        <v>5.46</v>
      </c>
    </row>
    <row r="63" spans="1:24" ht="12.75">
      <c r="A63" s="223">
        <v>2</v>
      </c>
      <c r="B63" s="224">
        <v>8</v>
      </c>
      <c r="C63" s="224">
        <v>4</v>
      </c>
      <c r="D63" s="16">
        <v>1</v>
      </c>
      <c r="E63" s="16">
        <v>0</v>
      </c>
      <c r="F63" s="19"/>
      <c r="G63" s="54" t="s">
        <v>336</v>
      </c>
      <c r="H63" s="11">
        <v>640399.67</v>
      </c>
      <c r="I63" s="11">
        <v>0</v>
      </c>
      <c r="J63" s="11">
        <v>0</v>
      </c>
      <c r="K63" s="11">
        <v>0</v>
      </c>
      <c r="L63" s="11">
        <v>640399.67</v>
      </c>
      <c r="M63" s="11">
        <v>350289.22</v>
      </c>
      <c r="N63" s="11">
        <v>350289.22</v>
      </c>
      <c r="O63" s="11">
        <v>0</v>
      </c>
      <c r="P63" s="11">
        <v>25091094.34</v>
      </c>
      <c r="Q63" s="11">
        <v>23821108.38</v>
      </c>
      <c r="R63" s="11">
        <v>0</v>
      </c>
      <c r="S63" s="11">
        <v>1269985.96</v>
      </c>
      <c r="T63" s="11">
        <v>0</v>
      </c>
      <c r="U63" s="11">
        <v>783336.83</v>
      </c>
      <c r="V63" s="500">
        <v>0</v>
      </c>
      <c r="W63" s="492">
        <v>103.63</v>
      </c>
      <c r="X63" s="67">
        <v>3.23</v>
      </c>
    </row>
    <row r="64" spans="1:24" ht="12.75">
      <c r="A64" s="223">
        <v>2</v>
      </c>
      <c r="B64" s="224">
        <v>14</v>
      </c>
      <c r="C64" s="224">
        <v>1</v>
      </c>
      <c r="D64" s="16">
        <v>1</v>
      </c>
      <c r="E64" s="16">
        <v>0</v>
      </c>
      <c r="F64" s="19"/>
      <c r="G64" s="54" t="s">
        <v>337</v>
      </c>
      <c r="H64" s="11">
        <v>8417711</v>
      </c>
      <c r="I64" s="11">
        <v>0</v>
      </c>
      <c r="J64" s="11">
        <v>0</v>
      </c>
      <c r="K64" s="11">
        <v>0</v>
      </c>
      <c r="L64" s="11">
        <v>8417711</v>
      </c>
      <c r="M64" s="11">
        <v>0</v>
      </c>
      <c r="N64" s="11">
        <v>0</v>
      </c>
      <c r="O64" s="11">
        <v>0</v>
      </c>
      <c r="P64" s="11">
        <v>23000464</v>
      </c>
      <c r="Q64" s="11">
        <v>23000000</v>
      </c>
      <c r="R64" s="11">
        <v>0</v>
      </c>
      <c r="S64" s="11">
        <v>464</v>
      </c>
      <c r="T64" s="11">
        <v>0</v>
      </c>
      <c r="U64" s="11">
        <v>668134.17</v>
      </c>
      <c r="V64" s="500">
        <v>0</v>
      </c>
      <c r="W64" s="492">
        <v>45.18</v>
      </c>
      <c r="X64" s="67">
        <v>1.31</v>
      </c>
    </row>
    <row r="65" spans="1:24" ht="12.75">
      <c r="A65" s="223">
        <v>2</v>
      </c>
      <c r="B65" s="224">
        <v>15</v>
      </c>
      <c r="C65" s="224">
        <v>1</v>
      </c>
      <c r="D65" s="16">
        <v>1</v>
      </c>
      <c r="E65" s="16">
        <v>0</v>
      </c>
      <c r="F65" s="19"/>
      <c r="G65" s="54" t="s">
        <v>338</v>
      </c>
      <c r="H65" s="11">
        <v>8614072.65</v>
      </c>
      <c r="I65" s="11">
        <v>3292540</v>
      </c>
      <c r="J65" s="11">
        <v>0</v>
      </c>
      <c r="K65" s="11">
        <v>0</v>
      </c>
      <c r="L65" s="11">
        <v>5321532.65</v>
      </c>
      <c r="M65" s="11">
        <v>3164540</v>
      </c>
      <c r="N65" s="11">
        <v>3164540</v>
      </c>
      <c r="O65" s="11">
        <v>0</v>
      </c>
      <c r="P65" s="11">
        <v>35358600</v>
      </c>
      <c r="Q65" s="11">
        <v>35358600</v>
      </c>
      <c r="R65" s="11">
        <v>0</v>
      </c>
      <c r="S65" s="11">
        <v>0</v>
      </c>
      <c r="T65" s="11">
        <v>0</v>
      </c>
      <c r="U65" s="11">
        <v>3923511.66</v>
      </c>
      <c r="V65" s="500">
        <v>0</v>
      </c>
      <c r="W65" s="492">
        <v>79.97</v>
      </c>
      <c r="X65" s="67">
        <v>8.87</v>
      </c>
    </row>
    <row r="66" spans="1:24" ht="12.75">
      <c r="A66" s="223">
        <v>2</v>
      </c>
      <c r="B66" s="224">
        <v>6</v>
      </c>
      <c r="C66" s="224">
        <v>3</v>
      </c>
      <c r="D66" s="16">
        <v>1</v>
      </c>
      <c r="E66" s="16">
        <v>0</v>
      </c>
      <c r="F66" s="19"/>
      <c r="G66" s="54" t="s">
        <v>339</v>
      </c>
      <c r="H66" s="11">
        <v>298169.66</v>
      </c>
      <c r="I66" s="11">
        <v>0</v>
      </c>
      <c r="J66" s="11">
        <v>0</v>
      </c>
      <c r="K66" s="11">
        <v>0</v>
      </c>
      <c r="L66" s="11">
        <v>298169.66</v>
      </c>
      <c r="M66" s="11">
        <v>41000</v>
      </c>
      <c r="N66" s="11">
        <v>41000</v>
      </c>
      <c r="O66" s="11">
        <v>0</v>
      </c>
      <c r="P66" s="11">
        <v>5851270.28</v>
      </c>
      <c r="Q66" s="11">
        <v>5851183.37</v>
      </c>
      <c r="R66" s="11">
        <v>0</v>
      </c>
      <c r="S66" s="11">
        <v>86.91</v>
      </c>
      <c r="T66" s="11">
        <v>0</v>
      </c>
      <c r="U66" s="11">
        <v>190874.24</v>
      </c>
      <c r="V66" s="500">
        <v>0</v>
      </c>
      <c r="W66" s="492">
        <v>68.36</v>
      </c>
      <c r="X66" s="67">
        <v>2.23</v>
      </c>
    </row>
    <row r="67" spans="1:24" ht="12.75">
      <c r="A67" s="223">
        <v>2</v>
      </c>
      <c r="B67" s="224">
        <v>2</v>
      </c>
      <c r="C67" s="224">
        <v>3</v>
      </c>
      <c r="D67" s="16">
        <v>1</v>
      </c>
      <c r="E67" s="16">
        <v>0</v>
      </c>
      <c r="F67" s="19"/>
      <c r="G67" s="54" t="s">
        <v>340</v>
      </c>
      <c r="H67" s="11">
        <v>2575742.2</v>
      </c>
      <c r="I67" s="11">
        <v>1500000</v>
      </c>
      <c r="J67" s="11">
        <v>0</v>
      </c>
      <c r="K67" s="11">
        <v>0</v>
      </c>
      <c r="L67" s="11">
        <v>1075742.2</v>
      </c>
      <c r="M67" s="11">
        <v>958251</v>
      </c>
      <c r="N67" s="11">
        <v>958251</v>
      </c>
      <c r="O67" s="11">
        <v>0</v>
      </c>
      <c r="P67" s="11">
        <v>10699663</v>
      </c>
      <c r="Q67" s="11">
        <v>10699663</v>
      </c>
      <c r="R67" s="11">
        <v>0</v>
      </c>
      <c r="S67" s="11">
        <v>0</v>
      </c>
      <c r="T67" s="11">
        <v>1500000</v>
      </c>
      <c r="U67" s="11">
        <v>1204539.56</v>
      </c>
      <c r="V67" s="500">
        <v>0</v>
      </c>
      <c r="W67" s="492">
        <v>88.12</v>
      </c>
      <c r="X67" s="67">
        <v>11.53</v>
      </c>
    </row>
    <row r="68" spans="1:24" ht="12.75">
      <c r="A68" s="223">
        <v>2</v>
      </c>
      <c r="B68" s="224">
        <v>2</v>
      </c>
      <c r="C68" s="224">
        <v>4</v>
      </c>
      <c r="D68" s="16">
        <v>1</v>
      </c>
      <c r="E68" s="16">
        <v>0</v>
      </c>
      <c r="F68" s="19"/>
      <c r="G68" s="54" t="s">
        <v>341</v>
      </c>
      <c r="H68" s="11">
        <v>492659.36</v>
      </c>
      <c r="I68" s="11">
        <v>0</v>
      </c>
      <c r="J68" s="11">
        <v>0</v>
      </c>
      <c r="K68" s="11">
        <v>0</v>
      </c>
      <c r="L68" s="11">
        <v>492659.36</v>
      </c>
      <c r="M68" s="11">
        <v>168816.22</v>
      </c>
      <c r="N68" s="11">
        <v>168816.22</v>
      </c>
      <c r="O68" s="11">
        <v>0</v>
      </c>
      <c r="P68" s="11">
        <v>3766097.36</v>
      </c>
      <c r="Q68" s="11">
        <v>3766097.36</v>
      </c>
      <c r="R68" s="11">
        <v>0</v>
      </c>
      <c r="S68" s="11">
        <v>0</v>
      </c>
      <c r="T68" s="11">
        <v>0</v>
      </c>
      <c r="U68" s="11">
        <v>267033.24</v>
      </c>
      <c r="V68" s="500">
        <v>0</v>
      </c>
      <c r="W68" s="492">
        <v>48.62</v>
      </c>
      <c r="X68" s="67">
        <v>3.44</v>
      </c>
    </row>
    <row r="69" spans="1:24" ht="12.75">
      <c r="A69" s="223">
        <v>2</v>
      </c>
      <c r="B69" s="224">
        <v>8</v>
      </c>
      <c r="C69" s="224">
        <v>5</v>
      </c>
      <c r="D69" s="16">
        <v>1</v>
      </c>
      <c r="E69" s="16">
        <v>0</v>
      </c>
      <c r="F69" s="19"/>
      <c r="G69" s="54" t="s">
        <v>342</v>
      </c>
      <c r="H69" s="11">
        <v>576665.67</v>
      </c>
      <c r="I69" s="11">
        <v>0</v>
      </c>
      <c r="J69" s="11">
        <v>0</v>
      </c>
      <c r="K69" s="11">
        <v>0</v>
      </c>
      <c r="L69" s="11">
        <v>494028.15</v>
      </c>
      <c r="M69" s="11">
        <v>3179908</v>
      </c>
      <c r="N69" s="11">
        <v>29908</v>
      </c>
      <c r="O69" s="11">
        <v>3150000</v>
      </c>
      <c r="P69" s="11">
        <v>6696563.06</v>
      </c>
      <c r="Q69" s="11">
        <v>6696028</v>
      </c>
      <c r="R69" s="11">
        <v>0</v>
      </c>
      <c r="S69" s="11">
        <v>535.06</v>
      </c>
      <c r="T69" s="11">
        <v>0</v>
      </c>
      <c r="U69" s="11">
        <v>3458958.28</v>
      </c>
      <c r="V69" s="500">
        <v>3150000</v>
      </c>
      <c r="W69" s="492">
        <v>40.77</v>
      </c>
      <c r="X69" s="67">
        <v>1.88</v>
      </c>
    </row>
    <row r="70" spans="1:24" ht="12.75">
      <c r="A70" s="223">
        <v>2</v>
      </c>
      <c r="B70" s="224">
        <v>21</v>
      </c>
      <c r="C70" s="224">
        <v>3</v>
      </c>
      <c r="D70" s="16">
        <v>1</v>
      </c>
      <c r="E70" s="16">
        <v>0</v>
      </c>
      <c r="F70" s="19"/>
      <c r="G70" s="54" t="s">
        <v>343</v>
      </c>
      <c r="H70" s="11">
        <v>676176.44</v>
      </c>
      <c r="I70" s="11">
        <v>0</v>
      </c>
      <c r="J70" s="11">
        <v>0</v>
      </c>
      <c r="K70" s="11">
        <v>676176.44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500">
        <v>0</v>
      </c>
      <c r="W70" s="492">
        <v>0</v>
      </c>
      <c r="X70" s="67">
        <v>0</v>
      </c>
    </row>
    <row r="71" spans="1:24" ht="12.75">
      <c r="A71" s="223">
        <v>2</v>
      </c>
      <c r="B71" s="224">
        <v>6</v>
      </c>
      <c r="C71" s="224">
        <v>4</v>
      </c>
      <c r="D71" s="16">
        <v>1</v>
      </c>
      <c r="E71" s="16">
        <v>0</v>
      </c>
      <c r="F71" s="19"/>
      <c r="G71" s="54" t="s">
        <v>344</v>
      </c>
      <c r="H71" s="11">
        <v>420674.17</v>
      </c>
      <c r="I71" s="11">
        <v>344102.21</v>
      </c>
      <c r="J71" s="11">
        <v>0</v>
      </c>
      <c r="K71" s="11">
        <v>0</v>
      </c>
      <c r="L71" s="11">
        <v>76571.96</v>
      </c>
      <c r="M71" s="11">
        <v>2090843.97</v>
      </c>
      <c r="N71" s="11">
        <v>2036336.97</v>
      </c>
      <c r="O71" s="11">
        <v>0</v>
      </c>
      <c r="P71" s="11">
        <v>10681451.56</v>
      </c>
      <c r="Q71" s="11">
        <v>9755292.21</v>
      </c>
      <c r="R71" s="11">
        <v>0</v>
      </c>
      <c r="S71" s="11">
        <v>926159.35</v>
      </c>
      <c r="T71" s="11">
        <v>0</v>
      </c>
      <c r="U71" s="11">
        <v>2298405.45</v>
      </c>
      <c r="V71" s="500">
        <v>0</v>
      </c>
      <c r="W71" s="492">
        <v>64.32</v>
      </c>
      <c r="X71" s="67">
        <v>13.84</v>
      </c>
    </row>
    <row r="72" spans="1:24" ht="12.75">
      <c r="A72" s="223">
        <v>2</v>
      </c>
      <c r="B72" s="224">
        <v>19</v>
      </c>
      <c r="C72" s="224">
        <v>1</v>
      </c>
      <c r="D72" s="16">
        <v>1</v>
      </c>
      <c r="E72" s="16">
        <v>0</v>
      </c>
      <c r="F72" s="19"/>
      <c r="G72" s="54" t="s">
        <v>345</v>
      </c>
      <c r="H72" s="11">
        <v>8635867.47</v>
      </c>
      <c r="I72" s="11">
        <v>0</v>
      </c>
      <c r="J72" s="11">
        <v>0</v>
      </c>
      <c r="K72" s="11">
        <v>0</v>
      </c>
      <c r="L72" s="11">
        <v>8635867.47</v>
      </c>
      <c r="M72" s="11">
        <v>4482000</v>
      </c>
      <c r="N72" s="11">
        <v>4482000</v>
      </c>
      <c r="O72" s="11">
        <v>0</v>
      </c>
      <c r="P72" s="11">
        <v>77418455.92</v>
      </c>
      <c r="Q72" s="11">
        <v>74254483.92</v>
      </c>
      <c r="R72" s="11">
        <v>0</v>
      </c>
      <c r="S72" s="11">
        <v>3163972</v>
      </c>
      <c r="T72" s="11">
        <v>0</v>
      </c>
      <c r="U72" s="11">
        <v>6253932.93</v>
      </c>
      <c r="V72" s="500">
        <v>0</v>
      </c>
      <c r="W72" s="492">
        <v>89.53</v>
      </c>
      <c r="X72" s="67">
        <v>7.23</v>
      </c>
    </row>
    <row r="73" spans="1:24" ht="12.75">
      <c r="A73" s="223">
        <v>2</v>
      </c>
      <c r="B73" s="224">
        <v>19</v>
      </c>
      <c r="C73" s="224">
        <v>2</v>
      </c>
      <c r="D73" s="16">
        <v>1</v>
      </c>
      <c r="E73" s="16">
        <v>0</v>
      </c>
      <c r="F73" s="19"/>
      <c r="G73" s="54" t="s">
        <v>346</v>
      </c>
      <c r="H73" s="11">
        <v>6508363.97</v>
      </c>
      <c r="I73" s="11">
        <v>175600</v>
      </c>
      <c r="J73" s="11">
        <v>0</v>
      </c>
      <c r="K73" s="11">
        <v>0</v>
      </c>
      <c r="L73" s="11">
        <v>6332763.97</v>
      </c>
      <c r="M73" s="11">
        <v>5428000</v>
      </c>
      <c r="N73" s="11">
        <v>1828000</v>
      </c>
      <c r="O73" s="11">
        <v>0</v>
      </c>
      <c r="P73" s="11">
        <v>13753100</v>
      </c>
      <c r="Q73" s="11">
        <v>13753100</v>
      </c>
      <c r="R73" s="11">
        <v>0</v>
      </c>
      <c r="S73" s="11">
        <v>0</v>
      </c>
      <c r="T73" s="11">
        <v>0</v>
      </c>
      <c r="U73" s="11">
        <v>2217203.21</v>
      </c>
      <c r="V73" s="500">
        <v>0</v>
      </c>
      <c r="W73" s="492">
        <v>42.06</v>
      </c>
      <c r="X73" s="67">
        <v>6.78</v>
      </c>
    </row>
    <row r="74" spans="1:24" ht="12.75">
      <c r="A74" s="223">
        <v>2</v>
      </c>
      <c r="B74" s="224">
        <v>10</v>
      </c>
      <c r="C74" s="224">
        <v>2</v>
      </c>
      <c r="D74" s="16">
        <v>1</v>
      </c>
      <c r="E74" s="16">
        <v>0</v>
      </c>
      <c r="F74" s="19"/>
      <c r="G74" s="54" t="s">
        <v>347</v>
      </c>
      <c r="H74" s="11">
        <v>1407679.78</v>
      </c>
      <c r="I74" s="11">
        <v>0</v>
      </c>
      <c r="J74" s="11">
        <v>1000000</v>
      </c>
      <c r="K74" s="11">
        <v>0</v>
      </c>
      <c r="L74" s="11">
        <v>407679.78</v>
      </c>
      <c r="M74" s="11">
        <v>735016.95</v>
      </c>
      <c r="N74" s="11">
        <v>735016.95</v>
      </c>
      <c r="O74" s="11">
        <v>0</v>
      </c>
      <c r="P74" s="11">
        <v>16769600.79</v>
      </c>
      <c r="Q74" s="11">
        <v>16766048.29</v>
      </c>
      <c r="R74" s="11">
        <v>0</v>
      </c>
      <c r="S74" s="11">
        <v>3552.5</v>
      </c>
      <c r="T74" s="11">
        <v>6910000</v>
      </c>
      <c r="U74" s="11">
        <v>1205991.69</v>
      </c>
      <c r="V74" s="500">
        <v>449000</v>
      </c>
      <c r="W74" s="492">
        <v>89.14</v>
      </c>
      <c r="X74" s="67">
        <v>6.84</v>
      </c>
    </row>
    <row r="75" spans="1:24" ht="12.75">
      <c r="A75" s="223">
        <v>2</v>
      </c>
      <c r="B75" s="224">
        <v>26</v>
      </c>
      <c r="C75" s="224">
        <v>1</v>
      </c>
      <c r="D75" s="16">
        <v>1</v>
      </c>
      <c r="E75" s="16">
        <v>0</v>
      </c>
      <c r="F75" s="19"/>
      <c r="G75" s="54" t="s">
        <v>348</v>
      </c>
      <c r="H75" s="11">
        <v>1030478.51</v>
      </c>
      <c r="I75" s="11">
        <v>882951.53</v>
      </c>
      <c r="J75" s="11">
        <v>0</v>
      </c>
      <c r="K75" s="11">
        <v>0</v>
      </c>
      <c r="L75" s="11">
        <v>147526.98</v>
      </c>
      <c r="M75" s="11">
        <v>909039.81</v>
      </c>
      <c r="N75" s="11">
        <v>909039.81</v>
      </c>
      <c r="O75" s="11">
        <v>0</v>
      </c>
      <c r="P75" s="11">
        <v>5140368.53</v>
      </c>
      <c r="Q75" s="11">
        <v>5140368.53</v>
      </c>
      <c r="R75" s="11">
        <v>0</v>
      </c>
      <c r="S75" s="11">
        <v>0</v>
      </c>
      <c r="T75" s="11">
        <v>1428403.53</v>
      </c>
      <c r="U75" s="11">
        <v>1008930.69</v>
      </c>
      <c r="V75" s="500">
        <v>611039.81</v>
      </c>
      <c r="W75" s="492">
        <v>49.93</v>
      </c>
      <c r="X75" s="67">
        <v>5.35</v>
      </c>
    </row>
    <row r="76" spans="1:24" ht="12.75">
      <c r="A76" s="223">
        <v>2</v>
      </c>
      <c r="B76" s="224">
        <v>25</v>
      </c>
      <c r="C76" s="224">
        <v>1</v>
      </c>
      <c r="D76" s="16">
        <v>1</v>
      </c>
      <c r="E76" s="16">
        <v>0</v>
      </c>
      <c r="F76" s="19"/>
      <c r="G76" s="54" t="s">
        <v>349</v>
      </c>
      <c r="H76" s="11">
        <v>731290.54</v>
      </c>
      <c r="I76" s="11">
        <v>640501.61</v>
      </c>
      <c r="J76" s="11">
        <v>0</v>
      </c>
      <c r="K76" s="11">
        <v>0</v>
      </c>
      <c r="L76" s="11">
        <v>90788.93</v>
      </c>
      <c r="M76" s="11">
        <v>895346</v>
      </c>
      <c r="N76" s="11">
        <v>895346</v>
      </c>
      <c r="O76" s="11">
        <v>0</v>
      </c>
      <c r="P76" s="11">
        <v>4550005.61</v>
      </c>
      <c r="Q76" s="11">
        <v>4550005.61</v>
      </c>
      <c r="R76" s="11">
        <v>0</v>
      </c>
      <c r="S76" s="11">
        <v>0</v>
      </c>
      <c r="T76" s="11">
        <v>0</v>
      </c>
      <c r="U76" s="11">
        <v>1014932.69</v>
      </c>
      <c r="V76" s="500">
        <v>0</v>
      </c>
      <c r="W76" s="492">
        <v>83.25</v>
      </c>
      <c r="X76" s="67">
        <v>18.57</v>
      </c>
    </row>
    <row r="77" spans="1:24" ht="12.75">
      <c r="A77" s="223">
        <v>2</v>
      </c>
      <c r="B77" s="224">
        <v>25</v>
      </c>
      <c r="C77" s="224">
        <v>2</v>
      </c>
      <c r="D77" s="16">
        <v>1</v>
      </c>
      <c r="E77" s="16">
        <v>0</v>
      </c>
      <c r="F77" s="19"/>
      <c r="G77" s="54" t="s">
        <v>350</v>
      </c>
      <c r="H77" s="11">
        <v>6787869.71</v>
      </c>
      <c r="I77" s="11">
        <v>3314665.57</v>
      </c>
      <c r="J77" s="11">
        <v>0</v>
      </c>
      <c r="K77" s="11">
        <v>0</v>
      </c>
      <c r="L77" s="11">
        <v>3210837.99</v>
      </c>
      <c r="M77" s="11">
        <v>252940.75</v>
      </c>
      <c r="N77" s="11">
        <v>0</v>
      </c>
      <c r="O77" s="11">
        <v>0</v>
      </c>
      <c r="P77" s="11">
        <v>49412822.02</v>
      </c>
      <c r="Q77" s="11">
        <v>49394665.57</v>
      </c>
      <c r="R77" s="11">
        <v>0</v>
      </c>
      <c r="S77" s="11">
        <v>18156.45</v>
      </c>
      <c r="T77" s="11">
        <v>9699823.95</v>
      </c>
      <c r="U77" s="11">
        <v>1197665.76</v>
      </c>
      <c r="V77" s="500">
        <v>0</v>
      </c>
      <c r="W77" s="492">
        <v>91.71</v>
      </c>
      <c r="X77" s="67">
        <v>2.76</v>
      </c>
    </row>
    <row r="78" spans="1:24" ht="12.75">
      <c r="A78" s="223">
        <v>2</v>
      </c>
      <c r="B78" s="224">
        <v>26</v>
      </c>
      <c r="C78" s="224">
        <v>2</v>
      </c>
      <c r="D78" s="16">
        <v>1</v>
      </c>
      <c r="E78" s="16">
        <v>0</v>
      </c>
      <c r="F78" s="19"/>
      <c r="G78" s="54" t="s">
        <v>351</v>
      </c>
      <c r="H78" s="11">
        <v>3254210.43</v>
      </c>
      <c r="I78" s="11">
        <v>3198322.2</v>
      </c>
      <c r="J78" s="11">
        <v>0</v>
      </c>
      <c r="K78" s="11">
        <v>0</v>
      </c>
      <c r="L78" s="11">
        <v>55888.23</v>
      </c>
      <c r="M78" s="11">
        <v>2137207.48</v>
      </c>
      <c r="N78" s="11">
        <v>2137207.48</v>
      </c>
      <c r="O78" s="11">
        <v>0</v>
      </c>
      <c r="P78" s="11">
        <v>28260982.34</v>
      </c>
      <c r="Q78" s="11">
        <v>28260982.34</v>
      </c>
      <c r="R78" s="11">
        <v>0</v>
      </c>
      <c r="S78" s="11">
        <v>0</v>
      </c>
      <c r="T78" s="11">
        <v>0</v>
      </c>
      <c r="U78" s="11">
        <v>2825290.23</v>
      </c>
      <c r="V78" s="500">
        <v>1769927</v>
      </c>
      <c r="W78" s="492">
        <v>130.53</v>
      </c>
      <c r="X78" s="67">
        <v>4.87</v>
      </c>
    </row>
    <row r="79" spans="1:24" s="95" customFormat="1" ht="15">
      <c r="A79" s="227"/>
      <c r="B79" s="228"/>
      <c r="C79" s="228"/>
      <c r="D79" s="101"/>
      <c r="E79" s="101"/>
      <c r="F79" s="102" t="s">
        <v>352</v>
      </c>
      <c r="G79" s="287"/>
      <c r="H79" s="103">
        <v>174113996.25000006</v>
      </c>
      <c r="I79" s="103">
        <v>28118503.639999997</v>
      </c>
      <c r="J79" s="103">
        <v>1100000</v>
      </c>
      <c r="K79" s="103">
        <v>69342197.54</v>
      </c>
      <c r="L79" s="103">
        <v>75521149.81</v>
      </c>
      <c r="M79" s="103">
        <v>76650993.14000002</v>
      </c>
      <c r="N79" s="103">
        <v>43766986.54</v>
      </c>
      <c r="O79" s="103">
        <v>2508000</v>
      </c>
      <c r="P79" s="103">
        <v>579290686.01</v>
      </c>
      <c r="Q79" s="103">
        <v>576079094.17</v>
      </c>
      <c r="R79" s="103">
        <v>0</v>
      </c>
      <c r="S79" s="103">
        <v>3211591.839999999</v>
      </c>
      <c r="T79" s="103">
        <v>31955144.83</v>
      </c>
      <c r="U79" s="103">
        <v>60515917.02</v>
      </c>
      <c r="V79" s="502">
        <v>11820552.520000001</v>
      </c>
      <c r="W79" s="494">
        <v>58.38853491668675</v>
      </c>
      <c r="X79" s="129">
        <v>5.19471288902467</v>
      </c>
    </row>
    <row r="80" spans="1:24" ht="12.75">
      <c r="A80" s="223">
        <v>2</v>
      </c>
      <c r="B80" s="224">
        <v>1</v>
      </c>
      <c r="C80" s="224">
        <v>2</v>
      </c>
      <c r="D80" s="16">
        <v>2</v>
      </c>
      <c r="E80" s="16">
        <v>0</v>
      </c>
      <c r="F80" s="19"/>
      <c r="G80" s="54" t="s">
        <v>322</v>
      </c>
      <c r="H80" s="11">
        <v>5274622.08</v>
      </c>
      <c r="I80" s="11">
        <v>0</v>
      </c>
      <c r="J80" s="11">
        <v>0</v>
      </c>
      <c r="K80" s="11">
        <v>5274622.08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500">
        <v>0</v>
      </c>
      <c r="W80" s="492">
        <v>0</v>
      </c>
      <c r="X80" s="67">
        <v>0</v>
      </c>
    </row>
    <row r="81" spans="1:24" ht="12.75">
      <c r="A81" s="223">
        <v>2</v>
      </c>
      <c r="B81" s="224">
        <v>17</v>
      </c>
      <c r="C81" s="224">
        <v>1</v>
      </c>
      <c r="D81" s="16">
        <v>2</v>
      </c>
      <c r="E81" s="16">
        <v>0</v>
      </c>
      <c r="F81" s="19"/>
      <c r="G81" s="54" t="s">
        <v>353</v>
      </c>
      <c r="H81" s="11">
        <v>161053.38</v>
      </c>
      <c r="I81" s="11">
        <v>0</v>
      </c>
      <c r="J81" s="11">
        <v>0</v>
      </c>
      <c r="K81" s="11">
        <v>0</v>
      </c>
      <c r="L81" s="11">
        <v>161053.38</v>
      </c>
      <c r="M81" s="11">
        <v>465428.49</v>
      </c>
      <c r="N81" s="11">
        <v>208630</v>
      </c>
      <c r="O81" s="11">
        <v>0</v>
      </c>
      <c r="P81" s="11">
        <v>3697146.96</v>
      </c>
      <c r="Q81" s="11">
        <v>3697146.96</v>
      </c>
      <c r="R81" s="11">
        <v>0</v>
      </c>
      <c r="S81" s="11">
        <v>0</v>
      </c>
      <c r="T81" s="11">
        <v>0</v>
      </c>
      <c r="U81" s="11">
        <v>310335.55</v>
      </c>
      <c r="V81" s="500">
        <v>108630</v>
      </c>
      <c r="W81" s="492">
        <v>47.06</v>
      </c>
      <c r="X81" s="67">
        <v>2.56</v>
      </c>
    </row>
    <row r="82" spans="1:24" ht="12.75">
      <c r="A82" s="223">
        <v>2</v>
      </c>
      <c r="B82" s="224">
        <v>9</v>
      </c>
      <c r="C82" s="224">
        <v>2</v>
      </c>
      <c r="D82" s="16">
        <v>2</v>
      </c>
      <c r="E82" s="16">
        <v>0</v>
      </c>
      <c r="F82" s="19"/>
      <c r="G82" s="54" t="s">
        <v>323</v>
      </c>
      <c r="H82" s="11">
        <v>640842</v>
      </c>
      <c r="I82" s="11">
        <v>0</v>
      </c>
      <c r="J82" s="11">
        <v>0</v>
      </c>
      <c r="K82" s="11">
        <v>0</v>
      </c>
      <c r="L82" s="11">
        <v>633842</v>
      </c>
      <c r="M82" s="11">
        <v>405279</v>
      </c>
      <c r="N82" s="11">
        <v>385279</v>
      </c>
      <c r="O82" s="11">
        <v>0</v>
      </c>
      <c r="P82" s="11">
        <v>12034439.97</v>
      </c>
      <c r="Q82" s="11">
        <v>11871357</v>
      </c>
      <c r="R82" s="11">
        <v>0</v>
      </c>
      <c r="S82" s="11">
        <v>163082.97</v>
      </c>
      <c r="T82" s="11">
        <v>0</v>
      </c>
      <c r="U82" s="11">
        <v>673263.63</v>
      </c>
      <c r="V82" s="500">
        <v>0</v>
      </c>
      <c r="W82" s="492">
        <v>93.61</v>
      </c>
      <c r="X82" s="67">
        <v>5.23</v>
      </c>
    </row>
    <row r="83" spans="1:24" ht="12.75">
      <c r="A83" s="223">
        <v>2</v>
      </c>
      <c r="B83" s="224">
        <v>24</v>
      </c>
      <c r="C83" s="224">
        <v>2</v>
      </c>
      <c r="D83" s="16">
        <v>2</v>
      </c>
      <c r="E83" s="16">
        <v>0</v>
      </c>
      <c r="F83" s="19"/>
      <c r="G83" s="54" t="s">
        <v>354</v>
      </c>
      <c r="H83" s="11">
        <v>3133090.76</v>
      </c>
      <c r="I83" s="11">
        <v>2827535.35</v>
      </c>
      <c r="J83" s="11">
        <v>0</v>
      </c>
      <c r="K83" s="11">
        <v>0</v>
      </c>
      <c r="L83" s="11">
        <v>305555.41</v>
      </c>
      <c r="M83" s="11">
        <v>484257</v>
      </c>
      <c r="N83" s="11">
        <v>484257</v>
      </c>
      <c r="O83" s="11">
        <v>0</v>
      </c>
      <c r="P83" s="11">
        <v>4340938.11</v>
      </c>
      <c r="Q83" s="11">
        <v>4340785.34</v>
      </c>
      <c r="R83" s="11">
        <v>0</v>
      </c>
      <c r="S83" s="11">
        <v>152.77</v>
      </c>
      <c r="T83" s="11">
        <v>1277535.35</v>
      </c>
      <c r="U83" s="11">
        <v>582953.99</v>
      </c>
      <c r="V83" s="500">
        <v>0</v>
      </c>
      <c r="W83" s="492">
        <v>66.99</v>
      </c>
      <c r="X83" s="67">
        <v>12.74</v>
      </c>
    </row>
    <row r="84" spans="1:24" ht="12.75">
      <c r="A84" s="223">
        <v>2</v>
      </c>
      <c r="B84" s="224">
        <v>13</v>
      </c>
      <c r="C84" s="224">
        <v>1</v>
      </c>
      <c r="D84" s="16">
        <v>2</v>
      </c>
      <c r="E84" s="16">
        <v>0</v>
      </c>
      <c r="F84" s="19"/>
      <c r="G84" s="54" t="s">
        <v>355</v>
      </c>
      <c r="H84" s="11">
        <v>289148.45</v>
      </c>
      <c r="I84" s="11">
        <v>0</v>
      </c>
      <c r="J84" s="11">
        <v>0</v>
      </c>
      <c r="K84" s="11">
        <v>0</v>
      </c>
      <c r="L84" s="11">
        <v>289148.45</v>
      </c>
      <c r="M84" s="11">
        <v>82800</v>
      </c>
      <c r="N84" s="11">
        <v>82800</v>
      </c>
      <c r="O84" s="11">
        <v>0</v>
      </c>
      <c r="P84" s="11">
        <v>6852800</v>
      </c>
      <c r="Q84" s="11">
        <v>6852800</v>
      </c>
      <c r="R84" s="11">
        <v>0</v>
      </c>
      <c r="S84" s="11">
        <v>0</v>
      </c>
      <c r="T84" s="11">
        <v>0</v>
      </c>
      <c r="U84" s="11">
        <v>194070.09</v>
      </c>
      <c r="V84" s="500">
        <v>0</v>
      </c>
      <c r="W84" s="492">
        <v>90.61</v>
      </c>
      <c r="X84" s="67">
        <v>2.56</v>
      </c>
    </row>
    <row r="85" spans="1:24" ht="12.75">
      <c r="A85" s="223">
        <v>2</v>
      </c>
      <c r="B85" s="224">
        <v>21</v>
      </c>
      <c r="C85" s="224">
        <v>4</v>
      </c>
      <c r="D85" s="16">
        <v>2</v>
      </c>
      <c r="E85" s="16">
        <v>0</v>
      </c>
      <c r="F85" s="19"/>
      <c r="G85" s="54" t="s">
        <v>356</v>
      </c>
      <c r="H85" s="11">
        <v>565005.43</v>
      </c>
      <c r="I85" s="11">
        <v>374881.84</v>
      </c>
      <c r="J85" s="11">
        <v>0</v>
      </c>
      <c r="K85" s="11">
        <v>0</v>
      </c>
      <c r="L85" s="11">
        <v>190123.59</v>
      </c>
      <c r="M85" s="11">
        <v>0</v>
      </c>
      <c r="N85" s="11">
        <v>0</v>
      </c>
      <c r="O85" s="11">
        <v>0</v>
      </c>
      <c r="P85" s="11">
        <v>426916</v>
      </c>
      <c r="Q85" s="11">
        <v>426916</v>
      </c>
      <c r="R85" s="11">
        <v>0</v>
      </c>
      <c r="S85" s="11">
        <v>0</v>
      </c>
      <c r="T85" s="11">
        <v>426916</v>
      </c>
      <c r="U85" s="11">
        <v>440.08</v>
      </c>
      <c r="V85" s="500">
        <v>0</v>
      </c>
      <c r="W85" s="492">
        <v>0</v>
      </c>
      <c r="X85" s="67">
        <v>0</v>
      </c>
    </row>
    <row r="86" spans="1:24" ht="12.75">
      <c r="A86" s="223">
        <v>2</v>
      </c>
      <c r="B86" s="224">
        <v>23</v>
      </c>
      <c r="C86" s="224">
        <v>1</v>
      </c>
      <c r="D86" s="16">
        <v>2</v>
      </c>
      <c r="E86" s="16">
        <v>0</v>
      </c>
      <c r="F86" s="19"/>
      <c r="G86" s="54" t="s">
        <v>357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1480000</v>
      </c>
      <c r="N86" s="11">
        <v>1480000</v>
      </c>
      <c r="O86" s="11">
        <v>0</v>
      </c>
      <c r="P86" s="11">
        <v>9862493.96</v>
      </c>
      <c r="Q86" s="11">
        <v>9840000</v>
      </c>
      <c r="R86" s="11">
        <v>0</v>
      </c>
      <c r="S86" s="11">
        <v>22493.96</v>
      </c>
      <c r="T86" s="11">
        <v>0</v>
      </c>
      <c r="U86" s="11">
        <v>1765313.99</v>
      </c>
      <c r="V86" s="500">
        <v>0</v>
      </c>
      <c r="W86" s="492">
        <v>44.63</v>
      </c>
      <c r="X86" s="67">
        <v>7.98</v>
      </c>
    </row>
    <row r="87" spans="1:24" ht="12.75">
      <c r="A87" s="223">
        <v>2</v>
      </c>
      <c r="B87" s="224">
        <v>23</v>
      </c>
      <c r="C87" s="224">
        <v>2</v>
      </c>
      <c r="D87" s="16">
        <v>2</v>
      </c>
      <c r="E87" s="16">
        <v>0</v>
      </c>
      <c r="F87" s="19"/>
      <c r="G87" s="54" t="s">
        <v>358</v>
      </c>
      <c r="H87" s="11">
        <v>15757806.82</v>
      </c>
      <c r="I87" s="11">
        <v>3024200</v>
      </c>
      <c r="J87" s="11">
        <v>0</v>
      </c>
      <c r="K87" s="11">
        <v>0</v>
      </c>
      <c r="L87" s="11">
        <v>12733606.82</v>
      </c>
      <c r="M87" s="11">
        <v>2858000</v>
      </c>
      <c r="N87" s="11">
        <v>2350000</v>
      </c>
      <c r="O87" s="11">
        <v>508000</v>
      </c>
      <c r="P87" s="11">
        <v>37671200</v>
      </c>
      <c r="Q87" s="11">
        <v>37671200</v>
      </c>
      <c r="R87" s="11">
        <v>0</v>
      </c>
      <c r="S87" s="11">
        <v>0</v>
      </c>
      <c r="T87" s="11">
        <v>0</v>
      </c>
      <c r="U87" s="11">
        <v>3786542.81</v>
      </c>
      <c r="V87" s="500">
        <v>0</v>
      </c>
      <c r="W87" s="492">
        <v>92.71</v>
      </c>
      <c r="X87" s="67">
        <v>9.31</v>
      </c>
    </row>
    <row r="88" spans="1:24" ht="12.75">
      <c r="A88" s="223">
        <v>2</v>
      </c>
      <c r="B88" s="224">
        <v>19</v>
      </c>
      <c r="C88" s="224">
        <v>3</v>
      </c>
      <c r="D88" s="16">
        <v>2</v>
      </c>
      <c r="E88" s="16">
        <v>0</v>
      </c>
      <c r="F88" s="19"/>
      <c r="G88" s="54" t="s">
        <v>359</v>
      </c>
      <c r="H88" s="11">
        <v>1776374.32</v>
      </c>
      <c r="I88" s="11">
        <v>1776374.32</v>
      </c>
      <c r="J88" s="11">
        <v>0</v>
      </c>
      <c r="K88" s="11">
        <v>0</v>
      </c>
      <c r="L88" s="11">
        <v>0</v>
      </c>
      <c r="M88" s="11">
        <v>794650.95</v>
      </c>
      <c r="N88" s="11">
        <v>439500.03</v>
      </c>
      <c r="O88" s="11">
        <v>0</v>
      </c>
      <c r="P88" s="11">
        <v>9469382.65</v>
      </c>
      <c r="Q88" s="11">
        <v>9255876.05</v>
      </c>
      <c r="R88" s="11">
        <v>0</v>
      </c>
      <c r="S88" s="11">
        <v>213506.6</v>
      </c>
      <c r="T88" s="11">
        <v>1182191.6</v>
      </c>
      <c r="U88" s="11">
        <v>603088.68</v>
      </c>
      <c r="V88" s="500">
        <v>0</v>
      </c>
      <c r="W88" s="492">
        <v>97.58</v>
      </c>
      <c r="X88" s="67">
        <v>7.1</v>
      </c>
    </row>
    <row r="89" spans="1:24" ht="12.75">
      <c r="A89" s="223">
        <v>2</v>
      </c>
      <c r="B89" s="224">
        <v>14</v>
      </c>
      <c r="C89" s="224">
        <v>3</v>
      </c>
      <c r="D89" s="16">
        <v>2</v>
      </c>
      <c r="E89" s="16">
        <v>0</v>
      </c>
      <c r="F89" s="19"/>
      <c r="G89" s="54" t="s">
        <v>360</v>
      </c>
      <c r="H89" s="11">
        <v>393686.14</v>
      </c>
      <c r="I89" s="11">
        <v>0</v>
      </c>
      <c r="J89" s="11">
        <v>0</v>
      </c>
      <c r="K89" s="11">
        <v>0</v>
      </c>
      <c r="L89" s="11">
        <v>393686.14</v>
      </c>
      <c r="M89" s="11">
        <v>0</v>
      </c>
      <c r="N89" s="11">
        <v>0</v>
      </c>
      <c r="O89" s="11">
        <v>0</v>
      </c>
      <c r="P89" s="11">
        <v>6000000</v>
      </c>
      <c r="Q89" s="11">
        <v>6000000</v>
      </c>
      <c r="R89" s="11">
        <v>0</v>
      </c>
      <c r="S89" s="11">
        <v>0</v>
      </c>
      <c r="T89" s="11">
        <v>6000000</v>
      </c>
      <c r="U89" s="11">
        <v>196609.26</v>
      </c>
      <c r="V89" s="500">
        <v>0</v>
      </c>
      <c r="W89" s="492">
        <v>0</v>
      </c>
      <c r="X89" s="67">
        <v>1.44</v>
      </c>
    </row>
    <row r="90" spans="1:24" ht="12.75">
      <c r="A90" s="223">
        <v>2</v>
      </c>
      <c r="B90" s="224">
        <v>15</v>
      </c>
      <c r="C90" s="224">
        <v>2</v>
      </c>
      <c r="D90" s="16">
        <v>2</v>
      </c>
      <c r="E90" s="16">
        <v>0</v>
      </c>
      <c r="F90" s="19"/>
      <c r="G90" s="54" t="s">
        <v>361</v>
      </c>
      <c r="H90" s="11">
        <v>200000</v>
      </c>
      <c r="I90" s="11">
        <v>0</v>
      </c>
      <c r="J90" s="11">
        <v>0</v>
      </c>
      <c r="K90" s="11">
        <v>0</v>
      </c>
      <c r="L90" s="11">
        <v>200000</v>
      </c>
      <c r="M90" s="11">
        <v>509644</v>
      </c>
      <c r="N90" s="11">
        <v>509644</v>
      </c>
      <c r="O90" s="11">
        <v>0</v>
      </c>
      <c r="P90" s="11">
        <v>5540621</v>
      </c>
      <c r="Q90" s="11">
        <v>5540621</v>
      </c>
      <c r="R90" s="11">
        <v>0</v>
      </c>
      <c r="S90" s="11">
        <v>0</v>
      </c>
      <c r="T90" s="11">
        <v>0</v>
      </c>
      <c r="U90" s="11">
        <v>708474.42</v>
      </c>
      <c r="V90" s="500">
        <v>0</v>
      </c>
      <c r="W90" s="492">
        <v>67.5</v>
      </c>
      <c r="X90" s="67">
        <v>8.63</v>
      </c>
    </row>
    <row r="91" spans="1:24" ht="12.75">
      <c r="A91" s="223">
        <v>2</v>
      </c>
      <c r="B91" s="224">
        <v>14</v>
      </c>
      <c r="C91" s="224">
        <v>4</v>
      </c>
      <c r="D91" s="16">
        <v>2</v>
      </c>
      <c r="E91" s="16">
        <v>0</v>
      </c>
      <c r="F91" s="19"/>
      <c r="G91" s="54" t="s">
        <v>362</v>
      </c>
      <c r="H91" s="11">
        <v>1253892.76</v>
      </c>
      <c r="I91" s="11">
        <v>0</v>
      </c>
      <c r="J91" s="11">
        <v>0</v>
      </c>
      <c r="K91" s="11">
        <v>0</v>
      </c>
      <c r="L91" s="11">
        <v>1253892.76</v>
      </c>
      <c r="M91" s="11">
        <v>753500</v>
      </c>
      <c r="N91" s="11">
        <v>753500</v>
      </c>
      <c r="O91" s="11">
        <v>0</v>
      </c>
      <c r="P91" s="11">
        <v>6755049</v>
      </c>
      <c r="Q91" s="11">
        <v>6755049</v>
      </c>
      <c r="R91" s="11">
        <v>0</v>
      </c>
      <c r="S91" s="11">
        <v>0</v>
      </c>
      <c r="T91" s="11">
        <v>0</v>
      </c>
      <c r="U91" s="11">
        <v>942756.32</v>
      </c>
      <c r="V91" s="500">
        <v>0</v>
      </c>
      <c r="W91" s="492">
        <v>86.37</v>
      </c>
      <c r="X91" s="67">
        <v>12.05</v>
      </c>
    </row>
    <row r="92" spans="1:24" ht="12.75">
      <c r="A92" s="223">
        <v>2</v>
      </c>
      <c r="B92" s="224">
        <v>2</v>
      </c>
      <c r="C92" s="224">
        <v>5</v>
      </c>
      <c r="D92" s="16">
        <v>2</v>
      </c>
      <c r="E92" s="16">
        <v>0</v>
      </c>
      <c r="F92" s="19"/>
      <c r="G92" s="54" t="s">
        <v>325</v>
      </c>
      <c r="H92" s="11">
        <v>2993070.29</v>
      </c>
      <c r="I92" s="11">
        <v>500000</v>
      </c>
      <c r="J92" s="11">
        <v>0</v>
      </c>
      <c r="K92" s="11">
        <v>0</v>
      </c>
      <c r="L92" s="11">
        <v>2493070.29</v>
      </c>
      <c r="M92" s="11">
        <v>1309946</v>
      </c>
      <c r="N92" s="11">
        <v>1309946</v>
      </c>
      <c r="O92" s="11">
        <v>0</v>
      </c>
      <c r="P92" s="11">
        <v>8754569.81</v>
      </c>
      <c r="Q92" s="11">
        <v>8754000</v>
      </c>
      <c r="R92" s="11">
        <v>0</v>
      </c>
      <c r="S92" s="11">
        <v>569.81</v>
      </c>
      <c r="T92" s="11">
        <v>0</v>
      </c>
      <c r="U92" s="11">
        <v>1530254.95</v>
      </c>
      <c r="V92" s="500">
        <v>0</v>
      </c>
      <c r="W92" s="492">
        <v>68.88</v>
      </c>
      <c r="X92" s="67">
        <v>12.04</v>
      </c>
    </row>
    <row r="93" spans="1:24" ht="12.75">
      <c r="A93" s="223">
        <v>2</v>
      </c>
      <c r="B93" s="224">
        <v>16</v>
      </c>
      <c r="C93" s="224">
        <v>2</v>
      </c>
      <c r="D93" s="16">
        <v>2</v>
      </c>
      <c r="E93" s="16">
        <v>0</v>
      </c>
      <c r="F93" s="19"/>
      <c r="G93" s="54" t="s">
        <v>363</v>
      </c>
      <c r="H93" s="11">
        <v>1627388.31</v>
      </c>
      <c r="I93" s="11">
        <v>1121807.93</v>
      </c>
      <c r="J93" s="11">
        <v>0</v>
      </c>
      <c r="K93" s="11">
        <v>505580.38</v>
      </c>
      <c r="L93" s="11">
        <v>0</v>
      </c>
      <c r="M93" s="11">
        <v>360000</v>
      </c>
      <c r="N93" s="11">
        <v>360000</v>
      </c>
      <c r="O93" s="11">
        <v>0</v>
      </c>
      <c r="P93" s="11">
        <v>3102927.57</v>
      </c>
      <c r="Q93" s="11">
        <v>3102927.57</v>
      </c>
      <c r="R93" s="11">
        <v>0</v>
      </c>
      <c r="S93" s="11">
        <v>0</v>
      </c>
      <c r="T93" s="11">
        <v>0</v>
      </c>
      <c r="U93" s="11">
        <v>399580.53</v>
      </c>
      <c r="V93" s="500">
        <v>0</v>
      </c>
      <c r="W93" s="492">
        <v>48.99</v>
      </c>
      <c r="X93" s="67">
        <v>6.3</v>
      </c>
    </row>
    <row r="94" spans="1:24" ht="12.75">
      <c r="A94" s="223">
        <v>2</v>
      </c>
      <c r="B94" s="224">
        <v>3</v>
      </c>
      <c r="C94" s="224">
        <v>2</v>
      </c>
      <c r="D94" s="16">
        <v>2</v>
      </c>
      <c r="E94" s="16">
        <v>0</v>
      </c>
      <c r="F94" s="19"/>
      <c r="G94" s="54" t="s">
        <v>326</v>
      </c>
      <c r="H94" s="11">
        <v>1621631.23</v>
      </c>
      <c r="I94" s="11">
        <v>0</v>
      </c>
      <c r="J94" s="11">
        <v>0</v>
      </c>
      <c r="K94" s="11">
        <v>0</v>
      </c>
      <c r="L94" s="11">
        <v>1621631.23</v>
      </c>
      <c r="M94" s="11">
        <v>447600</v>
      </c>
      <c r="N94" s="11">
        <v>447600</v>
      </c>
      <c r="O94" s="11">
        <v>0</v>
      </c>
      <c r="P94" s="11">
        <v>4842400</v>
      </c>
      <c r="Q94" s="11">
        <v>4842400</v>
      </c>
      <c r="R94" s="11">
        <v>0</v>
      </c>
      <c r="S94" s="11">
        <v>0</v>
      </c>
      <c r="T94" s="11">
        <v>0</v>
      </c>
      <c r="U94" s="11">
        <v>568953.65</v>
      </c>
      <c r="V94" s="500">
        <v>0</v>
      </c>
      <c r="W94" s="492">
        <v>49.8</v>
      </c>
      <c r="X94" s="67">
        <v>5.85</v>
      </c>
    </row>
    <row r="95" spans="1:24" ht="12.75">
      <c r="A95" s="223">
        <v>2</v>
      </c>
      <c r="B95" s="224">
        <v>16</v>
      </c>
      <c r="C95" s="224">
        <v>3</v>
      </c>
      <c r="D95" s="16">
        <v>2</v>
      </c>
      <c r="E95" s="16">
        <v>0</v>
      </c>
      <c r="F95" s="19"/>
      <c r="G95" s="54" t="s">
        <v>364</v>
      </c>
      <c r="H95" s="11">
        <v>2853197.53</v>
      </c>
      <c r="I95" s="11">
        <v>0</v>
      </c>
      <c r="J95" s="11">
        <v>0</v>
      </c>
      <c r="K95" s="11">
        <v>2301197.53</v>
      </c>
      <c r="L95" s="11">
        <v>552000</v>
      </c>
      <c r="M95" s="11">
        <v>83000</v>
      </c>
      <c r="N95" s="11">
        <v>83000</v>
      </c>
      <c r="O95" s="11">
        <v>0</v>
      </c>
      <c r="P95" s="11">
        <v>469000</v>
      </c>
      <c r="Q95" s="11">
        <v>469000</v>
      </c>
      <c r="R95" s="11">
        <v>0</v>
      </c>
      <c r="S95" s="11">
        <v>0</v>
      </c>
      <c r="T95" s="11">
        <v>0</v>
      </c>
      <c r="U95" s="11">
        <v>92169.62</v>
      </c>
      <c r="V95" s="500">
        <v>0</v>
      </c>
      <c r="W95" s="492">
        <v>3.79</v>
      </c>
      <c r="X95" s="67">
        <v>0.74</v>
      </c>
    </row>
    <row r="96" spans="1:24" ht="12.75">
      <c r="A96" s="223">
        <v>2</v>
      </c>
      <c r="B96" s="224">
        <v>1</v>
      </c>
      <c r="C96" s="224">
        <v>3</v>
      </c>
      <c r="D96" s="16">
        <v>2</v>
      </c>
      <c r="E96" s="16">
        <v>0</v>
      </c>
      <c r="F96" s="19"/>
      <c r="G96" s="54" t="s">
        <v>365</v>
      </c>
      <c r="H96" s="11">
        <v>1356664.87</v>
      </c>
      <c r="I96" s="11">
        <v>1293216.79</v>
      </c>
      <c r="J96" s="11">
        <v>0</v>
      </c>
      <c r="K96" s="11">
        <v>0</v>
      </c>
      <c r="L96" s="11">
        <v>63448.08</v>
      </c>
      <c r="M96" s="11">
        <v>599835</v>
      </c>
      <c r="N96" s="11">
        <v>599835</v>
      </c>
      <c r="O96" s="11">
        <v>0</v>
      </c>
      <c r="P96" s="11">
        <v>8116794.06</v>
      </c>
      <c r="Q96" s="11">
        <v>8116794.06</v>
      </c>
      <c r="R96" s="11">
        <v>0</v>
      </c>
      <c r="S96" s="11">
        <v>0</v>
      </c>
      <c r="T96" s="11">
        <v>3011795.06</v>
      </c>
      <c r="U96" s="11">
        <v>761819.02</v>
      </c>
      <c r="V96" s="500">
        <v>0</v>
      </c>
      <c r="W96" s="492">
        <v>46.5</v>
      </c>
      <c r="X96" s="67">
        <v>6.94</v>
      </c>
    </row>
    <row r="97" spans="1:24" ht="12.75">
      <c r="A97" s="223">
        <v>2</v>
      </c>
      <c r="B97" s="224">
        <v>6</v>
      </c>
      <c r="C97" s="224">
        <v>5</v>
      </c>
      <c r="D97" s="16">
        <v>2</v>
      </c>
      <c r="E97" s="16">
        <v>0</v>
      </c>
      <c r="F97" s="19"/>
      <c r="G97" s="54" t="s">
        <v>366</v>
      </c>
      <c r="H97" s="11">
        <v>201109.45</v>
      </c>
      <c r="I97" s="11">
        <v>201109.45</v>
      </c>
      <c r="J97" s="11">
        <v>0</v>
      </c>
      <c r="K97" s="11">
        <v>0</v>
      </c>
      <c r="L97" s="11">
        <v>0</v>
      </c>
      <c r="M97" s="11">
        <v>897901.4</v>
      </c>
      <c r="N97" s="11">
        <v>826565</v>
      </c>
      <c r="O97" s="11">
        <v>0</v>
      </c>
      <c r="P97" s="11">
        <v>9198658.12</v>
      </c>
      <c r="Q97" s="11">
        <v>9141255.45</v>
      </c>
      <c r="R97" s="11">
        <v>0</v>
      </c>
      <c r="S97" s="11">
        <v>57402.67</v>
      </c>
      <c r="T97" s="11">
        <v>468403</v>
      </c>
      <c r="U97" s="11">
        <v>1046285.42</v>
      </c>
      <c r="V97" s="500">
        <v>382611</v>
      </c>
      <c r="W97" s="492">
        <v>149.05</v>
      </c>
      <c r="X97" s="67">
        <v>11.33</v>
      </c>
    </row>
    <row r="98" spans="1:24" ht="12.75">
      <c r="A98" s="223">
        <v>2</v>
      </c>
      <c r="B98" s="224">
        <v>4</v>
      </c>
      <c r="C98" s="224">
        <v>2</v>
      </c>
      <c r="D98" s="16">
        <v>2</v>
      </c>
      <c r="E98" s="16">
        <v>0</v>
      </c>
      <c r="F98" s="19"/>
      <c r="G98" s="54" t="s">
        <v>367</v>
      </c>
      <c r="H98" s="11">
        <v>283168.12</v>
      </c>
      <c r="I98" s="11">
        <v>283168.12</v>
      </c>
      <c r="J98" s="11">
        <v>0</v>
      </c>
      <c r="K98" s="11">
        <v>0</v>
      </c>
      <c r="L98" s="11">
        <v>0</v>
      </c>
      <c r="M98" s="11">
        <v>789386</v>
      </c>
      <c r="N98" s="11">
        <v>789386</v>
      </c>
      <c r="O98" s="11">
        <v>0</v>
      </c>
      <c r="P98" s="11">
        <v>4566468.12</v>
      </c>
      <c r="Q98" s="11">
        <v>4566468.12</v>
      </c>
      <c r="R98" s="11">
        <v>0</v>
      </c>
      <c r="S98" s="11">
        <v>0</v>
      </c>
      <c r="T98" s="11">
        <v>0</v>
      </c>
      <c r="U98" s="11">
        <v>937968.43</v>
      </c>
      <c r="V98" s="500">
        <v>563186</v>
      </c>
      <c r="W98" s="492">
        <v>77.23</v>
      </c>
      <c r="X98" s="67">
        <v>6.33</v>
      </c>
    </row>
    <row r="99" spans="1:24" ht="12.75">
      <c r="A99" s="223">
        <v>2</v>
      </c>
      <c r="B99" s="224">
        <v>3</v>
      </c>
      <c r="C99" s="224">
        <v>3</v>
      </c>
      <c r="D99" s="16">
        <v>2</v>
      </c>
      <c r="E99" s="16">
        <v>0</v>
      </c>
      <c r="F99" s="19"/>
      <c r="G99" s="54" t="s">
        <v>368</v>
      </c>
      <c r="H99" s="11">
        <v>790959.59</v>
      </c>
      <c r="I99" s="11">
        <v>0</v>
      </c>
      <c r="J99" s="11">
        <v>0</v>
      </c>
      <c r="K99" s="11">
        <v>0</v>
      </c>
      <c r="L99" s="11">
        <v>790959.59</v>
      </c>
      <c r="M99" s="11">
        <v>308264.42</v>
      </c>
      <c r="N99" s="11">
        <v>108264.42</v>
      </c>
      <c r="O99" s="11">
        <v>200000</v>
      </c>
      <c r="P99" s="11">
        <v>4674663.67</v>
      </c>
      <c r="Q99" s="11">
        <v>4674663.67</v>
      </c>
      <c r="R99" s="11">
        <v>0</v>
      </c>
      <c r="S99" s="11">
        <v>0</v>
      </c>
      <c r="T99" s="11">
        <v>0</v>
      </c>
      <c r="U99" s="11">
        <v>416259.19</v>
      </c>
      <c r="V99" s="500">
        <v>0</v>
      </c>
      <c r="W99" s="492">
        <v>31.05</v>
      </c>
      <c r="X99" s="67">
        <v>2.76</v>
      </c>
    </row>
    <row r="100" spans="1:24" ht="12.75">
      <c r="A100" s="223">
        <v>2</v>
      </c>
      <c r="B100" s="224">
        <v>6</v>
      </c>
      <c r="C100" s="224">
        <v>6</v>
      </c>
      <c r="D100" s="16">
        <v>2</v>
      </c>
      <c r="E100" s="16">
        <v>0</v>
      </c>
      <c r="F100" s="19"/>
      <c r="G100" s="54" t="s">
        <v>369</v>
      </c>
      <c r="H100" s="11">
        <v>1483542.63</v>
      </c>
      <c r="I100" s="11">
        <v>1334107.78</v>
      </c>
      <c r="J100" s="11">
        <v>0</v>
      </c>
      <c r="K100" s="11">
        <v>0</v>
      </c>
      <c r="L100" s="11">
        <v>149434.85</v>
      </c>
      <c r="M100" s="11">
        <v>1985390</v>
      </c>
      <c r="N100" s="11">
        <v>1985390</v>
      </c>
      <c r="O100" s="11">
        <v>0</v>
      </c>
      <c r="P100" s="11">
        <v>11718018.68</v>
      </c>
      <c r="Q100" s="11">
        <v>11718018.68</v>
      </c>
      <c r="R100" s="11">
        <v>0</v>
      </c>
      <c r="S100" s="11">
        <v>0</v>
      </c>
      <c r="T100" s="11">
        <v>2337737.56</v>
      </c>
      <c r="U100" s="11">
        <v>2206320.42</v>
      </c>
      <c r="V100" s="500">
        <v>1000000</v>
      </c>
      <c r="W100" s="492">
        <v>80.81</v>
      </c>
      <c r="X100" s="67">
        <v>10.39</v>
      </c>
    </row>
    <row r="101" spans="1:24" ht="12.75">
      <c r="A101" s="223">
        <v>2</v>
      </c>
      <c r="B101" s="224">
        <v>23</v>
      </c>
      <c r="C101" s="224">
        <v>3</v>
      </c>
      <c r="D101" s="16">
        <v>2</v>
      </c>
      <c r="E101" s="16">
        <v>0</v>
      </c>
      <c r="F101" s="19"/>
      <c r="G101" s="54" t="s">
        <v>370</v>
      </c>
      <c r="H101" s="11">
        <v>873270.73</v>
      </c>
      <c r="I101" s="11">
        <v>0</v>
      </c>
      <c r="J101" s="11">
        <v>0</v>
      </c>
      <c r="K101" s="11">
        <v>0</v>
      </c>
      <c r="L101" s="11">
        <v>873270.73</v>
      </c>
      <c r="M101" s="11">
        <v>123968</v>
      </c>
      <c r="N101" s="11">
        <v>123968</v>
      </c>
      <c r="O101" s="11">
        <v>0</v>
      </c>
      <c r="P101" s="11">
        <v>3099264.59</v>
      </c>
      <c r="Q101" s="11">
        <v>3099160</v>
      </c>
      <c r="R101" s="11">
        <v>0</v>
      </c>
      <c r="S101" s="11">
        <v>104.59</v>
      </c>
      <c r="T101" s="11">
        <v>0</v>
      </c>
      <c r="U101" s="11">
        <v>179606.01</v>
      </c>
      <c r="V101" s="500">
        <v>0</v>
      </c>
      <c r="W101" s="492">
        <v>68.74</v>
      </c>
      <c r="X101" s="67">
        <v>3.98</v>
      </c>
    </row>
    <row r="102" spans="1:24" ht="12.75">
      <c r="A102" s="223">
        <v>2</v>
      </c>
      <c r="B102" s="224">
        <v>24</v>
      </c>
      <c r="C102" s="224">
        <v>3</v>
      </c>
      <c r="D102" s="16">
        <v>2</v>
      </c>
      <c r="E102" s="16">
        <v>0</v>
      </c>
      <c r="F102" s="19"/>
      <c r="G102" s="54" t="s">
        <v>371</v>
      </c>
      <c r="H102" s="11">
        <v>3124270.75</v>
      </c>
      <c r="I102" s="11">
        <v>0</v>
      </c>
      <c r="J102" s="11">
        <v>0</v>
      </c>
      <c r="K102" s="11">
        <v>3124270.75</v>
      </c>
      <c r="L102" s="11">
        <v>0</v>
      </c>
      <c r="M102" s="11">
        <v>2103040.77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500">
        <v>0</v>
      </c>
      <c r="W102" s="492">
        <v>0</v>
      </c>
      <c r="X102" s="67">
        <v>0</v>
      </c>
    </row>
    <row r="103" spans="1:24" ht="12.75">
      <c r="A103" s="223">
        <v>2</v>
      </c>
      <c r="B103" s="224">
        <v>7</v>
      </c>
      <c r="C103" s="224">
        <v>2</v>
      </c>
      <c r="D103" s="16">
        <v>2</v>
      </c>
      <c r="E103" s="16">
        <v>0</v>
      </c>
      <c r="F103" s="19"/>
      <c r="G103" s="54" t="s">
        <v>329</v>
      </c>
      <c r="H103" s="11">
        <v>660503.71</v>
      </c>
      <c r="I103" s="11">
        <v>0</v>
      </c>
      <c r="J103" s="11">
        <v>0</v>
      </c>
      <c r="K103" s="11">
        <v>0</v>
      </c>
      <c r="L103" s="11">
        <v>660503.71</v>
      </c>
      <c r="M103" s="11">
        <v>1656177.5</v>
      </c>
      <c r="N103" s="11">
        <v>356177.5</v>
      </c>
      <c r="O103" s="11">
        <v>0</v>
      </c>
      <c r="P103" s="11">
        <v>4378958.6</v>
      </c>
      <c r="Q103" s="11">
        <v>4378958.6</v>
      </c>
      <c r="R103" s="11">
        <v>0</v>
      </c>
      <c r="S103" s="11">
        <v>0</v>
      </c>
      <c r="T103" s="11">
        <v>0</v>
      </c>
      <c r="U103" s="11">
        <v>472303.23</v>
      </c>
      <c r="V103" s="500">
        <v>0</v>
      </c>
      <c r="W103" s="492">
        <v>32.19</v>
      </c>
      <c r="X103" s="67">
        <v>3.47</v>
      </c>
    </row>
    <row r="104" spans="1:24" ht="12.75">
      <c r="A104" s="223">
        <v>2</v>
      </c>
      <c r="B104" s="224">
        <v>8</v>
      </c>
      <c r="C104" s="224">
        <v>7</v>
      </c>
      <c r="D104" s="16">
        <v>2</v>
      </c>
      <c r="E104" s="16">
        <v>0</v>
      </c>
      <c r="F104" s="19"/>
      <c r="G104" s="54" t="s">
        <v>331</v>
      </c>
      <c r="H104" s="11">
        <v>26292.4</v>
      </c>
      <c r="I104" s="11">
        <v>0</v>
      </c>
      <c r="J104" s="11">
        <v>0</v>
      </c>
      <c r="K104" s="11">
        <v>0</v>
      </c>
      <c r="L104" s="11">
        <v>26292.4</v>
      </c>
      <c r="M104" s="11">
        <v>1000650.52</v>
      </c>
      <c r="N104" s="11">
        <v>1000650.52</v>
      </c>
      <c r="O104" s="11">
        <v>0</v>
      </c>
      <c r="P104" s="11">
        <v>27432874.69</v>
      </c>
      <c r="Q104" s="11">
        <v>27431417.28</v>
      </c>
      <c r="R104" s="11">
        <v>0</v>
      </c>
      <c r="S104" s="11">
        <v>1457.41</v>
      </c>
      <c r="T104" s="11">
        <v>0</v>
      </c>
      <c r="U104" s="11">
        <v>1844213.28</v>
      </c>
      <c r="V104" s="500">
        <v>0</v>
      </c>
      <c r="W104" s="492">
        <v>110.82</v>
      </c>
      <c r="X104" s="67">
        <v>7.45</v>
      </c>
    </row>
    <row r="105" spans="1:24" ht="12.75">
      <c r="A105" s="223">
        <v>2</v>
      </c>
      <c r="B105" s="224">
        <v>23</v>
      </c>
      <c r="C105" s="224">
        <v>5</v>
      </c>
      <c r="D105" s="16">
        <v>2</v>
      </c>
      <c r="E105" s="16">
        <v>0</v>
      </c>
      <c r="F105" s="19"/>
      <c r="G105" s="54" t="s">
        <v>372</v>
      </c>
      <c r="H105" s="11">
        <v>26834622.82</v>
      </c>
      <c r="I105" s="11">
        <v>0</v>
      </c>
      <c r="J105" s="11">
        <v>0</v>
      </c>
      <c r="K105" s="11">
        <v>20695626.31</v>
      </c>
      <c r="L105" s="11">
        <v>6138996.51</v>
      </c>
      <c r="M105" s="11">
        <v>776700</v>
      </c>
      <c r="N105" s="11">
        <v>776700</v>
      </c>
      <c r="O105" s="11">
        <v>0</v>
      </c>
      <c r="P105" s="11">
        <v>5362296.51</v>
      </c>
      <c r="Q105" s="11">
        <v>5362296.51</v>
      </c>
      <c r="R105" s="11">
        <v>0</v>
      </c>
      <c r="S105" s="11">
        <v>0</v>
      </c>
      <c r="T105" s="11">
        <v>0</v>
      </c>
      <c r="U105" s="11">
        <v>814930.27</v>
      </c>
      <c r="V105" s="500">
        <v>0</v>
      </c>
      <c r="W105" s="492">
        <v>9.7</v>
      </c>
      <c r="X105" s="67">
        <v>1.47</v>
      </c>
    </row>
    <row r="106" spans="1:24" ht="12.75">
      <c r="A106" s="223">
        <v>2</v>
      </c>
      <c r="B106" s="224">
        <v>17</v>
      </c>
      <c r="C106" s="224">
        <v>2</v>
      </c>
      <c r="D106" s="16">
        <v>2</v>
      </c>
      <c r="E106" s="16">
        <v>0</v>
      </c>
      <c r="F106" s="19"/>
      <c r="G106" s="54" t="s">
        <v>373</v>
      </c>
      <c r="H106" s="11">
        <v>1283686.46</v>
      </c>
      <c r="I106" s="11">
        <v>0</v>
      </c>
      <c r="J106" s="11">
        <v>0</v>
      </c>
      <c r="K106" s="11">
        <v>0</v>
      </c>
      <c r="L106" s="11">
        <v>1283686.46</v>
      </c>
      <c r="M106" s="11">
        <v>479946.17</v>
      </c>
      <c r="N106" s="11">
        <v>0</v>
      </c>
      <c r="O106" s="11">
        <v>0</v>
      </c>
      <c r="P106" s="11">
        <v>4636615.85</v>
      </c>
      <c r="Q106" s="11">
        <v>4505695.4</v>
      </c>
      <c r="R106" s="11">
        <v>0</v>
      </c>
      <c r="S106" s="11">
        <v>130920.45</v>
      </c>
      <c r="T106" s="11">
        <v>0</v>
      </c>
      <c r="U106" s="11">
        <v>93078.6</v>
      </c>
      <c r="V106" s="500">
        <v>0</v>
      </c>
      <c r="W106" s="492">
        <v>59.37</v>
      </c>
      <c r="X106" s="67">
        <v>1.19</v>
      </c>
    </row>
    <row r="107" spans="1:24" ht="12.75">
      <c r="A107" s="223">
        <v>2</v>
      </c>
      <c r="B107" s="224">
        <v>18</v>
      </c>
      <c r="C107" s="224">
        <v>1</v>
      </c>
      <c r="D107" s="16">
        <v>2</v>
      </c>
      <c r="E107" s="16">
        <v>0</v>
      </c>
      <c r="F107" s="19"/>
      <c r="G107" s="54" t="s">
        <v>374</v>
      </c>
      <c r="H107" s="11">
        <v>1448984.66</v>
      </c>
      <c r="I107" s="11">
        <v>0</v>
      </c>
      <c r="J107" s="11">
        <v>0</v>
      </c>
      <c r="K107" s="11">
        <v>0</v>
      </c>
      <c r="L107" s="11">
        <v>1448984.66</v>
      </c>
      <c r="M107" s="11">
        <v>770616.02</v>
      </c>
      <c r="N107" s="11">
        <v>601616.02</v>
      </c>
      <c r="O107" s="11">
        <v>0</v>
      </c>
      <c r="P107" s="11">
        <v>8255528.1</v>
      </c>
      <c r="Q107" s="11">
        <v>8255528.1</v>
      </c>
      <c r="R107" s="11">
        <v>0</v>
      </c>
      <c r="S107" s="11">
        <v>0</v>
      </c>
      <c r="T107" s="11">
        <v>0</v>
      </c>
      <c r="U107" s="11">
        <v>794038.74</v>
      </c>
      <c r="V107" s="500">
        <v>144710</v>
      </c>
      <c r="W107" s="492">
        <v>76.74</v>
      </c>
      <c r="X107" s="67">
        <v>6.03</v>
      </c>
    </row>
    <row r="108" spans="1:24" ht="12.75">
      <c r="A108" s="223">
        <v>2</v>
      </c>
      <c r="B108" s="224">
        <v>3</v>
      </c>
      <c r="C108" s="224">
        <v>4</v>
      </c>
      <c r="D108" s="16">
        <v>2</v>
      </c>
      <c r="E108" s="16">
        <v>0</v>
      </c>
      <c r="F108" s="19"/>
      <c r="G108" s="54" t="s">
        <v>375</v>
      </c>
      <c r="H108" s="11">
        <v>1815777.89</v>
      </c>
      <c r="I108" s="11">
        <v>644314.94</v>
      </c>
      <c r="J108" s="11">
        <v>0</v>
      </c>
      <c r="K108" s="11">
        <v>0</v>
      </c>
      <c r="L108" s="11">
        <v>1171462.95</v>
      </c>
      <c r="M108" s="11">
        <v>623536</v>
      </c>
      <c r="N108" s="11">
        <v>423536</v>
      </c>
      <c r="O108" s="11">
        <v>200000</v>
      </c>
      <c r="P108" s="11">
        <v>3664757.21</v>
      </c>
      <c r="Q108" s="11">
        <v>3664757.21</v>
      </c>
      <c r="R108" s="11">
        <v>0</v>
      </c>
      <c r="S108" s="11">
        <v>0</v>
      </c>
      <c r="T108" s="11">
        <v>458235.11</v>
      </c>
      <c r="U108" s="11">
        <v>723559.05</v>
      </c>
      <c r="V108" s="500">
        <v>294786</v>
      </c>
      <c r="W108" s="492">
        <v>42.92</v>
      </c>
      <c r="X108" s="67">
        <v>5.73</v>
      </c>
    </row>
    <row r="109" spans="1:24" ht="12.75">
      <c r="A109" s="223">
        <v>2</v>
      </c>
      <c r="B109" s="224">
        <v>13</v>
      </c>
      <c r="C109" s="224">
        <v>2</v>
      </c>
      <c r="D109" s="16">
        <v>2</v>
      </c>
      <c r="E109" s="16">
        <v>0</v>
      </c>
      <c r="F109" s="19"/>
      <c r="G109" s="54" t="s">
        <v>376</v>
      </c>
      <c r="H109" s="11">
        <v>366539.29</v>
      </c>
      <c r="I109" s="11">
        <v>26250.77</v>
      </c>
      <c r="J109" s="11">
        <v>0</v>
      </c>
      <c r="K109" s="11">
        <v>0</v>
      </c>
      <c r="L109" s="11">
        <v>340288.52</v>
      </c>
      <c r="M109" s="11">
        <v>327045</v>
      </c>
      <c r="N109" s="11">
        <v>327045</v>
      </c>
      <c r="O109" s="11">
        <v>0</v>
      </c>
      <c r="P109" s="11">
        <v>24868557.77</v>
      </c>
      <c r="Q109" s="11">
        <v>24868557.77</v>
      </c>
      <c r="R109" s="11">
        <v>0</v>
      </c>
      <c r="S109" s="11">
        <v>0</v>
      </c>
      <c r="T109" s="11">
        <v>0</v>
      </c>
      <c r="U109" s="11">
        <v>904972.22</v>
      </c>
      <c r="V109" s="500">
        <v>0</v>
      </c>
      <c r="W109" s="492">
        <v>171.34</v>
      </c>
      <c r="X109" s="67">
        <v>6.23</v>
      </c>
    </row>
    <row r="110" spans="1:24" ht="12.75">
      <c r="A110" s="223">
        <v>2</v>
      </c>
      <c r="B110" s="224">
        <v>9</v>
      </c>
      <c r="C110" s="224">
        <v>3</v>
      </c>
      <c r="D110" s="16">
        <v>2</v>
      </c>
      <c r="E110" s="16">
        <v>0</v>
      </c>
      <c r="F110" s="19"/>
      <c r="G110" s="54" t="s">
        <v>377</v>
      </c>
      <c r="H110" s="11">
        <v>55909.16</v>
      </c>
      <c r="I110" s="11">
        <v>0</v>
      </c>
      <c r="J110" s="11">
        <v>0</v>
      </c>
      <c r="K110" s="11">
        <v>0</v>
      </c>
      <c r="L110" s="11">
        <v>55909.16</v>
      </c>
      <c r="M110" s="11">
        <v>1311877</v>
      </c>
      <c r="N110" s="11">
        <v>1311877</v>
      </c>
      <c r="O110" s="11">
        <v>0</v>
      </c>
      <c r="P110" s="11">
        <v>2245056</v>
      </c>
      <c r="Q110" s="11">
        <v>2245056</v>
      </c>
      <c r="R110" s="11">
        <v>0</v>
      </c>
      <c r="S110" s="11">
        <v>0</v>
      </c>
      <c r="T110" s="11">
        <v>0</v>
      </c>
      <c r="U110" s="11">
        <v>1371141.91</v>
      </c>
      <c r="V110" s="500">
        <v>1065293</v>
      </c>
      <c r="W110" s="492">
        <v>33.86</v>
      </c>
      <c r="X110" s="67">
        <v>4.61</v>
      </c>
    </row>
    <row r="111" spans="1:24" ht="12.75">
      <c r="A111" s="223">
        <v>2</v>
      </c>
      <c r="B111" s="224">
        <v>9</v>
      </c>
      <c r="C111" s="224">
        <v>4</v>
      </c>
      <c r="D111" s="16">
        <v>2</v>
      </c>
      <c r="E111" s="16">
        <v>0</v>
      </c>
      <c r="F111" s="19"/>
      <c r="G111" s="54" t="s">
        <v>378</v>
      </c>
      <c r="H111" s="11">
        <v>1564011.88</v>
      </c>
      <c r="I111" s="11">
        <v>700000</v>
      </c>
      <c r="J111" s="11">
        <v>0</v>
      </c>
      <c r="K111" s="11">
        <v>0</v>
      </c>
      <c r="L111" s="11">
        <v>864011.88</v>
      </c>
      <c r="M111" s="11">
        <v>231000</v>
      </c>
      <c r="N111" s="11">
        <v>231000</v>
      </c>
      <c r="O111" s="11">
        <v>0</v>
      </c>
      <c r="P111" s="11">
        <v>9019000</v>
      </c>
      <c r="Q111" s="11">
        <v>9019000</v>
      </c>
      <c r="R111" s="11">
        <v>0</v>
      </c>
      <c r="S111" s="11">
        <v>0</v>
      </c>
      <c r="T111" s="11">
        <v>0</v>
      </c>
      <c r="U111" s="11">
        <v>475082.5</v>
      </c>
      <c r="V111" s="500">
        <v>0</v>
      </c>
      <c r="W111" s="492">
        <v>89.02</v>
      </c>
      <c r="X111" s="67">
        <v>4.68</v>
      </c>
    </row>
    <row r="112" spans="1:24" ht="12.75">
      <c r="A112" s="223">
        <v>2</v>
      </c>
      <c r="B112" s="224">
        <v>9</v>
      </c>
      <c r="C112" s="224">
        <v>5</v>
      </c>
      <c r="D112" s="16">
        <v>2</v>
      </c>
      <c r="E112" s="16">
        <v>0</v>
      </c>
      <c r="F112" s="19"/>
      <c r="G112" s="54" t="s">
        <v>379</v>
      </c>
      <c r="H112" s="11">
        <v>631643.49</v>
      </c>
      <c r="I112" s="11">
        <v>500000</v>
      </c>
      <c r="J112" s="11">
        <v>0</v>
      </c>
      <c r="K112" s="11">
        <v>0</v>
      </c>
      <c r="L112" s="11">
        <v>131643.49</v>
      </c>
      <c r="M112" s="11">
        <v>456381.2</v>
      </c>
      <c r="N112" s="11">
        <v>456381.2</v>
      </c>
      <c r="O112" s="11">
        <v>0</v>
      </c>
      <c r="P112" s="11">
        <v>4857329.27</v>
      </c>
      <c r="Q112" s="11">
        <v>4857327.83</v>
      </c>
      <c r="R112" s="11">
        <v>0</v>
      </c>
      <c r="S112" s="11">
        <v>1.44</v>
      </c>
      <c r="T112" s="11">
        <v>0</v>
      </c>
      <c r="U112" s="11">
        <v>567915</v>
      </c>
      <c r="V112" s="500">
        <v>0</v>
      </c>
      <c r="W112" s="492">
        <v>50.9</v>
      </c>
      <c r="X112" s="67">
        <v>5.95</v>
      </c>
    </row>
    <row r="113" spans="1:24" ht="12.75">
      <c r="A113" s="223">
        <v>2</v>
      </c>
      <c r="B113" s="224">
        <v>8</v>
      </c>
      <c r="C113" s="224">
        <v>9</v>
      </c>
      <c r="D113" s="16">
        <v>2</v>
      </c>
      <c r="E113" s="16">
        <v>0</v>
      </c>
      <c r="F113" s="19"/>
      <c r="G113" s="54" t="s">
        <v>380</v>
      </c>
      <c r="H113" s="11">
        <v>1380069.13</v>
      </c>
      <c r="I113" s="11">
        <v>1135795.09</v>
      </c>
      <c r="J113" s="11">
        <v>0</v>
      </c>
      <c r="K113" s="11">
        <v>0</v>
      </c>
      <c r="L113" s="11">
        <v>244274.04</v>
      </c>
      <c r="M113" s="11">
        <v>301550</v>
      </c>
      <c r="N113" s="11">
        <v>301550</v>
      </c>
      <c r="O113" s="11">
        <v>0</v>
      </c>
      <c r="P113" s="11">
        <v>4432210.53</v>
      </c>
      <c r="Q113" s="11">
        <v>4311952.09</v>
      </c>
      <c r="R113" s="11">
        <v>0</v>
      </c>
      <c r="S113" s="11">
        <v>120258.44</v>
      </c>
      <c r="T113" s="11">
        <v>1442366</v>
      </c>
      <c r="U113" s="11">
        <v>397159.4</v>
      </c>
      <c r="V113" s="500">
        <v>0</v>
      </c>
      <c r="W113" s="492">
        <v>95.88</v>
      </c>
      <c r="X113" s="67">
        <v>12.73</v>
      </c>
    </row>
    <row r="114" spans="1:24" ht="12.75">
      <c r="A114" s="223">
        <v>2</v>
      </c>
      <c r="B114" s="224">
        <v>10</v>
      </c>
      <c r="C114" s="224">
        <v>4</v>
      </c>
      <c r="D114" s="16">
        <v>2</v>
      </c>
      <c r="E114" s="16">
        <v>0</v>
      </c>
      <c r="F114" s="19"/>
      <c r="G114" s="54" t="s">
        <v>334</v>
      </c>
      <c r="H114" s="11">
        <v>3731624.95</v>
      </c>
      <c r="I114" s="11">
        <v>0</v>
      </c>
      <c r="J114" s="11">
        <v>0</v>
      </c>
      <c r="K114" s="11">
        <v>264344.63</v>
      </c>
      <c r="L114" s="11">
        <v>3467280.32</v>
      </c>
      <c r="M114" s="11">
        <v>4858082.65</v>
      </c>
      <c r="N114" s="11">
        <v>246215.26</v>
      </c>
      <c r="O114" s="11">
        <v>0</v>
      </c>
      <c r="P114" s="11">
        <v>3221065.06</v>
      </c>
      <c r="Q114" s="11">
        <v>3221065.06</v>
      </c>
      <c r="R114" s="11">
        <v>0</v>
      </c>
      <c r="S114" s="11">
        <v>0</v>
      </c>
      <c r="T114" s="11">
        <v>0</v>
      </c>
      <c r="U114" s="11">
        <v>319316.68</v>
      </c>
      <c r="V114" s="500">
        <v>0</v>
      </c>
      <c r="W114" s="492">
        <v>32.52</v>
      </c>
      <c r="X114" s="67">
        <v>3.22</v>
      </c>
    </row>
    <row r="115" spans="1:24" ht="12.75">
      <c r="A115" s="223">
        <v>2</v>
      </c>
      <c r="B115" s="224">
        <v>11</v>
      </c>
      <c r="C115" s="224">
        <v>2</v>
      </c>
      <c r="D115" s="16">
        <v>2</v>
      </c>
      <c r="E115" s="16">
        <v>0</v>
      </c>
      <c r="F115" s="19"/>
      <c r="G115" s="54" t="s">
        <v>335</v>
      </c>
      <c r="H115" s="11">
        <v>2370386.17</v>
      </c>
      <c r="I115" s="11">
        <v>0</v>
      </c>
      <c r="J115" s="11">
        <v>0</v>
      </c>
      <c r="K115" s="11">
        <v>0</v>
      </c>
      <c r="L115" s="11">
        <v>2370386.17</v>
      </c>
      <c r="M115" s="11">
        <v>775000</v>
      </c>
      <c r="N115" s="11">
        <v>775000</v>
      </c>
      <c r="O115" s="11">
        <v>0</v>
      </c>
      <c r="P115" s="11">
        <v>8287915.62</v>
      </c>
      <c r="Q115" s="11">
        <v>8271566.82</v>
      </c>
      <c r="R115" s="11">
        <v>0</v>
      </c>
      <c r="S115" s="11">
        <v>16348.8</v>
      </c>
      <c r="T115" s="11">
        <v>0</v>
      </c>
      <c r="U115" s="11">
        <v>983181.15</v>
      </c>
      <c r="V115" s="500">
        <v>0</v>
      </c>
      <c r="W115" s="492">
        <v>32.05</v>
      </c>
      <c r="X115" s="67">
        <v>3.8</v>
      </c>
    </row>
    <row r="116" spans="1:24" ht="12.75">
      <c r="A116" s="223">
        <v>2</v>
      </c>
      <c r="B116" s="224">
        <v>2</v>
      </c>
      <c r="C116" s="224">
        <v>6</v>
      </c>
      <c r="D116" s="16">
        <v>2</v>
      </c>
      <c r="E116" s="16">
        <v>0</v>
      </c>
      <c r="F116" s="19"/>
      <c r="G116" s="54" t="s">
        <v>381</v>
      </c>
      <c r="H116" s="11">
        <v>1035662.9</v>
      </c>
      <c r="I116" s="11">
        <v>0</v>
      </c>
      <c r="J116" s="11">
        <v>0</v>
      </c>
      <c r="K116" s="11">
        <v>0</v>
      </c>
      <c r="L116" s="11">
        <v>1035662.9</v>
      </c>
      <c r="M116" s="11">
        <v>1418950</v>
      </c>
      <c r="N116" s="11">
        <v>18950</v>
      </c>
      <c r="O116" s="11">
        <v>0</v>
      </c>
      <c r="P116" s="11">
        <v>7155884.55</v>
      </c>
      <c r="Q116" s="11">
        <v>7155884.55</v>
      </c>
      <c r="R116" s="11">
        <v>0</v>
      </c>
      <c r="S116" s="11">
        <v>0</v>
      </c>
      <c r="T116" s="11">
        <v>2355884.55</v>
      </c>
      <c r="U116" s="11">
        <v>139927.85</v>
      </c>
      <c r="V116" s="500">
        <v>0</v>
      </c>
      <c r="W116" s="492">
        <v>36.91</v>
      </c>
      <c r="X116" s="67">
        <v>1.07</v>
      </c>
    </row>
    <row r="117" spans="1:24" ht="12.75">
      <c r="A117" s="223">
        <v>2</v>
      </c>
      <c r="B117" s="224">
        <v>18</v>
      </c>
      <c r="C117" s="224">
        <v>2</v>
      </c>
      <c r="D117" s="16">
        <v>2</v>
      </c>
      <c r="E117" s="16">
        <v>0</v>
      </c>
      <c r="F117" s="19"/>
      <c r="G117" s="54" t="s">
        <v>382</v>
      </c>
      <c r="H117" s="11">
        <v>3315802.45</v>
      </c>
      <c r="I117" s="11">
        <v>0</v>
      </c>
      <c r="J117" s="11">
        <v>0</v>
      </c>
      <c r="K117" s="11">
        <v>0</v>
      </c>
      <c r="L117" s="11">
        <v>3315802.45</v>
      </c>
      <c r="M117" s="11">
        <v>1800590</v>
      </c>
      <c r="N117" s="11">
        <v>1800590</v>
      </c>
      <c r="O117" s="11">
        <v>0</v>
      </c>
      <c r="P117" s="11">
        <v>4100590</v>
      </c>
      <c r="Q117" s="11">
        <v>4100590</v>
      </c>
      <c r="R117" s="11">
        <v>0</v>
      </c>
      <c r="S117" s="11">
        <v>0</v>
      </c>
      <c r="T117" s="11">
        <v>0</v>
      </c>
      <c r="U117" s="11">
        <v>1936178.54</v>
      </c>
      <c r="V117" s="500">
        <v>1700000</v>
      </c>
      <c r="W117" s="492">
        <v>49.13</v>
      </c>
      <c r="X117" s="67">
        <v>2.83</v>
      </c>
    </row>
    <row r="118" spans="1:24" ht="12.75">
      <c r="A118" s="223">
        <v>2</v>
      </c>
      <c r="B118" s="224">
        <v>19</v>
      </c>
      <c r="C118" s="224">
        <v>5</v>
      </c>
      <c r="D118" s="16">
        <v>2</v>
      </c>
      <c r="E118" s="16">
        <v>0</v>
      </c>
      <c r="F118" s="19"/>
      <c r="G118" s="54" t="s">
        <v>383</v>
      </c>
      <c r="H118" s="11">
        <v>2704380.9</v>
      </c>
      <c r="I118" s="11">
        <v>0</v>
      </c>
      <c r="J118" s="11">
        <v>1100000</v>
      </c>
      <c r="K118" s="11">
        <v>0</v>
      </c>
      <c r="L118" s="11">
        <v>1604380.9</v>
      </c>
      <c r="M118" s="11">
        <v>1475500</v>
      </c>
      <c r="N118" s="11">
        <v>575500</v>
      </c>
      <c r="O118" s="11">
        <v>400000</v>
      </c>
      <c r="P118" s="11">
        <v>9039500</v>
      </c>
      <c r="Q118" s="11">
        <v>9039500</v>
      </c>
      <c r="R118" s="11">
        <v>0</v>
      </c>
      <c r="S118" s="11">
        <v>0</v>
      </c>
      <c r="T118" s="11">
        <v>1800000</v>
      </c>
      <c r="U118" s="11">
        <v>1197475.28</v>
      </c>
      <c r="V118" s="500">
        <v>360000</v>
      </c>
      <c r="W118" s="492">
        <v>73.22</v>
      </c>
      <c r="X118" s="67">
        <v>8.47</v>
      </c>
    </row>
    <row r="119" spans="1:24" ht="12.75">
      <c r="A119" s="223">
        <v>2</v>
      </c>
      <c r="B119" s="224">
        <v>7</v>
      </c>
      <c r="C119" s="224">
        <v>4</v>
      </c>
      <c r="D119" s="16">
        <v>2</v>
      </c>
      <c r="E119" s="16">
        <v>0</v>
      </c>
      <c r="F119" s="19"/>
      <c r="G119" s="54" t="s">
        <v>384</v>
      </c>
      <c r="H119" s="11">
        <v>367906.22</v>
      </c>
      <c r="I119" s="11">
        <v>0</v>
      </c>
      <c r="J119" s="11">
        <v>0</v>
      </c>
      <c r="K119" s="11">
        <v>0</v>
      </c>
      <c r="L119" s="11">
        <v>367906.22</v>
      </c>
      <c r="M119" s="11">
        <v>1026644.93</v>
      </c>
      <c r="N119" s="11">
        <v>523197.92</v>
      </c>
      <c r="O119" s="11">
        <v>0</v>
      </c>
      <c r="P119" s="11">
        <v>5613027.32</v>
      </c>
      <c r="Q119" s="11">
        <v>5613027.32</v>
      </c>
      <c r="R119" s="11">
        <v>0</v>
      </c>
      <c r="S119" s="11">
        <v>0</v>
      </c>
      <c r="T119" s="11">
        <v>0</v>
      </c>
      <c r="U119" s="11">
        <v>660497.47</v>
      </c>
      <c r="V119" s="500">
        <v>0</v>
      </c>
      <c r="W119" s="492">
        <v>82.9</v>
      </c>
      <c r="X119" s="67">
        <v>9.75</v>
      </c>
    </row>
    <row r="120" spans="1:24" ht="12.75">
      <c r="A120" s="223">
        <v>2</v>
      </c>
      <c r="B120" s="224">
        <v>5</v>
      </c>
      <c r="C120" s="224">
        <v>3</v>
      </c>
      <c r="D120" s="16">
        <v>2</v>
      </c>
      <c r="E120" s="16">
        <v>0</v>
      </c>
      <c r="F120" s="19"/>
      <c r="G120" s="54" t="s">
        <v>385</v>
      </c>
      <c r="H120" s="11">
        <v>1419523.24</v>
      </c>
      <c r="I120" s="11">
        <v>0</v>
      </c>
      <c r="J120" s="11">
        <v>0</v>
      </c>
      <c r="K120" s="11">
        <v>0</v>
      </c>
      <c r="L120" s="11">
        <v>1419523.24</v>
      </c>
      <c r="M120" s="11">
        <v>166000</v>
      </c>
      <c r="N120" s="11">
        <v>66000</v>
      </c>
      <c r="O120" s="11">
        <v>100000</v>
      </c>
      <c r="P120" s="11">
        <v>7183200</v>
      </c>
      <c r="Q120" s="11">
        <v>7183200</v>
      </c>
      <c r="R120" s="11">
        <v>0</v>
      </c>
      <c r="S120" s="11">
        <v>0</v>
      </c>
      <c r="T120" s="11">
        <v>0</v>
      </c>
      <c r="U120" s="11">
        <v>345979.95</v>
      </c>
      <c r="V120" s="500">
        <v>0</v>
      </c>
      <c r="W120" s="492">
        <v>84.8</v>
      </c>
      <c r="X120" s="67">
        <v>4.08</v>
      </c>
    </row>
    <row r="121" spans="1:24" ht="12.75">
      <c r="A121" s="223">
        <v>2</v>
      </c>
      <c r="B121" s="224">
        <v>23</v>
      </c>
      <c r="C121" s="224">
        <v>6</v>
      </c>
      <c r="D121" s="16">
        <v>2</v>
      </c>
      <c r="E121" s="16">
        <v>0</v>
      </c>
      <c r="F121" s="19"/>
      <c r="G121" s="54" t="s">
        <v>386</v>
      </c>
      <c r="H121" s="11">
        <v>1055415</v>
      </c>
      <c r="I121" s="11">
        <v>32500</v>
      </c>
      <c r="J121" s="11">
        <v>0</v>
      </c>
      <c r="K121" s="11">
        <v>0</v>
      </c>
      <c r="L121" s="11">
        <v>1022915</v>
      </c>
      <c r="M121" s="11">
        <v>295432</v>
      </c>
      <c r="N121" s="11">
        <v>295432</v>
      </c>
      <c r="O121" s="11">
        <v>0</v>
      </c>
      <c r="P121" s="11">
        <v>2267568</v>
      </c>
      <c r="Q121" s="11">
        <v>2267568</v>
      </c>
      <c r="R121" s="11">
        <v>0</v>
      </c>
      <c r="S121" s="11">
        <v>0</v>
      </c>
      <c r="T121" s="11">
        <v>0</v>
      </c>
      <c r="U121" s="11">
        <v>350287.88</v>
      </c>
      <c r="V121" s="500">
        <v>0</v>
      </c>
      <c r="W121" s="492">
        <v>37.63</v>
      </c>
      <c r="X121" s="67">
        <v>5.81</v>
      </c>
    </row>
    <row r="122" spans="1:24" ht="12.75">
      <c r="A122" s="223">
        <v>2</v>
      </c>
      <c r="B122" s="224">
        <v>18</v>
      </c>
      <c r="C122" s="224">
        <v>3</v>
      </c>
      <c r="D122" s="16">
        <v>2</v>
      </c>
      <c r="E122" s="16">
        <v>0</v>
      </c>
      <c r="F122" s="19"/>
      <c r="G122" s="54" t="s">
        <v>387</v>
      </c>
      <c r="H122" s="11">
        <v>1422991.35</v>
      </c>
      <c r="I122" s="11">
        <v>0</v>
      </c>
      <c r="J122" s="11">
        <v>0</v>
      </c>
      <c r="K122" s="11">
        <v>0</v>
      </c>
      <c r="L122" s="11">
        <v>1422991.35</v>
      </c>
      <c r="M122" s="11">
        <v>3014827</v>
      </c>
      <c r="N122" s="11">
        <v>14827</v>
      </c>
      <c r="O122" s="11">
        <v>0</v>
      </c>
      <c r="P122" s="11">
        <v>16192842.54</v>
      </c>
      <c r="Q122" s="11">
        <v>16187576.73</v>
      </c>
      <c r="R122" s="11">
        <v>0</v>
      </c>
      <c r="S122" s="11">
        <v>5265.81</v>
      </c>
      <c r="T122" s="11">
        <v>0</v>
      </c>
      <c r="U122" s="11">
        <v>480856.95</v>
      </c>
      <c r="V122" s="500">
        <v>0</v>
      </c>
      <c r="W122" s="492">
        <v>74.26</v>
      </c>
      <c r="X122" s="67">
        <v>2.2</v>
      </c>
    </row>
    <row r="123" spans="1:24" ht="12.75">
      <c r="A123" s="223">
        <v>2</v>
      </c>
      <c r="B123" s="224">
        <v>9</v>
      </c>
      <c r="C123" s="224">
        <v>6</v>
      </c>
      <c r="D123" s="16">
        <v>2</v>
      </c>
      <c r="E123" s="16">
        <v>0</v>
      </c>
      <c r="F123" s="19"/>
      <c r="G123" s="54" t="s">
        <v>388</v>
      </c>
      <c r="H123" s="11">
        <v>2279992.39</v>
      </c>
      <c r="I123" s="11">
        <v>1949624.1</v>
      </c>
      <c r="J123" s="11">
        <v>0</v>
      </c>
      <c r="K123" s="11">
        <v>0</v>
      </c>
      <c r="L123" s="11">
        <v>330368.29</v>
      </c>
      <c r="M123" s="11">
        <v>270240</v>
      </c>
      <c r="N123" s="11">
        <v>170240</v>
      </c>
      <c r="O123" s="11">
        <v>0</v>
      </c>
      <c r="P123" s="11">
        <v>9689755.58</v>
      </c>
      <c r="Q123" s="11">
        <v>9522544.1</v>
      </c>
      <c r="R123" s="11">
        <v>0</v>
      </c>
      <c r="S123" s="11">
        <v>167211.48</v>
      </c>
      <c r="T123" s="11">
        <v>0</v>
      </c>
      <c r="U123" s="11">
        <v>357157.25</v>
      </c>
      <c r="V123" s="500">
        <v>0</v>
      </c>
      <c r="W123" s="492">
        <v>111.33</v>
      </c>
      <c r="X123" s="67">
        <v>4.1</v>
      </c>
    </row>
    <row r="124" spans="1:24" ht="12.75">
      <c r="A124" s="223">
        <v>2</v>
      </c>
      <c r="B124" s="224">
        <v>5</v>
      </c>
      <c r="C124" s="224">
        <v>4</v>
      </c>
      <c r="D124" s="16">
        <v>2</v>
      </c>
      <c r="E124" s="16">
        <v>0</v>
      </c>
      <c r="F124" s="19"/>
      <c r="G124" s="54" t="s">
        <v>389</v>
      </c>
      <c r="H124" s="11">
        <v>1002089.54</v>
      </c>
      <c r="I124" s="11">
        <v>0</v>
      </c>
      <c r="J124" s="11">
        <v>0</v>
      </c>
      <c r="K124" s="11">
        <v>0</v>
      </c>
      <c r="L124" s="11">
        <v>1002089.54</v>
      </c>
      <c r="M124" s="11">
        <v>513462</v>
      </c>
      <c r="N124" s="11">
        <v>413462</v>
      </c>
      <c r="O124" s="11">
        <v>100000</v>
      </c>
      <c r="P124" s="11">
        <v>6462950</v>
      </c>
      <c r="Q124" s="11">
        <v>6462950</v>
      </c>
      <c r="R124" s="11">
        <v>0</v>
      </c>
      <c r="S124" s="11">
        <v>0</v>
      </c>
      <c r="T124" s="11">
        <v>0</v>
      </c>
      <c r="U124" s="11">
        <v>688580.31</v>
      </c>
      <c r="V124" s="500">
        <v>0</v>
      </c>
      <c r="W124" s="492">
        <v>112.03</v>
      </c>
      <c r="X124" s="67">
        <v>11.93</v>
      </c>
    </row>
    <row r="125" spans="1:24" ht="12.75">
      <c r="A125" s="223">
        <v>2</v>
      </c>
      <c r="B125" s="224">
        <v>6</v>
      </c>
      <c r="C125" s="224">
        <v>7</v>
      </c>
      <c r="D125" s="16">
        <v>2</v>
      </c>
      <c r="E125" s="16">
        <v>0</v>
      </c>
      <c r="F125" s="19"/>
      <c r="G125" s="54" t="s">
        <v>390</v>
      </c>
      <c r="H125" s="11">
        <v>500000</v>
      </c>
      <c r="I125" s="11">
        <v>500000</v>
      </c>
      <c r="J125" s="11">
        <v>0</v>
      </c>
      <c r="K125" s="11">
        <v>0</v>
      </c>
      <c r="L125" s="11">
        <v>0</v>
      </c>
      <c r="M125" s="11">
        <v>868760.74</v>
      </c>
      <c r="N125" s="11">
        <v>794522</v>
      </c>
      <c r="O125" s="11">
        <v>0</v>
      </c>
      <c r="P125" s="11">
        <v>8483925.69</v>
      </c>
      <c r="Q125" s="11">
        <v>7656362</v>
      </c>
      <c r="R125" s="11">
        <v>0</v>
      </c>
      <c r="S125" s="11">
        <v>827563.69</v>
      </c>
      <c r="T125" s="11">
        <v>0</v>
      </c>
      <c r="U125" s="11">
        <v>955487.09</v>
      </c>
      <c r="V125" s="500">
        <v>351022</v>
      </c>
      <c r="W125" s="492">
        <v>55</v>
      </c>
      <c r="X125" s="67">
        <v>3.91</v>
      </c>
    </row>
    <row r="126" spans="1:24" ht="12.75">
      <c r="A126" s="223">
        <v>2</v>
      </c>
      <c r="B126" s="224">
        <v>4</v>
      </c>
      <c r="C126" s="224">
        <v>3</v>
      </c>
      <c r="D126" s="16">
        <v>2</v>
      </c>
      <c r="E126" s="16">
        <v>0</v>
      </c>
      <c r="F126" s="19"/>
      <c r="G126" s="54" t="s">
        <v>391</v>
      </c>
      <c r="H126" s="11">
        <v>136223.6</v>
      </c>
      <c r="I126" s="11">
        <v>0</v>
      </c>
      <c r="J126" s="11">
        <v>0</v>
      </c>
      <c r="K126" s="11">
        <v>0</v>
      </c>
      <c r="L126" s="11">
        <v>136223.6</v>
      </c>
      <c r="M126" s="11">
        <v>273652</v>
      </c>
      <c r="N126" s="11">
        <v>273652</v>
      </c>
      <c r="O126" s="11">
        <v>0</v>
      </c>
      <c r="P126" s="11">
        <v>4480451.4</v>
      </c>
      <c r="Q126" s="11">
        <v>4480451.4</v>
      </c>
      <c r="R126" s="11">
        <v>0</v>
      </c>
      <c r="S126" s="11">
        <v>0</v>
      </c>
      <c r="T126" s="11">
        <v>0</v>
      </c>
      <c r="U126" s="11">
        <v>381424.31</v>
      </c>
      <c r="V126" s="500">
        <v>0</v>
      </c>
      <c r="W126" s="492">
        <v>56.59</v>
      </c>
      <c r="X126" s="67">
        <v>4.81</v>
      </c>
    </row>
    <row r="127" spans="1:24" ht="12.75">
      <c r="A127" s="223">
        <v>2</v>
      </c>
      <c r="B127" s="224">
        <v>8</v>
      </c>
      <c r="C127" s="224">
        <v>11</v>
      </c>
      <c r="D127" s="16">
        <v>2</v>
      </c>
      <c r="E127" s="16">
        <v>0</v>
      </c>
      <c r="F127" s="19"/>
      <c r="G127" s="54" t="s">
        <v>336</v>
      </c>
      <c r="H127" s="11">
        <v>261087.41</v>
      </c>
      <c r="I127" s="11">
        <v>0</v>
      </c>
      <c r="J127" s="11">
        <v>0</v>
      </c>
      <c r="K127" s="11">
        <v>0</v>
      </c>
      <c r="L127" s="11">
        <v>261087.41</v>
      </c>
      <c r="M127" s="11">
        <v>808522</v>
      </c>
      <c r="N127" s="11">
        <v>308522</v>
      </c>
      <c r="O127" s="11">
        <v>500000</v>
      </c>
      <c r="P127" s="11">
        <v>18818672.13</v>
      </c>
      <c r="Q127" s="11">
        <v>18678714.44</v>
      </c>
      <c r="R127" s="11">
        <v>0</v>
      </c>
      <c r="S127" s="11">
        <v>139957.69</v>
      </c>
      <c r="T127" s="11">
        <v>3932464.44</v>
      </c>
      <c r="U127" s="11">
        <v>1335270.85</v>
      </c>
      <c r="V127" s="500">
        <v>262272</v>
      </c>
      <c r="W127" s="492">
        <v>93.18</v>
      </c>
      <c r="X127" s="67">
        <v>6.71</v>
      </c>
    </row>
    <row r="128" spans="1:24" ht="12.75">
      <c r="A128" s="223">
        <v>2</v>
      </c>
      <c r="B128" s="224">
        <v>14</v>
      </c>
      <c r="C128" s="224">
        <v>6</v>
      </c>
      <c r="D128" s="16">
        <v>2</v>
      </c>
      <c r="E128" s="16">
        <v>0</v>
      </c>
      <c r="F128" s="19"/>
      <c r="G128" s="54" t="s">
        <v>337</v>
      </c>
      <c r="H128" s="11">
        <v>563344.43</v>
      </c>
      <c r="I128" s="11">
        <v>0</v>
      </c>
      <c r="J128" s="11">
        <v>0</v>
      </c>
      <c r="K128" s="11">
        <v>0</v>
      </c>
      <c r="L128" s="11">
        <v>563344.43</v>
      </c>
      <c r="M128" s="11">
        <v>107395</v>
      </c>
      <c r="N128" s="11">
        <v>107395</v>
      </c>
      <c r="O128" s="11">
        <v>0</v>
      </c>
      <c r="P128" s="11">
        <v>16900770.01</v>
      </c>
      <c r="Q128" s="11">
        <v>16900770.01</v>
      </c>
      <c r="R128" s="11">
        <v>0</v>
      </c>
      <c r="S128" s="11">
        <v>0</v>
      </c>
      <c r="T128" s="11">
        <v>0</v>
      </c>
      <c r="U128" s="11">
        <v>586689.57</v>
      </c>
      <c r="V128" s="500">
        <v>0</v>
      </c>
      <c r="W128" s="492">
        <v>97.06</v>
      </c>
      <c r="X128" s="67">
        <v>3.36</v>
      </c>
    </row>
    <row r="129" spans="1:24" ht="12.75">
      <c r="A129" s="223">
        <v>2</v>
      </c>
      <c r="B129" s="224">
        <v>15</v>
      </c>
      <c r="C129" s="224">
        <v>4</v>
      </c>
      <c r="D129" s="16">
        <v>2</v>
      </c>
      <c r="E129" s="16">
        <v>0</v>
      </c>
      <c r="F129" s="19"/>
      <c r="G129" s="54" t="s">
        <v>338</v>
      </c>
      <c r="H129" s="11">
        <v>2078055.58</v>
      </c>
      <c r="I129" s="11">
        <v>840700</v>
      </c>
      <c r="J129" s="11">
        <v>0</v>
      </c>
      <c r="K129" s="11">
        <v>0</v>
      </c>
      <c r="L129" s="11">
        <v>1237355.58</v>
      </c>
      <c r="M129" s="11">
        <v>1739164</v>
      </c>
      <c r="N129" s="11">
        <v>1639164</v>
      </c>
      <c r="O129" s="11">
        <v>100000</v>
      </c>
      <c r="P129" s="11">
        <v>23793739</v>
      </c>
      <c r="Q129" s="11">
        <v>23793739</v>
      </c>
      <c r="R129" s="11">
        <v>0</v>
      </c>
      <c r="S129" s="11">
        <v>0</v>
      </c>
      <c r="T129" s="11">
        <v>0</v>
      </c>
      <c r="U129" s="11">
        <v>2196994.88</v>
      </c>
      <c r="V129" s="500">
        <v>0</v>
      </c>
      <c r="W129" s="492">
        <v>93.03</v>
      </c>
      <c r="X129" s="67">
        <v>8.59</v>
      </c>
    </row>
    <row r="130" spans="1:24" ht="12.75">
      <c r="A130" s="223">
        <v>2</v>
      </c>
      <c r="B130" s="224">
        <v>1</v>
      </c>
      <c r="C130" s="224">
        <v>5</v>
      </c>
      <c r="D130" s="16">
        <v>2</v>
      </c>
      <c r="E130" s="16">
        <v>0</v>
      </c>
      <c r="F130" s="19"/>
      <c r="G130" s="54" t="s">
        <v>392</v>
      </c>
      <c r="H130" s="11">
        <v>13325347.82</v>
      </c>
      <c r="I130" s="11">
        <v>0</v>
      </c>
      <c r="J130" s="11">
        <v>0</v>
      </c>
      <c r="K130" s="11">
        <v>6895347.82</v>
      </c>
      <c r="L130" s="11">
        <v>6430000</v>
      </c>
      <c r="M130" s="11">
        <v>15145000</v>
      </c>
      <c r="N130" s="11">
        <v>145000</v>
      </c>
      <c r="O130" s="11">
        <v>0</v>
      </c>
      <c r="P130" s="11">
        <v>6285000</v>
      </c>
      <c r="Q130" s="11">
        <v>6285000</v>
      </c>
      <c r="R130" s="11">
        <v>0</v>
      </c>
      <c r="S130" s="11">
        <v>0</v>
      </c>
      <c r="T130" s="11">
        <v>0</v>
      </c>
      <c r="U130" s="11">
        <v>257174.98</v>
      </c>
      <c r="V130" s="500">
        <v>0</v>
      </c>
      <c r="W130" s="492">
        <v>44.3</v>
      </c>
      <c r="X130" s="67">
        <v>1.81</v>
      </c>
    </row>
    <row r="131" spans="1:24" ht="12.75">
      <c r="A131" s="223">
        <v>2</v>
      </c>
      <c r="B131" s="224">
        <v>5</v>
      </c>
      <c r="C131" s="224">
        <v>5</v>
      </c>
      <c r="D131" s="16">
        <v>2</v>
      </c>
      <c r="E131" s="16">
        <v>0</v>
      </c>
      <c r="F131" s="19"/>
      <c r="G131" s="54" t="s">
        <v>393</v>
      </c>
      <c r="H131" s="11">
        <v>101555.98</v>
      </c>
      <c r="I131" s="11">
        <v>43068.23</v>
      </c>
      <c r="J131" s="11">
        <v>0</v>
      </c>
      <c r="K131" s="11">
        <v>0</v>
      </c>
      <c r="L131" s="11">
        <v>58487.75</v>
      </c>
      <c r="M131" s="11">
        <v>1527417.28</v>
      </c>
      <c r="N131" s="11">
        <v>1527417.28</v>
      </c>
      <c r="O131" s="11">
        <v>0</v>
      </c>
      <c r="P131" s="11">
        <v>4217220.23</v>
      </c>
      <c r="Q131" s="11">
        <v>4217220.23</v>
      </c>
      <c r="R131" s="11">
        <v>0</v>
      </c>
      <c r="S131" s="11">
        <v>0</v>
      </c>
      <c r="T131" s="11">
        <v>593000</v>
      </c>
      <c r="U131" s="11">
        <v>1617884.73</v>
      </c>
      <c r="V131" s="500">
        <v>1288482.28</v>
      </c>
      <c r="W131" s="492">
        <v>46.84</v>
      </c>
      <c r="X131" s="67">
        <v>4.25</v>
      </c>
    </row>
    <row r="132" spans="1:24" ht="12.75">
      <c r="A132" s="223">
        <v>2</v>
      </c>
      <c r="B132" s="224">
        <v>3</v>
      </c>
      <c r="C132" s="224">
        <v>5</v>
      </c>
      <c r="D132" s="16">
        <v>2</v>
      </c>
      <c r="E132" s="16">
        <v>0</v>
      </c>
      <c r="F132" s="19"/>
      <c r="G132" s="54" t="s">
        <v>394</v>
      </c>
      <c r="H132" s="11">
        <v>364928.21</v>
      </c>
      <c r="I132" s="11">
        <v>328449.21</v>
      </c>
      <c r="J132" s="11">
        <v>0</v>
      </c>
      <c r="K132" s="11">
        <v>0</v>
      </c>
      <c r="L132" s="11">
        <v>36479</v>
      </c>
      <c r="M132" s="11">
        <v>325926.5</v>
      </c>
      <c r="N132" s="11">
        <v>325926.5</v>
      </c>
      <c r="O132" s="11">
        <v>0</v>
      </c>
      <c r="P132" s="11">
        <v>5139195.63</v>
      </c>
      <c r="Q132" s="11">
        <v>5082865.46</v>
      </c>
      <c r="R132" s="11">
        <v>0</v>
      </c>
      <c r="S132" s="11">
        <v>56330.17</v>
      </c>
      <c r="T132" s="11">
        <v>0</v>
      </c>
      <c r="U132" s="11">
        <v>477698.41</v>
      </c>
      <c r="V132" s="500">
        <v>0</v>
      </c>
      <c r="W132" s="492">
        <v>108.86</v>
      </c>
      <c r="X132" s="67">
        <v>10.11</v>
      </c>
    </row>
    <row r="133" spans="1:24" ht="12.75">
      <c r="A133" s="223">
        <v>2</v>
      </c>
      <c r="B133" s="224">
        <v>26</v>
      </c>
      <c r="C133" s="224">
        <v>3</v>
      </c>
      <c r="D133" s="16">
        <v>2</v>
      </c>
      <c r="E133" s="16">
        <v>0</v>
      </c>
      <c r="F133" s="19"/>
      <c r="G133" s="54" t="s">
        <v>395</v>
      </c>
      <c r="H133" s="11">
        <v>333123</v>
      </c>
      <c r="I133" s="11">
        <v>184900</v>
      </c>
      <c r="J133" s="11">
        <v>0</v>
      </c>
      <c r="K133" s="11">
        <v>0</v>
      </c>
      <c r="L133" s="11">
        <v>148223</v>
      </c>
      <c r="M133" s="11">
        <v>321770.2</v>
      </c>
      <c r="N133" s="11">
        <v>321770.2</v>
      </c>
      <c r="O133" s="11">
        <v>0</v>
      </c>
      <c r="P133" s="11">
        <v>5816008.52</v>
      </c>
      <c r="Q133" s="11">
        <v>5816008.52</v>
      </c>
      <c r="R133" s="11">
        <v>0</v>
      </c>
      <c r="S133" s="11">
        <v>0</v>
      </c>
      <c r="T133" s="11">
        <v>0</v>
      </c>
      <c r="U133" s="11">
        <v>470836.91</v>
      </c>
      <c r="V133" s="500">
        <v>0</v>
      </c>
      <c r="W133" s="492">
        <v>60.14</v>
      </c>
      <c r="X133" s="67">
        <v>4.86</v>
      </c>
    </row>
    <row r="134" spans="1:24" ht="12.75">
      <c r="A134" s="223">
        <v>2</v>
      </c>
      <c r="B134" s="224">
        <v>10</v>
      </c>
      <c r="C134" s="224">
        <v>6</v>
      </c>
      <c r="D134" s="16">
        <v>2</v>
      </c>
      <c r="E134" s="16">
        <v>0</v>
      </c>
      <c r="F134" s="19"/>
      <c r="G134" s="54" t="s">
        <v>396</v>
      </c>
      <c r="H134" s="11">
        <v>606117.73</v>
      </c>
      <c r="I134" s="11">
        <v>140000</v>
      </c>
      <c r="J134" s="11">
        <v>0</v>
      </c>
      <c r="K134" s="11">
        <v>89488.78</v>
      </c>
      <c r="L134" s="11">
        <v>376628.95</v>
      </c>
      <c r="M134" s="11">
        <v>30000</v>
      </c>
      <c r="N134" s="11">
        <v>30000</v>
      </c>
      <c r="O134" s="11">
        <v>0</v>
      </c>
      <c r="P134" s="11">
        <v>300000</v>
      </c>
      <c r="Q134" s="11">
        <v>300000</v>
      </c>
      <c r="R134" s="11">
        <v>0</v>
      </c>
      <c r="S134" s="11">
        <v>0</v>
      </c>
      <c r="T134" s="11">
        <v>160000</v>
      </c>
      <c r="U134" s="11">
        <v>36798.3</v>
      </c>
      <c r="V134" s="500">
        <v>30000</v>
      </c>
      <c r="W134" s="492">
        <v>6.04</v>
      </c>
      <c r="X134" s="67">
        <v>0.29</v>
      </c>
    </row>
    <row r="135" spans="1:24" ht="12.75">
      <c r="A135" s="223">
        <v>2</v>
      </c>
      <c r="B135" s="224">
        <v>6</v>
      </c>
      <c r="C135" s="224">
        <v>8</v>
      </c>
      <c r="D135" s="16">
        <v>2</v>
      </c>
      <c r="E135" s="16">
        <v>0</v>
      </c>
      <c r="F135" s="19"/>
      <c r="G135" s="54" t="s">
        <v>397</v>
      </c>
      <c r="H135" s="11">
        <v>357542.61</v>
      </c>
      <c r="I135" s="11">
        <v>135999.6</v>
      </c>
      <c r="J135" s="11">
        <v>0</v>
      </c>
      <c r="K135" s="11">
        <v>0</v>
      </c>
      <c r="L135" s="11">
        <v>221543.01</v>
      </c>
      <c r="M135" s="11">
        <v>782930</v>
      </c>
      <c r="N135" s="11">
        <v>782930</v>
      </c>
      <c r="O135" s="11">
        <v>0</v>
      </c>
      <c r="P135" s="11">
        <v>12071712.65</v>
      </c>
      <c r="Q135" s="11">
        <v>11414258.64</v>
      </c>
      <c r="R135" s="11">
        <v>0</v>
      </c>
      <c r="S135" s="11">
        <v>657454.01</v>
      </c>
      <c r="T135" s="11">
        <v>3183316.35</v>
      </c>
      <c r="U135" s="11">
        <v>1110097.35</v>
      </c>
      <c r="V135" s="500">
        <v>0</v>
      </c>
      <c r="W135" s="492">
        <v>73.22</v>
      </c>
      <c r="X135" s="67">
        <v>9.14</v>
      </c>
    </row>
    <row r="136" spans="1:24" ht="12.75">
      <c r="A136" s="223">
        <v>2</v>
      </c>
      <c r="B136" s="224">
        <v>17</v>
      </c>
      <c r="C136" s="224">
        <v>3</v>
      </c>
      <c r="D136" s="16">
        <v>2</v>
      </c>
      <c r="E136" s="16">
        <v>0</v>
      </c>
      <c r="F136" s="19"/>
      <c r="G136" s="54" t="s">
        <v>398</v>
      </c>
      <c r="H136" s="11">
        <v>882386.4</v>
      </c>
      <c r="I136" s="11">
        <v>0</v>
      </c>
      <c r="J136" s="11">
        <v>0</v>
      </c>
      <c r="K136" s="11">
        <v>0</v>
      </c>
      <c r="L136" s="11">
        <v>882386.4</v>
      </c>
      <c r="M136" s="11">
        <v>187500</v>
      </c>
      <c r="N136" s="11">
        <v>187500</v>
      </c>
      <c r="O136" s="11">
        <v>0</v>
      </c>
      <c r="P136" s="11">
        <v>1512500</v>
      </c>
      <c r="Q136" s="11">
        <v>1512500</v>
      </c>
      <c r="R136" s="11">
        <v>0</v>
      </c>
      <c r="S136" s="11">
        <v>0</v>
      </c>
      <c r="T136" s="11">
        <v>0</v>
      </c>
      <c r="U136" s="11">
        <v>233814.26</v>
      </c>
      <c r="V136" s="500">
        <v>0</v>
      </c>
      <c r="W136" s="492">
        <v>20.65</v>
      </c>
      <c r="X136" s="67">
        <v>3.19</v>
      </c>
    </row>
    <row r="137" spans="1:24" ht="12.75">
      <c r="A137" s="223">
        <v>2</v>
      </c>
      <c r="B137" s="224">
        <v>16</v>
      </c>
      <c r="C137" s="224">
        <v>6</v>
      </c>
      <c r="D137" s="16">
        <v>2</v>
      </c>
      <c r="E137" s="16">
        <v>0</v>
      </c>
      <c r="F137" s="19"/>
      <c r="G137" s="54" t="s">
        <v>399</v>
      </c>
      <c r="H137" s="11">
        <v>120125.73</v>
      </c>
      <c r="I137" s="11">
        <v>0</v>
      </c>
      <c r="J137" s="11">
        <v>0</v>
      </c>
      <c r="K137" s="11">
        <v>0</v>
      </c>
      <c r="L137" s="11">
        <v>120125.73</v>
      </c>
      <c r="M137" s="11">
        <v>578800</v>
      </c>
      <c r="N137" s="11">
        <v>578800</v>
      </c>
      <c r="O137" s="11">
        <v>0</v>
      </c>
      <c r="P137" s="11">
        <v>3853189</v>
      </c>
      <c r="Q137" s="11">
        <v>3818200</v>
      </c>
      <c r="R137" s="11">
        <v>0</v>
      </c>
      <c r="S137" s="11">
        <v>34989</v>
      </c>
      <c r="T137" s="11">
        <v>0</v>
      </c>
      <c r="U137" s="11">
        <v>681262.24</v>
      </c>
      <c r="V137" s="500">
        <v>0</v>
      </c>
      <c r="W137" s="492">
        <v>40.45</v>
      </c>
      <c r="X137" s="67">
        <v>7.15</v>
      </c>
    </row>
    <row r="138" spans="1:24" ht="12.75">
      <c r="A138" s="223">
        <v>2</v>
      </c>
      <c r="B138" s="224">
        <v>11</v>
      </c>
      <c r="C138" s="224">
        <v>3</v>
      </c>
      <c r="D138" s="16">
        <v>2</v>
      </c>
      <c r="E138" s="16">
        <v>0</v>
      </c>
      <c r="F138" s="19"/>
      <c r="G138" s="54" t="s">
        <v>400</v>
      </c>
      <c r="H138" s="11">
        <v>20921063.62</v>
      </c>
      <c r="I138" s="11">
        <v>0</v>
      </c>
      <c r="J138" s="11">
        <v>0</v>
      </c>
      <c r="K138" s="11">
        <v>20921063.62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500">
        <v>0</v>
      </c>
      <c r="W138" s="492">
        <v>0</v>
      </c>
      <c r="X138" s="67">
        <v>0</v>
      </c>
    </row>
    <row r="139" spans="1:24" ht="12.75">
      <c r="A139" s="223">
        <v>2</v>
      </c>
      <c r="B139" s="224">
        <v>9</v>
      </c>
      <c r="C139" s="224">
        <v>8</v>
      </c>
      <c r="D139" s="16">
        <v>2</v>
      </c>
      <c r="E139" s="16">
        <v>0</v>
      </c>
      <c r="F139" s="19"/>
      <c r="G139" s="54" t="s">
        <v>401</v>
      </c>
      <c r="H139" s="11">
        <v>1570955.1</v>
      </c>
      <c r="I139" s="11">
        <v>327345.35</v>
      </c>
      <c r="J139" s="11">
        <v>0</v>
      </c>
      <c r="K139" s="11">
        <v>0</v>
      </c>
      <c r="L139" s="11">
        <v>1243609.75</v>
      </c>
      <c r="M139" s="11">
        <v>188414</v>
      </c>
      <c r="N139" s="11">
        <v>188414</v>
      </c>
      <c r="O139" s="11">
        <v>0</v>
      </c>
      <c r="P139" s="11">
        <v>4014584.33</v>
      </c>
      <c r="Q139" s="11">
        <v>4014584.33</v>
      </c>
      <c r="R139" s="11">
        <v>0</v>
      </c>
      <c r="S139" s="11">
        <v>0</v>
      </c>
      <c r="T139" s="11">
        <v>777435.33</v>
      </c>
      <c r="U139" s="11">
        <v>278728.82</v>
      </c>
      <c r="V139" s="500">
        <v>0</v>
      </c>
      <c r="W139" s="492">
        <v>68.56</v>
      </c>
      <c r="X139" s="67">
        <v>5.9</v>
      </c>
    </row>
    <row r="140" spans="1:24" ht="12.75">
      <c r="A140" s="223">
        <v>2</v>
      </c>
      <c r="B140" s="224">
        <v>10</v>
      </c>
      <c r="C140" s="224">
        <v>7</v>
      </c>
      <c r="D140" s="16">
        <v>2</v>
      </c>
      <c r="E140" s="16">
        <v>0</v>
      </c>
      <c r="F140" s="19"/>
      <c r="G140" s="54" t="s">
        <v>402</v>
      </c>
      <c r="H140" s="11">
        <v>1442647.09</v>
      </c>
      <c r="I140" s="11">
        <v>1287094.49</v>
      </c>
      <c r="J140" s="11">
        <v>0</v>
      </c>
      <c r="K140" s="11">
        <v>0</v>
      </c>
      <c r="L140" s="11">
        <v>155552.6</v>
      </c>
      <c r="M140" s="11">
        <v>453410.5</v>
      </c>
      <c r="N140" s="11">
        <v>453410.5</v>
      </c>
      <c r="O140" s="11">
        <v>0</v>
      </c>
      <c r="P140" s="11">
        <v>4433069.33</v>
      </c>
      <c r="Q140" s="11">
        <v>4433069.33</v>
      </c>
      <c r="R140" s="11">
        <v>0</v>
      </c>
      <c r="S140" s="11">
        <v>0</v>
      </c>
      <c r="T140" s="11">
        <v>1388468.4</v>
      </c>
      <c r="U140" s="11">
        <v>520600.47</v>
      </c>
      <c r="V140" s="500">
        <v>168787.5</v>
      </c>
      <c r="W140" s="492">
        <v>42.85</v>
      </c>
      <c r="X140" s="67">
        <v>4.95</v>
      </c>
    </row>
    <row r="141" spans="1:24" ht="12.75">
      <c r="A141" s="223">
        <v>2</v>
      </c>
      <c r="B141" s="224">
        <v>6</v>
      </c>
      <c r="C141" s="224">
        <v>9</v>
      </c>
      <c r="D141" s="16">
        <v>2</v>
      </c>
      <c r="E141" s="16">
        <v>0</v>
      </c>
      <c r="F141" s="19"/>
      <c r="G141" s="54" t="s">
        <v>403</v>
      </c>
      <c r="H141" s="11">
        <v>1679391.94</v>
      </c>
      <c r="I141" s="11">
        <v>1588357.07</v>
      </c>
      <c r="J141" s="11">
        <v>0</v>
      </c>
      <c r="K141" s="11">
        <v>0</v>
      </c>
      <c r="L141" s="11">
        <v>65889.61</v>
      </c>
      <c r="M141" s="11">
        <v>467936</v>
      </c>
      <c r="N141" s="11">
        <v>467936</v>
      </c>
      <c r="O141" s="11">
        <v>0</v>
      </c>
      <c r="P141" s="11">
        <v>14200730.75</v>
      </c>
      <c r="Q141" s="11">
        <v>14098768.43</v>
      </c>
      <c r="R141" s="11">
        <v>0</v>
      </c>
      <c r="S141" s="11">
        <v>101962.32</v>
      </c>
      <c r="T141" s="11">
        <v>1073925</v>
      </c>
      <c r="U141" s="11">
        <v>851637.16</v>
      </c>
      <c r="V141" s="500">
        <v>307016</v>
      </c>
      <c r="W141" s="492">
        <v>161.45</v>
      </c>
      <c r="X141" s="67">
        <v>6.69</v>
      </c>
    </row>
    <row r="142" spans="1:24" ht="12.75">
      <c r="A142" s="223">
        <v>2</v>
      </c>
      <c r="B142" s="224">
        <v>21</v>
      </c>
      <c r="C142" s="224">
        <v>7</v>
      </c>
      <c r="D142" s="16">
        <v>2</v>
      </c>
      <c r="E142" s="16">
        <v>0</v>
      </c>
      <c r="F142" s="19"/>
      <c r="G142" s="54" t="s">
        <v>404</v>
      </c>
      <c r="H142" s="11">
        <v>6591937.8</v>
      </c>
      <c r="I142" s="11">
        <v>0</v>
      </c>
      <c r="J142" s="11">
        <v>0</v>
      </c>
      <c r="K142" s="11">
        <v>5016937.8</v>
      </c>
      <c r="L142" s="11">
        <v>1575000</v>
      </c>
      <c r="M142" s="11">
        <v>109375</v>
      </c>
      <c r="N142" s="11">
        <v>109375</v>
      </c>
      <c r="O142" s="11">
        <v>0</v>
      </c>
      <c r="P142" s="11">
        <v>1465625</v>
      </c>
      <c r="Q142" s="11">
        <v>1465625</v>
      </c>
      <c r="R142" s="11">
        <v>0</v>
      </c>
      <c r="S142" s="11">
        <v>0</v>
      </c>
      <c r="T142" s="11">
        <v>0</v>
      </c>
      <c r="U142" s="11">
        <v>125691.49</v>
      </c>
      <c r="V142" s="500">
        <v>0</v>
      </c>
      <c r="W142" s="492">
        <v>24.45</v>
      </c>
      <c r="X142" s="67">
        <v>2.09</v>
      </c>
    </row>
    <row r="143" spans="1:24" ht="12.75">
      <c r="A143" s="223">
        <v>2</v>
      </c>
      <c r="B143" s="224">
        <v>24</v>
      </c>
      <c r="C143" s="224">
        <v>4</v>
      </c>
      <c r="D143" s="16">
        <v>2</v>
      </c>
      <c r="E143" s="16">
        <v>0</v>
      </c>
      <c r="F143" s="19"/>
      <c r="G143" s="54" t="s">
        <v>405</v>
      </c>
      <c r="H143" s="11">
        <v>911486.78</v>
      </c>
      <c r="I143" s="11">
        <v>796776.9</v>
      </c>
      <c r="J143" s="11">
        <v>0</v>
      </c>
      <c r="K143" s="11">
        <v>0</v>
      </c>
      <c r="L143" s="11">
        <v>114709.88</v>
      </c>
      <c r="M143" s="11">
        <v>603759.7</v>
      </c>
      <c r="N143" s="11">
        <v>603759.7</v>
      </c>
      <c r="O143" s="11">
        <v>0</v>
      </c>
      <c r="P143" s="11">
        <v>7371977.4</v>
      </c>
      <c r="Q143" s="11">
        <v>7371977.4</v>
      </c>
      <c r="R143" s="11">
        <v>0</v>
      </c>
      <c r="S143" s="11">
        <v>0</v>
      </c>
      <c r="T143" s="11">
        <v>0</v>
      </c>
      <c r="U143" s="11">
        <v>779664.34</v>
      </c>
      <c r="V143" s="500">
        <v>0</v>
      </c>
      <c r="W143" s="492">
        <v>95.93</v>
      </c>
      <c r="X143" s="67">
        <v>10.14</v>
      </c>
    </row>
    <row r="144" spans="1:24" ht="12.75">
      <c r="A144" s="223">
        <v>2</v>
      </c>
      <c r="B144" s="224">
        <v>25</v>
      </c>
      <c r="C144" s="224">
        <v>5</v>
      </c>
      <c r="D144" s="16">
        <v>2</v>
      </c>
      <c r="E144" s="16">
        <v>0</v>
      </c>
      <c r="F144" s="19"/>
      <c r="G144" s="54" t="s">
        <v>406</v>
      </c>
      <c r="H144" s="11">
        <v>1732239.13</v>
      </c>
      <c r="I144" s="11">
        <v>1430107</v>
      </c>
      <c r="J144" s="11">
        <v>0</v>
      </c>
      <c r="K144" s="11">
        <v>0</v>
      </c>
      <c r="L144" s="11">
        <v>302132.13</v>
      </c>
      <c r="M144" s="11">
        <v>1305107</v>
      </c>
      <c r="N144" s="11">
        <v>1305107</v>
      </c>
      <c r="O144" s="11">
        <v>0</v>
      </c>
      <c r="P144" s="11">
        <v>7100107</v>
      </c>
      <c r="Q144" s="11">
        <v>7100107</v>
      </c>
      <c r="R144" s="11">
        <v>0</v>
      </c>
      <c r="S144" s="11">
        <v>0</v>
      </c>
      <c r="T144" s="11">
        <v>0</v>
      </c>
      <c r="U144" s="11">
        <v>1464790.7</v>
      </c>
      <c r="V144" s="500">
        <v>0</v>
      </c>
      <c r="W144" s="492">
        <v>66</v>
      </c>
      <c r="X144" s="67">
        <v>13.61</v>
      </c>
    </row>
    <row r="145" spans="1:24" ht="12.75">
      <c r="A145" s="223">
        <v>2</v>
      </c>
      <c r="B145" s="224">
        <v>19</v>
      </c>
      <c r="C145" s="224">
        <v>7</v>
      </c>
      <c r="D145" s="16">
        <v>2</v>
      </c>
      <c r="E145" s="16">
        <v>0</v>
      </c>
      <c r="F145" s="19"/>
      <c r="G145" s="54" t="s">
        <v>345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1827391.04</v>
      </c>
      <c r="N145" s="11">
        <v>996210.33</v>
      </c>
      <c r="O145" s="11">
        <v>400000</v>
      </c>
      <c r="P145" s="11">
        <v>17848886.37</v>
      </c>
      <c r="Q145" s="11">
        <v>17848886.37</v>
      </c>
      <c r="R145" s="11">
        <v>0</v>
      </c>
      <c r="S145" s="11">
        <v>0</v>
      </c>
      <c r="T145" s="11">
        <v>0</v>
      </c>
      <c r="U145" s="11">
        <v>1905145.39</v>
      </c>
      <c r="V145" s="500">
        <v>0</v>
      </c>
      <c r="W145" s="492">
        <v>71.4</v>
      </c>
      <c r="X145" s="67">
        <v>7.62</v>
      </c>
    </row>
    <row r="146" spans="1:24" ht="12.75">
      <c r="A146" s="223">
        <v>2</v>
      </c>
      <c r="B146" s="224">
        <v>18</v>
      </c>
      <c r="C146" s="224">
        <v>5</v>
      </c>
      <c r="D146" s="16">
        <v>2</v>
      </c>
      <c r="E146" s="16">
        <v>0</v>
      </c>
      <c r="F146" s="19"/>
      <c r="G146" s="54" t="s">
        <v>407</v>
      </c>
      <c r="H146" s="11">
        <v>745774.74</v>
      </c>
      <c r="I146" s="11">
        <v>0</v>
      </c>
      <c r="J146" s="11">
        <v>0</v>
      </c>
      <c r="K146" s="11">
        <v>0</v>
      </c>
      <c r="L146" s="11">
        <v>745774.74</v>
      </c>
      <c r="M146" s="11">
        <v>1666298.54</v>
      </c>
      <c r="N146" s="11">
        <v>1666298.54</v>
      </c>
      <c r="O146" s="11">
        <v>0</v>
      </c>
      <c r="P146" s="11">
        <v>5567407.16</v>
      </c>
      <c r="Q146" s="11">
        <v>5567407.16</v>
      </c>
      <c r="R146" s="11">
        <v>0</v>
      </c>
      <c r="S146" s="11">
        <v>0</v>
      </c>
      <c r="T146" s="11">
        <v>0</v>
      </c>
      <c r="U146" s="11">
        <v>1804966.85</v>
      </c>
      <c r="V146" s="500">
        <v>1262614.26</v>
      </c>
      <c r="W146" s="492">
        <v>53.67</v>
      </c>
      <c r="X146" s="67">
        <v>5.22</v>
      </c>
    </row>
    <row r="147" spans="1:24" ht="12.75">
      <c r="A147" s="223">
        <v>2</v>
      </c>
      <c r="B147" s="224">
        <v>21</v>
      </c>
      <c r="C147" s="224">
        <v>8</v>
      </c>
      <c r="D147" s="16">
        <v>2</v>
      </c>
      <c r="E147" s="16">
        <v>0</v>
      </c>
      <c r="F147" s="19"/>
      <c r="G147" s="54" t="s">
        <v>408</v>
      </c>
      <c r="H147" s="11">
        <v>605674.09</v>
      </c>
      <c r="I147" s="11">
        <v>500000</v>
      </c>
      <c r="J147" s="11">
        <v>0</v>
      </c>
      <c r="K147" s="11">
        <v>0</v>
      </c>
      <c r="L147" s="11">
        <v>105674.09</v>
      </c>
      <c r="M147" s="11">
        <v>294161.71</v>
      </c>
      <c r="N147" s="11">
        <v>294161.71</v>
      </c>
      <c r="O147" s="11">
        <v>0</v>
      </c>
      <c r="P147" s="11">
        <v>6376072.26</v>
      </c>
      <c r="Q147" s="11">
        <v>6347300</v>
      </c>
      <c r="R147" s="11">
        <v>0</v>
      </c>
      <c r="S147" s="11">
        <v>28772.26</v>
      </c>
      <c r="T147" s="11">
        <v>0</v>
      </c>
      <c r="U147" s="11">
        <v>410626.74</v>
      </c>
      <c r="V147" s="500">
        <v>0</v>
      </c>
      <c r="W147" s="492">
        <v>74.62</v>
      </c>
      <c r="X147" s="67">
        <v>4.8</v>
      </c>
    </row>
    <row r="148" spans="1:24" ht="12.75">
      <c r="A148" s="223">
        <v>2</v>
      </c>
      <c r="B148" s="224">
        <v>1</v>
      </c>
      <c r="C148" s="224">
        <v>6</v>
      </c>
      <c r="D148" s="16">
        <v>2</v>
      </c>
      <c r="E148" s="16">
        <v>0</v>
      </c>
      <c r="F148" s="19"/>
      <c r="G148" s="54" t="s">
        <v>409</v>
      </c>
      <c r="H148" s="11">
        <v>4082458.55</v>
      </c>
      <c r="I148" s="11">
        <v>0</v>
      </c>
      <c r="J148" s="11">
        <v>0</v>
      </c>
      <c r="K148" s="11">
        <v>4082458.55</v>
      </c>
      <c r="L148" s="11">
        <v>0</v>
      </c>
      <c r="M148" s="11">
        <v>0</v>
      </c>
      <c r="N148" s="11">
        <v>0</v>
      </c>
      <c r="O148" s="11">
        <v>0</v>
      </c>
      <c r="P148" s="11">
        <v>359</v>
      </c>
      <c r="Q148" s="11">
        <v>0</v>
      </c>
      <c r="R148" s="11">
        <v>0</v>
      </c>
      <c r="S148" s="11">
        <v>359</v>
      </c>
      <c r="T148" s="11">
        <v>0</v>
      </c>
      <c r="U148" s="11">
        <v>0</v>
      </c>
      <c r="V148" s="500">
        <v>0</v>
      </c>
      <c r="W148" s="492">
        <v>0</v>
      </c>
      <c r="X148" s="67">
        <v>0</v>
      </c>
    </row>
    <row r="149" spans="1:24" ht="12.75">
      <c r="A149" s="223">
        <v>2</v>
      </c>
      <c r="B149" s="224">
        <v>5</v>
      </c>
      <c r="C149" s="224">
        <v>6</v>
      </c>
      <c r="D149" s="16">
        <v>2</v>
      </c>
      <c r="E149" s="16">
        <v>0</v>
      </c>
      <c r="F149" s="19"/>
      <c r="G149" s="54" t="s">
        <v>410</v>
      </c>
      <c r="H149" s="11">
        <v>349573.41</v>
      </c>
      <c r="I149" s="11">
        <v>0</v>
      </c>
      <c r="J149" s="11">
        <v>0</v>
      </c>
      <c r="K149" s="11">
        <v>0</v>
      </c>
      <c r="L149" s="11">
        <v>349573.41</v>
      </c>
      <c r="M149" s="11">
        <v>322052</v>
      </c>
      <c r="N149" s="11">
        <v>322052</v>
      </c>
      <c r="O149" s="11">
        <v>0</v>
      </c>
      <c r="P149" s="11">
        <v>4653312.44</v>
      </c>
      <c r="Q149" s="11">
        <v>4630128.36</v>
      </c>
      <c r="R149" s="11">
        <v>0</v>
      </c>
      <c r="S149" s="11">
        <v>23184.08</v>
      </c>
      <c r="T149" s="11">
        <v>0</v>
      </c>
      <c r="U149" s="11">
        <v>460556.35</v>
      </c>
      <c r="V149" s="500">
        <v>0</v>
      </c>
      <c r="W149" s="492">
        <v>74.72</v>
      </c>
      <c r="X149" s="67">
        <v>7.39</v>
      </c>
    </row>
    <row r="150" spans="1:24" ht="12.75">
      <c r="A150" s="223">
        <v>2</v>
      </c>
      <c r="B150" s="224">
        <v>22</v>
      </c>
      <c r="C150" s="224">
        <v>2</v>
      </c>
      <c r="D150" s="16">
        <v>2</v>
      </c>
      <c r="E150" s="16">
        <v>0</v>
      </c>
      <c r="F150" s="19"/>
      <c r="G150" s="54" t="s">
        <v>411</v>
      </c>
      <c r="H150" s="11">
        <v>1146792</v>
      </c>
      <c r="I150" s="11">
        <v>141646</v>
      </c>
      <c r="J150" s="11">
        <v>0</v>
      </c>
      <c r="K150" s="11">
        <v>0</v>
      </c>
      <c r="L150" s="11">
        <v>1005146</v>
      </c>
      <c r="M150" s="11">
        <v>625278</v>
      </c>
      <c r="N150" s="11">
        <v>625278</v>
      </c>
      <c r="O150" s="11">
        <v>0</v>
      </c>
      <c r="P150" s="11">
        <v>7589346</v>
      </c>
      <c r="Q150" s="11">
        <v>7589346</v>
      </c>
      <c r="R150" s="11">
        <v>0</v>
      </c>
      <c r="S150" s="11">
        <v>0</v>
      </c>
      <c r="T150" s="11">
        <v>0</v>
      </c>
      <c r="U150" s="11">
        <v>840024.64</v>
      </c>
      <c r="V150" s="500">
        <v>0</v>
      </c>
      <c r="W150" s="492">
        <v>65.52</v>
      </c>
      <c r="X150" s="67">
        <v>7.25</v>
      </c>
    </row>
    <row r="151" spans="1:24" ht="12.75">
      <c r="A151" s="223">
        <v>2</v>
      </c>
      <c r="B151" s="224">
        <v>20</v>
      </c>
      <c r="C151" s="224">
        <v>4</v>
      </c>
      <c r="D151" s="16">
        <v>2</v>
      </c>
      <c r="E151" s="16">
        <v>0</v>
      </c>
      <c r="F151" s="19"/>
      <c r="G151" s="54" t="s">
        <v>412</v>
      </c>
      <c r="H151" s="11">
        <v>1404224.72</v>
      </c>
      <c r="I151" s="11">
        <v>0</v>
      </c>
      <c r="J151" s="11">
        <v>0</v>
      </c>
      <c r="K151" s="11">
        <v>0</v>
      </c>
      <c r="L151" s="11">
        <v>1404224.72</v>
      </c>
      <c r="M151" s="11">
        <v>65000</v>
      </c>
      <c r="N151" s="11">
        <v>65000</v>
      </c>
      <c r="O151" s="11">
        <v>0</v>
      </c>
      <c r="P151" s="11">
        <v>11491900</v>
      </c>
      <c r="Q151" s="11">
        <v>11491900</v>
      </c>
      <c r="R151" s="11">
        <v>0</v>
      </c>
      <c r="S151" s="11">
        <v>0</v>
      </c>
      <c r="T151" s="11">
        <v>0</v>
      </c>
      <c r="U151" s="11">
        <v>381216</v>
      </c>
      <c r="V151" s="500">
        <v>0</v>
      </c>
      <c r="W151" s="492">
        <v>87.24</v>
      </c>
      <c r="X151" s="67">
        <v>2.89</v>
      </c>
    </row>
    <row r="152" spans="1:24" ht="12.75">
      <c r="A152" s="223">
        <v>2</v>
      </c>
      <c r="B152" s="224">
        <v>26</v>
      </c>
      <c r="C152" s="224">
        <v>5</v>
      </c>
      <c r="D152" s="16">
        <v>2</v>
      </c>
      <c r="E152" s="16">
        <v>0</v>
      </c>
      <c r="F152" s="19"/>
      <c r="G152" s="54" t="s">
        <v>413</v>
      </c>
      <c r="H152" s="11">
        <v>2451043.21</v>
      </c>
      <c r="I152" s="11">
        <v>0</v>
      </c>
      <c r="J152" s="11">
        <v>0</v>
      </c>
      <c r="K152" s="11">
        <v>171259.29</v>
      </c>
      <c r="L152" s="11">
        <v>2279783.92</v>
      </c>
      <c r="M152" s="11">
        <v>520254.85</v>
      </c>
      <c r="N152" s="11">
        <v>520254.85</v>
      </c>
      <c r="O152" s="11">
        <v>0</v>
      </c>
      <c r="P152" s="11">
        <v>1764602.08</v>
      </c>
      <c r="Q152" s="11">
        <v>1759529.07</v>
      </c>
      <c r="R152" s="11">
        <v>0</v>
      </c>
      <c r="S152" s="11">
        <v>5073.01</v>
      </c>
      <c r="T152" s="11">
        <v>0</v>
      </c>
      <c r="U152" s="11">
        <v>591466.49</v>
      </c>
      <c r="V152" s="500">
        <v>0</v>
      </c>
      <c r="W152" s="492">
        <v>15.46</v>
      </c>
      <c r="X152" s="67">
        <v>5.18</v>
      </c>
    </row>
    <row r="153" spans="1:24" ht="12.75">
      <c r="A153" s="223">
        <v>2</v>
      </c>
      <c r="B153" s="224">
        <v>20</v>
      </c>
      <c r="C153" s="224">
        <v>5</v>
      </c>
      <c r="D153" s="16">
        <v>2</v>
      </c>
      <c r="E153" s="16">
        <v>0</v>
      </c>
      <c r="F153" s="19"/>
      <c r="G153" s="54" t="s">
        <v>414</v>
      </c>
      <c r="H153" s="11">
        <v>655765.37</v>
      </c>
      <c r="I153" s="11">
        <v>0</v>
      </c>
      <c r="J153" s="11">
        <v>0</v>
      </c>
      <c r="K153" s="11">
        <v>0</v>
      </c>
      <c r="L153" s="11">
        <v>655765.37</v>
      </c>
      <c r="M153" s="11">
        <v>5000</v>
      </c>
      <c r="N153" s="11">
        <v>5000</v>
      </c>
      <c r="O153" s="11">
        <v>0</v>
      </c>
      <c r="P153" s="11">
        <v>3329000</v>
      </c>
      <c r="Q153" s="11">
        <v>3329000</v>
      </c>
      <c r="R153" s="11">
        <v>0</v>
      </c>
      <c r="S153" s="11">
        <v>0</v>
      </c>
      <c r="T153" s="11">
        <v>36960</v>
      </c>
      <c r="U153" s="11">
        <v>107913.96</v>
      </c>
      <c r="V153" s="500">
        <v>0</v>
      </c>
      <c r="W153" s="492">
        <v>37.57</v>
      </c>
      <c r="X153" s="67">
        <v>1.23</v>
      </c>
    </row>
    <row r="154" spans="1:24" ht="12.75">
      <c r="A154" s="223">
        <v>2</v>
      </c>
      <c r="B154" s="224">
        <v>25</v>
      </c>
      <c r="C154" s="224">
        <v>7</v>
      </c>
      <c r="D154" s="16">
        <v>2</v>
      </c>
      <c r="E154" s="16">
        <v>0</v>
      </c>
      <c r="F154" s="19"/>
      <c r="G154" s="54" t="s">
        <v>350</v>
      </c>
      <c r="H154" s="11">
        <v>2955305.75</v>
      </c>
      <c r="I154" s="11">
        <v>1951040.33</v>
      </c>
      <c r="J154" s="11">
        <v>0</v>
      </c>
      <c r="K154" s="11">
        <v>0</v>
      </c>
      <c r="L154" s="11">
        <v>1004265.42</v>
      </c>
      <c r="M154" s="11">
        <v>1656530.98</v>
      </c>
      <c r="N154" s="11">
        <v>1656530.98</v>
      </c>
      <c r="O154" s="11">
        <v>0</v>
      </c>
      <c r="P154" s="11">
        <v>14940624.41</v>
      </c>
      <c r="Q154" s="11">
        <v>14940624.41</v>
      </c>
      <c r="R154" s="11">
        <v>0</v>
      </c>
      <c r="S154" s="11">
        <v>0</v>
      </c>
      <c r="T154" s="11">
        <v>0</v>
      </c>
      <c r="U154" s="11">
        <v>1981456.36</v>
      </c>
      <c r="V154" s="500">
        <v>1171030.98</v>
      </c>
      <c r="W154" s="492">
        <v>96.98</v>
      </c>
      <c r="X154" s="67">
        <v>5.26</v>
      </c>
    </row>
    <row r="155" spans="1:24" ht="12.75">
      <c r="A155" s="223">
        <v>2</v>
      </c>
      <c r="B155" s="224">
        <v>26</v>
      </c>
      <c r="C155" s="224">
        <v>6</v>
      </c>
      <c r="D155" s="16">
        <v>2</v>
      </c>
      <c r="E155" s="16">
        <v>0</v>
      </c>
      <c r="F155" s="19"/>
      <c r="G155" s="54" t="s">
        <v>351</v>
      </c>
      <c r="H155" s="11">
        <v>634599.37</v>
      </c>
      <c r="I155" s="11">
        <v>198132.98</v>
      </c>
      <c r="J155" s="11">
        <v>0</v>
      </c>
      <c r="K155" s="11">
        <v>0</v>
      </c>
      <c r="L155" s="11">
        <v>436466.39</v>
      </c>
      <c r="M155" s="11">
        <v>2373024.5</v>
      </c>
      <c r="N155" s="11">
        <v>2373024.5</v>
      </c>
      <c r="O155" s="11">
        <v>0</v>
      </c>
      <c r="P155" s="11">
        <v>6095002.72</v>
      </c>
      <c r="Q155" s="11">
        <v>5864088.32</v>
      </c>
      <c r="R155" s="11">
        <v>0</v>
      </c>
      <c r="S155" s="11">
        <v>230914.4</v>
      </c>
      <c r="T155" s="11">
        <v>48511.08</v>
      </c>
      <c r="U155" s="11">
        <v>2511863.49</v>
      </c>
      <c r="V155" s="500">
        <v>1360111.5</v>
      </c>
      <c r="W155" s="492">
        <v>46.66</v>
      </c>
      <c r="X155" s="67">
        <v>8.88</v>
      </c>
    </row>
    <row r="156" spans="1:24" ht="12.75">
      <c r="A156" s="223">
        <v>2</v>
      </c>
      <c r="B156" s="224">
        <v>23</v>
      </c>
      <c r="C156" s="224">
        <v>9</v>
      </c>
      <c r="D156" s="16">
        <v>2</v>
      </c>
      <c r="E156" s="16">
        <v>0</v>
      </c>
      <c r="F156" s="19"/>
      <c r="G156" s="54" t="s">
        <v>415</v>
      </c>
      <c r="H156" s="11">
        <v>400458.11</v>
      </c>
      <c r="I156" s="11">
        <v>0</v>
      </c>
      <c r="J156" s="11">
        <v>0</v>
      </c>
      <c r="K156" s="11">
        <v>0</v>
      </c>
      <c r="L156" s="11">
        <v>400458.11</v>
      </c>
      <c r="M156" s="11">
        <v>827350</v>
      </c>
      <c r="N156" s="11">
        <v>827350</v>
      </c>
      <c r="O156" s="11">
        <v>0</v>
      </c>
      <c r="P156" s="11">
        <v>7838355.01</v>
      </c>
      <c r="Q156" s="11">
        <v>7632100</v>
      </c>
      <c r="R156" s="11">
        <v>0</v>
      </c>
      <c r="S156" s="11">
        <v>206255.01</v>
      </c>
      <c r="T156" s="11">
        <v>0</v>
      </c>
      <c r="U156" s="11">
        <v>1031681.13</v>
      </c>
      <c r="V156" s="500">
        <v>0</v>
      </c>
      <c r="W156" s="492">
        <v>59.8</v>
      </c>
      <c r="X156" s="67">
        <v>7.87</v>
      </c>
    </row>
    <row r="157" spans="1:24" ht="12.75">
      <c r="A157" s="223">
        <v>2</v>
      </c>
      <c r="B157" s="224">
        <v>3</v>
      </c>
      <c r="C157" s="224">
        <v>6</v>
      </c>
      <c r="D157" s="16">
        <v>2</v>
      </c>
      <c r="E157" s="16">
        <v>0</v>
      </c>
      <c r="F157" s="19"/>
      <c r="G157" s="54" t="s">
        <v>416</v>
      </c>
      <c r="H157" s="11">
        <v>775155.33</v>
      </c>
      <c r="I157" s="11">
        <v>0</v>
      </c>
      <c r="J157" s="11">
        <v>0</v>
      </c>
      <c r="K157" s="11">
        <v>0</v>
      </c>
      <c r="L157" s="11">
        <v>775155.33</v>
      </c>
      <c r="M157" s="11">
        <v>251712.58</v>
      </c>
      <c r="N157" s="11">
        <v>251712.58</v>
      </c>
      <c r="O157" s="11">
        <v>0</v>
      </c>
      <c r="P157" s="11">
        <v>1976105.02</v>
      </c>
      <c r="Q157" s="11">
        <v>1976105.02</v>
      </c>
      <c r="R157" s="11">
        <v>0</v>
      </c>
      <c r="S157" s="11">
        <v>0</v>
      </c>
      <c r="T157" s="11">
        <v>0</v>
      </c>
      <c r="U157" s="11">
        <v>305553.19</v>
      </c>
      <c r="V157" s="500">
        <v>0</v>
      </c>
      <c r="W157" s="492">
        <v>32.18</v>
      </c>
      <c r="X157" s="67">
        <v>4.97</v>
      </c>
    </row>
    <row r="158" spans="1:24" s="95" customFormat="1" ht="15">
      <c r="A158" s="227"/>
      <c r="B158" s="228"/>
      <c r="C158" s="228"/>
      <c r="D158" s="101"/>
      <c r="E158" s="101"/>
      <c r="F158" s="102" t="s">
        <v>417</v>
      </c>
      <c r="G158" s="287"/>
      <c r="H158" s="103">
        <v>167325372.28999996</v>
      </c>
      <c r="I158" s="103">
        <v>48053202.46</v>
      </c>
      <c r="J158" s="103">
        <v>9725000</v>
      </c>
      <c r="K158" s="103">
        <v>0</v>
      </c>
      <c r="L158" s="103">
        <v>108975067.87</v>
      </c>
      <c r="M158" s="103">
        <v>95995373.66999999</v>
      </c>
      <c r="N158" s="103">
        <v>56020081.8</v>
      </c>
      <c r="O158" s="103">
        <v>15210000</v>
      </c>
      <c r="P158" s="103">
        <v>920100446.4300001</v>
      </c>
      <c r="Q158" s="103">
        <v>905708329.0299997</v>
      </c>
      <c r="R158" s="103">
        <v>0</v>
      </c>
      <c r="S158" s="103">
        <v>14392117.399999997</v>
      </c>
      <c r="T158" s="103">
        <v>44260136.16</v>
      </c>
      <c r="U158" s="103">
        <v>94852639.22000001</v>
      </c>
      <c r="V158" s="502">
        <v>11373860.430000002</v>
      </c>
      <c r="W158" s="494">
        <v>72.16696437114388</v>
      </c>
      <c r="X158" s="129">
        <v>6.87843432648967</v>
      </c>
    </row>
    <row r="159" spans="1:24" ht="12.75">
      <c r="A159" s="223">
        <v>2</v>
      </c>
      <c r="B159" s="224">
        <v>24</v>
      </c>
      <c r="C159" s="224">
        <v>1</v>
      </c>
      <c r="D159" s="16">
        <v>3</v>
      </c>
      <c r="E159" s="16">
        <v>0</v>
      </c>
      <c r="F159" s="19"/>
      <c r="G159" s="54" t="s">
        <v>418</v>
      </c>
      <c r="H159" s="11">
        <v>359514.7</v>
      </c>
      <c r="I159" s="11">
        <v>99986.66</v>
      </c>
      <c r="J159" s="11">
        <v>0</v>
      </c>
      <c r="K159" s="11">
        <v>0</v>
      </c>
      <c r="L159" s="11">
        <v>259528.04</v>
      </c>
      <c r="M159" s="11">
        <v>1316722.68</v>
      </c>
      <c r="N159" s="11">
        <v>1316722.68</v>
      </c>
      <c r="O159" s="11">
        <v>0</v>
      </c>
      <c r="P159" s="11">
        <v>7085588.45</v>
      </c>
      <c r="Q159" s="11">
        <v>7085588.45</v>
      </c>
      <c r="R159" s="11">
        <v>0</v>
      </c>
      <c r="S159" s="11">
        <v>0</v>
      </c>
      <c r="T159" s="11">
        <v>334711.45</v>
      </c>
      <c r="U159" s="11">
        <v>1496692.73</v>
      </c>
      <c r="V159" s="500">
        <v>493596.68</v>
      </c>
      <c r="W159" s="492">
        <v>78.55</v>
      </c>
      <c r="X159" s="67">
        <v>11.67</v>
      </c>
    </row>
    <row r="160" spans="1:24" ht="12.75">
      <c r="A160" s="223">
        <v>2</v>
      </c>
      <c r="B160" s="224">
        <v>14</v>
      </c>
      <c r="C160" s="224">
        <v>2</v>
      </c>
      <c r="D160" s="16">
        <v>3</v>
      </c>
      <c r="E160" s="16">
        <v>0</v>
      </c>
      <c r="F160" s="19"/>
      <c r="G160" s="54" t="s">
        <v>419</v>
      </c>
      <c r="H160" s="11">
        <v>1500000</v>
      </c>
      <c r="I160" s="11">
        <v>1500000</v>
      </c>
      <c r="J160" s="11">
        <v>0</v>
      </c>
      <c r="K160" s="11">
        <v>0</v>
      </c>
      <c r="L160" s="11">
        <v>0</v>
      </c>
      <c r="M160" s="11">
        <v>1124833</v>
      </c>
      <c r="N160" s="11">
        <v>1124833</v>
      </c>
      <c r="O160" s="11">
        <v>0</v>
      </c>
      <c r="P160" s="11">
        <v>17439700.09</v>
      </c>
      <c r="Q160" s="11">
        <v>17350503</v>
      </c>
      <c r="R160" s="11">
        <v>0</v>
      </c>
      <c r="S160" s="11">
        <v>89197.09</v>
      </c>
      <c r="T160" s="11">
        <v>0</v>
      </c>
      <c r="U160" s="11">
        <v>1688718.15</v>
      </c>
      <c r="V160" s="500">
        <v>0</v>
      </c>
      <c r="W160" s="492">
        <v>124.29</v>
      </c>
      <c r="X160" s="67">
        <v>12.03</v>
      </c>
    </row>
    <row r="161" spans="1:24" ht="12.75">
      <c r="A161" s="223">
        <v>2</v>
      </c>
      <c r="B161" s="224">
        <v>25</v>
      </c>
      <c r="C161" s="224">
        <v>3</v>
      </c>
      <c r="D161" s="16">
        <v>3</v>
      </c>
      <c r="E161" s="16">
        <v>0</v>
      </c>
      <c r="F161" s="19"/>
      <c r="G161" s="54" t="s">
        <v>420</v>
      </c>
      <c r="H161" s="11">
        <v>9708637.9</v>
      </c>
      <c r="I161" s="11">
        <v>8600563.39</v>
      </c>
      <c r="J161" s="11">
        <v>0</v>
      </c>
      <c r="K161" s="11">
        <v>0</v>
      </c>
      <c r="L161" s="11">
        <v>1108074.51</v>
      </c>
      <c r="M161" s="11">
        <v>4308019.92</v>
      </c>
      <c r="N161" s="11">
        <v>4308019.92</v>
      </c>
      <c r="O161" s="11">
        <v>0</v>
      </c>
      <c r="P161" s="11">
        <v>59259098.35</v>
      </c>
      <c r="Q161" s="11">
        <v>57097003.71</v>
      </c>
      <c r="R161" s="11">
        <v>0</v>
      </c>
      <c r="S161" s="11">
        <v>2162094.64</v>
      </c>
      <c r="T161" s="11">
        <v>0</v>
      </c>
      <c r="U161" s="11">
        <v>5489734.41</v>
      </c>
      <c r="V161" s="500">
        <v>0</v>
      </c>
      <c r="W161" s="492">
        <v>84.59</v>
      </c>
      <c r="X161" s="67">
        <v>7.83</v>
      </c>
    </row>
    <row r="162" spans="1:24" ht="12.75">
      <c r="A162" s="223">
        <v>2</v>
      </c>
      <c r="B162" s="224">
        <v>5</v>
      </c>
      <c r="C162" s="224">
        <v>2</v>
      </c>
      <c r="D162" s="16">
        <v>3</v>
      </c>
      <c r="E162" s="16">
        <v>0</v>
      </c>
      <c r="F162" s="19"/>
      <c r="G162" s="54" t="s">
        <v>421</v>
      </c>
      <c r="H162" s="11">
        <v>2336169.46</v>
      </c>
      <c r="I162" s="11">
        <v>589158.29</v>
      </c>
      <c r="J162" s="11">
        <v>0</v>
      </c>
      <c r="K162" s="11">
        <v>0</v>
      </c>
      <c r="L162" s="11">
        <v>1747011.17</v>
      </c>
      <c r="M162" s="11">
        <v>838195</v>
      </c>
      <c r="N162" s="11">
        <v>838195</v>
      </c>
      <c r="O162" s="11">
        <v>0</v>
      </c>
      <c r="P162" s="11">
        <v>14231000.86</v>
      </c>
      <c r="Q162" s="11">
        <v>14231000.86</v>
      </c>
      <c r="R162" s="11">
        <v>0</v>
      </c>
      <c r="S162" s="11">
        <v>0</v>
      </c>
      <c r="T162" s="11">
        <v>589158.29</v>
      </c>
      <c r="U162" s="11">
        <v>1102676.6</v>
      </c>
      <c r="V162" s="500">
        <v>0</v>
      </c>
      <c r="W162" s="492">
        <v>96.83</v>
      </c>
      <c r="X162" s="67">
        <v>7.82</v>
      </c>
    </row>
    <row r="163" spans="1:24" ht="12.75">
      <c r="A163" s="223">
        <v>2</v>
      </c>
      <c r="B163" s="224">
        <v>22</v>
      </c>
      <c r="C163" s="224">
        <v>1</v>
      </c>
      <c r="D163" s="16">
        <v>3</v>
      </c>
      <c r="E163" s="16">
        <v>0</v>
      </c>
      <c r="F163" s="19"/>
      <c r="G163" s="54" t="s">
        <v>422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2046000</v>
      </c>
      <c r="N163" s="11">
        <v>46000</v>
      </c>
      <c r="O163" s="11">
        <v>2000000</v>
      </c>
      <c r="P163" s="11">
        <v>13795154</v>
      </c>
      <c r="Q163" s="11">
        <v>13734800</v>
      </c>
      <c r="R163" s="11">
        <v>0</v>
      </c>
      <c r="S163" s="11">
        <v>60354</v>
      </c>
      <c r="T163" s="11">
        <v>0</v>
      </c>
      <c r="U163" s="11">
        <v>2500209.06</v>
      </c>
      <c r="V163" s="500">
        <v>0</v>
      </c>
      <c r="W163" s="492">
        <v>55.69</v>
      </c>
      <c r="X163" s="67">
        <v>10.09</v>
      </c>
    </row>
    <row r="164" spans="1:24" ht="12.75">
      <c r="A164" s="223">
        <v>2</v>
      </c>
      <c r="B164" s="224">
        <v>8</v>
      </c>
      <c r="C164" s="224">
        <v>6</v>
      </c>
      <c r="D164" s="16">
        <v>3</v>
      </c>
      <c r="E164" s="16">
        <v>0</v>
      </c>
      <c r="F164" s="19"/>
      <c r="G164" s="54" t="s">
        <v>423</v>
      </c>
      <c r="H164" s="11">
        <v>1834325.13</v>
      </c>
      <c r="I164" s="11">
        <v>0</v>
      </c>
      <c r="J164" s="11">
        <v>0</v>
      </c>
      <c r="K164" s="11">
        <v>0</v>
      </c>
      <c r="L164" s="11">
        <v>1796745.13</v>
      </c>
      <c r="M164" s="11">
        <v>1715236</v>
      </c>
      <c r="N164" s="11">
        <v>1636636</v>
      </c>
      <c r="O164" s="11">
        <v>0</v>
      </c>
      <c r="P164" s="11">
        <v>26210181.6</v>
      </c>
      <c r="Q164" s="11">
        <v>26197043.73</v>
      </c>
      <c r="R164" s="11">
        <v>0</v>
      </c>
      <c r="S164" s="11">
        <v>13137.87</v>
      </c>
      <c r="T164" s="11">
        <v>610184.15</v>
      </c>
      <c r="U164" s="11">
        <v>2308900.79</v>
      </c>
      <c r="V164" s="500">
        <v>120000</v>
      </c>
      <c r="W164" s="492">
        <v>66.14</v>
      </c>
      <c r="X164" s="67">
        <v>5.65</v>
      </c>
    </row>
    <row r="165" spans="1:24" ht="12.75">
      <c r="A165" s="223">
        <v>2</v>
      </c>
      <c r="B165" s="224">
        <v>16</v>
      </c>
      <c r="C165" s="224">
        <v>1</v>
      </c>
      <c r="D165" s="16">
        <v>3</v>
      </c>
      <c r="E165" s="16">
        <v>0</v>
      </c>
      <c r="F165" s="19"/>
      <c r="G165" s="54" t="s">
        <v>424</v>
      </c>
      <c r="H165" s="11">
        <v>2571739.62</v>
      </c>
      <c r="I165" s="11">
        <v>2291759.3</v>
      </c>
      <c r="J165" s="11">
        <v>0</v>
      </c>
      <c r="K165" s="11">
        <v>0</v>
      </c>
      <c r="L165" s="11">
        <v>279980.32</v>
      </c>
      <c r="M165" s="11">
        <v>502480</v>
      </c>
      <c r="N165" s="11">
        <v>102480</v>
      </c>
      <c r="O165" s="11">
        <v>400000</v>
      </c>
      <c r="P165" s="11">
        <v>17390487.5</v>
      </c>
      <c r="Q165" s="11">
        <v>16992800.32</v>
      </c>
      <c r="R165" s="11">
        <v>0</v>
      </c>
      <c r="S165" s="11">
        <v>397687.18</v>
      </c>
      <c r="T165" s="11">
        <v>0</v>
      </c>
      <c r="U165" s="11">
        <v>703377.67</v>
      </c>
      <c r="V165" s="500">
        <v>0</v>
      </c>
      <c r="W165" s="492">
        <v>103.93</v>
      </c>
      <c r="X165" s="67">
        <v>4.2</v>
      </c>
    </row>
    <row r="166" spans="1:24" ht="12.75">
      <c r="A166" s="223">
        <v>2</v>
      </c>
      <c r="B166" s="224">
        <v>21</v>
      </c>
      <c r="C166" s="224">
        <v>5</v>
      </c>
      <c r="D166" s="16">
        <v>3</v>
      </c>
      <c r="E166" s="16">
        <v>0</v>
      </c>
      <c r="F166" s="19"/>
      <c r="G166" s="54" t="s">
        <v>425</v>
      </c>
      <c r="H166" s="11">
        <v>99239.55</v>
      </c>
      <c r="I166" s="11">
        <v>0</v>
      </c>
      <c r="J166" s="11">
        <v>0</v>
      </c>
      <c r="K166" s="11">
        <v>0</v>
      </c>
      <c r="L166" s="11">
        <v>99239.55</v>
      </c>
      <c r="M166" s="11">
        <v>791000</v>
      </c>
      <c r="N166" s="11">
        <v>791000</v>
      </c>
      <c r="O166" s="11">
        <v>0</v>
      </c>
      <c r="P166" s="11">
        <v>12673008.65</v>
      </c>
      <c r="Q166" s="11">
        <v>11641815</v>
      </c>
      <c r="R166" s="11">
        <v>0</v>
      </c>
      <c r="S166" s="11">
        <v>1031193.65</v>
      </c>
      <c r="T166" s="11">
        <v>0</v>
      </c>
      <c r="U166" s="11">
        <v>1096190.92</v>
      </c>
      <c r="V166" s="500">
        <v>0</v>
      </c>
      <c r="W166" s="492">
        <v>113.25</v>
      </c>
      <c r="X166" s="67">
        <v>9.79</v>
      </c>
    </row>
    <row r="167" spans="1:24" ht="12.75">
      <c r="A167" s="223">
        <v>2</v>
      </c>
      <c r="B167" s="224">
        <v>4</v>
      </c>
      <c r="C167" s="224">
        <v>1</v>
      </c>
      <c r="D167" s="16">
        <v>3</v>
      </c>
      <c r="E167" s="16">
        <v>0</v>
      </c>
      <c r="F167" s="19"/>
      <c r="G167" s="54" t="s">
        <v>426</v>
      </c>
      <c r="H167" s="11">
        <v>1666206.6</v>
      </c>
      <c r="I167" s="11">
        <v>1492282.29</v>
      </c>
      <c r="J167" s="11">
        <v>0</v>
      </c>
      <c r="K167" s="11">
        <v>0</v>
      </c>
      <c r="L167" s="11">
        <v>173924.31</v>
      </c>
      <c r="M167" s="11">
        <v>3121396</v>
      </c>
      <c r="N167" s="11">
        <v>3121396</v>
      </c>
      <c r="O167" s="11">
        <v>0</v>
      </c>
      <c r="P167" s="11">
        <v>25338186.29</v>
      </c>
      <c r="Q167" s="11">
        <v>25338186.29</v>
      </c>
      <c r="R167" s="11">
        <v>0</v>
      </c>
      <c r="S167" s="11">
        <v>0</v>
      </c>
      <c r="T167" s="11">
        <v>0</v>
      </c>
      <c r="U167" s="11">
        <v>3476359.81</v>
      </c>
      <c r="V167" s="500">
        <v>0</v>
      </c>
      <c r="W167" s="492">
        <v>76.1</v>
      </c>
      <c r="X167" s="67">
        <v>10.44</v>
      </c>
    </row>
    <row r="168" spans="1:24" ht="12.75">
      <c r="A168" s="223">
        <v>2</v>
      </c>
      <c r="B168" s="224">
        <v>12</v>
      </c>
      <c r="C168" s="224">
        <v>1</v>
      </c>
      <c r="D168" s="16">
        <v>3</v>
      </c>
      <c r="E168" s="16">
        <v>0</v>
      </c>
      <c r="F168" s="19"/>
      <c r="G168" s="54" t="s">
        <v>427</v>
      </c>
      <c r="H168" s="11">
        <v>2703850.06</v>
      </c>
      <c r="I168" s="11">
        <v>0</v>
      </c>
      <c r="J168" s="11">
        <v>0</v>
      </c>
      <c r="K168" s="11">
        <v>0</v>
      </c>
      <c r="L168" s="11">
        <v>2703850.06</v>
      </c>
      <c r="M168" s="11">
        <v>783539.32</v>
      </c>
      <c r="N168" s="11">
        <v>783539.32</v>
      </c>
      <c r="O168" s="11">
        <v>0</v>
      </c>
      <c r="P168" s="11">
        <v>8331765.58</v>
      </c>
      <c r="Q168" s="11">
        <v>8066276.72</v>
      </c>
      <c r="R168" s="11">
        <v>0</v>
      </c>
      <c r="S168" s="11">
        <v>265488.86</v>
      </c>
      <c r="T168" s="11">
        <v>43500</v>
      </c>
      <c r="U168" s="11">
        <v>998228.44</v>
      </c>
      <c r="V168" s="500">
        <v>43500</v>
      </c>
      <c r="W168" s="492">
        <v>70.06</v>
      </c>
      <c r="X168" s="67">
        <v>8.07</v>
      </c>
    </row>
    <row r="169" spans="1:24" ht="12.75">
      <c r="A169" s="223">
        <v>2</v>
      </c>
      <c r="B169" s="224">
        <v>19</v>
      </c>
      <c r="C169" s="224">
        <v>4</v>
      </c>
      <c r="D169" s="16">
        <v>3</v>
      </c>
      <c r="E169" s="16">
        <v>0</v>
      </c>
      <c r="F169" s="19"/>
      <c r="G169" s="54" t="s">
        <v>428</v>
      </c>
      <c r="H169" s="11">
        <v>732532.06</v>
      </c>
      <c r="I169" s="11">
        <v>476880.75</v>
      </c>
      <c r="J169" s="11">
        <v>0</v>
      </c>
      <c r="K169" s="11">
        <v>0</v>
      </c>
      <c r="L169" s="11">
        <v>255651.31</v>
      </c>
      <c r="M169" s="11">
        <v>0</v>
      </c>
      <c r="N169" s="11">
        <v>0</v>
      </c>
      <c r="O169" s="11">
        <v>0</v>
      </c>
      <c r="P169" s="11">
        <v>9710342.06</v>
      </c>
      <c r="Q169" s="11">
        <v>9211139.21</v>
      </c>
      <c r="R169" s="11">
        <v>0</v>
      </c>
      <c r="S169" s="11">
        <v>499202.85</v>
      </c>
      <c r="T169" s="11">
        <v>0</v>
      </c>
      <c r="U169" s="11">
        <v>458198.9</v>
      </c>
      <c r="V169" s="500">
        <v>0</v>
      </c>
      <c r="W169" s="492">
        <v>77.7</v>
      </c>
      <c r="X169" s="67">
        <v>3.66</v>
      </c>
    </row>
    <row r="170" spans="1:24" ht="12.75">
      <c r="A170" s="223">
        <v>2</v>
      </c>
      <c r="B170" s="224">
        <v>15</v>
      </c>
      <c r="C170" s="224">
        <v>3</v>
      </c>
      <c r="D170" s="16">
        <v>3</v>
      </c>
      <c r="E170" s="16">
        <v>0</v>
      </c>
      <c r="F170" s="19"/>
      <c r="G170" s="54" t="s">
        <v>429</v>
      </c>
      <c r="H170" s="11">
        <v>15850901.65</v>
      </c>
      <c r="I170" s="11">
        <v>0</v>
      </c>
      <c r="J170" s="11">
        <v>0</v>
      </c>
      <c r="K170" s="11">
        <v>0</v>
      </c>
      <c r="L170" s="11">
        <v>15850901.65</v>
      </c>
      <c r="M170" s="11">
        <v>1609994</v>
      </c>
      <c r="N170" s="11">
        <v>1609994</v>
      </c>
      <c r="O170" s="11">
        <v>0</v>
      </c>
      <c r="P170" s="11">
        <v>8485853.97</v>
      </c>
      <c r="Q170" s="11">
        <v>8484994</v>
      </c>
      <c r="R170" s="11">
        <v>0</v>
      </c>
      <c r="S170" s="11">
        <v>859.97</v>
      </c>
      <c r="T170" s="11">
        <v>0</v>
      </c>
      <c r="U170" s="11">
        <v>1780974.56</v>
      </c>
      <c r="V170" s="500">
        <v>0</v>
      </c>
      <c r="W170" s="492">
        <v>21.87</v>
      </c>
      <c r="X170" s="67">
        <v>4.59</v>
      </c>
    </row>
    <row r="171" spans="1:24" ht="12.75">
      <c r="A171" s="223">
        <v>2</v>
      </c>
      <c r="B171" s="224">
        <v>23</v>
      </c>
      <c r="C171" s="224">
        <v>4</v>
      </c>
      <c r="D171" s="16">
        <v>3</v>
      </c>
      <c r="E171" s="16">
        <v>0</v>
      </c>
      <c r="F171" s="19"/>
      <c r="G171" s="54" t="s">
        <v>430</v>
      </c>
      <c r="H171" s="11">
        <v>1955696.51</v>
      </c>
      <c r="I171" s="11">
        <v>0</v>
      </c>
      <c r="J171" s="11">
        <v>0</v>
      </c>
      <c r="K171" s="11">
        <v>0</v>
      </c>
      <c r="L171" s="11">
        <v>1955696.51</v>
      </c>
      <c r="M171" s="11">
        <v>2623656</v>
      </c>
      <c r="N171" s="11">
        <v>2623656</v>
      </c>
      <c r="O171" s="11">
        <v>0</v>
      </c>
      <c r="P171" s="11">
        <v>21034041</v>
      </c>
      <c r="Q171" s="11">
        <v>21034041</v>
      </c>
      <c r="R171" s="11">
        <v>0</v>
      </c>
      <c r="S171" s="11">
        <v>0</v>
      </c>
      <c r="T171" s="11">
        <v>0</v>
      </c>
      <c r="U171" s="11">
        <v>3172385.22</v>
      </c>
      <c r="V171" s="500">
        <v>390786</v>
      </c>
      <c r="W171" s="492">
        <v>50.6</v>
      </c>
      <c r="X171" s="67">
        <v>6.69</v>
      </c>
    </row>
    <row r="172" spans="1:24" ht="12.75">
      <c r="A172" s="223">
        <v>2</v>
      </c>
      <c r="B172" s="224">
        <v>8</v>
      </c>
      <c r="C172" s="224">
        <v>8</v>
      </c>
      <c r="D172" s="16">
        <v>3</v>
      </c>
      <c r="E172" s="16">
        <v>0</v>
      </c>
      <c r="F172" s="19"/>
      <c r="G172" s="54" t="s">
        <v>431</v>
      </c>
      <c r="H172" s="11">
        <v>326362.71</v>
      </c>
      <c r="I172" s="11">
        <v>193755.7</v>
      </c>
      <c r="J172" s="11">
        <v>0</v>
      </c>
      <c r="K172" s="11">
        <v>0</v>
      </c>
      <c r="L172" s="11">
        <v>132607.01</v>
      </c>
      <c r="M172" s="11">
        <v>1146450.5</v>
      </c>
      <c r="N172" s="11">
        <v>1146450.5</v>
      </c>
      <c r="O172" s="11">
        <v>0</v>
      </c>
      <c r="P172" s="11">
        <v>11359871.02</v>
      </c>
      <c r="Q172" s="11">
        <v>11121539.24</v>
      </c>
      <c r="R172" s="11">
        <v>0</v>
      </c>
      <c r="S172" s="11">
        <v>238331.78</v>
      </c>
      <c r="T172" s="11">
        <v>1858413.84</v>
      </c>
      <c r="U172" s="11">
        <v>1478418.41</v>
      </c>
      <c r="V172" s="500">
        <v>126315</v>
      </c>
      <c r="W172" s="492">
        <v>80.91</v>
      </c>
      <c r="X172" s="67">
        <v>11.51</v>
      </c>
    </row>
    <row r="173" spans="1:24" ht="12.75">
      <c r="A173" s="223">
        <v>2</v>
      </c>
      <c r="B173" s="224">
        <v>10</v>
      </c>
      <c r="C173" s="224">
        <v>3</v>
      </c>
      <c r="D173" s="16">
        <v>3</v>
      </c>
      <c r="E173" s="16">
        <v>0</v>
      </c>
      <c r="F173" s="19"/>
      <c r="G173" s="54" t="s">
        <v>432</v>
      </c>
      <c r="H173" s="11">
        <v>4721819.4</v>
      </c>
      <c r="I173" s="11">
        <v>2721223</v>
      </c>
      <c r="J173" s="11">
        <v>0</v>
      </c>
      <c r="K173" s="11">
        <v>0</v>
      </c>
      <c r="L173" s="11">
        <v>2000596.4</v>
      </c>
      <c r="M173" s="11">
        <v>2489866.43</v>
      </c>
      <c r="N173" s="11">
        <v>674866.43</v>
      </c>
      <c r="O173" s="11">
        <v>0</v>
      </c>
      <c r="P173" s="11">
        <v>8827882.46</v>
      </c>
      <c r="Q173" s="11">
        <v>8812251.51</v>
      </c>
      <c r="R173" s="11">
        <v>0</v>
      </c>
      <c r="S173" s="11">
        <v>15630.95</v>
      </c>
      <c r="T173" s="11">
        <v>0</v>
      </c>
      <c r="U173" s="11">
        <v>816330.75</v>
      </c>
      <c r="V173" s="500">
        <v>0</v>
      </c>
      <c r="W173" s="492">
        <v>56.99</v>
      </c>
      <c r="X173" s="67">
        <v>5.27</v>
      </c>
    </row>
    <row r="174" spans="1:24" ht="12.75">
      <c r="A174" s="223">
        <v>2</v>
      </c>
      <c r="B174" s="224">
        <v>7</v>
      </c>
      <c r="C174" s="224">
        <v>3</v>
      </c>
      <c r="D174" s="16">
        <v>3</v>
      </c>
      <c r="E174" s="16">
        <v>0</v>
      </c>
      <c r="F174" s="19"/>
      <c r="G174" s="54" t="s">
        <v>433</v>
      </c>
      <c r="H174" s="11">
        <v>827832.86</v>
      </c>
      <c r="I174" s="11">
        <v>0</v>
      </c>
      <c r="J174" s="11">
        <v>0</v>
      </c>
      <c r="K174" s="11">
        <v>0</v>
      </c>
      <c r="L174" s="11">
        <v>827832.86</v>
      </c>
      <c r="M174" s="11">
        <v>1150000</v>
      </c>
      <c r="N174" s="11">
        <v>1150000</v>
      </c>
      <c r="O174" s="11">
        <v>0</v>
      </c>
      <c r="P174" s="11">
        <v>8435595</v>
      </c>
      <c r="Q174" s="11">
        <v>8435595</v>
      </c>
      <c r="R174" s="11">
        <v>0</v>
      </c>
      <c r="S174" s="11">
        <v>0</v>
      </c>
      <c r="T174" s="11">
        <v>796285</v>
      </c>
      <c r="U174" s="11">
        <v>1406778.8</v>
      </c>
      <c r="V174" s="500">
        <v>800000</v>
      </c>
      <c r="W174" s="492">
        <v>50.64</v>
      </c>
      <c r="X174" s="67">
        <v>4.02</v>
      </c>
    </row>
    <row r="175" spans="1:24" ht="12.75">
      <c r="A175" s="223">
        <v>2</v>
      </c>
      <c r="B175" s="224">
        <v>12</v>
      </c>
      <c r="C175" s="224">
        <v>2</v>
      </c>
      <c r="D175" s="16">
        <v>3</v>
      </c>
      <c r="E175" s="16">
        <v>0</v>
      </c>
      <c r="F175" s="19"/>
      <c r="G175" s="54" t="s">
        <v>434</v>
      </c>
      <c r="H175" s="11">
        <v>57253.6</v>
      </c>
      <c r="I175" s="11">
        <v>0</v>
      </c>
      <c r="J175" s="11">
        <v>0</v>
      </c>
      <c r="K175" s="11">
        <v>0</v>
      </c>
      <c r="L175" s="11">
        <v>45822.6</v>
      </c>
      <c r="M175" s="11">
        <v>677000</v>
      </c>
      <c r="N175" s="11">
        <v>177000</v>
      </c>
      <c r="O175" s="11">
        <v>0</v>
      </c>
      <c r="P175" s="11">
        <v>6859587</v>
      </c>
      <c r="Q175" s="11">
        <v>6859587</v>
      </c>
      <c r="R175" s="11">
        <v>0</v>
      </c>
      <c r="S175" s="11">
        <v>0</v>
      </c>
      <c r="T175" s="11">
        <v>400000</v>
      </c>
      <c r="U175" s="11">
        <v>318522.32</v>
      </c>
      <c r="V175" s="500">
        <v>0</v>
      </c>
      <c r="W175" s="492">
        <v>61.85</v>
      </c>
      <c r="X175" s="67">
        <v>3.04</v>
      </c>
    </row>
    <row r="176" spans="1:24" ht="12.75">
      <c r="A176" s="223">
        <v>2</v>
      </c>
      <c r="B176" s="224">
        <v>12</v>
      </c>
      <c r="C176" s="224">
        <v>3</v>
      </c>
      <c r="D176" s="16">
        <v>3</v>
      </c>
      <c r="E176" s="16">
        <v>0</v>
      </c>
      <c r="F176" s="19"/>
      <c r="G176" s="54" t="s">
        <v>435</v>
      </c>
      <c r="H176" s="11">
        <v>345647</v>
      </c>
      <c r="I176" s="11">
        <v>345647</v>
      </c>
      <c r="J176" s="11">
        <v>0</v>
      </c>
      <c r="K176" s="11">
        <v>0</v>
      </c>
      <c r="L176" s="11">
        <v>0</v>
      </c>
      <c r="M176" s="11">
        <v>5431732.11</v>
      </c>
      <c r="N176" s="11">
        <v>5261104</v>
      </c>
      <c r="O176" s="11">
        <v>0</v>
      </c>
      <c r="P176" s="11">
        <v>22327831.84</v>
      </c>
      <c r="Q176" s="11">
        <v>21909547</v>
      </c>
      <c r="R176" s="11">
        <v>0</v>
      </c>
      <c r="S176" s="11">
        <v>418284.84</v>
      </c>
      <c r="T176" s="11">
        <v>0</v>
      </c>
      <c r="U176" s="11">
        <v>5762112.5</v>
      </c>
      <c r="V176" s="500">
        <v>3636014</v>
      </c>
      <c r="W176" s="492">
        <v>80.08</v>
      </c>
      <c r="X176" s="67">
        <v>7.62</v>
      </c>
    </row>
    <row r="177" spans="1:24" ht="12.75">
      <c r="A177" s="223">
        <v>2</v>
      </c>
      <c r="B177" s="224">
        <v>21</v>
      </c>
      <c r="C177" s="224">
        <v>6</v>
      </c>
      <c r="D177" s="16">
        <v>3</v>
      </c>
      <c r="E177" s="16">
        <v>0</v>
      </c>
      <c r="F177" s="19"/>
      <c r="G177" s="54" t="s">
        <v>436</v>
      </c>
      <c r="H177" s="11">
        <v>565123.87</v>
      </c>
      <c r="I177" s="11">
        <v>400000</v>
      </c>
      <c r="J177" s="11">
        <v>0</v>
      </c>
      <c r="K177" s="11">
        <v>0</v>
      </c>
      <c r="L177" s="11">
        <v>165123.87</v>
      </c>
      <c r="M177" s="11">
        <v>958745</v>
      </c>
      <c r="N177" s="11">
        <v>958745</v>
      </c>
      <c r="O177" s="11">
        <v>0</v>
      </c>
      <c r="P177" s="11">
        <v>5609698.72</v>
      </c>
      <c r="Q177" s="11">
        <v>5607066.22</v>
      </c>
      <c r="R177" s="11">
        <v>0</v>
      </c>
      <c r="S177" s="11">
        <v>2632.5</v>
      </c>
      <c r="T177" s="11">
        <v>0</v>
      </c>
      <c r="U177" s="11">
        <v>1085136.94</v>
      </c>
      <c r="V177" s="500">
        <v>0</v>
      </c>
      <c r="W177" s="492">
        <v>48.47</v>
      </c>
      <c r="X177" s="67">
        <v>9.37</v>
      </c>
    </row>
    <row r="178" spans="1:24" ht="12.75">
      <c r="A178" s="223">
        <v>2</v>
      </c>
      <c r="B178" s="224">
        <v>14</v>
      </c>
      <c r="C178" s="224">
        <v>5</v>
      </c>
      <c r="D178" s="16">
        <v>3</v>
      </c>
      <c r="E178" s="16">
        <v>0</v>
      </c>
      <c r="F178" s="19"/>
      <c r="G178" s="54" t="s">
        <v>437</v>
      </c>
      <c r="H178" s="11">
        <v>909894.96</v>
      </c>
      <c r="I178" s="11">
        <v>0</v>
      </c>
      <c r="J178" s="11">
        <v>0</v>
      </c>
      <c r="K178" s="11">
        <v>0</v>
      </c>
      <c r="L178" s="11">
        <v>860394</v>
      </c>
      <c r="M178" s="11">
        <v>277996.2</v>
      </c>
      <c r="N178" s="11">
        <v>277996.2</v>
      </c>
      <c r="O178" s="11">
        <v>0</v>
      </c>
      <c r="P178" s="11">
        <v>5370681</v>
      </c>
      <c r="Q178" s="11">
        <v>5370681</v>
      </c>
      <c r="R178" s="11">
        <v>0</v>
      </c>
      <c r="S178" s="11">
        <v>0</v>
      </c>
      <c r="T178" s="11">
        <v>0</v>
      </c>
      <c r="U178" s="11">
        <v>407251.23</v>
      </c>
      <c r="V178" s="500">
        <v>41290</v>
      </c>
      <c r="W178" s="492">
        <v>60.62</v>
      </c>
      <c r="X178" s="67">
        <v>4.13</v>
      </c>
    </row>
    <row r="179" spans="1:24" ht="12.75">
      <c r="A179" s="223">
        <v>2</v>
      </c>
      <c r="B179" s="224">
        <v>8</v>
      </c>
      <c r="C179" s="224">
        <v>10</v>
      </c>
      <c r="D179" s="16">
        <v>3</v>
      </c>
      <c r="E179" s="16">
        <v>0</v>
      </c>
      <c r="F179" s="19"/>
      <c r="G179" s="54" t="s">
        <v>438</v>
      </c>
      <c r="H179" s="11">
        <v>1223577.02</v>
      </c>
      <c r="I179" s="11">
        <v>0</v>
      </c>
      <c r="J179" s="11">
        <v>0</v>
      </c>
      <c r="K179" s="11">
        <v>0</v>
      </c>
      <c r="L179" s="11">
        <v>1223577.02</v>
      </c>
      <c r="M179" s="11">
        <v>701180</v>
      </c>
      <c r="N179" s="11">
        <v>701180</v>
      </c>
      <c r="O179" s="11">
        <v>0</v>
      </c>
      <c r="P179" s="11">
        <v>9304887</v>
      </c>
      <c r="Q179" s="11">
        <v>9304887</v>
      </c>
      <c r="R179" s="11">
        <v>0</v>
      </c>
      <c r="S179" s="11">
        <v>0</v>
      </c>
      <c r="T179" s="11">
        <v>7654887</v>
      </c>
      <c r="U179" s="11">
        <v>1031565.66</v>
      </c>
      <c r="V179" s="500">
        <v>701180</v>
      </c>
      <c r="W179" s="492">
        <v>15.22</v>
      </c>
      <c r="X179" s="67">
        <v>3.04</v>
      </c>
    </row>
    <row r="180" spans="1:24" ht="12.75">
      <c r="A180" s="223">
        <v>2</v>
      </c>
      <c r="B180" s="224">
        <v>13</v>
      </c>
      <c r="C180" s="224">
        <v>3</v>
      </c>
      <c r="D180" s="16">
        <v>3</v>
      </c>
      <c r="E180" s="16">
        <v>0</v>
      </c>
      <c r="F180" s="19"/>
      <c r="G180" s="54" t="s">
        <v>439</v>
      </c>
      <c r="H180" s="11">
        <v>3994276.49</v>
      </c>
      <c r="I180" s="11">
        <v>3994276.49</v>
      </c>
      <c r="J180" s="11">
        <v>0</v>
      </c>
      <c r="K180" s="11">
        <v>0</v>
      </c>
      <c r="L180" s="11">
        <v>0</v>
      </c>
      <c r="M180" s="11">
        <v>1199418.76</v>
      </c>
      <c r="N180" s="11">
        <v>219418.76</v>
      </c>
      <c r="O180" s="11">
        <v>980000</v>
      </c>
      <c r="P180" s="11">
        <v>41637587.77</v>
      </c>
      <c r="Q180" s="11">
        <v>41425003.46</v>
      </c>
      <c r="R180" s="11">
        <v>0</v>
      </c>
      <c r="S180" s="11">
        <v>212584.31</v>
      </c>
      <c r="T180" s="11">
        <v>0</v>
      </c>
      <c r="U180" s="11">
        <v>2295748.31</v>
      </c>
      <c r="V180" s="500">
        <v>0</v>
      </c>
      <c r="W180" s="492">
        <v>119.84</v>
      </c>
      <c r="X180" s="67">
        <v>6.6</v>
      </c>
    </row>
    <row r="181" spans="1:24" ht="12.75">
      <c r="A181" s="223">
        <v>2</v>
      </c>
      <c r="B181" s="224">
        <v>12</v>
      </c>
      <c r="C181" s="224">
        <v>4</v>
      </c>
      <c r="D181" s="16">
        <v>3</v>
      </c>
      <c r="E181" s="16">
        <v>0</v>
      </c>
      <c r="F181" s="19"/>
      <c r="G181" s="54" t="s">
        <v>440</v>
      </c>
      <c r="H181" s="11">
        <v>302307.18</v>
      </c>
      <c r="I181" s="11">
        <v>0</v>
      </c>
      <c r="J181" s="11">
        <v>0</v>
      </c>
      <c r="K181" s="11">
        <v>0</v>
      </c>
      <c r="L181" s="11">
        <v>302307.18</v>
      </c>
      <c r="M181" s="11">
        <v>1345729.15</v>
      </c>
      <c r="N181" s="11">
        <v>345729.15</v>
      </c>
      <c r="O181" s="11">
        <v>0</v>
      </c>
      <c r="P181" s="11">
        <v>6371030.45</v>
      </c>
      <c r="Q181" s="11">
        <v>6226100.85</v>
      </c>
      <c r="R181" s="11">
        <v>0</v>
      </c>
      <c r="S181" s="11">
        <v>144929.6</v>
      </c>
      <c r="T181" s="11">
        <v>1718899.98</v>
      </c>
      <c r="U181" s="11">
        <v>491848.12</v>
      </c>
      <c r="V181" s="500">
        <v>150329.15</v>
      </c>
      <c r="W181" s="492">
        <v>29.81</v>
      </c>
      <c r="X181" s="67">
        <v>2.18</v>
      </c>
    </row>
    <row r="182" spans="1:24" ht="12.75">
      <c r="A182" s="223">
        <v>2</v>
      </c>
      <c r="B182" s="224">
        <v>2</v>
      </c>
      <c r="C182" s="224">
        <v>7</v>
      </c>
      <c r="D182" s="16">
        <v>3</v>
      </c>
      <c r="E182" s="16">
        <v>0</v>
      </c>
      <c r="F182" s="19"/>
      <c r="G182" s="54" t="s">
        <v>441</v>
      </c>
      <c r="H182" s="11">
        <v>555181.83</v>
      </c>
      <c r="I182" s="11">
        <v>126468.56</v>
      </c>
      <c r="J182" s="11">
        <v>0</v>
      </c>
      <c r="K182" s="11">
        <v>0</v>
      </c>
      <c r="L182" s="11">
        <v>428713.27</v>
      </c>
      <c r="M182" s="11">
        <v>160000</v>
      </c>
      <c r="N182" s="11">
        <v>160000</v>
      </c>
      <c r="O182" s="11">
        <v>0</v>
      </c>
      <c r="P182" s="11">
        <v>5859285.74</v>
      </c>
      <c r="Q182" s="11">
        <v>5453385.64</v>
      </c>
      <c r="R182" s="11">
        <v>0</v>
      </c>
      <c r="S182" s="11">
        <v>405900.1</v>
      </c>
      <c r="T182" s="11">
        <v>0</v>
      </c>
      <c r="U182" s="11">
        <v>301832.04</v>
      </c>
      <c r="V182" s="500">
        <v>0</v>
      </c>
      <c r="W182" s="492">
        <v>76.41</v>
      </c>
      <c r="X182" s="67">
        <v>3.93</v>
      </c>
    </row>
    <row r="183" spans="1:24" ht="12.75">
      <c r="A183" s="223">
        <v>2</v>
      </c>
      <c r="B183" s="224">
        <v>1</v>
      </c>
      <c r="C183" s="224">
        <v>4</v>
      </c>
      <c r="D183" s="16">
        <v>3</v>
      </c>
      <c r="E183" s="16">
        <v>0</v>
      </c>
      <c r="F183" s="19"/>
      <c r="G183" s="54" t="s">
        <v>442</v>
      </c>
      <c r="H183" s="11">
        <v>3094332.22</v>
      </c>
      <c r="I183" s="11">
        <v>0</v>
      </c>
      <c r="J183" s="11">
        <v>0</v>
      </c>
      <c r="K183" s="11">
        <v>0</v>
      </c>
      <c r="L183" s="11">
        <v>3094332.22</v>
      </c>
      <c r="M183" s="11">
        <v>4720000</v>
      </c>
      <c r="N183" s="11">
        <v>360000</v>
      </c>
      <c r="O183" s="11">
        <v>0</v>
      </c>
      <c r="P183" s="11">
        <v>9559015.03</v>
      </c>
      <c r="Q183" s="11">
        <v>9541568.36</v>
      </c>
      <c r="R183" s="11">
        <v>0</v>
      </c>
      <c r="S183" s="11">
        <v>17446.67</v>
      </c>
      <c r="T183" s="11">
        <v>0</v>
      </c>
      <c r="U183" s="11">
        <v>555523.61</v>
      </c>
      <c r="V183" s="500">
        <v>0</v>
      </c>
      <c r="W183" s="492">
        <v>48.18</v>
      </c>
      <c r="X183" s="67">
        <v>2.8</v>
      </c>
    </row>
    <row r="184" spans="1:24" ht="12.75">
      <c r="A184" s="223">
        <v>2</v>
      </c>
      <c r="B184" s="224">
        <v>20</v>
      </c>
      <c r="C184" s="224">
        <v>1</v>
      </c>
      <c r="D184" s="16">
        <v>3</v>
      </c>
      <c r="E184" s="16">
        <v>0</v>
      </c>
      <c r="F184" s="19"/>
      <c r="G184" s="54" t="s">
        <v>443</v>
      </c>
      <c r="H184" s="11">
        <v>851243.4</v>
      </c>
      <c r="I184" s="11">
        <v>0</v>
      </c>
      <c r="J184" s="11">
        <v>0</v>
      </c>
      <c r="K184" s="11">
        <v>0</v>
      </c>
      <c r="L184" s="11">
        <v>851243.4</v>
      </c>
      <c r="M184" s="11">
        <v>1418000</v>
      </c>
      <c r="N184" s="11">
        <v>38000</v>
      </c>
      <c r="O184" s="11">
        <v>1380000</v>
      </c>
      <c r="P184" s="11">
        <v>19542927.42</v>
      </c>
      <c r="Q184" s="11">
        <v>19418100</v>
      </c>
      <c r="R184" s="11">
        <v>0</v>
      </c>
      <c r="S184" s="11">
        <v>124827.42</v>
      </c>
      <c r="T184" s="11">
        <v>0</v>
      </c>
      <c r="U184" s="11">
        <v>2084073.27</v>
      </c>
      <c r="V184" s="500">
        <v>0</v>
      </c>
      <c r="W184" s="492">
        <v>76.64</v>
      </c>
      <c r="X184" s="67">
        <v>8.17</v>
      </c>
    </row>
    <row r="185" spans="1:24" ht="12.75">
      <c r="A185" s="223">
        <v>2</v>
      </c>
      <c r="B185" s="224">
        <v>10</v>
      </c>
      <c r="C185" s="224">
        <v>5</v>
      </c>
      <c r="D185" s="16">
        <v>3</v>
      </c>
      <c r="E185" s="16">
        <v>0</v>
      </c>
      <c r="F185" s="19"/>
      <c r="G185" s="54" t="s">
        <v>444</v>
      </c>
      <c r="H185" s="11">
        <v>1245588.89</v>
      </c>
      <c r="I185" s="11">
        <v>0</v>
      </c>
      <c r="J185" s="11">
        <v>0</v>
      </c>
      <c r="K185" s="11">
        <v>0</v>
      </c>
      <c r="L185" s="11">
        <v>1245588.89</v>
      </c>
      <c r="M185" s="11">
        <v>474536.57</v>
      </c>
      <c r="N185" s="11">
        <v>459536.57</v>
      </c>
      <c r="O185" s="11">
        <v>0</v>
      </c>
      <c r="P185" s="11">
        <v>5921882.31</v>
      </c>
      <c r="Q185" s="11">
        <v>5921882.31</v>
      </c>
      <c r="R185" s="11">
        <v>0</v>
      </c>
      <c r="S185" s="11">
        <v>0</v>
      </c>
      <c r="T185" s="11">
        <v>0</v>
      </c>
      <c r="U185" s="11">
        <v>589564.62</v>
      </c>
      <c r="V185" s="500">
        <v>0</v>
      </c>
      <c r="W185" s="492">
        <v>52.27</v>
      </c>
      <c r="X185" s="67">
        <v>5.2</v>
      </c>
    </row>
    <row r="186" spans="1:24" ht="12.75">
      <c r="A186" s="223">
        <v>2</v>
      </c>
      <c r="B186" s="224">
        <v>25</v>
      </c>
      <c r="C186" s="224">
        <v>4</v>
      </c>
      <c r="D186" s="16">
        <v>3</v>
      </c>
      <c r="E186" s="16">
        <v>0</v>
      </c>
      <c r="F186" s="19"/>
      <c r="G186" s="54" t="s">
        <v>445</v>
      </c>
      <c r="H186" s="11">
        <v>2005318.15</v>
      </c>
      <c r="I186" s="11">
        <v>1816874.25</v>
      </c>
      <c r="J186" s="11">
        <v>0</v>
      </c>
      <c r="K186" s="11">
        <v>0</v>
      </c>
      <c r="L186" s="11">
        <v>128443.9</v>
      </c>
      <c r="M186" s="11">
        <v>2197669.88</v>
      </c>
      <c r="N186" s="11">
        <v>2197669.88</v>
      </c>
      <c r="O186" s="11">
        <v>0</v>
      </c>
      <c r="P186" s="11">
        <v>10247188.64</v>
      </c>
      <c r="Q186" s="11">
        <v>10242688.64</v>
      </c>
      <c r="R186" s="11">
        <v>0</v>
      </c>
      <c r="S186" s="11">
        <v>4500</v>
      </c>
      <c r="T186" s="11">
        <v>1991967.34</v>
      </c>
      <c r="U186" s="11">
        <v>2423263.21</v>
      </c>
      <c r="V186" s="500">
        <v>1738539.88</v>
      </c>
      <c r="W186" s="492">
        <v>58.75</v>
      </c>
      <c r="X186" s="67">
        <v>4.87</v>
      </c>
    </row>
    <row r="187" spans="1:24" ht="12.75">
      <c r="A187" s="223">
        <v>2</v>
      </c>
      <c r="B187" s="224">
        <v>16</v>
      </c>
      <c r="C187" s="224">
        <v>4</v>
      </c>
      <c r="D187" s="16">
        <v>3</v>
      </c>
      <c r="E187" s="16">
        <v>0</v>
      </c>
      <c r="F187" s="19"/>
      <c r="G187" s="54" t="s">
        <v>446</v>
      </c>
      <c r="H187" s="11">
        <v>38615403.62</v>
      </c>
      <c r="I187" s="11">
        <v>0</v>
      </c>
      <c r="J187" s="11">
        <v>0</v>
      </c>
      <c r="K187" s="11">
        <v>0</v>
      </c>
      <c r="L187" s="11">
        <v>38603403.62</v>
      </c>
      <c r="M187" s="11">
        <v>1144800</v>
      </c>
      <c r="N187" s="11">
        <v>1144800</v>
      </c>
      <c r="O187" s="11">
        <v>0</v>
      </c>
      <c r="P187" s="11">
        <v>39510085</v>
      </c>
      <c r="Q187" s="11">
        <v>39510085</v>
      </c>
      <c r="R187" s="11">
        <v>0</v>
      </c>
      <c r="S187" s="11">
        <v>0</v>
      </c>
      <c r="T187" s="11">
        <v>0</v>
      </c>
      <c r="U187" s="11">
        <v>2060740.97</v>
      </c>
      <c r="V187" s="500">
        <v>0</v>
      </c>
      <c r="W187" s="492">
        <v>29.47</v>
      </c>
      <c r="X187" s="67">
        <v>1.53</v>
      </c>
    </row>
    <row r="188" spans="1:24" ht="12.75">
      <c r="A188" s="223">
        <v>2</v>
      </c>
      <c r="B188" s="224">
        <v>9</v>
      </c>
      <c r="C188" s="224">
        <v>7</v>
      </c>
      <c r="D188" s="16">
        <v>3</v>
      </c>
      <c r="E188" s="16">
        <v>0</v>
      </c>
      <c r="F188" s="19"/>
      <c r="G188" s="54" t="s">
        <v>447</v>
      </c>
      <c r="H188" s="11">
        <v>2041441.99</v>
      </c>
      <c r="I188" s="11">
        <v>218858.93</v>
      </c>
      <c r="J188" s="11">
        <v>0</v>
      </c>
      <c r="K188" s="11">
        <v>0</v>
      </c>
      <c r="L188" s="11">
        <v>1780125.06</v>
      </c>
      <c r="M188" s="11">
        <v>1047948</v>
      </c>
      <c r="N188" s="11">
        <v>1047948</v>
      </c>
      <c r="O188" s="11">
        <v>0</v>
      </c>
      <c r="P188" s="11">
        <v>7753456</v>
      </c>
      <c r="Q188" s="11">
        <v>7753456</v>
      </c>
      <c r="R188" s="11">
        <v>0</v>
      </c>
      <c r="S188" s="11">
        <v>0</v>
      </c>
      <c r="T188" s="11">
        <v>920700</v>
      </c>
      <c r="U188" s="11">
        <v>1226430.07</v>
      </c>
      <c r="V188" s="500">
        <v>0</v>
      </c>
      <c r="W188" s="492">
        <v>60.59</v>
      </c>
      <c r="X188" s="67">
        <v>10.87</v>
      </c>
    </row>
    <row r="189" spans="1:24" ht="12.75">
      <c r="A189" s="223">
        <v>2</v>
      </c>
      <c r="B189" s="224">
        <v>20</v>
      </c>
      <c r="C189" s="224">
        <v>2</v>
      </c>
      <c r="D189" s="16">
        <v>3</v>
      </c>
      <c r="E189" s="16">
        <v>0</v>
      </c>
      <c r="F189" s="19"/>
      <c r="G189" s="54" t="s">
        <v>448</v>
      </c>
      <c r="H189" s="11">
        <v>1210000</v>
      </c>
      <c r="I189" s="11">
        <v>0</v>
      </c>
      <c r="J189" s="11">
        <v>0</v>
      </c>
      <c r="K189" s="11">
        <v>0</v>
      </c>
      <c r="L189" s="11">
        <v>1210000</v>
      </c>
      <c r="M189" s="11">
        <v>538400</v>
      </c>
      <c r="N189" s="11">
        <v>538400</v>
      </c>
      <c r="O189" s="11">
        <v>0</v>
      </c>
      <c r="P189" s="11">
        <v>17103517.16</v>
      </c>
      <c r="Q189" s="11">
        <v>16878500</v>
      </c>
      <c r="R189" s="11">
        <v>0</v>
      </c>
      <c r="S189" s="11">
        <v>225017.16</v>
      </c>
      <c r="T189" s="11">
        <v>11639000</v>
      </c>
      <c r="U189" s="11">
        <v>770740.13</v>
      </c>
      <c r="V189" s="500">
        <v>284800</v>
      </c>
      <c r="W189" s="492">
        <v>34.11</v>
      </c>
      <c r="X189" s="67">
        <v>3.03</v>
      </c>
    </row>
    <row r="190" spans="1:24" ht="12.75">
      <c r="A190" s="223">
        <v>2</v>
      </c>
      <c r="B190" s="224">
        <v>16</v>
      </c>
      <c r="C190" s="224">
        <v>5</v>
      </c>
      <c r="D190" s="16">
        <v>3</v>
      </c>
      <c r="E190" s="16">
        <v>0</v>
      </c>
      <c r="F190" s="19"/>
      <c r="G190" s="54" t="s">
        <v>449</v>
      </c>
      <c r="H190" s="11">
        <v>2796366.61</v>
      </c>
      <c r="I190" s="11">
        <v>1641953.09</v>
      </c>
      <c r="J190" s="11">
        <v>0</v>
      </c>
      <c r="K190" s="11">
        <v>0</v>
      </c>
      <c r="L190" s="11">
        <v>1154413.52</v>
      </c>
      <c r="M190" s="11">
        <v>855688</v>
      </c>
      <c r="N190" s="11">
        <v>855688</v>
      </c>
      <c r="O190" s="11">
        <v>0</v>
      </c>
      <c r="P190" s="11">
        <v>26381749.11</v>
      </c>
      <c r="Q190" s="11">
        <v>24350399.11</v>
      </c>
      <c r="R190" s="11">
        <v>0</v>
      </c>
      <c r="S190" s="11">
        <v>2031350</v>
      </c>
      <c r="T190" s="11">
        <v>0</v>
      </c>
      <c r="U190" s="11">
        <v>1970243.68</v>
      </c>
      <c r="V190" s="500">
        <v>0</v>
      </c>
      <c r="W190" s="492">
        <v>192.69</v>
      </c>
      <c r="X190" s="67">
        <v>14.39</v>
      </c>
    </row>
    <row r="191" spans="1:24" ht="12.75">
      <c r="A191" s="223">
        <v>2</v>
      </c>
      <c r="B191" s="224">
        <v>8</v>
      </c>
      <c r="C191" s="224">
        <v>12</v>
      </c>
      <c r="D191" s="16">
        <v>3</v>
      </c>
      <c r="E191" s="16">
        <v>0</v>
      </c>
      <c r="F191" s="19"/>
      <c r="G191" s="54" t="s">
        <v>450</v>
      </c>
      <c r="H191" s="11">
        <v>4779649.13</v>
      </c>
      <c r="I191" s="11">
        <v>2079649.13</v>
      </c>
      <c r="J191" s="11">
        <v>2700000</v>
      </c>
      <c r="K191" s="11">
        <v>0</v>
      </c>
      <c r="L191" s="11">
        <v>0</v>
      </c>
      <c r="M191" s="11">
        <v>1578359.03</v>
      </c>
      <c r="N191" s="11">
        <v>1213748.94</v>
      </c>
      <c r="O191" s="11">
        <v>0</v>
      </c>
      <c r="P191" s="11">
        <v>17801100.24</v>
      </c>
      <c r="Q191" s="11">
        <v>17378054.84</v>
      </c>
      <c r="R191" s="11">
        <v>0</v>
      </c>
      <c r="S191" s="11">
        <v>423045.4</v>
      </c>
      <c r="T191" s="11">
        <v>1206855.84</v>
      </c>
      <c r="U191" s="11">
        <v>1617085.91</v>
      </c>
      <c r="V191" s="500">
        <v>499983.72</v>
      </c>
      <c r="W191" s="492">
        <v>116.17</v>
      </c>
      <c r="X191" s="67">
        <v>7.82</v>
      </c>
    </row>
    <row r="192" spans="1:24" ht="12.75">
      <c r="A192" s="223">
        <v>2</v>
      </c>
      <c r="B192" s="224">
        <v>23</v>
      </c>
      <c r="C192" s="224">
        <v>8</v>
      </c>
      <c r="D192" s="16">
        <v>3</v>
      </c>
      <c r="E192" s="16">
        <v>0</v>
      </c>
      <c r="F192" s="19"/>
      <c r="G192" s="54" t="s">
        <v>451</v>
      </c>
      <c r="H192" s="11">
        <v>8244775.81</v>
      </c>
      <c r="I192" s="11">
        <v>6467393.5</v>
      </c>
      <c r="J192" s="11">
        <v>0</v>
      </c>
      <c r="K192" s="11">
        <v>0</v>
      </c>
      <c r="L192" s="11">
        <v>1777382.31</v>
      </c>
      <c r="M192" s="11">
        <v>1882295.66</v>
      </c>
      <c r="N192" s="11">
        <v>1882295.66</v>
      </c>
      <c r="O192" s="11">
        <v>0</v>
      </c>
      <c r="P192" s="11">
        <v>35608075.09</v>
      </c>
      <c r="Q192" s="11">
        <v>35608075.09</v>
      </c>
      <c r="R192" s="11">
        <v>0</v>
      </c>
      <c r="S192" s="11">
        <v>0</v>
      </c>
      <c r="T192" s="11">
        <v>0</v>
      </c>
      <c r="U192" s="11">
        <v>2765955.27</v>
      </c>
      <c r="V192" s="500">
        <v>0</v>
      </c>
      <c r="W192" s="492">
        <v>113.59</v>
      </c>
      <c r="X192" s="67">
        <v>8.82</v>
      </c>
    </row>
    <row r="193" spans="1:24" ht="12.75">
      <c r="A193" s="223">
        <v>2</v>
      </c>
      <c r="B193" s="224">
        <v>23</v>
      </c>
      <c r="C193" s="224">
        <v>7</v>
      </c>
      <c r="D193" s="16">
        <v>3</v>
      </c>
      <c r="E193" s="16">
        <v>0</v>
      </c>
      <c r="F193" s="19"/>
      <c r="G193" s="54" t="s">
        <v>452</v>
      </c>
      <c r="H193" s="11">
        <v>744833.67</v>
      </c>
      <c r="I193" s="11">
        <v>387618</v>
      </c>
      <c r="J193" s="11">
        <v>0</v>
      </c>
      <c r="K193" s="11">
        <v>0</v>
      </c>
      <c r="L193" s="11">
        <v>357215.67</v>
      </c>
      <c r="M193" s="11">
        <v>581000</v>
      </c>
      <c r="N193" s="11">
        <v>581000</v>
      </c>
      <c r="O193" s="11">
        <v>0</v>
      </c>
      <c r="P193" s="11">
        <v>387618</v>
      </c>
      <c r="Q193" s="11">
        <v>387618</v>
      </c>
      <c r="R193" s="11">
        <v>0</v>
      </c>
      <c r="S193" s="11">
        <v>0</v>
      </c>
      <c r="T193" s="11">
        <v>0</v>
      </c>
      <c r="U193" s="11">
        <v>590214.9</v>
      </c>
      <c r="V193" s="500">
        <v>0</v>
      </c>
      <c r="W193" s="492">
        <v>2.27</v>
      </c>
      <c r="X193" s="67">
        <v>3.45</v>
      </c>
    </row>
    <row r="194" spans="1:24" ht="12.75">
      <c r="A194" s="223">
        <v>2</v>
      </c>
      <c r="B194" s="224">
        <v>8</v>
      </c>
      <c r="C194" s="224">
        <v>13</v>
      </c>
      <c r="D194" s="16">
        <v>3</v>
      </c>
      <c r="E194" s="16">
        <v>0</v>
      </c>
      <c r="F194" s="19"/>
      <c r="G194" s="54" t="s">
        <v>453</v>
      </c>
      <c r="H194" s="11">
        <v>694074.55</v>
      </c>
      <c r="I194" s="11">
        <v>211361.17</v>
      </c>
      <c r="J194" s="11">
        <v>0</v>
      </c>
      <c r="K194" s="11">
        <v>0</v>
      </c>
      <c r="L194" s="11">
        <v>482713.38</v>
      </c>
      <c r="M194" s="11">
        <v>1190800</v>
      </c>
      <c r="N194" s="11">
        <v>1190800</v>
      </c>
      <c r="O194" s="11">
        <v>0</v>
      </c>
      <c r="P194" s="11">
        <v>12456511.17</v>
      </c>
      <c r="Q194" s="11">
        <v>12447361.17</v>
      </c>
      <c r="R194" s="11">
        <v>0</v>
      </c>
      <c r="S194" s="11">
        <v>9150</v>
      </c>
      <c r="T194" s="11">
        <v>0</v>
      </c>
      <c r="U194" s="11">
        <v>1488647.95</v>
      </c>
      <c r="V194" s="500">
        <v>0</v>
      </c>
      <c r="W194" s="492">
        <v>117.43</v>
      </c>
      <c r="X194" s="67">
        <v>14.03</v>
      </c>
    </row>
    <row r="195" spans="1:24" ht="12.75">
      <c r="A195" s="223">
        <v>2</v>
      </c>
      <c r="B195" s="224">
        <v>19</v>
      </c>
      <c r="C195" s="224">
        <v>6</v>
      </c>
      <c r="D195" s="16">
        <v>3</v>
      </c>
      <c r="E195" s="16">
        <v>0</v>
      </c>
      <c r="F195" s="19"/>
      <c r="G195" s="54" t="s">
        <v>454</v>
      </c>
      <c r="H195" s="11">
        <v>2843582.38</v>
      </c>
      <c r="I195" s="11">
        <v>1284159.59</v>
      </c>
      <c r="J195" s="11">
        <v>0</v>
      </c>
      <c r="K195" s="11">
        <v>0</v>
      </c>
      <c r="L195" s="11">
        <v>1559422.79</v>
      </c>
      <c r="M195" s="11">
        <v>143163.4</v>
      </c>
      <c r="N195" s="11">
        <v>143163.4</v>
      </c>
      <c r="O195" s="11">
        <v>0</v>
      </c>
      <c r="P195" s="11">
        <v>41679091.7</v>
      </c>
      <c r="Q195" s="11">
        <v>41442442.74</v>
      </c>
      <c r="R195" s="11">
        <v>0</v>
      </c>
      <c r="S195" s="11">
        <v>236648.96</v>
      </c>
      <c r="T195" s="11">
        <v>736448.71</v>
      </c>
      <c r="U195" s="11">
        <v>1062993.23</v>
      </c>
      <c r="V195" s="500">
        <v>0</v>
      </c>
      <c r="W195" s="492">
        <v>103.43</v>
      </c>
      <c r="X195" s="67">
        <v>2.68</v>
      </c>
    </row>
    <row r="196" spans="1:24" ht="12.75">
      <c r="A196" s="223">
        <v>2</v>
      </c>
      <c r="B196" s="224">
        <v>17</v>
      </c>
      <c r="C196" s="224">
        <v>4</v>
      </c>
      <c r="D196" s="16">
        <v>3</v>
      </c>
      <c r="E196" s="16">
        <v>0</v>
      </c>
      <c r="F196" s="19"/>
      <c r="G196" s="54" t="s">
        <v>455</v>
      </c>
      <c r="H196" s="11">
        <v>1846415.27</v>
      </c>
      <c r="I196" s="11">
        <v>0</v>
      </c>
      <c r="J196" s="11">
        <v>1100000</v>
      </c>
      <c r="K196" s="11">
        <v>0</v>
      </c>
      <c r="L196" s="11">
        <v>387283.27</v>
      </c>
      <c r="M196" s="11">
        <v>1811710.18</v>
      </c>
      <c r="N196" s="11">
        <v>1169980</v>
      </c>
      <c r="O196" s="11">
        <v>500000</v>
      </c>
      <c r="P196" s="11">
        <v>36187220</v>
      </c>
      <c r="Q196" s="11">
        <v>36187220</v>
      </c>
      <c r="R196" s="11">
        <v>0</v>
      </c>
      <c r="S196" s="11">
        <v>0</v>
      </c>
      <c r="T196" s="11">
        <v>0</v>
      </c>
      <c r="U196" s="11">
        <v>2638343.98</v>
      </c>
      <c r="V196" s="500">
        <v>0</v>
      </c>
      <c r="W196" s="492">
        <v>109.8</v>
      </c>
      <c r="X196" s="67">
        <v>8</v>
      </c>
    </row>
    <row r="197" spans="1:24" ht="12.75">
      <c r="A197" s="223">
        <v>2</v>
      </c>
      <c r="B197" s="224">
        <v>14</v>
      </c>
      <c r="C197" s="224">
        <v>7</v>
      </c>
      <c r="D197" s="16">
        <v>3</v>
      </c>
      <c r="E197" s="16">
        <v>0</v>
      </c>
      <c r="F197" s="19"/>
      <c r="G197" s="54" t="s">
        <v>456</v>
      </c>
      <c r="H197" s="11">
        <v>651229.43</v>
      </c>
      <c r="I197" s="11">
        <v>0</v>
      </c>
      <c r="J197" s="11">
        <v>0</v>
      </c>
      <c r="K197" s="11">
        <v>0</v>
      </c>
      <c r="L197" s="11">
        <v>651229.43</v>
      </c>
      <c r="M197" s="11">
        <v>2400000</v>
      </c>
      <c r="N197" s="11">
        <v>2400000</v>
      </c>
      <c r="O197" s="11">
        <v>0</v>
      </c>
      <c r="P197" s="11">
        <v>17293300</v>
      </c>
      <c r="Q197" s="11">
        <v>17293300</v>
      </c>
      <c r="R197" s="11">
        <v>0</v>
      </c>
      <c r="S197" s="11">
        <v>0</v>
      </c>
      <c r="T197" s="11">
        <v>0</v>
      </c>
      <c r="U197" s="11">
        <v>2803946.09</v>
      </c>
      <c r="V197" s="500">
        <v>1000000</v>
      </c>
      <c r="W197" s="492">
        <v>76.66</v>
      </c>
      <c r="X197" s="67">
        <v>7.99</v>
      </c>
    </row>
    <row r="198" spans="1:24" ht="12.75">
      <c r="A198" s="223">
        <v>2</v>
      </c>
      <c r="B198" s="224">
        <v>8</v>
      </c>
      <c r="C198" s="224">
        <v>14</v>
      </c>
      <c r="D198" s="16">
        <v>3</v>
      </c>
      <c r="E198" s="16">
        <v>0</v>
      </c>
      <c r="F198" s="19"/>
      <c r="G198" s="54" t="s">
        <v>457</v>
      </c>
      <c r="H198" s="11">
        <v>648888.65</v>
      </c>
      <c r="I198" s="11">
        <v>648888.65</v>
      </c>
      <c r="J198" s="11">
        <v>0</v>
      </c>
      <c r="K198" s="11">
        <v>0</v>
      </c>
      <c r="L198" s="11">
        <v>0</v>
      </c>
      <c r="M198" s="11">
        <v>1419075.49</v>
      </c>
      <c r="N198" s="11">
        <v>1202437</v>
      </c>
      <c r="O198" s="11">
        <v>0</v>
      </c>
      <c r="P198" s="11">
        <v>11950279.61</v>
      </c>
      <c r="Q198" s="11">
        <v>11331220.65</v>
      </c>
      <c r="R198" s="11">
        <v>0</v>
      </c>
      <c r="S198" s="11">
        <v>619058.96</v>
      </c>
      <c r="T198" s="11">
        <v>0</v>
      </c>
      <c r="U198" s="11">
        <v>1488737.36</v>
      </c>
      <c r="V198" s="500">
        <v>468283</v>
      </c>
      <c r="W198" s="492">
        <v>127.09</v>
      </c>
      <c r="X198" s="67">
        <v>10.85</v>
      </c>
    </row>
    <row r="199" spans="1:24" ht="12.75">
      <c r="A199" s="223">
        <v>2</v>
      </c>
      <c r="B199" s="224">
        <v>11</v>
      </c>
      <c r="C199" s="224">
        <v>4</v>
      </c>
      <c r="D199" s="16">
        <v>3</v>
      </c>
      <c r="E199" s="16">
        <v>0</v>
      </c>
      <c r="F199" s="19"/>
      <c r="G199" s="54" t="s">
        <v>458</v>
      </c>
      <c r="H199" s="11">
        <v>3158452.33</v>
      </c>
      <c r="I199" s="11">
        <v>315004.92</v>
      </c>
      <c r="J199" s="11">
        <v>2300000</v>
      </c>
      <c r="K199" s="11">
        <v>0</v>
      </c>
      <c r="L199" s="11">
        <v>543447.41</v>
      </c>
      <c r="M199" s="11">
        <v>3307011.49</v>
      </c>
      <c r="N199" s="11">
        <v>3307011.49</v>
      </c>
      <c r="O199" s="11">
        <v>0</v>
      </c>
      <c r="P199" s="11">
        <v>12795894.85</v>
      </c>
      <c r="Q199" s="11">
        <v>12198382.16</v>
      </c>
      <c r="R199" s="11">
        <v>0</v>
      </c>
      <c r="S199" s="11">
        <v>597512.69</v>
      </c>
      <c r="T199" s="11">
        <v>0</v>
      </c>
      <c r="U199" s="11">
        <v>3598190.93</v>
      </c>
      <c r="V199" s="500">
        <v>0</v>
      </c>
      <c r="W199" s="492">
        <v>91.2</v>
      </c>
      <c r="X199" s="67">
        <v>25.64</v>
      </c>
    </row>
    <row r="200" spans="1:24" ht="12.75">
      <c r="A200" s="223">
        <v>2</v>
      </c>
      <c r="B200" s="224">
        <v>18</v>
      </c>
      <c r="C200" s="224">
        <v>4</v>
      </c>
      <c r="D200" s="16">
        <v>3</v>
      </c>
      <c r="E200" s="16">
        <v>0</v>
      </c>
      <c r="F200" s="19"/>
      <c r="G200" s="54" t="s">
        <v>459</v>
      </c>
      <c r="H200" s="11">
        <v>13336467.44</v>
      </c>
      <c r="I200" s="11">
        <v>0</v>
      </c>
      <c r="J200" s="11">
        <v>0</v>
      </c>
      <c r="K200" s="11">
        <v>0</v>
      </c>
      <c r="L200" s="11">
        <v>13336467.44</v>
      </c>
      <c r="M200" s="11">
        <v>15173600</v>
      </c>
      <c r="N200" s="11">
        <v>123600</v>
      </c>
      <c r="O200" s="11">
        <v>3050000</v>
      </c>
      <c r="P200" s="11">
        <v>20889670.62</v>
      </c>
      <c r="Q200" s="11">
        <v>20886455</v>
      </c>
      <c r="R200" s="11">
        <v>0</v>
      </c>
      <c r="S200" s="11">
        <v>3215.62</v>
      </c>
      <c r="T200" s="11">
        <v>0</v>
      </c>
      <c r="U200" s="11">
        <v>3637523.29</v>
      </c>
      <c r="V200" s="500">
        <v>0</v>
      </c>
      <c r="W200" s="492">
        <v>70.2</v>
      </c>
      <c r="X200" s="67">
        <v>12.22</v>
      </c>
    </row>
    <row r="201" spans="1:24" ht="12.75">
      <c r="A201" s="223">
        <v>2</v>
      </c>
      <c r="B201" s="224">
        <v>26</v>
      </c>
      <c r="C201" s="224">
        <v>4</v>
      </c>
      <c r="D201" s="16">
        <v>3</v>
      </c>
      <c r="E201" s="16">
        <v>0</v>
      </c>
      <c r="F201" s="19"/>
      <c r="G201" s="54" t="s">
        <v>460</v>
      </c>
      <c r="H201" s="11">
        <v>478147.58</v>
      </c>
      <c r="I201" s="11">
        <v>0</v>
      </c>
      <c r="J201" s="11">
        <v>0</v>
      </c>
      <c r="K201" s="11">
        <v>0</v>
      </c>
      <c r="L201" s="11">
        <v>478147.58</v>
      </c>
      <c r="M201" s="11">
        <v>1410000</v>
      </c>
      <c r="N201" s="11">
        <v>110000</v>
      </c>
      <c r="O201" s="11">
        <v>800000</v>
      </c>
      <c r="P201" s="11">
        <v>5652512.21</v>
      </c>
      <c r="Q201" s="11">
        <v>5645822.98</v>
      </c>
      <c r="R201" s="11">
        <v>0</v>
      </c>
      <c r="S201" s="11">
        <v>6689.23</v>
      </c>
      <c r="T201" s="11">
        <v>165822.98</v>
      </c>
      <c r="U201" s="11">
        <v>1074622.53</v>
      </c>
      <c r="V201" s="500">
        <v>110000</v>
      </c>
      <c r="W201" s="492">
        <v>48.14</v>
      </c>
      <c r="X201" s="67">
        <v>8.46</v>
      </c>
    </row>
    <row r="202" spans="1:24" ht="12.75">
      <c r="A202" s="223">
        <v>2</v>
      </c>
      <c r="B202" s="224">
        <v>20</v>
      </c>
      <c r="C202" s="224">
        <v>3</v>
      </c>
      <c r="D202" s="16">
        <v>3</v>
      </c>
      <c r="E202" s="16">
        <v>0</v>
      </c>
      <c r="F202" s="19"/>
      <c r="G202" s="54" t="s">
        <v>461</v>
      </c>
      <c r="H202" s="11">
        <v>1383662.23</v>
      </c>
      <c r="I202" s="11">
        <v>0</v>
      </c>
      <c r="J202" s="11">
        <v>1025000</v>
      </c>
      <c r="K202" s="11">
        <v>0</v>
      </c>
      <c r="L202" s="11">
        <v>358662.23</v>
      </c>
      <c r="M202" s="11">
        <v>1250000</v>
      </c>
      <c r="N202" s="11">
        <v>0</v>
      </c>
      <c r="O202" s="11">
        <v>1250000</v>
      </c>
      <c r="P202" s="11">
        <v>30835449.55</v>
      </c>
      <c r="Q202" s="11">
        <v>30775000</v>
      </c>
      <c r="R202" s="11">
        <v>0</v>
      </c>
      <c r="S202" s="11">
        <v>60449.55</v>
      </c>
      <c r="T202" s="11">
        <v>0</v>
      </c>
      <c r="U202" s="11">
        <v>2169519.37</v>
      </c>
      <c r="V202" s="500">
        <v>0</v>
      </c>
      <c r="W202" s="492">
        <v>94.81</v>
      </c>
      <c r="X202" s="67">
        <v>6.67</v>
      </c>
    </row>
    <row r="203" spans="1:24" ht="12.75">
      <c r="A203" s="223">
        <v>2</v>
      </c>
      <c r="B203" s="224">
        <v>14</v>
      </c>
      <c r="C203" s="224">
        <v>8</v>
      </c>
      <c r="D203" s="16">
        <v>3</v>
      </c>
      <c r="E203" s="16">
        <v>0</v>
      </c>
      <c r="F203" s="19"/>
      <c r="G203" s="54" t="s">
        <v>462</v>
      </c>
      <c r="H203" s="11">
        <v>2694161.91</v>
      </c>
      <c r="I203" s="11">
        <v>297291.91</v>
      </c>
      <c r="J203" s="11">
        <v>0</v>
      </c>
      <c r="K203" s="11">
        <v>0</v>
      </c>
      <c r="L203" s="11">
        <v>2396870</v>
      </c>
      <c r="M203" s="11">
        <v>4917680</v>
      </c>
      <c r="N203" s="11">
        <v>917680</v>
      </c>
      <c r="O203" s="11">
        <v>1500000</v>
      </c>
      <c r="P203" s="11">
        <v>11245741.91</v>
      </c>
      <c r="Q203" s="11">
        <v>11245741.91</v>
      </c>
      <c r="R203" s="11">
        <v>0</v>
      </c>
      <c r="S203" s="11">
        <v>0</v>
      </c>
      <c r="T203" s="11">
        <v>1572950</v>
      </c>
      <c r="U203" s="11">
        <v>2743899.29</v>
      </c>
      <c r="V203" s="500">
        <v>0</v>
      </c>
      <c r="W203" s="492">
        <v>50.51</v>
      </c>
      <c r="X203" s="67">
        <v>14.32</v>
      </c>
    </row>
    <row r="204" spans="1:24" ht="12.75">
      <c r="A204" s="223">
        <v>2</v>
      </c>
      <c r="B204" s="224">
        <v>4</v>
      </c>
      <c r="C204" s="224">
        <v>4</v>
      </c>
      <c r="D204" s="16">
        <v>3</v>
      </c>
      <c r="E204" s="16">
        <v>0</v>
      </c>
      <c r="F204" s="19"/>
      <c r="G204" s="54" t="s">
        <v>463</v>
      </c>
      <c r="H204" s="11">
        <v>4089224.07</v>
      </c>
      <c r="I204" s="11">
        <v>2388600</v>
      </c>
      <c r="J204" s="11">
        <v>1600000</v>
      </c>
      <c r="K204" s="11">
        <v>0</v>
      </c>
      <c r="L204" s="11">
        <v>100624.07</v>
      </c>
      <c r="M204" s="11">
        <v>580602</v>
      </c>
      <c r="N204" s="11">
        <v>330602</v>
      </c>
      <c r="O204" s="11">
        <v>250000</v>
      </c>
      <c r="P204" s="11">
        <v>10061358.6</v>
      </c>
      <c r="Q204" s="11">
        <v>10061358.6</v>
      </c>
      <c r="R204" s="11">
        <v>0</v>
      </c>
      <c r="S204" s="11">
        <v>0</v>
      </c>
      <c r="T204" s="11">
        <v>0</v>
      </c>
      <c r="U204" s="11">
        <v>751656.74</v>
      </c>
      <c r="V204" s="500">
        <v>0</v>
      </c>
      <c r="W204" s="492">
        <v>76.25</v>
      </c>
      <c r="X204" s="67">
        <v>5.69</v>
      </c>
    </row>
    <row r="205" spans="1:24" ht="12.75">
      <c r="A205" s="223">
        <v>2</v>
      </c>
      <c r="B205" s="224">
        <v>25</v>
      </c>
      <c r="C205" s="224">
        <v>6</v>
      </c>
      <c r="D205" s="16">
        <v>3</v>
      </c>
      <c r="E205" s="16">
        <v>0</v>
      </c>
      <c r="F205" s="19"/>
      <c r="G205" s="54" t="s">
        <v>464</v>
      </c>
      <c r="H205" s="11">
        <v>807840.69</v>
      </c>
      <c r="I205" s="11">
        <v>421227.57</v>
      </c>
      <c r="J205" s="11">
        <v>0</v>
      </c>
      <c r="K205" s="11">
        <v>0</v>
      </c>
      <c r="L205" s="11">
        <v>386613.12</v>
      </c>
      <c r="M205" s="11">
        <v>458500</v>
      </c>
      <c r="N205" s="11">
        <v>458500</v>
      </c>
      <c r="O205" s="11">
        <v>0</v>
      </c>
      <c r="P205" s="11">
        <v>8224159.6</v>
      </c>
      <c r="Q205" s="11">
        <v>8208042.52</v>
      </c>
      <c r="R205" s="11">
        <v>0</v>
      </c>
      <c r="S205" s="11">
        <v>16117.08</v>
      </c>
      <c r="T205" s="11">
        <v>0</v>
      </c>
      <c r="U205" s="11">
        <v>630342.9</v>
      </c>
      <c r="V205" s="500">
        <v>0</v>
      </c>
      <c r="W205" s="492">
        <v>63.23</v>
      </c>
      <c r="X205" s="67">
        <v>4.84</v>
      </c>
    </row>
    <row r="206" spans="1:24" ht="12.75">
      <c r="A206" s="223">
        <v>2</v>
      </c>
      <c r="B206" s="224">
        <v>17</v>
      </c>
      <c r="C206" s="224">
        <v>5</v>
      </c>
      <c r="D206" s="16">
        <v>3</v>
      </c>
      <c r="E206" s="16">
        <v>0</v>
      </c>
      <c r="F206" s="19"/>
      <c r="G206" s="54" t="s">
        <v>465</v>
      </c>
      <c r="H206" s="11">
        <v>933383.76</v>
      </c>
      <c r="I206" s="11">
        <v>0</v>
      </c>
      <c r="J206" s="11">
        <v>0</v>
      </c>
      <c r="K206" s="11">
        <v>0</v>
      </c>
      <c r="L206" s="11">
        <v>933383.76</v>
      </c>
      <c r="M206" s="11">
        <v>1251000</v>
      </c>
      <c r="N206" s="11">
        <v>551000</v>
      </c>
      <c r="O206" s="11">
        <v>0</v>
      </c>
      <c r="P206" s="11">
        <v>9593499</v>
      </c>
      <c r="Q206" s="11">
        <v>9593499</v>
      </c>
      <c r="R206" s="11">
        <v>0</v>
      </c>
      <c r="S206" s="11">
        <v>0</v>
      </c>
      <c r="T206" s="11">
        <v>0</v>
      </c>
      <c r="U206" s="11">
        <v>801750.7</v>
      </c>
      <c r="V206" s="500">
        <v>0</v>
      </c>
      <c r="W206" s="492">
        <v>79.54</v>
      </c>
      <c r="X206" s="67">
        <v>6.64</v>
      </c>
    </row>
    <row r="207" spans="1:24" ht="12.75">
      <c r="A207" s="223">
        <v>2</v>
      </c>
      <c r="B207" s="224">
        <v>12</v>
      </c>
      <c r="C207" s="224">
        <v>5</v>
      </c>
      <c r="D207" s="16">
        <v>3</v>
      </c>
      <c r="E207" s="16">
        <v>0</v>
      </c>
      <c r="F207" s="19"/>
      <c r="G207" s="54" t="s">
        <v>466</v>
      </c>
      <c r="H207" s="11">
        <v>337740.62</v>
      </c>
      <c r="I207" s="11">
        <v>287273.69</v>
      </c>
      <c r="J207" s="11">
        <v>0</v>
      </c>
      <c r="K207" s="11">
        <v>0</v>
      </c>
      <c r="L207" s="11">
        <v>50466.93</v>
      </c>
      <c r="M207" s="11">
        <v>0</v>
      </c>
      <c r="N207" s="11">
        <v>0</v>
      </c>
      <c r="O207" s="11">
        <v>0</v>
      </c>
      <c r="P207" s="11">
        <v>4019300.55</v>
      </c>
      <c r="Q207" s="11">
        <v>3487273.69</v>
      </c>
      <c r="R207" s="11">
        <v>0</v>
      </c>
      <c r="S207" s="11">
        <v>532026.86</v>
      </c>
      <c r="T207" s="11">
        <v>0</v>
      </c>
      <c r="U207" s="11">
        <v>107879.29</v>
      </c>
      <c r="V207" s="500">
        <v>0</v>
      </c>
      <c r="W207" s="492">
        <v>69.33</v>
      </c>
      <c r="X207" s="67">
        <v>1.86</v>
      </c>
    </row>
    <row r="208" spans="1:24" ht="12.75">
      <c r="A208" s="223">
        <v>2</v>
      </c>
      <c r="B208" s="224">
        <v>22</v>
      </c>
      <c r="C208" s="224">
        <v>3</v>
      </c>
      <c r="D208" s="16">
        <v>3</v>
      </c>
      <c r="E208" s="16">
        <v>0</v>
      </c>
      <c r="F208" s="19"/>
      <c r="G208" s="54" t="s">
        <v>467</v>
      </c>
      <c r="H208" s="11">
        <v>3297102.34</v>
      </c>
      <c r="I208" s="11">
        <v>1907473.65</v>
      </c>
      <c r="J208" s="11">
        <v>1000000</v>
      </c>
      <c r="K208" s="11">
        <v>0</v>
      </c>
      <c r="L208" s="11">
        <v>389628.69</v>
      </c>
      <c r="M208" s="11">
        <v>2439925.6</v>
      </c>
      <c r="N208" s="11">
        <v>439925.6</v>
      </c>
      <c r="O208" s="11">
        <v>2000000</v>
      </c>
      <c r="P208" s="11">
        <v>33088160.92</v>
      </c>
      <c r="Q208" s="11">
        <v>33088160.92</v>
      </c>
      <c r="R208" s="11">
        <v>0</v>
      </c>
      <c r="S208" s="11">
        <v>0</v>
      </c>
      <c r="T208" s="11">
        <v>2000000</v>
      </c>
      <c r="U208" s="11">
        <v>3463843.55</v>
      </c>
      <c r="V208" s="500">
        <v>0</v>
      </c>
      <c r="W208" s="492">
        <v>102.84</v>
      </c>
      <c r="X208" s="67">
        <v>11.45</v>
      </c>
    </row>
    <row r="209" spans="1:24" ht="12.75">
      <c r="A209" s="223">
        <v>2</v>
      </c>
      <c r="B209" s="224">
        <v>24</v>
      </c>
      <c r="C209" s="224">
        <v>5</v>
      </c>
      <c r="D209" s="16">
        <v>3</v>
      </c>
      <c r="E209" s="16">
        <v>0</v>
      </c>
      <c r="F209" s="19"/>
      <c r="G209" s="54" t="s">
        <v>468</v>
      </c>
      <c r="H209" s="11">
        <v>1577774.56</v>
      </c>
      <c r="I209" s="11">
        <v>1143394.93</v>
      </c>
      <c r="J209" s="11">
        <v>0</v>
      </c>
      <c r="K209" s="11">
        <v>0</v>
      </c>
      <c r="L209" s="11">
        <v>434379.63</v>
      </c>
      <c r="M209" s="11">
        <v>1068371.82</v>
      </c>
      <c r="N209" s="11">
        <v>1068371.82</v>
      </c>
      <c r="O209" s="11">
        <v>0</v>
      </c>
      <c r="P209" s="11">
        <v>18240224.87</v>
      </c>
      <c r="Q209" s="11">
        <v>18135371.04</v>
      </c>
      <c r="R209" s="11">
        <v>0</v>
      </c>
      <c r="S209" s="11">
        <v>104853.83</v>
      </c>
      <c r="T209" s="11">
        <v>0</v>
      </c>
      <c r="U209" s="11">
        <v>1516917.42</v>
      </c>
      <c r="V209" s="500">
        <v>0</v>
      </c>
      <c r="W209" s="492">
        <v>59.59</v>
      </c>
      <c r="X209" s="67">
        <v>4.95</v>
      </c>
    </row>
    <row r="210" spans="1:24" ht="12.75">
      <c r="A210" s="223">
        <v>2</v>
      </c>
      <c r="B210" s="224">
        <v>24</v>
      </c>
      <c r="C210" s="224">
        <v>6</v>
      </c>
      <c r="D210" s="16">
        <v>3</v>
      </c>
      <c r="E210" s="16">
        <v>0</v>
      </c>
      <c r="F210" s="19"/>
      <c r="G210" s="54" t="s">
        <v>469</v>
      </c>
      <c r="H210" s="11">
        <v>1763661.81</v>
      </c>
      <c r="I210" s="11">
        <v>0</v>
      </c>
      <c r="J210" s="11">
        <v>0</v>
      </c>
      <c r="K210" s="11">
        <v>0</v>
      </c>
      <c r="L210" s="11">
        <v>1763661.81</v>
      </c>
      <c r="M210" s="11">
        <v>740218.24</v>
      </c>
      <c r="N210" s="11">
        <v>740218.24</v>
      </c>
      <c r="O210" s="11">
        <v>0</v>
      </c>
      <c r="P210" s="11">
        <v>23310283.57</v>
      </c>
      <c r="Q210" s="11">
        <v>23310169.78</v>
      </c>
      <c r="R210" s="11">
        <v>0</v>
      </c>
      <c r="S210" s="11">
        <v>113.79</v>
      </c>
      <c r="T210" s="11">
        <v>9051200</v>
      </c>
      <c r="U210" s="11">
        <v>1285713.7</v>
      </c>
      <c r="V210" s="500">
        <v>0</v>
      </c>
      <c r="W210" s="492">
        <v>62.55</v>
      </c>
      <c r="X210" s="67">
        <v>5.64</v>
      </c>
    </row>
    <row r="211" spans="1:24" ht="12.75">
      <c r="A211" s="223">
        <v>2</v>
      </c>
      <c r="B211" s="224">
        <v>24</v>
      </c>
      <c r="C211" s="224">
        <v>7</v>
      </c>
      <c r="D211" s="16">
        <v>3</v>
      </c>
      <c r="E211" s="16">
        <v>0</v>
      </c>
      <c r="F211" s="19"/>
      <c r="G211" s="54" t="s">
        <v>470</v>
      </c>
      <c r="H211" s="11">
        <v>1995730.51</v>
      </c>
      <c r="I211" s="11">
        <v>0</v>
      </c>
      <c r="J211" s="11">
        <v>0</v>
      </c>
      <c r="K211" s="11">
        <v>0</v>
      </c>
      <c r="L211" s="11">
        <v>1995730.51</v>
      </c>
      <c r="M211" s="11">
        <v>405258</v>
      </c>
      <c r="N211" s="11">
        <v>405258</v>
      </c>
      <c r="O211" s="11">
        <v>0</v>
      </c>
      <c r="P211" s="11">
        <v>5190082</v>
      </c>
      <c r="Q211" s="11">
        <v>5190082</v>
      </c>
      <c r="R211" s="11">
        <v>0</v>
      </c>
      <c r="S211" s="11">
        <v>0</v>
      </c>
      <c r="T211" s="11">
        <v>784226</v>
      </c>
      <c r="U211" s="11">
        <v>551074.8</v>
      </c>
      <c r="V211" s="500">
        <v>150000</v>
      </c>
      <c r="W211" s="492">
        <v>52.88</v>
      </c>
      <c r="X211" s="67">
        <v>4.81</v>
      </c>
    </row>
    <row r="212" spans="1:24" ht="12.75">
      <c r="A212" s="223">
        <v>2</v>
      </c>
      <c r="B212" s="224">
        <v>19</v>
      </c>
      <c r="C212" s="224">
        <v>8</v>
      </c>
      <c r="D212" s="16">
        <v>3</v>
      </c>
      <c r="E212" s="16">
        <v>0</v>
      </c>
      <c r="F212" s="19"/>
      <c r="G212" s="54" t="s">
        <v>471</v>
      </c>
      <c r="H212" s="11">
        <v>720925.17</v>
      </c>
      <c r="I212" s="11">
        <v>720925.17</v>
      </c>
      <c r="J212" s="11">
        <v>0</v>
      </c>
      <c r="K212" s="11">
        <v>0</v>
      </c>
      <c r="L212" s="11">
        <v>0</v>
      </c>
      <c r="M212" s="11">
        <v>1384483.4</v>
      </c>
      <c r="N212" s="11">
        <v>981398.4</v>
      </c>
      <c r="O212" s="11">
        <v>0</v>
      </c>
      <c r="P212" s="11">
        <v>14034682.82</v>
      </c>
      <c r="Q212" s="11">
        <v>13030566.05</v>
      </c>
      <c r="R212" s="11">
        <v>0</v>
      </c>
      <c r="S212" s="11">
        <v>1004116.77</v>
      </c>
      <c r="T212" s="11">
        <v>0</v>
      </c>
      <c r="U212" s="11">
        <v>1826104.11</v>
      </c>
      <c r="V212" s="500">
        <v>0</v>
      </c>
      <c r="W212" s="492">
        <v>73.13</v>
      </c>
      <c r="X212" s="67">
        <v>9.51</v>
      </c>
    </row>
    <row r="213" spans="1:24" ht="12.75">
      <c r="A213" s="223">
        <v>2</v>
      </c>
      <c r="B213" s="224">
        <v>20</v>
      </c>
      <c r="C213" s="224">
        <v>6</v>
      </c>
      <c r="D213" s="16">
        <v>3</v>
      </c>
      <c r="E213" s="16">
        <v>0</v>
      </c>
      <c r="F213" s="19"/>
      <c r="G213" s="54" t="s">
        <v>472</v>
      </c>
      <c r="H213" s="11">
        <v>3289863.34</v>
      </c>
      <c r="I213" s="11">
        <v>2983252.88</v>
      </c>
      <c r="J213" s="11">
        <v>0</v>
      </c>
      <c r="K213" s="11">
        <v>0</v>
      </c>
      <c r="L213" s="11">
        <v>306610.46</v>
      </c>
      <c r="M213" s="11">
        <v>1886086.84</v>
      </c>
      <c r="N213" s="11">
        <v>786086.84</v>
      </c>
      <c r="O213" s="11">
        <v>1100000</v>
      </c>
      <c r="P213" s="11">
        <v>30588062.48</v>
      </c>
      <c r="Q213" s="11">
        <v>28169595.26</v>
      </c>
      <c r="R213" s="11">
        <v>0</v>
      </c>
      <c r="S213" s="11">
        <v>2418467.22</v>
      </c>
      <c r="T213" s="11">
        <v>184925.58</v>
      </c>
      <c r="U213" s="11">
        <v>2888904.01</v>
      </c>
      <c r="V213" s="500">
        <v>619243</v>
      </c>
      <c r="W213" s="492">
        <v>138.43</v>
      </c>
      <c r="X213" s="67">
        <v>10.33</v>
      </c>
    </row>
    <row r="214" spans="1:24" s="95" customFormat="1" ht="15">
      <c r="A214" s="227"/>
      <c r="B214" s="228"/>
      <c r="C214" s="228"/>
      <c r="D214" s="101"/>
      <c r="E214" s="101"/>
      <c r="F214" s="102" t="s">
        <v>473</v>
      </c>
      <c r="G214" s="287"/>
      <c r="H214" s="103">
        <v>16643518.83</v>
      </c>
      <c r="I214" s="103">
        <v>3168351.61</v>
      </c>
      <c r="J214" s="103">
        <v>0</v>
      </c>
      <c r="K214" s="103">
        <v>13003578.090000002</v>
      </c>
      <c r="L214" s="103">
        <v>471589.13</v>
      </c>
      <c r="M214" s="103">
        <v>6271604</v>
      </c>
      <c r="N214" s="103">
        <v>6146804</v>
      </c>
      <c r="O214" s="103">
        <v>0</v>
      </c>
      <c r="P214" s="103">
        <v>162434806.29</v>
      </c>
      <c r="Q214" s="103">
        <v>145534806.26</v>
      </c>
      <c r="R214" s="103">
        <v>0</v>
      </c>
      <c r="S214" s="103">
        <v>16900000.03</v>
      </c>
      <c r="T214" s="103">
        <v>133436505.65</v>
      </c>
      <c r="U214" s="103">
        <v>8964767.68</v>
      </c>
      <c r="V214" s="502">
        <v>5536954</v>
      </c>
      <c r="W214" s="494">
        <v>58.47404286916989</v>
      </c>
      <c r="X214" s="129">
        <v>6.9120644881984745</v>
      </c>
    </row>
    <row r="215" spans="1:24" ht="25.5">
      <c r="A215" s="223">
        <v>2</v>
      </c>
      <c r="B215" s="224">
        <v>15</v>
      </c>
      <c r="C215" s="224">
        <v>1</v>
      </c>
      <c r="D215" s="16" t="s">
        <v>474</v>
      </c>
      <c r="E215" s="16">
        <v>8</v>
      </c>
      <c r="F215" s="19">
        <v>0</v>
      </c>
      <c r="G215" s="54" t="s">
        <v>475</v>
      </c>
      <c r="H215" s="11">
        <v>1092449.64</v>
      </c>
      <c r="I215" s="11">
        <v>0</v>
      </c>
      <c r="J215" s="11">
        <v>0</v>
      </c>
      <c r="K215" s="11">
        <v>1092449.64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500">
        <v>0</v>
      </c>
      <c r="W215" s="492">
        <v>0</v>
      </c>
      <c r="X215" s="67">
        <v>0</v>
      </c>
    </row>
    <row r="216" spans="1:24" ht="25.5">
      <c r="A216" s="223">
        <v>2</v>
      </c>
      <c r="B216" s="224">
        <v>63</v>
      </c>
      <c r="C216" s="224">
        <v>1</v>
      </c>
      <c r="D216" s="16" t="s">
        <v>474</v>
      </c>
      <c r="E216" s="16">
        <v>8</v>
      </c>
      <c r="F216" s="19">
        <v>0</v>
      </c>
      <c r="G216" s="54" t="s">
        <v>476</v>
      </c>
      <c r="H216" s="11">
        <v>3465452.16</v>
      </c>
      <c r="I216" s="11">
        <v>3168351.61</v>
      </c>
      <c r="J216" s="11">
        <v>0</v>
      </c>
      <c r="K216" s="11">
        <v>0</v>
      </c>
      <c r="L216" s="11">
        <v>297100.55</v>
      </c>
      <c r="M216" s="11">
        <v>6146804</v>
      </c>
      <c r="N216" s="11">
        <v>6146804</v>
      </c>
      <c r="O216" s="11">
        <v>0</v>
      </c>
      <c r="P216" s="11">
        <v>162434806.29</v>
      </c>
      <c r="Q216" s="11">
        <v>145534806.26</v>
      </c>
      <c r="R216" s="11">
        <v>0</v>
      </c>
      <c r="S216" s="11">
        <v>16900000.03</v>
      </c>
      <c r="T216" s="11">
        <v>133436505.65</v>
      </c>
      <c r="U216" s="11">
        <v>8964767.68</v>
      </c>
      <c r="V216" s="500">
        <v>5536954</v>
      </c>
      <c r="W216" s="492">
        <v>77.81</v>
      </c>
      <c r="X216" s="67">
        <v>9.19</v>
      </c>
    </row>
    <row r="217" spans="1:24" ht="12.75">
      <c r="A217" s="223">
        <v>2</v>
      </c>
      <c r="B217" s="224">
        <v>9</v>
      </c>
      <c r="C217" s="224">
        <v>7</v>
      </c>
      <c r="D217" s="16" t="s">
        <v>474</v>
      </c>
      <c r="E217" s="16">
        <v>8</v>
      </c>
      <c r="F217" s="19">
        <v>0</v>
      </c>
      <c r="G217" s="54" t="s">
        <v>477</v>
      </c>
      <c r="H217" s="11">
        <v>174488.58</v>
      </c>
      <c r="I217" s="11">
        <v>0</v>
      </c>
      <c r="J217" s="11">
        <v>0</v>
      </c>
      <c r="K217" s="11">
        <v>0</v>
      </c>
      <c r="L217" s="11">
        <v>174488.58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500">
        <v>0</v>
      </c>
      <c r="W217" s="492">
        <v>0</v>
      </c>
      <c r="X217" s="67">
        <v>0</v>
      </c>
    </row>
    <row r="218" spans="1:24" ht="12.75">
      <c r="A218" s="223">
        <v>2</v>
      </c>
      <c r="B218" s="224">
        <v>10</v>
      </c>
      <c r="C218" s="224">
        <v>1</v>
      </c>
      <c r="D218" s="16" t="s">
        <v>474</v>
      </c>
      <c r="E218" s="16">
        <v>8</v>
      </c>
      <c r="F218" s="19">
        <v>0</v>
      </c>
      <c r="G218" s="54" t="s">
        <v>478</v>
      </c>
      <c r="H218" s="11">
        <v>28154.82</v>
      </c>
      <c r="I218" s="11">
        <v>0</v>
      </c>
      <c r="J218" s="11">
        <v>0</v>
      </c>
      <c r="K218" s="11">
        <v>28154.82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500">
        <v>0</v>
      </c>
      <c r="W218" s="492">
        <v>0</v>
      </c>
      <c r="X218" s="67">
        <v>0</v>
      </c>
    </row>
    <row r="219" spans="1:24" ht="12.75">
      <c r="A219" s="223">
        <v>2</v>
      </c>
      <c r="B219" s="224">
        <v>20</v>
      </c>
      <c r="C219" s="224">
        <v>2</v>
      </c>
      <c r="D219" s="16" t="s">
        <v>474</v>
      </c>
      <c r="E219" s="16">
        <v>8</v>
      </c>
      <c r="F219" s="19">
        <v>0</v>
      </c>
      <c r="G219" s="54" t="s">
        <v>479</v>
      </c>
      <c r="H219" s="11">
        <v>74789.89</v>
      </c>
      <c r="I219" s="11">
        <v>0</v>
      </c>
      <c r="J219" s="11">
        <v>0</v>
      </c>
      <c r="K219" s="11">
        <v>74789.89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500">
        <v>0</v>
      </c>
      <c r="W219" s="492">
        <v>0</v>
      </c>
      <c r="X219" s="67">
        <v>0</v>
      </c>
    </row>
    <row r="220" spans="1:24" ht="12.75">
      <c r="A220" s="223">
        <v>2</v>
      </c>
      <c r="B220" s="224">
        <v>61</v>
      </c>
      <c r="C220" s="224">
        <v>1</v>
      </c>
      <c r="D220" s="16" t="s">
        <v>474</v>
      </c>
      <c r="E220" s="16">
        <v>8</v>
      </c>
      <c r="F220" s="19">
        <v>0</v>
      </c>
      <c r="G220" s="54" t="s">
        <v>480</v>
      </c>
      <c r="H220" s="11">
        <v>3211577.77</v>
      </c>
      <c r="I220" s="11">
        <v>0</v>
      </c>
      <c r="J220" s="11">
        <v>0</v>
      </c>
      <c r="K220" s="11">
        <v>3211577.77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500">
        <v>0</v>
      </c>
      <c r="W220" s="492">
        <v>0</v>
      </c>
      <c r="X220" s="67">
        <v>0</v>
      </c>
    </row>
    <row r="221" spans="1:24" ht="38.25">
      <c r="A221" s="223">
        <v>2</v>
      </c>
      <c r="B221" s="224">
        <v>2</v>
      </c>
      <c r="C221" s="224">
        <v>5</v>
      </c>
      <c r="D221" s="16" t="s">
        <v>474</v>
      </c>
      <c r="E221" s="16">
        <v>8</v>
      </c>
      <c r="F221" s="19">
        <v>0</v>
      </c>
      <c r="G221" s="54" t="s">
        <v>481</v>
      </c>
      <c r="H221" s="11">
        <v>41952.07</v>
      </c>
      <c r="I221" s="11">
        <v>0</v>
      </c>
      <c r="J221" s="11">
        <v>0</v>
      </c>
      <c r="K221" s="11">
        <v>41952.07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500">
        <v>0</v>
      </c>
      <c r="W221" s="492">
        <v>0</v>
      </c>
      <c r="X221" s="67">
        <v>0</v>
      </c>
    </row>
    <row r="222" spans="1:24" ht="12.75">
      <c r="A222" s="223">
        <v>2</v>
      </c>
      <c r="B222" s="224">
        <v>8</v>
      </c>
      <c r="C222" s="224">
        <v>6</v>
      </c>
      <c r="D222" s="16" t="s">
        <v>474</v>
      </c>
      <c r="E222" s="16">
        <v>8</v>
      </c>
      <c r="F222" s="19">
        <v>0</v>
      </c>
      <c r="G222" s="54" t="s">
        <v>482</v>
      </c>
      <c r="H222" s="11">
        <v>49757.59</v>
      </c>
      <c r="I222" s="11">
        <v>0</v>
      </c>
      <c r="J222" s="11">
        <v>0</v>
      </c>
      <c r="K222" s="11">
        <v>49757.59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500">
        <v>0</v>
      </c>
      <c r="W222" s="492">
        <v>0</v>
      </c>
      <c r="X222" s="67">
        <v>0</v>
      </c>
    </row>
    <row r="223" spans="1:24" ht="12.75">
      <c r="A223" s="223">
        <v>2</v>
      </c>
      <c r="B223" s="224">
        <v>16</v>
      </c>
      <c r="C223" s="224">
        <v>4</v>
      </c>
      <c r="D223" s="16" t="s">
        <v>474</v>
      </c>
      <c r="E223" s="16">
        <v>8</v>
      </c>
      <c r="F223" s="19">
        <v>0</v>
      </c>
      <c r="G223" s="54" t="s">
        <v>483</v>
      </c>
      <c r="H223" s="11">
        <v>7023135.13</v>
      </c>
      <c r="I223" s="11">
        <v>0</v>
      </c>
      <c r="J223" s="11">
        <v>0</v>
      </c>
      <c r="K223" s="11">
        <v>7023135.13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500">
        <v>0</v>
      </c>
      <c r="W223" s="492">
        <v>0</v>
      </c>
      <c r="X223" s="67">
        <v>0</v>
      </c>
    </row>
    <row r="224" spans="1:24" ht="12.75">
      <c r="A224" s="223">
        <v>2</v>
      </c>
      <c r="B224" s="224">
        <v>25</v>
      </c>
      <c r="C224" s="224">
        <v>2</v>
      </c>
      <c r="D224" s="16" t="s">
        <v>474</v>
      </c>
      <c r="E224" s="16">
        <v>8</v>
      </c>
      <c r="F224" s="19">
        <v>0</v>
      </c>
      <c r="G224" s="54" t="s">
        <v>484</v>
      </c>
      <c r="H224" s="11">
        <v>31661.15</v>
      </c>
      <c r="I224" s="11">
        <v>0</v>
      </c>
      <c r="J224" s="11">
        <v>0</v>
      </c>
      <c r="K224" s="11">
        <v>31661.15</v>
      </c>
      <c r="L224" s="11">
        <v>0</v>
      </c>
      <c r="M224" s="11">
        <v>55000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500">
        <v>0</v>
      </c>
      <c r="W224" s="492">
        <v>0</v>
      </c>
      <c r="X224" s="67">
        <v>0</v>
      </c>
    </row>
    <row r="225" spans="1:24" ht="12.75">
      <c r="A225" s="223">
        <v>2</v>
      </c>
      <c r="B225" s="224">
        <v>1</v>
      </c>
      <c r="C225" s="224">
        <v>1</v>
      </c>
      <c r="D225" s="16" t="s">
        <v>474</v>
      </c>
      <c r="E225" s="16">
        <v>8</v>
      </c>
      <c r="F225" s="19">
        <v>0</v>
      </c>
      <c r="G225" s="54" t="s">
        <v>485</v>
      </c>
      <c r="H225" s="11">
        <v>50937.63</v>
      </c>
      <c r="I225" s="11">
        <v>0</v>
      </c>
      <c r="J225" s="11">
        <v>0</v>
      </c>
      <c r="K225" s="11">
        <v>50937.63</v>
      </c>
      <c r="L225" s="11">
        <v>0</v>
      </c>
      <c r="M225" s="11">
        <v>69800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500">
        <v>0</v>
      </c>
      <c r="W225" s="492">
        <v>0</v>
      </c>
      <c r="X225" s="67">
        <v>0</v>
      </c>
    </row>
    <row r="226" spans="1:24" ht="25.5">
      <c r="A226" s="223">
        <v>2</v>
      </c>
      <c r="B226" s="224">
        <v>17</v>
      </c>
      <c r="C226" s="224">
        <v>4</v>
      </c>
      <c r="D226" s="16" t="s">
        <v>474</v>
      </c>
      <c r="E226" s="16">
        <v>8</v>
      </c>
      <c r="F226" s="19">
        <v>0</v>
      </c>
      <c r="G226" s="54" t="s">
        <v>486</v>
      </c>
      <c r="H226" s="11">
        <v>1399162.4</v>
      </c>
      <c r="I226" s="11">
        <v>0</v>
      </c>
      <c r="J226" s="11">
        <v>0</v>
      </c>
      <c r="K226" s="11">
        <v>1399162.4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500">
        <v>0</v>
      </c>
      <c r="W226" s="492">
        <v>0</v>
      </c>
      <c r="X226" s="67">
        <v>0</v>
      </c>
    </row>
    <row r="227" spans="1:24" ht="12.75">
      <c r="A227" s="223"/>
      <c r="B227" s="224"/>
      <c r="C227" s="224"/>
      <c r="D227" s="16"/>
      <c r="E227" s="16"/>
      <c r="F227" s="19"/>
      <c r="G227" s="54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500"/>
      <c r="W227" s="492"/>
      <c r="X227" s="67"/>
    </row>
    <row r="228" spans="1:24" ht="12.75">
      <c r="A228" s="223"/>
      <c r="B228" s="224"/>
      <c r="C228" s="224"/>
      <c r="D228" s="16"/>
      <c r="E228" s="16"/>
      <c r="F228" s="19"/>
      <c r="G228" s="5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500"/>
      <c r="W228" s="492"/>
      <c r="X228" s="67"/>
    </row>
    <row r="229" spans="1:24" ht="12.75">
      <c r="A229" s="223"/>
      <c r="B229" s="224"/>
      <c r="C229" s="224"/>
      <c r="D229" s="16"/>
      <c r="E229" s="16"/>
      <c r="F229" s="19"/>
      <c r="G229" s="5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500"/>
      <c r="W229" s="492"/>
      <c r="X229" s="67"/>
    </row>
    <row r="230" spans="1:24" ht="12.75">
      <c r="A230" s="223"/>
      <c r="B230" s="224"/>
      <c r="C230" s="224"/>
      <c r="D230" s="16"/>
      <c r="E230" s="16"/>
      <c r="F230" s="19"/>
      <c r="G230" s="5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500"/>
      <c r="W230" s="492"/>
      <c r="X230" s="67"/>
    </row>
    <row r="231" spans="1:24" ht="12.75">
      <c r="A231" s="223"/>
      <c r="B231" s="224"/>
      <c r="C231" s="224"/>
      <c r="D231" s="16"/>
      <c r="E231" s="16"/>
      <c r="F231" s="19"/>
      <c r="G231" s="54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500"/>
      <c r="W231" s="492"/>
      <c r="X231" s="67"/>
    </row>
    <row r="232" spans="1:24" ht="12.75">
      <c r="A232" s="223"/>
      <c r="B232" s="224"/>
      <c r="C232" s="224"/>
      <c r="D232" s="16"/>
      <c r="E232" s="16"/>
      <c r="F232" s="19"/>
      <c r="G232" s="54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500"/>
      <c r="W232" s="492"/>
      <c r="X232" s="67"/>
    </row>
    <row r="233" spans="1:24" ht="12.75">
      <c r="A233" s="223"/>
      <c r="B233" s="224"/>
      <c r="C233" s="224"/>
      <c r="D233" s="16"/>
      <c r="E233" s="16"/>
      <c r="F233" s="19"/>
      <c r="G233" s="54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500"/>
      <c r="W233" s="492"/>
      <c r="X233" s="67"/>
    </row>
    <row r="234" spans="1:24" ht="13.5" thickBot="1">
      <c r="A234" s="237"/>
      <c r="B234" s="238"/>
      <c r="C234" s="238"/>
      <c r="D234" s="17"/>
      <c r="E234" s="17"/>
      <c r="F234" s="20"/>
      <c r="G234" s="5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504"/>
      <c r="W234" s="496"/>
      <c r="X234" s="69"/>
    </row>
  </sheetData>
  <sheetProtection/>
  <mergeCells count="28">
    <mergeCell ref="V8:V9"/>
    <mergeCell ref="P7:T7"/>
    <mergeCell ref="U7:U9"/>
    <mergeCell ref="H8:H9"/>
    <mergeCell ref="T8:T9"/>
    <mergeCell ref="I8:L8"/>
    <mergeCell ref="H7:L7"/>
    <mergeCell ref="Q8:S8"/>
    <mergeCell ref="D7:D9"/>
    <mergeCell ref="F10:G10"/>
    <mergeCell ref="X8:X9"/>
    <mergeCell ref="F7:G9"/>
    <mergeCell ref="W7:X7"/>
    <mergeCell ref="M8:M9"/>
    <mergeCell ref="N8:O8"/>
    <mergeCell ref="P8:P9"/>
    <mergeCell ref="W8:W9"/>
    <mergeCell ref="M7:O7"/>
    <mergeCell ref="E7:E9"/>
    <mergeCell ref="A7:A9"/>
    <mergeCell ref="A1:N1"/>
    <mergeCell ref="A2:N2"/>
    <mergeCell ref="A3:N3"/>
    <mergeCell ref="O1:P1"/>
    <mergeCell ref="O2:P2"/>
    <mergeCell ref="O3:P3"/>
    <mergeCell ref="B7:B9"/>
    <mergeCell ref="C7:C9"/>
  </mergeCells>
  <conditionalFormatting sqref="W11:W234">
    <cfRule type="cellIs" priority="1" dxfId="1" operator="between" stopIfTrue="1">
      <formula>50</formula>
      <formula>60</formula>
    </cfRule>
    <cfRule type="cellIs" priority="2" dxfId="0" operator="greaterThan" stopIfTrue="1">
      <formula>60</formula>
    </cfRule>
  </conditionalFormatting>
  <conditionalFormatting sqref="X11:X234">
    <cfRule type="cellIs" priority="3" dxfId="1" operator="between" stopIfTrue="1">
      <formula>10</formula>
      <formula>15</formula>
    </cfRule>
    <cfRule type="cellIs" priority="4" dxfId="0" operator="greaterThan" stopIfTrue="1">
      <formula>15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7539062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35" t="s">
        <v>88</v>
      </c>
      <c r="N1" s="336"/>
      <c r="O1" s="336"/>
      <c r="P1" s="50" t="str">
        <f>1!P1</f>
        <v>23.08.2013</v>
      </c>
      <c r="Q1" s="47"/>
      <c r="R1" s="46"/>
    </row>
    <row r="2" spans="1:18" ht="21" customHeight="1">
      <c r="A2" s="327" t="s">
        <v>91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35" t="s">
        <v>89</v>
      </c>
      <c r="N2" s="336"/>
      <c r="O2" s="336"/>
      <c r="P2" s="50">
        <f>1!P2</f>
        <v>1</v>
      </c>
      <c r="Q2" s="47"/>
      <c r="R2" s="46"/>
    </row>
    <row r="3" spans="1:18" ht="21" customHeight="1">
      <c r="A3" s="328" t="s">
        <v>84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35" t="s">
        <v>90</v>
      </c>
      <c r="N3" s="336"/>
      <c r="O3" s="336"/>
      <c r="P3" s="50" t="str">
        <f>1!P3</f>
        <v>23.08.2013</v>
      </c>
      <c r="Q3" s="47"/>
      <c r="R3" s="46"/>
    </row>
    <row r="5" spans="1:18" s="29" customFormat="1" ht="18">
      <c r="A5" s="28" t="str">
        <f>'Spis tabel'!B6</f>
        <v>Tabela 3. Struktura i dynamika dochodów ogółem budżetów jst woj. dolnośląskiego wg stanu na koniec II kwartału 2013 roku    (plan)</v>
      </c>
      <c r="P5" s="28"/>
      <c r="Q5" s="28"/>
      <c r="R5" s="30" t="s">
        <v>87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23" t="s">
        <v>0</v>
      </c>
      <c r="B7" s="343" t="s">
        <v>1</v>
      </c>
      <c r="C7" s="343" t="s">
        <v>2</v>
      </c>
      <c r="D7" s="343" t="s">
        <v>3</v>
      </c>
      <c r="E7" s="343" t="s">
        <v>4</v>
      </c>
      <c r="F7" s="329" t="s">
        <v>5</v>
      </c>
      <c r="G7" s="330"/>
      <c r="H7" s="337" t="s">
        <v>6</v>
      </c>
      <c r="I7" s="338"/>
      <c r="J7" s="338"/>
      <c r="K7" s="339"/>
      <c r="L7" s="337" t="s">
        <v>16</v>
      </c>
      <c r="M7" s="338"/>
      <c r="N7" s="339"/>
      <c r="O7" s="338" t="s">
        <v>17</v>
      </c>
      <c r="P7" s="338"/>
      <c r="Q7" s="338"/>
      <c r="R7" s="342"/>
    </row>
    <row r="8" spans="1:18" ht="16.5" customHeight="1">
      <c r="A8" s="324"/>
      <c r="B8" s="344"/>
      <c r="C8" s="344"/>
      <c r="D8" s="344"/>
      <c r="E8" s="344"/>
      <c r="F8" s="331"/>
      <c r="G8" s="332"/>
      <c r="H8" s="383" t="s">
        <v>86</v>
      </c>
      <c r="I8" s="385" t="s">
        <v>19</v>
      </c>
      <c r="J8" s="350"/>
      <c r="K8" s="351"/>
      <c r="L8" s="386" t="s">
        <v>31</v>
      </c>
      <c r="M8" s="386" t="s">
        <v>32</v>
      </c>
      <c r="N8" s="386" t="s">
        <v>33</v>
      </c>
      <c r="O8" s="388" t="s">
        <v>86</v>
      </c>
      <c r="P8" s="389" t="s">
        <v>19</v>
      </c>
      <c r="Q8" s="389"/>
      <c r="R8" s="390"/>
    </row>
    <row r="9" spans="1:18" ht="74.25" customHeight="1" thickBot="1">
      <c r="A9" s="325"/>
      <c r="B9" s="345"/>
      <c r="C9" s="345"/>
      <c r="D9" s="345"/>
      <c r="E9" s="345"/>
      <c r="F9" s="333"/>
      <c r="G9" s="334"/>
      <c r="H9" s="384"/>
      <c r="I9" s="9" t="s">
        <v>34</v>
      </c>
      <c r="J9" s="9" t="s">
        <v>42</v>
      </c>
      <c r="K9" s="9" t="s">
        <v>69</v>
      </c>
      <c r="L9" s="387"/>
      <c r="M9" s="387"/>
      <c r="N9" s="387"/>
      <c r="O9" s="384"/>
      <c r="P9" s="9" t="s">
        <v>34</v>
      </c>
      <c r="Q9" s="9" t="s">
        <v>42</v>
      </c>
      <c r="R9" s="22" t="s">
        <v>69</v>
      </c>
    </row>
    <row r="10" spans="1:18" ht="15" customHeight="1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374">
        <v>6</v>
      </c>
      <c r="G10" s="375"/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7">
        <v>17</v>
      </c>
    </row>
    <row r="11" spans="1:18" s="134" customFormat="1" ht="15" customHeight="1">
      <c r="A11" s="239"/>
      <c r="B11" s="240"/>
      <c r="C11" s="240"/>
      <c r="D11" s="135"/>
      <c r="E11" s="135"/>
      <c r="F11" s="132" t="s">
        <v>284</v>
      </c>
      <c r="G11" s="291"/>
      <c r="H11" s="136">
        <v>15314882732.289999</v>
      </c>
      <c r="I11" s="136">
        <v>8798195204.16</v>
      </c>
      <c r="J11" s="136">
        <v>3270493581.13</v>
      </c>
      <c r="K11" s="136">
        <v>3246193947</v>
      </c>
      <c r="L11" s="137">
        <v>57.448661918970025</v>
      </c>
      <c r="M11" s="137">
        <v>21.35500243978016</v>
      </c>
      <c r="N11" s="137">
        <v>21.196335641249824</v>
      </c>
      <c r="O11" s="160">
        <v>101.13692185121768</v>
      </c>
      <c r="P11" s="160">
        <v>103.11070469437647</v>
      </c>
      <c r="Q11" s="160">
        <v>94.54535872409008</v>
      </c>
      <c r="R11" s="161">
        <v>103.0283833600935</v>
      </c>
    </row>
    <row r="12" spans="1:18" s="112" customFormat="1" ht="12.75">
      <c r="A12" s="233">
        <v>2</v>
      </c>
      <c r="B12" s="234">
        <v>0</v>
      </c>
      <c r="C12" s="234">
        <v>0</v>
      </c>
      <c r="D12" s="117">
        <v>0</v>
      </c>
      <c r="E12" s="117">
        <v>0</v>
      </c>
      <c r="F12" s="118"/>
      <c r="G12" s="289" t="s">
        <v>285</v>
      </c>
      <c r="H12" s="119">
        <v>1724347181</v>
      </c>
      <c r="I12" s="130">
        <v>732154762</v>
      </c>
      <c r="J12" s="119">
        <v>806617298</v>
      </c>
      <c r="K12" s="119">
        <v>185575121</v>
      </c>
      <c r="L12" s="131">
        <v>42.45</v>
      </c>
      <c r="M12" s="131">
        <v>46.77</v>
      </c>
      <c r="N12" s="131">
        <v>10.76</v>
      </c>
      <c r="O12" s="162">
        <v>101.33</v>
      </c>
      <c r="P12" s="162">
        <v>91.13</v>
      </c>
      <c r="Q12" s="162">
        <v>106.67</v>
      </c>
      <c r="R12" s="163">
        <v>130.56</v>
      </c>
    </row>
    <row r="13" spans="1:18" s="95" customFormat="1" ht="15">
      <c r="A13" s="221"/>
      <c r="B13" s="222"/>
      <c r="C13" s="222"/>
      <c r="D13" s="96"/>
      <c r="E13" s="96"/>
      <c r="F13" s="97" t="s">
        <v>286</v>
      </c>
      <c r="G13" s="285"/>
      <c r="H13" s="98">
        <v>1912150742.5600002</v>
      </c>
      <c r="I13" s="98">
        <v>646190237.0300001</v>
      </c>
      <c r="J13" s="98">
        <v>493892751.53</v>
      </c>
      <c r="K13" s="98">
        <v>772067754</v>
      </c>
      <c r="L13" s="138">
        <v>33.79389619486152</v>
      </c>
      <c r="M13" s="138">
        <v>25.829174475479537</v>
      </c>
      <c r="N13" s="138">
        <v>40.37692932965894</v>
      </c>
      <c r="O13" s="164">
        <v>98.1002293690702</v>
      </c>
      <c r="P13" s="164">
        <v>102.90374759382763</v>
      </c>
      <c r="Q13" s="164">
        <v>96.32231851178526</v>
      </c>
      <c r="R13" s="165">
        <v>95.49684030356231</v>
      </c>
    </row>
    <row r="14" spans="1:18" ht="12.75">
      <c r="A14" s="223">
        <v>2</v>
      </c>
      <c r="B14" s="224">
        <v>1</v>
      </c>
      <c r="C14" s="224">
        <v>0</v>
      </c>
      <c r="D14" s="10">
        <v>0</v>
      </c>
      <c r="E14" s="10">
        <v>1</v>
      </c>
      <c r="F14" s="18"/>
      <c r="G14" s="286" t="s">
        <v>287</v>
      </c>
      <c r="H14" s="11">
        <v>72532554</v>
      </c>
      <c r="I14" s="60">
        <v>18470748</v>
      </c>
      <c r="J14" s="11">
        <v>17787094</v>
      </c>
      <c r="K14" s="11">
        <v>36274712</v>
      </c>
      <c r="L14" s="72">
        <v>25.46</v>
      </c>
      <c r="M14" s="72">
        <v>24.52</v>
      </c>
      <c r="N14" s="72">
        <v>50.01</v>
      </c>
      <c r="O14" s="166">
        <v>105.26</v>
      </c>
      <c r="P14" s="166">
        <v>108.18</v>
      </c>
      <c r="Q14" s="166">
        <v>104.32</v>
      </c>
      <c r="R14" s="167">
        <v>104.29</v>
      </c>
    </row>
    <row r="15" spans="1:18" ht="12.75">
      <c r="A15" s="241">
        <v>2</v>
      </c>
      <c r="B15" s="242">
        <v>2</v>
      </c>
      <c r="C15" s="242">
        <v>0</v>
      </c>
      <c r="D15" s="15">
        <v>0</v>
      </c>
      <c r="E15" s="15">
        <v>1</v>
      </c>
      <c r="F15" s="75"/>
      <c r="G15" s="292" t="s">
        <v>288</v>
      </c>
      <c r="H15" s="21">
        <v>87610806</v>
      </c>
      <c r="I15" s="70">
        <v>23049587</v>
      </c>
      <c r="J15" s="21">
        <v>18061157</v>
      </c>
      <c r="K15" s="21">
        <v>46500062</v>
      </c>
      <c r="L15" s="72">
        <v>26.3</v>
      </c>
      <c r="M15" s="72">
        <v>20.61</v>
      </c>
      <c r="N15" s="72">
        <v>53.07</v>
      </c>
      <c r="O15" s="168">
        <v>101.02</v>
      </c>
      <c r="P15" s="168">
        <v>88.42</v>
      </c>
      <c r="Q15" s="168">
        <v>120.97</v>
      </c>
      <c r="R15" s="169">
        <v>101.7</v>
      </c>
    </row>
    <row r="16" spans="1:18" ht="12.75">
      <c r="A16" s="223">
        <v>2</v>
      </c>
      <c r="B16" s="224">
        <v>3</v>
      </c>
      <c r="C16" s="224">
        <v>0</v>
      </c>
      <c r="D16" s="11">
        <v>0</v>
      </c>
      <c r="E16" s="11">
        <v>1</v>
      </c>
      <c r="F16" s="37"/>
      <c r="G16" s="293" t="s">
        <v>289</v>
      </c>
      <c r="H16" s="11">
        <v>101404994</v>
      </c>
      <c r="I16" s="60">
        <v>36505793</v>
      </c>
      <c r="J16" s="11">
        <v>18093684</v>
      </c>
      <c r="K16" s="11">
        <v>46805517</v>
      </c>
      <c r="L16" s="72">
        <v>35.99</v>
      </c>
      <c r="M16" s="72">
        <v>17.84</v>
      </c>
      <c r="N16" s="72">
        <v>46.15</v>
      </c>
      <c r="O16" s="166">
        <v>101.42</v>
      </c>
      <c r="P16" s="166">
        <v>101</v>
      </c>
      <c r="Q16" s="166">
        <v>96.39</v>
      </c>
      <c r="R16" s="167">
        <v>103.85</v>
      </c>
    </row>
    <row r="17" spans="1:18" ht="12.75">
      <c r="A17" s="223">
        <v>2</v>
      </c>
      <c r="B17" s="224">
        <v>4</v>
      </c>
      <c r="C17" s="224">
        <v>0</v>
      </c>
      <c r="D17" s="16">
        <v>0</v>
      </c>
      <c r="E17" s="16">
        <v>1</v>
      </c>
      <c r="F17" s="19"/>
      <c r="G17" s="54" t="s">
        <v>290</v>
      </c>
      <c r="H17" s="11">
        <v>49374192</v>
      </c>
      <c r="I17" s="60">
        <v>12337034</v>
      </c>
      <c r="J17" s="11">
        <v>18324878</v>
      </c>
      <c r="K17" s="11">
        <v>18712280</v>
      </c>
      <c r="L17" s="72">
        <v>24.98</v>
      </c>
      <c r="M17" s="72">
        <v>37.11</v>
      </c>
      <c r="N17" s="72">
        <v>37.89</v>
      </c>
      <c r="O17" s="166">
        <v>106.35</v>
      </c>
      <c r="P17" s="166">
        <v>108.17</v>
      </c>
      <c r="Q17" s="166">
        <v>125.59</v>
      </c>
      <c r="R17" s="167">
        <v>91.59</v>
      </c>
    </row>
    <row r="18" spans="1:18" ht="12.75">
      <c r="A18" s="223">
        <v>2</v>
      </c>
      <c r="B18" s="224">
        <v>5</v>
      </c>
      <c r="C18" s="224">
        <v>0</v>
      </c>
      <c r="D18" s="16">
        <v>0</v>
      </c>
      <c r="E18" s="16">
        <v>1</v>
      </c>
      <c r="F18" s="19"/>
      <c r="G18" s="54" t="s">
        <v>291</v>
      </c>
      <c r="H18" s="11">
        <v>55522231.48</v>
      </c>
      <c r="I18" s="60">
        <v>14749914</v>
      </c>
      <c r="J18" s="11">
        <v>18910258.48</v>
      </c>
      <c r="K18" s="11">
        <v>21862059</v>
      </c>
      <c r="L18" s="72">
        <v>26.56</v>
      </c>
      <c r="M18" s="72">
        <v>34.05</v>
      </c>
      <c r="N18" s="72">
        <v>39.37</v>
      </c>
      <c r="O18" s="166">
        <v>96.75</v>
      </c>
      <c r="P18" s="166">
        <v>108.17</v>
      </c>
      <c r="Q18" s="166">
        <v>87.36</v>
      </c>
      <c r="R18" s="167">
        <v>98.89</v>
      </c>
    </row>
    <row r="19" spans="1:18" ht="12.75">
      <c r="A19" s="223">
        <v>2</v>
      </c>
      <c r="B19" s="224">
        <v>6</v>
      </c>
      <c r="C19" s="224">
        <v>0</v>
      </c>
      <c r="D19" s="16">
        <v>0</v>
      </c>
      <c r="E19" s="16">
        <v>1</v>
      </c>
      <c r="F19" s="19"/>
      <c r="G19" s="54" t="s">
        <v>292</v>
      </c>
      <c r="H19" s="11">
        <v>64842270</v>
      </c>
      <c r="I19" s="60">
        <v>19708194</v>
      </c>
      <c r="J19" s="11">
        <v>24522907</v>
      </c>
      <c r="K19" s="11">
        <v>20611169</v>
      </c>
      <c r="L19" s="72">
        <v>30.39</v>
      </c>
      <c r="M19" s="72">
        <v>37.81</v>
      </c>
      <c r="N19" s="72">
        <v>31.78</v>
      </c>
      <c r="O19" s="166">
        <v>91.76</v>
      </c>
      <c r="P19" s="166">
        <v>94.69</v>
      </c>
      <c r="Q19" s="166">
        <v>88.26</v>
      </c>
      <c r="R19" s="167">
        <v>93.4</v>
      </c>
    </row>
    <row r="20" spans="1:18" ht="12.75">
      <c r="A20" s="223">
        <v>2</v>
      </c>
      <c r="B20" s="224">
        <v>7</v>
      </c>
      <c r="C20" s="224">
        <v>0</v>
      </c>
      <c r="D20" s="16">
        <v>0</v>
      </c>
      <c r="E20" s="16">
        <v>1</v>
      </c>
      <c r="F20" s="19"/>
      <c r="G20" s="54" t="s">
        <v>293</v>
      </c>
      <c r="H20" s="11">
        <v>41415639</v>
      </c>
      <c r="I20" s="60">
        <v>9669296</v>
      </c>
      <c r="J20" s="11">
        <v>15834771</v>
      </c>
      <c r="K20" s="11">
        <v>15911572</v>
      </c>
      <c r="L20" s="72">
        <v>23.34</v>
      </c>
      <c r="M20" s="72">
        <v>38.23</v>
      </c>
      <c r="N20" s="72">
        <v>38.41</v>
      </c>
      <c r="O20" s="166">
        <v>97.57</v>
      </c>
      <c r="P20" s="166">
        <v>105.49</v>
      </c>
      <c r="Q20" s="166">
        <v>90.95</v>
      </c>
      <c r="R20" s="167">
        <v>100.27</v>
      </c>
    </row>
    <row r="21" spans="1:18" ht="12.75">
      <c r="A21" s="223">
        <v>2</v>
      </c>
      <c r="B21" s="224">
        <v>8</v>
      </c>
      <c r="C21" s="224">
        <v>0</v>
      </c>
      <c r="D21" s="16">
        <v>0</v>
      </c>
      <c r="E21" s="16">
        <v>1</v>
      </c>
      <c r="F21" s="19"/>
      <c r="G21" s="54" t="s">
        <v>294</v>
      </c>
      <c r="H21" s="11">
        <v>175859905.61</v>
      </c>
      <c r="I21" s="60">
        <v>49489653</v>
      </c>
      <c r="J21" s="11">
        <v>41480039.61</v>
      </c>
      <c r="K21" s="11">
        <v>84890213</v>
      </c>
      <c r="L21" s="72">
        <v>28.14</v>
      </c>
      <c r="M21" s="72">
        <v>23.58</v>
      </c>
      <c r="N21" s="72">
        <v>48.27</v>
      </c>
      <c r="O21" s="166">
        <v>104.37</v>
      </c>
      <c r="P21" s="166">
        <v>115.03</v>
      </c>
      <c r="Q21" s="166">
        <v>100.3</v>
      </c>
      <c r="R21" s="167">
        <v>100.92</v>
      </c>
    </row>
    <row r="22" spans="1:18" ht="12.75">
      <c r="A22" s="223">
        <v>2</v>
      </c>
      <c r="B22" s="224">
        <v>9</v>
      </c>
      <c r="C22" s="224">
        <v>0</v>
      </c>
      <c r="D22" s="16">
        <v>0</v>
      </c>
      <c r="E22" s="16">
        <v>1</v>
      </c>
      <c r="F22" s="19"/>
      <c r="G22" s="54" t="s">
        <v>295</v>
      </c>
      <c r="H22" s="11">
        <v>59988370.81</v>
      </c>
      <c r="I22" s="60">
        <v>21523880.11</v>
      </c>
      <c r="J22" s="11">
        <v>27981633.7</v>
      </c>
      <c r="K22" s="11">
        <v>10482857</v>
      </c>
      <c r="L22" s="72">
        <v>35.88</v>
      </c>
      <c r="M22" s="72">
        <v>46.64</v>
      </c>
      <c r="N22" s="72">
        <v>17.47</v>
      </c>
      <c r="O22" s="166">
        <v>115.89</v>
      </c>
      <c r="P22" s="166">
        <v>102.15</v>
      </c>
      <c r="Q22" s="166">
        <v>132.81</v>
      </c>
      <c r="R22" s="167">
        <v>108.94</v>
      </c>
    </row>
    <row r="23" spans="1:18" ht="12.75">
      <c r="A23" s="223">
        <v>2</v>
      </c>
      <c r="B23" s="224">
        <v>10</v>
      </c>
      <c r="C23" s="224">
        <v>0</v>
      </c>
      <c r="D23" s="16">
        <v>0</v>
      </c>
      <c r="E23" s="16">
        <v>1</v>
      </c>
      <c r="F23" s="19"/>
      <c r="G23" s="54" t="s">
        <v>296</v>
      </c>
      <c r="H23" s="11">
        <v>56991590</v>
      </c>
      <c r="I23" s="60">
        <v>11991416</v>
      </c>
      <c r="J23" s="11">
        <v>16740296</v>
      </c>
      <c r="K23" s="11">
        <v>28259878</v>
      </c>
      <c r="L23" s="72">
        <v>21.04</v>
      </c>
      <c r="M23" s="72">
        <v>29.37</v>
      </c>
      <c r="N23" s="72">
        <v>49.58</v>
      </c>
      <c r="O23" s="166">
        <v>91.51</v>
      </c>
      <c r="P23" s="166">
        <v>87.22</v>
      </c>
      <c r="Q23" s="166">
        <v>85.23</v>
      </c>
      <c r="R23" s="167">
        <v>97.83</v>
      </c>
    </row>
    <row r="24" spans="1:18" ht="12.75">
      <c r="A24" s="223">
        <v>2</v>
      </c>
      <c r="B24" s="224">
        <v>11</v>
      </c>
      <c r="C24" s="224">
        <v>0</v>
      </c>
      <c r="D24" s="16">
        <v>0</v>
      </c>
      <c r="E24" s="16">
        <v>1</v>
      </c>
      <c r="F24" s="19"/>
      <c r="G24" s="54" t="s">
        <v>297</v>
      </c>
      <c r="H24" s="11">
        <v>93635591</v>
      </c>
      <c r="I24" s="60">
        <v>56711886</v>
      </c>
      <c r="J24" s="11">
        <v>13676821</v>
      </c>
      <c r="K24" s="11">
        <v>23246884</v>
      </c>
      <c r="L24" s="72">
        <v>60.56</v>
      </c>
      <c r="M24" s="72">
        <v>14.6</v>
      </c>
      <c r="N24" s="72">
        <v>24.82</v>
      </c>
      <c r="O24" s="166">
        <v>96.39</v>
      </c>
      <c r="P24" s="166">
        <v>117.35</v>
      </c>
      <c r="Q24" s="166">
        <v>51.87</v>
      </c>
      <c r="R24" s="167">
        <v>103.57</v>
      </c>
    </row>
    <row r="25" spans="1:18" ht="12.75">
      <c r="A25" s="223">
        <v>2</v>
      </c>
      <c r="B25" s="224">
        <v>12</v>
      </c>
      <c r="C25" s="224">
        <v>0</v>
      </c>
      <c r="D25" s="16">
        <v>0</v>
      </c>
      <c r="E25" s="16">
        <v>1</v>
      </c>
      <c r="F25" s="19"/>
      <c r="G25" s="54" t="s">
        <v>298</v>
      </c>
      <c r="H25" s="11">
        <v>61076856</v>
      </c>
      <c r="I25" s="60">
        <v>13123306</v>
      </c>
      <c r="J25" s="11">
        <v>21854707</v>
      </c>
      <c r="K25" s="11">
        <v>26098843</v>
      </c>
      <c r="L25" s="72">
        <v>21.48</v>
      </c>
      <c r="M25" s="72">
        <v>35.78</v>
      </c>
      <c r="N25" s="72">
        <v>42.73</v>
      </c>
      <c r="O25" s="166">
        <v>107.8</v>
      </c>
      <c r="P25" s="166">
        <v>99.46</v>
      </c>
      <c r="Q25" s="166">
        <v>115.02</v>
      </c>
      <c r="R25" s="167">
        <v>106.7</v>
      </c>
    </row>
    <row r="26" spans="1:18" ht="12.75">
      <c r="A26" s="223">
        <v>2</v>
      </c>
      <c r="B26" s="224">
        <v>13</v>
      </c>
      <c r="C26" s="224">
        <v>0</v>
      </c>
      <c r="D26" s="16">
        <v>0</v>
      </c>
      <c r="E26" s="16">
        <v>1</v>
      </c>
      <c r="F26" s="19"/>
      <c r="G26" s="54" t="s">
        <v>299</v>
      </c>
      <c r="H26" s="11">
        <v>49755792.44</v>
      </c>
      <c r="I26" s="60">
        <v>17320887.61</v>
      </c>
      <c r="J26" s="11">
        <v>11975217.83</v>
      </c>
      <c r="K26" s="11">
        <v>20459687</v>
      </c>
      <c r="L26" s="72">
        <v>34.81</v>
      </c>
      <c r="M26" s="72">
        <v>24.06</v>
      </c>
      <c r="N26" s="72">
        <v>41.12</v>
      </c>
      <c r="O26" s="166">
        <v>89.68</v>
      </c>
      <c r="P26" s="166">
        <v>82.01</v>
      </c>
      <c r="Q26" s="166">
        <v>87.51</v>
      </c>
      <c r="R26" s="167">
        <v>98.94</v>
      </c>
    </row>
    <row r="27" spans="1:18" ht="12.75">
      <c r="A27" s="223">
        <v>2</v>
      </c>
      <c r="B27" s="224">
        <v>14</v>
      </c>
      <c r="C27" s="224">
        <v>0</v>
      </c>
      <c r="D27" s="16">
        <v>0</v>
      </c>
      <c r="E27" s="16">
        <v>1</v>
      </c>
      <c r="F27" s="19"/>
      <c r="G27" s="54" t="s">
        <v>300</v>
      </c>
      <c r="H27" s="11">
        <v>98788870</v>
      </c>
      <c r="I27" s="60">
        <v>32098469</v>
      </c>
      <c r="J27" s="11">
        <v>24471804</v>
      </c>
      <c r="K27" s="11">
        <v>42218597</v>
      </c>
      <c r="L27" s="72">
        <v>32.49</v>
      </c>
      <c r="M27" s="72">
        <v>24.77</v>
      </c>
      <c r="N27" s="72">
        <v>42.73</v>
      </c>
      <c r="O27" s="166">
        <v>100.1</v>
      </c>
      <c r="P27" s="166">
        <v>98.79</v>
      </c>
      <c r="Q27" s="166">
        <v>105.19</v>
      </c>
      <c r="R27" s="167">
        <v>98.33</v>
      </c>
    </row>
    <row r="28" spans="1:18" ht="12.75">
      <c r="A28" s="223">
        <v>2</v>
      </c>
      <c r="B28" s="224">
        <v>15</v>
      </c>
      <c r="C28" s="224">
        <v>0</v>
      </c>
      <c r="D28" s="16">
        <v>0</v>
      </c>
      <c r="E28" s="16">
        <v>1</v>
      </c>
      <c r="F28" s="19"/>
      <c r="G28" s="54" t="s">
        <v>301</v>
      </c>
      <c r="H28" s="11">
        <v>55955348</v>
      </c>
      <c r="I28" s="60">
        <v>21931228</v>
      </c>
      <c r="J28" s="11">
        <v>11179885</v>
      </c>
      <c r="K28" s="11">
        <v>22844235</v>
      </c>
      <c r="L28" s="72">
        <v>39.19</v>
      </c>
      <c r="M28" s="72">
        <v>19.98</v>
      </c>
      <c r="N28" s="72">
        <v>40.82</v>
      </c>
      <c r="O28" s="166">
        <v>106.11</v>
      </c>
      <c r="P28" s="166">
        <v>105.8</v>
      </c>
      <c r="Q28" s="166">
        <v>103.72</v>
      </c>
      <c r="R28" s="167">
        <v>107.62</v>
      </c>
    </row>
    <row r="29" spans="1:18" ht="12.75">
      <c r="A29" s="223">
        <v>2</v>
      </c>
      <c r="B29" s="224">
        <v>16</v>
      </c>
      <c r="C29" s="224">
        <v>0</v>
      </c>
      <c r="D29" s="16">
        <v>0</v>
      </c>
      <c r="E29" s="16">
        <v>1</v>
      </c>
      <c r="F29" s="19"/>
      <c r="G29" s="54" t="s">
        <v>302</v>
      </c>
      <c r="H29" s="11">
        <v>55724492</v>
      </c>
      <c r="I29" s="60">
        <v>27800890</v>
      </c>
      <c r="J29" s="11">
        <v>12800095</v>
      </c>
      <c r="K29" s="11">
        <v>15123507</v>
      </c>
      <c r="L29" s="72">
        <v>49.88</v>
      </c>
      <c r="M29" s="72">
        <v>22.97</v>
      </c>
      <c r="N29" s="72">
        <v>27.13</v>
      </c>
      <c r="O29" s="166">
        <v>115.72</v>
      </c>
      <c r="P29" s="166">
        <v>120.76</v>
      </c>
      <c r="Q29" s="166">
        <v>101.84</v>
      </c>
      <c r="R29" s="167">
        <v>120.35</v>
      </c>
    </row>
    <row r="30" spans="1:18" ht="12.75">
      <c r="A30" s="223">
        <v>2</v>
      </c>
      <c r="B30" s="224">
        <v>17</v>
      </c>
      <c r="C30" s="224">
        <v>0</v>
      </c>
      <c r="D30" s="16">
        <v>0</v>
      </c>
      <c r="E30" s="16">
        <v>1</v>
      </c>
      <c r="F30" s="19"/>
      <c r="G30" s="54" t="s">
        <v>303</v>
      </c>
      <c r="H30" s="11">
        <v>47291460</v>
      </c>
      <c r="I30" s="60">
        <v>9903512</v>
      </c>
      <c r="J30" s="11">
        <v>10399378</v>
      </c>
      <c r="K30" s="11">
        <v>26988570</v>
      </c>
      <c r="L30" s="72">
        <v>20.94</v>
      </c>
      <c r="M30" s="72">
        <v>21.98</v>
      </c>
      <c r="N30" s="72">
        <v>57.06</v>
      </c>
      <c r="O30" s="166">
        <v>102.63</v>
      </c>
      <c r="P30" s="166">
        <v>100.06</v>
      </c>
      <c r="Q30" s="166">
        <v>107.93</v>
      </c>
      <c r="R30" s="167">
        <v>101.67</v>
      </c>
    </row>
    <row r="31" spans="1:18" ht="12.75">
      <c r="A31" s="223">
        <v>2</v>
      </c>
      <c r="B31" s="224">
        <v>18</v>
      </c>
      <c r="C31" s="224">
        <v>0</v>
      </c>
      <c r="D31" s="16">
        <v>0</v>
      </c>
      <c r="E31" s="16">
        <v>1</v>
      </c>
      <c r="F31" s="19"/>
      <c r="G31" s="54" t="s">
        <v>304</v>
      </c>
      <c r="H31" s="11">
        <v>37472542</v>
      </c>
      <c r="I31" s="60">
        <v>12825775.68</v>
      </c>
      <c r="J31" s="11">
        <v>11375012.32</v>
      </c>
      <c r="K31" s="11">
        <v>13271754</v>
      </c>
      <c r="L31" s="72">
        <v>34.22</v>
      </c>
      <c r="M31" s="72">
        <v>30.35</v>
      </c>
      <c r="N31" s="72">
        <v>35.41</v>
      </c>
      <c r="O31" s="166">
        <v>111.49</v>
      </c>
      <c r="P31" s="166">
        <v>112.63</v>
      </c>
      <c r="Q31" s="166">
        <v>122.56</v>
      </c>
      <c r="R31" s="167">
        <v>102.54</v>
      </c>
    </row>
    <row r="32" spans="1:18" ht="12.75">
      <c r="A32" s="223">
        <v>2</v>
      </c>
      <c r="B32" s="224">
        <v>19</v>
      </c>
      <c r="C32" s="224">
        <v>0</v>
      </c>
      <c r="D32" s="16">
        <v>0</v>
      </c>
      <c r="E32" s="16">
        <v>1</v>
      </c>
      <c r="F32" s="19"/>
      <c r="G32" s="54" t="s">
        <v>305</v>
      </c>
      <c r="H32" s="11">
        <v>137578280.25</v>
      </c>
      <c r="I32" s="60">
        <v>41350703</v>
      </c>
      <c r="J32" s="11">
        <v>25146281.25</v>
      </c>
      <c r="K32" s="11">
        <v>71081296</v>
      </c>
      <c r="L32" s="72">
        <v>30.05</v>
      </c>
      <c r="M32" s="72">
        <v>18.27</v>
      </c>
      <c r="N32" s="72">
        <v>51.66</v>
      </c>
      <c r="O32" s="166">
        <v>96.76</v>
      </c>
      <c r="P32" s="166">
        <v>108.21</v>
      </c>
      <c r="Q32" s="166">
        <v>68.35</v>
      </c>
      <c r="R32" s="167">
        <v>105.79</v>
      </c>
    </row>
    <row r="33" spans="1:18" ht="12.75">
      <c r="A33" s="223">
        <v>2</v>
      </c>
      <c r="B33" s="224">
        <v>20</v>
      </c>
      <c r="C33" s="224">
        <v>0</v>
      </c>
      <c r="D33" s="16">
        <v>0</v>
      </c>
      <c r="E33" s="16">
        <v>1</v>
      </c>
      <c r="F33" s="19"/>
      <c r="G33" s="54" t="s">
        <v>306</v>
      </c>
      <c r="H33" s="11">
        <v>64641639</v>
      </c>
      <c r="I33" s="60">
        <v>25475682</v>
      </c>
      <c r="J33" s="11">
        <v>12804019</v>
      </c>
      <c r="K33" s="11">
        <v>26361938</v>
      </c>
      <c r="L33" s="72">
        <v>39.41</v>
      </c>
      <c r="M33" s="72">
        <v>19.8</v>
      </c>
      <c r="N33" s="72">
        <v>40.78</v>
      </c>
      <c r="O33" s="166">
        <v>100.53</v>
      </c>
      <c r="P33" s="166">
        <v>103.88</v>
      </c>
      <c r="Q33" s="166">
        <v>89.23</v>
      </c>
      <c r="R33" s="167">
        <v>103.67</v>
      </c>
    </row>
    <row r="34" spans="1:18" ht="12.75">
      <c r="A34" s="223">
        <v>2</v>
      </c>
      <c r="B34" s="224">
        <v>21</v>
      </c>
      <c r="C34" s="224">
        <v>0</v>
      </c>
      <c r="D34" s="16">
        <v>0</v>
      </c>
      <c r="E34" s="16">
        <v>1</v>
      </c>
      <c r="F34" s="19"/>
      <c r="G34" s="54" t="s">
        <v>307</v>
      </c>
      <c r="H34" s="11">
        <v>46332058</v>
      </c>
      <c r="I34" s="60">
        <v>16313495</v>
      </c>
      <c r="J34" s="11">
        <v>17347100</v>
      </c>
      <c r="K34" s="11">
        <v>12671463</v>
      </c>
      <c r="L34" s="72">
        <v>35.2</v>
      </c>
      <c r="M34" s="72">
        <v>37.44</v>
      </c>
      <c r="N34" s="72">
        <v>27.34</v>
      </c>
      <c r="O34" s="166">
        <v>33.94</v>
      </c>
      <c r="P34" s="166">
        <v>40.48</v>
      </c>
      <c r="Q34" s="166">
        <v>54.14</v>
      </c>
      <c r="R34" s="167">
        <v>19.75</v>
      </c>
    </row>
    <row r="35" spans="1:18" ht="12.75">
      <c r="A35" s="223">
        <v>2</v>
      </c>
      <c r="B35" s="224">
        <v>22</v>
      </c>
      <c r="C35" s="224">
        <v>0</v>
      </c>
      <c r="D35" s="16">
        <v>0</v>
      </c>
      <c r="E35" s="16">
        <v>1</v>
      </c>
      <c r="F35" s="19"/>
      <c r="G35" s="54" t="s">
        <v>308</v>
      </c>
      <c r="H35" s="11">
        <v>61049311.31</v>
      </c>
      <c r="I35" s="60">
        <v>11922900</v>
      </c>
      <c r="J35" s="11">
        <v>20244469.31</v>
      </c>
      <c r="K35" s="11">
        <v>28881942</v>
      </c>
      <c r="L35" s="72">
        <v>19.52</v>
      </c>
      <c r="M35" s="72">
        <v>33.16</v>
      </c>
      <c r="N35" s="72">
        <v>47.3</v>
      </c>
      <c r="O35" s="166">
        <v>112.91</v>
      </c>
      <c r="P35" s="166">
        <v>106.43</v>
      </c>
      <c r="Q35" s="166">
        <v>123.93</v>
      </c>
      <c r="R35" s="167">
        <v>108.86</v>
      </c>
    </row>
    <row r="36" spans="1:18" ht="12.75">
      <c r="A36" s="223">
        <v>2</v>
      </c>
      <c r="B36" s="224">
        <v>23</v>
      </c>
      <c r="C36" s="224">
        <v>0</v>
      </c>
      <c r="D36" s="16">
        <v>0</v>
      </c>
      <c r="E36" s="16">
        <v>1</v>
      </c>
      <c r="F36" s="19"/>
      <c r="G36" s="54" t="s">
        <v>309</v>
      </c>
      <c r="H36" s="11">
        <v>107375761</v>
      </c>
      <c r="I36" s="60">
        <v>64894818</v>
      </c>
      <c r="J36" s="11">
        <v>17483052</v>
      </c>
      <c r="K36" s="11">
        <v>24997891</v>
      </c>
      <c r="L36" s="72">
        <v>60.43</v>
      </c>
      <c r="M36" s="72">
        <v>16.28</v>
      </c>
      <c r="N36" s="72">
        <v>23.28</v>
      </c>
      <c r="O36" s="166">
        <v>121.12</v>
      </c>
      <c r="P36" s="166">
        <v>133.6</v>
      </c>
      <c r="Q36" s="166">
        <v>114.29</v>
      </c>
      <c r="R36" s="167">
        <v>100.88</v>
      </c>
    </row>
    <row r="37" spans="1:18" ht="12.75">
      <c r="A37" s="223">
        <v>2</v>
      </c>
      <c r="B37" s="224">
        <v>24</v>
      </c>
      <c r="C37" s="224">
        <v>0</v>
      </c>
      <c r="D37" s="16">
        <v>0</v>
      </c>
      <c r="E37" s="16">
        <v>1</v>
      </c>
      <c r="F37" s="19"/>
      <c r="G37" s="54" t="s">
        <v>310</v>
      </c>
      <c r="H37" s="11">
        <v>83071911.15</v>
      </c>
      <c r="I37" s="60">
        <v>27124784.83</v>
      </c>
      <c r="J37" s="11">
        <v>22134441.32</v>
      </c>
      <c r="K37" s="11">
        <v>33812685</v>
      </c>
      <c r="L37" s="72">
        <v>32.65</v>
      </c>
      <c r="M37" s="72">
        <v>26.64</v>
      </c>
      <c r="N37" s="72">
        <v>40.7</v>
      </c>
      <c r="O37" s="166">
        <v>99.24</v>
      </c>
      <c r="P37" s="166">
        <v>107.65</v>
      </c>
      <c r="Q37" s="166">
        <v>90.21</v>
      </c>
      <c r="R37" s="167">
        <v>99.52</v>
      </c>
    </row>
    <row r="38" spans="1:18" ht="12.75">
      <c r="A38" s="223">
        <v>2</v>
      </c>
      <c r="B38" s="224">
        <v>25</v>
      </c>
      <c r="C38" s="224">
        <v>0</v>
      </c>
      <c r="D38" s="16">
        <v>0</v>
      </c>
      <c r="E38" s="16">
        <v>1</v>
      </c>
      <c r="F38" s="19"/>
      <c r="G38" s="54" t="s">
        <v>311</v>
      </c>
      <c r="H38" s="11">
        <v>96437102.51</v>
      </c>
      <c r="I38" s="60">
        <v>40292662.8</v>
      </c>
      <c r="J38" s="11">
        <v>23730015.71</v>
      </c>
      <c r="K38" s="11">
        <v>32414424</v>
      </c>
      <c r="L38" s="72">
        <v>41.78</v>
      </c>
      <c r="M38" s="72">
        <v>24.6</v>
      </c>
      <c r="N38" s="72">
        <v>33.61</v>
      </c>
      <c r="O38" s="166">
        <v>106.14</v>
      </c>
      <c r="P38" s="166">
        <v>102.88</v>
      </c>
      <c r="Q38" s="166">
        <v>125.22</v>
      </c>
      <c r="R38" s="167">
        <v>98.99</v>
      </c>
    </row>
    <row r="39" spans="1:18" ht="12.75">
      <c r="A39" s="223">
        <v>2</v>
      </c>
      <c r="B39" s="224">
        <v>26</v>
      </c>
      <c r="C39" s="224">
        <v>0</v>
      </c>
      <c r="D39" s="16">
        <v>0</v>
      </c>
      <c r="E39" s="16">
        <v>1</v>
      </c>
      <c r="F39" s="19"/>
      <c r="G39" s="54" t="s">
        <v>312</v>
      </c>
      <c r="H39" s="11">
        <v>50421175</v>
      </c>
      <c r="I39" s="60">
        <v>9603722</v>
      </c>
      <c r="J39" s="11">
        <v>19533734</v>
      </c>
      <c r="K39" s="11">
        <v>21283719</v>
      </c>
      <c r="L39" s="72">
        <v>19.04</v>
      </c>
      <c r="M39" s="72">
        <v>38.74</v>
      </c>
      <c r="N39" s="72">
        <v>42.21</v>
      </c>
      <c r="O39" s="166">
        <v>111.11</v>
      </c>
      <c r="P39" s="166">
        <v>113.17</v>
      </c>
      <c r="Q39" s="166">
        <v>124.87</v>
      </c>
      <c r="R39" s="167">
        <v>100.17</v>
      </c>
    </row>
    <row r="40" spans="1:18" s="95" customFormat="1" ht="15">
      <c r="A40" s="227"/>
      <c r="B40" s="228"/>
      <c r="C40" s="228"/>
      <c r="D40" s="101"/>
      <c r="E40" s="101"/>
      <c r="F40" s="102" t="s">
        <v>313</v>
      </c>
      <c r="G40" s="287"/>
      <c r="H40" s="103">
        <v>5015683858.1</v>
      </c>
      <c r="I40" s="103">
        <v>3408304830.65</v>
      </c>
      <c r="J40" s="103">
        <v>769519818.45</v>
      </c>
      <c r="K40" s="103">
        <v>837859209</v>
      </c>
      <c r="L40" s="133">
        <v>67.9529437475572</v>
      </c>
      <c r="M40" s="133">
        <v>15.342271168213204</v>
      </c>
      <c r="N40" s="133">
        <v>16.704785084229588</v>
      </c>
      <c r="O40" s="170">
        <v>100.36044842098039</v>
      </c>
      <c r="P40" s="170">
        <v>103.05077627447996</v>
      </c>
      <c r="Q40" s="170">
        <v>85.11910429743259</v>
      </c>
      <c r="R40" s="171">
        <v>106.56860089750242</v>
      </c>
    </row>
    <row r="41" spans="1:18" ht="12.75">
      <c r="A41" s="223">
        <v>2</v>
      </c>
      <c r="B41" s="224">
        <v>61</v>
      </c>
      <c r="C41" s="224">
        <v>0</v>
      </c>
      <c r="D41" s="16">
        <v>0</v>
      </c>
      <c r="E41" s="16">
        <v>2</v>
      </c>
      <c r="F41" s="19"/>
      <c r="G41" s="54" t="s">
        <v>314</v>
      </c>
      <c r="H41" s="11">
        <v>355036246.32</v>
      </c>
      <c r="I41" s="60">
        <v>181181113</v>
      </c>
      <c r="J41" s="11">
        <v>79798498.32</v>
      </c>
      <c r="K41" s="11">
        <v>94056635</v>
      </c>
      <c r="L41" s="72">
        <v>51.03</v>
      </c>
      <c r="M41" s="72">
        <v>22.47</v>
      </c>
      <c r="N41" s="72">
        <v>26.49</v>
      </c>
      <c r="O41" s="166">
        <v>92.03</v>
      </c>
      <c r="P41" s="166">
        <v>91.38</v>
      </c>
      <c r="Q41" s="166">
        <v>88.57</v>
      </c>
      <c r="R41" s="167">
        <v>96.57</v>
      </c>
    </row>
    <row r="42" spans="1:18" ht="12.75">
      <c r="A42" s="223">
        <v>2</v>
      </c>
      <c r="B42" s="224">
        <v>62</v>
      </c>
      <c r="C42" s="224">
        <v>0</v>
      </c>
      <c r="D42" s="16">
        <v>0</v>
      </c>
      <c r="E42" s="16">
        <v>2</v>
      </c>
      <c r="F42" s="19"/>
      <c r="G42" s="54" t="s">
        <v>315</v>
      </c>
      <c r="H42" s="11">
        <v>409989497.24</v>
      </c>
      <c r="I42" s="60">
        <v>229803979.65</v>
      </c>
      <c r="J42" s="11">
        <v>56939938.59</v>
      </c>
      <c r="K42" s="11">
        <v>123245579</v>
      </c>
      <c r="L42" s="72">
        <v>56.05</v>
      </c>
      <c r="M42" s="72">
        <v>13.88</v>
      </c>
      <c r="N42" s="72">
        <v>30.06</v>
      </c>
      <c r="O42" s="166">
        <v>103.09</v>
      </c>
      <c r="P42" s="166">
        <v>109.77</v>
      </c>
      <c r="Q42" s="166">
        <v>90.67</v>
      </c>
      <c r="R42" s="167">
        <v>98.16</v>
      </c>
    </row>
    <row r="43" spans="1:18" ht="12.75">
      <c r="A43" s="223">
        <v>2</v>
      </c>
      <c r="B43" s="224">
        <v>65</v>
      </c>
      <c r="C43" s="224">
        <v>0</v>
      </c>
      <c r="D43" s="16">
        <v>0</v>
      </c>
      <c r="E43" s="16">
        <v>2</v>
      </c>
      <c r="F43" s="19"/>
      <c r="G43" s="54" t="s">
        <v>316</v>
      </c>
      <c r="H43" s="11">
        <v>533596283.6</v>
      </c>
      <c r="I43" s="60">
        <v>300693464</v>
      </c>
      <c r="J43" s="11">
        <v>121696714.6</v>
      </c>
      <c r="K43" s="11">
        <v>111206105</v>
      </c>
      <c r="L43" s="72">
        <v>56.35</v>
      </c>
      <c r="M43" s="72">
        <v>22.8</v>
      </c>
      <c r="N43" s="72">
        <v>20.84</v>
      </c>
      <c r="O43" s="166">
        <v>141.86</v>
      </c>
      <c r="P43" s="166">
        <v>128.21</v>
      </c>
      <c r="Q43" s="166">
        <v>142.46</v>
      </c>
      <c r="R43" s="167">
        <v>197.96</v>
      </c>
    </row>
    <row r="44" spans="1:18" s="282" customFormat="1" ht="12.75">
      <c r="A44" s="274">
        <v>2</v>
      </c>
      <c r="B44" s="275">
        <v>64</v>
      </c>
      <c r="C44" s="275">
        <v>0</v>
      </c>
      <c r="D44" s="276">
        <v>0</v>
      </c>
      <c r="E44" s="276">
        <v>2</v>
      </c>
      <c r="F44" s="277"/>
      <c r="G44" s="288" t="s">
        <v>317</v>
      </c>
      <c r="H44" s="278">
        <v>3717061830.94</v>
      </c>
      <c r="I44" s="278">
        <v>2696626274</v>
      </c>
      <c r="J44" s="278">
        <v>511084666.94</v>
      </c>
      <c r="K44" s="278">
        <v>509350890</v>
      </c>
      <c r="L44" s="300">
        <v>72.54</v>
      </c>
      <c r="M44" s="300">
        <v>13.74</v>
      </c>
      <c r="N44" s="300">
        <v>13.7</v>
      </c>
      <c r="O44" s="301">
        <v>96.84</v>
      </c>
      <c r="P44" s="301">
        <v>101.17</v>
      </c>
      <c r="Q44" s="301">
        <v>76.76</v>
      </c>
      <c r="R44" s="302">
        <v>100.44</v>
      </c>
    </row>
    <row r="45" spans="1:18" s="95" customFormat="1" ht="15">
      <c r="A45" s="227"/>
      <c r="B45" s="228"/>
      <c r="C45" s="228"/>
      <c r="D45" s="101"/>
      <c r="E45" s="101"/>
      <c r="F45" s="102" t="s">
        <v>318</v>
      </c>
      <c r="G45" s="287"/>
      <c r="H45" s="103">
        <v>6662700950.629999</v>
      </c>
      <c r="I45" s="103">
        <v>4011545374.48</v>
      </c>
      <c r="J45" s="103">
        <v>1200463713.1499999</v>
      </c>
      <c r="K45" s="103">
        <v>1450691863</v>
      </c>
      <c r="L45" s="138">
        <v>60.2089963845771</v>
      </c>
      <c r="M45" s="138">
        <v>18.017673643846923</v>
      </c>
      <c r="N45" s="138">
        <v>21.77332997157599</v>
      </c>
      <c r="O45" s="170">
        <v>102.5946114685923</v>
      </c>
      <c r="P45" s="170">
        <v>105.73299553042877</v>
      </c>
      <c r="Q45" s="170">
        <v>93.33336063881194</v>
      </c>
      <c r="R45" s="171">
        <v>102.59799612181644</v>
      </c>
    </row>
    <row r="46" spans="1:18" s="95" customFormat="1" ht="15">
      <c r="A46" s="227"/>
      <c r="B46" s="228"/>
      <c r="C46" s="228"/>
      <c r="D46" s="101"/>
      <c r="E46" s="101"/>
      <c r="F46" s="102" t="s">
        <v>319</v>
      </c>
      <c r="G46" s="287"/>
      <c r="H46" s="103">
        <v>2240499583.42</v>
      </c>
      <c r="I46" s="104">
        <v>1447861361.69</v>
      </c>
      <c r="J46" s="103">
        <v>381544374.73</v>
      </c>
      <c r="K46" s="103">
        <v>411093847</v>
      </c>
      <c r="L46" s="138">
        <v>64.62225534003085</v>
      </c>
      <c r="M46" s="138">
        <v>17.02943296903423</v>
      </c>
      <c r="N46" s="138">
        <v>18.348311690934917</v>
      </c>
      <c r="O46" s="170">
        <v>102.33800515368587</v>
      </c>
      <c r="P46" s="170">
        <v>105.19850126975452</v>
      </c>
      <c r="Q46" s="170">
        <v>92.02762369413708</v>
      </c>
      <c r="R46" s="171">
        <v>103.18569194284666</v>
      </c>
    </row>
    <row r="47" spans="1:18" ht="12.75">
      <c r="A47" s="223">
        <v>2</v>
      </c>
      <c r="B47" s="224">
        <v>2</v>
      </c>
      <c r="C47" s="224">
        <v>1</v>
      </c>
      <c r="D47" s="16">
        <v>1</v>
      </c>
      <c r="E47" s="16">
        <v>0</v>
      </c>
      <c r="F47" s="19"/>
      <c r="G47" s="54" t="s">
        <v>320</v>
      </c>
      <c r="H47" s="11">
        <v>99912809</v>
      </c>
      <c r="I47" s="60">
        <v>51792836</v>
      </c>
      <c r="J47" s="11">
        <v>24349203</v>
      </c>
      <c r="K47" s="11">
        <v>23770770</v>
      </c>
      <c r="L47" s="72">
        <v>51.83</v>
      </c>
      <c r="M47" s="72">
        <v>24.37</v>
      </c>
      <c r="N47" s="72">
        <v>23.79</v>
      </c>
      <c r="O47" s="166">
        <v>100.5</v>
      </c>
      <c r="P47" s="166">
        <v>112.66</v>
      </c>
      <c r="Q47" s="166">
        <v>80.22</v>
      </c>
      <c r="R47" s="167">
        <v>102.94</v>
      </c>
    </row>
    <row r="48" spans="1:18" ht="12.75">
      <c r="A48" s="223">
        <v>2</v>
      </c>
      <c r="B48" s="224">
        <v>21</v>
      </c>
      <c r="C48" s="224">
        <v>1</v>
      </c>
      <c r="D48" s="16">
        <v>1</v>
      </c>
      <c r="E48" s="16">
        <v>0</v>
      </c>
      <c r="F48" s="19"/>
      <c r="G48" s="54" t="s">
        <v>321</v>
      </c>
      <c r="H48" s="11">
        <v>51377550.2</v>
      </c>
      <c r="I48" s="60">
        <v>23235864</v>
      </c>
      <c r="J48" s="11">
        <v>14322349.2</v>
      </c>
      <c r="K48" s="11">
        <v>13819337</v>
      </c>
      <c r="L48" s="72">
        <v>45.22</v>
      </c>
      <c r="M48" s="72">
        <v>27.87</v>
      </c>
      <c r="N48" s="72">
        <v>26.89</v>
      </c>
      <c r="O48" s="166">
        <v>97.68</v>
      </c>
      <c r="P48" s="166">
        <v>107.28</v>
      </c>
      <c r="Q48" s="166">
        <v>80.62</v>
      </c>
      <c r="R48" s="167">
        <v>104.92</v>
      </c>
    </row>
    <row r="49" spans="1:18" ht="12.75">
      <c r="A49" s="223">
        <v>2</v>
      </c>
      <c r="B49" s="224">
        <v>1</v>
      </c>
      <c r="C49" s="224">
        <v>1</v>
      </c>
      <c r="D49" s="16">
        <v>1</v>
      </c>
      <c r="E49" s="16">
        <v>0</v>
      </c>
      <c r="F49" s="19"/>
      <c r="G49" s="54" t="s">
        <v>322</v>
      </c>
      <c r="H49" s="11">
        <v>140579260</v>
      </c>
      <c r="I49" s="60">
        <v>87576545</v>
      </c>
      <c r="J49" s="11">
        <v>31556283</v>
      </c>
      <c r="K49" s="11">
        <v>21446432</v>
      </c>
      <c r="L49" s="72">
        <v>62.29</v>
      </c>
      <c r="M49" s="72">
        <v>22.44</v>
      </c>
      <c r="N49" s="72">
        <v>15.25</v>
      </c>
      <c r="O49" s="166">
        <v>107.79</v>
      </c>
      <c r="P49" s="166">
        <v>106.51</v>
      </c>
      <c r="Q49" s="166">
        <v>116.49</v>
      </c>
      <c r="R49" s="167">
        <v>101.59</v>
      </c>
    </row>
    <row r="50" spans="1:18" ht="12.75">
      <c r="A50" s="223">
        <v>2</v>
      </c>
      <c r="B50" s="224">
        <v>9</v>
      </c>
      <c r="C50" s="224">
        <v>1</v>
      </c>
      <c r="D50" s="16">
        <v>1</v>
      </c>
      <c r="E50" s="16">
        <v>0</v>
      </c>
      <c r="F50" s="19"/>
      <c r="G50" s="54" t="s">
        <v>323</v>
      </c>
      <c r="H50" s="11">
        <v>38223160.74</v>
      </c>
      <c r="I50" s="60">
        <v>19535014</v>
      </c>
      <c r="J50" s="11">
        <v>6842417.74</v>
      </c>
      <c r="K50" s="11">
        <v>11845729</v>
      </c>
      <c r="L50" s="72">
        <v>51.1</v>
      </c>
      <c r="M50" s="72">
        <v>17.9</v>
      </c>
      <c r="N50" s="72">
        <v>30.99</v>
      </c>
      <c r="O50" s="166">
        <v>100.14</v>
      </c>
      <c r="P50" s="166">
        <v>105.73</v>
      </c>
      <c r="Q50" s="166">
        <v>89.44</v>
      </c>
      <c r="R50" s="167">
        <v>98.37</v>
      </c>
    </row>
    <row r="51" spans="1:18" ht="12.75">
      <c r="A51" s="223">
        <v>2</v>
      </c>
      <c r="B51" s="224">
        <v>8</v>
      </c>
      <c r="C51" s="224">
        <v>1</v>
      </c>
      <c r="D51" s="16">
        <v>1</v>
      </c>
      <c r="E51" s="16">
        <v>0</v>
      </c>
      <c r="F51" s="19"/>
      <c r="G51" s="54" t="s">
        <v>324</v>
      </c>
      <c r="H51" s="11">
        <v>21022697.01</v>
      </c>
      <c r="I51" s="60">
        <v>14851751.66</v>
      </c>
      <c r="J51" s="11">
        <v>2511685.35</v>
      </c>
      <c r="K51" s="11">
        <v>3659260</v>
      </c>
      <c r="L51" s="72">
        <v>70.64</v>
      </c>
      <c r="M51" s="72">
        <v>11.94</v>
      </c>
      <c r="N51" s="72">
        <v>17.4</v>
      </c>
      <c r="O51" s="166">
        <v>101.4</v>
      </c>
      <c r="P51" s="166">
        <v>105.44</v>
      </c>
      <c r="Q51" s="166">
        <v>86.73</v>
      </c>
      <c r="R51" s="167">
        <v>97.53</v>
      </c>
    </row>
    <row r="52" spans="1:18" ht="12.75">
      <c r="A52" s="223">
        <v>2</v>
      </c>
      <c r="B52" s="224">
        <v>2</v>
      </c>
      <c r="C52" s="224">
        <v>2</v>
      </c>
      <c r="D52" s="16">
        <v>1</v>
      </c>
      <c r="E52" s="16">
        <v>0</v>
      </c>
      <c r="F52" s="19"/>
      <c r="G52" s="54" t="s">
        <v>325</v>
      </c>
      <c r="H52" s="11">
        <v>92569411</v>
      </c>
      <c r="I52" s="60">
        <v>59578168</v>
      </c>
      <c r="J52" s="11">
        <v>14297084</v>
      </c>
      <c r="K52" s="11">
        <v>18694159</v>
      </c>
      <c r="L52" s="72">
        <v>64.36</v>
      </c>
      <c r="M52" s="72">
        <v>15.44</v>
      </c>
      <c r="N52" s="72">
        <v>20.19</v>
      </c>
      <c r="O52" s="166">
        <v>80.88</v>
      </c>
      <c r="P52" s="166">
        <v>87.85</v>
      </c>
      <c r="Q52" s="166">
        <v>47.94</v>
      </c>
      <c r="R52" s="167">
        <v>111.17</v>
      </c>
    </row>
    <row r="53" spans="1:18" ht="12.75">
      <c r="A53" s="223">
        <v>2</v>
      </c>
      <c r="B53" s="224">
        <v>3</v>
      </c>
      <c r="C53" s="224">
        <v>1</v>
      </c>
      <c r="D53" s="16">
        <v>1</v>
      </c>
      <c r="E53" s="16">
        <v>0</v>
      </c>
      <c r="F53" s="19"/>
      <c r="G53" s="54" t="s">
        <v>326</v>
      </c>
      <c r="H53" s="11">
        <v>237093715.52</v>
      </c>
      <c r="I53" s="60">
        <v>175452119.29</v>
      </c>
      <c r="J53" s="11">
        <v>27169227.23</v>
      </c>
      <c r="K53" s="11">
        <v>34472369</v>
      </c>
      <c r="L53" s="72">
        <v>74</v>
      </c>
      <c r="M53" s="72">
        <v>11.45</v>
      </c>
      <c r="N53" s="72">
        <v>14.53</v>
      </c>
      <c r="O53" s="166">
        <v>102.74</v>
      </c>
      <c r="P53" s="166">
        <v>103.89</v>
      </c>
      <c r="Q53" s="166">
        <v>94.37</v>
      </c>
      <c r="R53" s="167">
        <v>104.14</v>
      </c>
    </row>
    <row r="54" spans="1:18" ht="12.75">
      <c r="A54" s="223">
        <v>2</v>
      </c>
      <c r="B54" s="224">
        <v>5</v>
      </c>
      <c r="C54" s="224">
        <v>1</v>
      </c>
      <c r="D54" s="16">
        <v>1</v>
      </c>
      <c r="E54" s="16">
        <v>0</v>
      </c>
      <c r="F54" s="19"/>
      <c r="G54" s="54" t="s">
        <v>327</v>
      </c>
      <c r="H54" s="11">
        <v>68494043.55</v>
      </c>
      <c r="I54" s="60">
        <v>43566818.77</v>
      </c>
      <c r="J54" s="11">
        <v>11959364.78</v>
      </c>
      <c r="K54" s="11">
        <v>12967860</v>
      </c>
      <c r="L54" s="72">
        <v>63.6</v>
      </c>
      <c r="M54" s="72">
        <v>17.46</v>
      </c>
      <c r="N54" s="72">
        <v>18.93</v>
      </c>
      <c r="O54" s="166">
        <v>104.88</v>
      </c>
      <c r="P54" s="166">
        <v>108.71</v>
      </c>
      <c r="Q54" s="166">
        <v>106.61</v>
      </c>
      <c r="R54" s="167">
        <v>92.52</v>
      </c>
    </row>
    <row r="55" spans="1:18" ht="12.75">
      <c r="A55" s="223">
        <v>2</v>
      </c>
      <c r="B55" s="224">
        <v>21</v>
      </c>
      <c r="C55" s="224">
        <v>2</v>
      </c>
      <c r="D55" s="16">
        <v>1</v>
      </c>
      <c r="E55" s="16">
        <v>0</v>
      </c>
      <c r="F55" s="19"/>
      <c r="G55" s="54" t="s">
        <v>328</v>
      </c>
      <c r="H55" s="11">
        <v>17576160.88</v>
      </c>
      <c r="I55" s="60">
        <v>9443581</v>
      </c>
      <c r="J55" s="11">
        <v>3501971.88</v>
      </c>
      <c r="K55" s="11">
        <v>4630608</v>
      </c>
      <c r="L55" s="72">
        <v>53.72</v>
      </c>
      <c r="M55" s="72">
        <v>19.92</v>
      </c>
      <c r="N55" s="72">
        <v>26.34</v>
      </c>
      <c r="O55" s="166">
        <v>94.64</v>
      </c>
      <c r="P55" s="166">
        <v>100.41</v>
      </c>
      <c r="Q55" s="166">
        <v>73.2</v>
      </c>
      <c r="R55" s="167">
        <v>105.65</v>
      </c>
    </row>
    <row r="56" spans="1:18" ht="12.75">
      <c r="A56" s="223">
        <v>2</v>
      </c>
      <c r="B56" s="224">
        <v>7</v>
      </c>
      <c r="C56" s="224">
        <v>1</v>
      </c>
      <c r="D56" s="16">
        <v>1</v>
      </c>
      <c r="E56" s="16">
        <v>0</v>
      </c>
      <c r="F56" s="19"/>
      <c r="G56" s="54" t="s">
        <v>329</v>
      </c>
      <c r="H56" s="11">
        <v>57603956.27</v>
      </c>
      <c r="I56" s="60">
        <v>35541991</v>
      </c>
      <c r="J56" s="11">
        <v>7969883.27</v>
      </c>
      <c r="K56" s="11">
        <v>14092082</v>
      </c>
      <c r="L56" s="72">
        <v>61.7</v>
      </c>
      <c r="M56" s="72">
        <v>13.83</v>
      </c>
      <c r="N56" s="72">
        <v>24.46</v>
      </c>
      <c r="O56" s="166">
        <v>110.9</v>
      </c>
      <c r="P56" s="166">
        <v>112.37</v>
      </c>
      <c r="Q56" s="166">
        <v>104.05</v>
      </c>
      <c r="R56" s="167">
        <v>111.39</v>
      </c>
    </row>
    <row r="57" spans="1:18" ht="12.75">
      <c r="A57" s="223">
        <v>2</v>
      </c>
      <c r="B57" s="224">
        <v>6</v>
      </c>
      <c r="C57" s="224">
        <v>1</v>
      </c>
      <c r="D57" s="16">
        <v>1</v>
      </c>
      <c r="E57" s="16">
        <v>0</v>
      </c>
      <c r="F57" s="19"/>
      <c r="G57" s="54" t="s">
        <v>330</v>
      </c>
      <c r="H57" s="11">
        <v>37555530</v>
      </c>
      <c r="I57" s="60">
        <v>24515585</v>
      </c>
      <c r="J57" s="11">
        <v>9503577</v>
      </c>
      <c r="K57" s="11">
        <v>3536368</v>
      </c>
      <c r="L57" s="72">
        <v>65.27</v>
      </c>
      <c r="M57" s="72">
        <v>25.3</v>
      </c>
      <c r="N57" s="72">
        <v>9.41</v>
      </c>
      <c r="O57" s="166">
        <v>107.41</v>
      </c>
      <c r="P57" s="166">
        <v>81.66</v>
      </c>
      <c r="Q57" s="166">
        <v>643.25</v>
      </c>
      <c r="R57" s="167">
        <v>102.04</v>
      </c>
    </row>
    <row r="58" spans="1:18" ht="12.75">
      <c r="A58" s="223">
        <v>2</v>
      </c>
      <c r="B58" s="224">
        <v>8</v>
      </c>
      <c r="C58" s="224">
        <v>2</v>
      </c>
      <c r="D58" s="16">
        <v>1</v>
      </c>
      <c r="E58" s="16">
        <v>0</v>
      </c>
      <c r="F58" s="19"/>
      <c r="G58" s="54" t="s">
        <v>331</v>
      </c>
      <c r="H58" s="11">
        <v>83896431.1</v>
      </c>
      <c r="I58" s="60">
        <v>57893314</v>
      </c>
      <c r="J58" s="11">
        <v>12238898.1</v>
      </c>
      <c r="K58" s="11">
        <v>13764219</v>
      </c>
      <c r="L58" s="72">
        <v>69</v>
      </c>
      <c r="M58" s="72">
        <v>14.58</v>
      </c>
      <c r="N58" s="72">
        <v>16.4</v>
      </c>
      <c r="O58" s="166">
        <v>97.3</v>
      </c>
      <c r="P58" s="166">
        <v>101.65</v>
      </c>
      <c r="Q58" s="166">
        <v>76.24</v>
      </c>
      <c r="R58" s="167">
        <v>104.14</v>
      </c>
    </row>
    <row r="59" spans="1:18" ht="12.75">
      <c r="A59" s="223">
        <v>2</v>
      </c>
      <c r="B59" s="224">
        <v>6</v>
      </c>
      <c r="C59" s="224">
        <v>2</v>
      </c>
      <c r="D59" s="16">
        <v>1</v>
      </c>
      <c r="E59" s="16">
        <v>0</v>
      </c>
      <c r="F59" s="19"/>
      <c r="G59" s="54" t="s">
        <v>332</v>
      </c>
      <c r="H59" s="11">
        <v>32276262.38</v>
      </c>
      <c r="I59" s="60">
        <v>17736918.65</v>
      </c>
      <c r="J59" s="11">
        <v>7431618.73</v>
      </c>
      <c r="K59" s="11">
        <v>7107725</v>
      </c>
      <c r="L59" s="72">
        <v>54.95</v>
      </c>
      <c r="M59" s="72">
        <v>23.02</v>
      </c>
      <c r="N59" s="72">
        <v>22.02</v>
      </c>
      <c r="O59" s="166">
        <v>100.34</v>
      </c>
      <c r="P59" s="166">
        <v>107.81</v>
      </c>
      <c r="Q59" s="166">
        <v>85.29</v>
      </c>
      <c r="R59" s="167">
        <v>101.54</v>
      </c>
    </row>
    <row r="60" spans="1:18" ht="12.75">
      <c r="A60" s="223">
        <v>2</v>
      </c>
      <c r="B60" s="224">
        <v>8</v>
      </c>
      <c r="C60" s="224">
        <v>3</v>
      </c>
      <c r="D60" s="16">
        <v>1</v>
      </c>
      <c r="E60" s="16">
        <v>0</v>
      </c>
      <c r="F60" s="19"/>
      <c r="G60" s="54" t="s">
        <v>333</v>
      </c>
      <c r="H60" s="11">
        <v>35230243.72</v>
      </c>
      <c r="I60" s="60">
        <v>20550150</v>
      </c>
      <c r="J60" s="11">
        <v>8488660.72</v>
      </c>
      <c r="K60" s="11">
        <v>6191433</v>
      </c>
      <c r="L60" s="72">
        <v>58.33</v>
      </c>
      <c r="M60" s="72">
        <v>24.09</v>
      </c>
      <c r="N60" s="72">
        <v>17.57</v>
      </c>
      <c r="O60" s="166">
        <v>97.47</v>
      </c>
      <c r="P60" s="166">
        <v>101.24</v>
      </c>
      <c r="Q60" s="166">
        <v>85.58</v>
      </c>
      <c r="R60" s="167">
        <v>104.47</v>
      </c>
    </row>
    <row r="61" spans="1:18" ht="12.75">
      <c r="A61" s="223">
        <v>2</v>
      </c>
      <c r="B61" s="224">
        <v>10</v>
      </c>
      <c r="C61" s="224">
        <v>1</v>
      </c>
      <c r="D61" s="16">
        <v>1</v>
      </c>
      <c r="E61" s="16">
        <v>0</v>
      </c>
      <c r="F61" s="19"/>
      <c r="G61" s="54" t="s">
        <v>334</v>
      </c>
      <c r="H61" s="11">
        <v>59811802.42</v>
      </c>
      <c r="I61" s="60">
        <v>37246138.22</v>
      </c>
      <c r="J61" s="11">
        <v>10119167.2</v>
      </c>
      <c r="K61" s="11">
        <v>12446497</v>
      </c>
      <c r="L61" s="72">
        <v>62.27</v>
      </c>
      <c r="M61" s="72">
        <v>16.91</v>
      </c>
      <c r="N61" s="72">
        <v>20.8</v>
      </c>
      <c r="O61" s="166">
        <v>102.62</v>
      </c>
      <c r="P61" s="166">
        <v>104.69</v>
      </c>
      <c r="Q61" s="166">
        <v>87.35</v>
      </c>
      <c r="R61" s="167">
        <v>111.89</v>
      </c>
    </row>
    <row r="62" spans="1:18" ht="12.75">
      <c r="A62" s="223">
        <v>2</v>
      </c>
      <c r="B62" s="224">
        <v>11</v>
      </c>
      <c r="C62" s="224">
        <v>1</v>
      </c>
      <c r="D62" s="16">
        <v>1</v>
      </c>
      <c r="E62" s="16">
        <v>0</v>
      </c>
      <c r="F62" s="19"/>
      <c r="G62" s="54" t="s">
        <v>335</v>
      </c>
      <c r="H62" s="11">
        <v>302699229.52</v>
      </c>
      <c r="I62" s="60">
        <v>207572537.85</v>
      </c>
      <c r="J62" s="11">
        <v>29413929.67</v>
      </c>
      <c r="K62" s="11">
        <v>65712762</v>
      </c>
      <c r="L62" s="72">
        <v>68.57</v>
      </c>
      <c r="M62" s="72">
        <v>9.71</v>
      </c>
      <c r="N62" s="72">
        <v>21.7</v>
      </c>
      <c r="O62" s="166">
        <v>102.83</v>
      </c>
      <c r="P62" s="166">
        <v>104.12</v>
      </c>
      <c r="Q62" s="166">
        <v>99.24</v>
      </c>
      <c r="R62" s="167">
        <v>100.52</v>
      </c>
    </row>
    <row r="63" spans="1:18" ht="12.75">
      <c r="A63" s="223">
        <v>2</v>
      </c>
      <c r="B63" s="224">
        <v>8</v>
      </c>
      <c r="C63" s="224">
        <v>4</v>
      </c>
      <c r="D63" s="16">
        <v>1</v>
      </c>
      <c r="E63" s="16">
        <v>0</v>
      </c>
      <c r="F63" s="19"/>
      <c r="G63" s="54" t="s">
        <v>336</v>
      </c>
      <c r="H63" s="11">
        <v>56947447</v>
      </c>
      <c r="I63" s="60">
        <v>33186653</v>
      </c>
      <c r="J63" s="11">
        <v>9399918</v>
      </c>
      <c r="K63" s="11">
        <v>14360876</v>
      </c>
      <c r="L63" s="72">
        <v>58.27</v>
      </c>
      <c r="M63" s="72">
        <v>16.5</v>
      </c>
      <c r="N63" s="72">
        <v>25.21</v>
      </c>
      <c r="O63" s="166">
        <v>104.57</v>
      </c>
      <c r="P63" s="166">
        <v>115.37</v>
      </c>
      <c r="Q63" s="166">
        <v>82.9</v>
      </c>
      <c r="R63" s="167">
        <v>100.05</v>
      </c>
    </row>
    <row r="64" spans="1:18" ht="12.75">
      <c r="A64" s="223">
        <v>2</v>
      </c>
      <c r="B64" s="224">
        <v>14</v>
      </c>
      <c r="C64" s="224">
        <v>1</v>
      </c>
      <c r="D64" s="16">
        <v>1</v>
      </c>
      <c r="E64" s="16">
        <v>0</v>
      </c>
      <c r="F64" s="19"/>
      <c r="G64" s="54" t="s">
        <v>337</v>
      </c>
      <c r="H64" s="11">
        <v>107549063</v>
      </c>
      <c r="I64" s="60">
        <v>73197802</v>
      </c>
      <c r="J64" s="11">
        <v>15545522</v>
      </c>
      <c r="K64" s="11">
        <v>18805739</v>
      </c>
      <c r="L64" s="72">
        <v>68.05</v>
      </c>
      <c r="M64" s="72">
        <v>14.45</v>
      </c>
      <c r="N64" s="72">
        <v>17.48</v>
      </c>
      <c r="O64" s="166">
        <v>95.4</v>
      </c>
      <c r="P64" s="166">
        <v>100.48</v>
      </c>
      <c r="Q64" s="166">
        <v>71.61</v>
      </c>
      <c r="R64" s="167">
        <v>103.45</v>
      </c>
    </row>
    <row r="65" spans="1:18" ht="12.75">
      <c r="A65" s="223">
        <v>2</v>
      </c>
      <c r="B65" s="224">
        <v>15</v>
      </c>
      <c r="C65" s="224">
        <v>1</v>
      </c>
      <c r="D65" s="16">
        <v>1</v>
      </c>
      <c r="E65" s="16">
        <v>0</v>
      </c>
      <c r="F65" s="19"/>
      <c r="G65" s="54" t="s">
        <v>338</v>
      </c>
      <c r="H65" s="11">
        <v>89529863</v>
      </c>
      <c r="I65" s="60">
        <v>63384665</v>
      </c>
      <c r="J65" s="11">
        <v>11212136</v>
      </c>
      <c r="K65" s="11">
        <v>14933062</v>
      </c>
      <c r="L65" s="72">
        <v>70.79</v>
      </c>
      <c r="M65" s="72">
        <v>12.52</v>
      </c>
      <c r="N65" s="72">
        <v>16.67</v>
      </c>
      <c r="O65" s="166">
        <v>98.32</v>
      </c>
      <c r="P65" s="166">
        <v>102.58</v>
      </c>
      <c r="Q65" s="166">
        <v>73.69</v>
      </c>
      <c r="R65" s="167">
        <v>106.27</v>
      </c>
    </row>
    <row r="66" spans="1:18" ht="12.75">
      <c r="A66" s="223">
        <v>2</v>
      </c>
      <c r="B66" s="224">
        <v>6</v>
      </c>
      <c r="C66" s="224">
        <v>3</v>
      </c>
      <c r="D66" s="16">
        <v>1</v>
      </c>
      <c r="E66" s="16">
        <v>0</v>
      </c>
      <c r="F66" s="19"/>
      <c r="G66" s="54" t="s">
        <v>339</v>
      </c>
      <c r="H66" s="11">
        <v>19410746.24</v>
      </c>
      <c r="I66" s="60">
        <v>13100323</v>
      </c>
      <c r="J66" s="11">
        <v>4212324.24</v>
      </c>
      <c r="K66" s="11">
        <v>2098099</v>
      </c>
      <c r="L66" s="72">
        <v>67.49</v>
      </c>
      <c r="M66" s="72">
        <v>21.7</v>
      </c>
      <c r="N66" s="72">
        <v>10.8</v>
      </c>
      <c r="O66" s="166">
        <v>107.43</v>
      </c>
      <c r="P66" s="166">
        <v>104.46</v>
      </c>
      <c r="Q66" s="166">
        <v>125.43</v>
      </c>
      <c r="R66" s="167">
        <v>96.71</v>
      </c>
    </row>
    <row r="67" spans="1:18" ht="12.75">
      <c r="A67" s="223">
        <v>2</v>
      </c>
      <c r="B67" s="224">
        <v>2</v>
      </c>
      <c r="C67" s="224">
        <v>3</v>
      </c>
      <c r="D67" s="16">
        <v>1</v>
      </c>
      <c r="E67" s="16">
        <v>0</v>
      </c>
      <c r="F67" s="19"/>
      <c r="G67" s="54" t="s">
        <v>340</v>
      </c>
      <c r="H67" s="11">
        <v>24328058</v>
      </c>
      <c r="I67" s="60">
        <v>10939478</v>
      </c>
      <c r="J67" s="11">
        <v>7167705</v>
      </c>
      <c r="K67" s="11">
        <v>6220875</v>
      </c>
      <c r="L67" s="72">
        <v>44.96</v>
      </c>
      <c r="M67" s="72">
        <v>29.46</v>
      </c>
      <c r="N67" s="72">
        <v>25.57</v>
      </c>
      <c r="O67" s="166">
        <v>118.35</v>
      </c>
      <c r="P67" s="166">
        <v>117.67</v>
      </c>
      <c r="Q67" s="166">
        <v>129.67</v>
      </c>
      <c r="R67" s="167">
        <v>108.53</v>
      </c>
    </row>
    <row r="68" spans="1:18" ht="12.75">
      <c r="A68" s="223">
        <v>2</v>
      </c>
      <c r="B68" s="224">
        <v>2</v>
      </c>
      <c r="C68" s="224">
        <v>4</v>
      </c>
      <c r="D68" s="16">
        <v>1</v>
      </c>
      <c r="E68" s="16">
        <v>0</v>
      </c>
      <c r="F68" s="19"/>
      <c r="G68" s="54" t="s">
        <v>341</v>
      </c>
      <c r="H68" s="11">
        <v>15599667.23</v>
      </c>
      <c r="I68" s="60">
        <v>8570213</v>
      </c>
      <c r="J68" s="11">
        <v>2974595.23</v>
      </c>
      <c r="K68" s="11">
        <v>4054859</v>
      </c>
      <c r="L68" s="72">
        <v>54.93</v>
      </c>
      <c r="M68" s="72">
        <v>19.06</v>
      </c>
      <c r="N68" s="72">
        <v>25.99</v>
      </c>
      <c r="O68" s="166">
        <v>102.83</v>
      </c>
      <c r="P68" s="166">
        <v>102.63</v>
      </c>
      <c r="Q68" s="166">
        <v>94.32</v>
      </c>
      <c r="R68" s="167">
        <v>110.61</v>
      </c>
    </row>
    <row r="69" spans="1:18" ht="12.75">
      <c r="A69" s="223">
        <v>2</v>
      </c>
      <c r="B69" s="224">
        <v>8</v>
      </c>
      <c r="C69" s="224">
        <v>5</v>
      </c>
      <c r="D69" s="16">
        <v>1</v>
      </c>
      <c r="E69" s="16">
        <v>0</v>
      </c>
      <c r="F69" s="19"/>
      <c r="G69" s="54" t="s">
        <v>342</v>
      </c>
      <c r="H69" s="11">
        <v>29749825.72</v>
      </c>
      <c r="I69" s="60">
        <v>21850827</v>
      </c>
      <c r="J69" s="11">
        <v>4823504.72</v>
      </c>
      <c r="K69" s="11">
        <v>3075494</v>
      </c>
      <c r="L69" s="72">
        <v>73.44</v>
      </c>
      <c r="M69" s="72">
        <v>16.21</v>
      </c>
      <c r="N69" s="72">
        <v>10.33</v>
      </c>
      <c r="O69" s="166">
        <v>125.87</v>
      </c>
      <c r="P69" s="166">
        <v>147.38</v>
      </c>
      <c r="Q69" s="166">
        <v>85.9</v>
      </c>
      <c r="R69" s="167">
        <v>96.26</v>
      </c>
    </row>
    <row r="70" spans="1:18" ht="12.75">
      <c r="A70" s="223">
        <v>2</v>
      </c>
      <c r="B70" s="224">
        <v>21</v>
      </c>
      <c r="C70" s="224">
        <v>3</v>
      </c>
      <c r="D70" s="16">
        <v>1</v>
      </c>
      <c r="E70" s="16">
        <v>0</v>
      </c>
      <c r="F70" s="19"/>
      <c r="G70" s="54" t="s">
        <v>343</v>
      </c>
      <c r="H70" s="11">
        <v>24309046.83</v>
      </c>
      <c r="I70" s="60">
        <v>19898344</v>
      </c>
      <c r="J70" s="11">
        <v>2682694.83</v>
      </c>
      <c r="K70" s="11">
        <v>1728008</v>
      </c>
      <c r="L70" s="72">
        <v>81.85</v>
      </c>
      <c r="M70" s="72">
        <v>11.03</v>
      </c>
      <c r="N70" s="72">
        <v>7.1</v>
      </c>
      <c r="O70" s="166">
        <v>120.34</v>
      </c>
      <c r="P70" s="166">
        <v>130.77</v>
      </c>
      <c r="Q70" s="166">
        <v>75.82</v>
      </c>
      <c r="R70" s="167">
        <v>119.42</v>
      </c>
    </row>
    <row r="71" spans="1:18" ht="12.75">
      <c r="A71" s="223">
        <v>2</v>
      </c>
      <c r="B71" s="224">
        <v>6</v>
      </c>
      <c r="C71" s="224">
        <v>4</v>
      </c>
      <c r="D71" s="16">
        <v>1</v>
      </c>
      <c r="E71" s="16">
        <v>0</v>
      </c>
      <c r="F71" s="19"/>
      <c r="G71" s="54" t="s">
        <v>344</v>
      </c>
      <c r="H71" s="11">
        <v>34248643.97</v>
      </c>
      <c r="I71" s="60">
        <v>27429724.97</v>
      </c>
      <c r="J71" s="11">
        <v>4261300</v>
      </c>
      <c r="K71" s="11">
        <v>2557619</v>
      </c>
      <c r="L71" s="72">
        <v>80.08</v>
      </c>
      <c r="M71" s="72">
        <v>12.44</v>
      </c>
      <c r="N71" s="72">
        <v>7.46</v>
      </c>
      <c r="O71" s="166">
        <v>105.86</v>
      </c>
      <c r="P71" s="166">
        <v>113.36</v>
      </c>
      <c r="Q71" s="166">
        <v>78.16</v>
      </c>
      <c r="R71" s="167">
        <v>94.55</v>
      </c>
    </row>
    <row r="72" spans="1:18" ht="12.75">
      <c r="A72" s="223">
        <v>2</v>
      </c>
      <c r="B72" s="224">
        <v>19</v>
      </c>
      <c r="C72" s="224">
        <v>1</v>
      </c>
      <c r="D72" s="16">
        <v>1</v>
      </c>
      <c r="E72" s="16">
        <v>0</v>
      </c>
      <c r="F72" s="19"/>
      <c r="G72" s="54" t="s">
        <v>345</v>
      </c>
      <c r="H72" s="11">
        <v>174584488.65</v>
      </c>
      <c r="I72" s="60">
        <v>113765371</v>
      </c>
      <c r="J72" s="11">
        <v>31569323.65</v>
      </c>
      <c r="K72" s="11">
        <v>29249794</v>
      </c>
      <c r="L72" s="72">
        <v>65.16</v>
      </c>
      <c r="M72" s="72">
        <v>18.08</v>
      </c>
      <c r="N72" s="72">
        <v>16.75</v>
      </c>
      <c r="O72" s="166">
        <v>107.82</v>
      </c>
      <c r="P72" s="166">
        <v>109.95</v>
      </c>
      <c r="Q72" s="166">
        <v>106.06</v>
      </c>
      <c r="R72" s="167">
        <v>101.96</v>
      </c>
    </row>
    <row r="73" spans="1:18" ht="12.75">
      <c r="A73" s="223">
        <v>2</v>
      </c>
      <c r="B73" s="224">
        <v>19</v>
      </c>
      <c r="C73" s="224">
        <v>2</v>
      </c>
      <c r="D73" s="16">
        <v>1</v>
      </c>
      <c r="E73" s="16">
        <v>0</v>
      </c>
      <c r="F73" s="19"/>
      <c r="G73" s="54" t="s">
        <v>346</v>
      </c>
      <c r="H73" s="11">
        <v>72179593</v>
      </c>
      <c r="I73" s="60">
        <v>51108347</v>
      </c>
      <c r="J73" s="11">
        <v>9534410</v>
      </c>
      <c r="K73" s="11">
        <v>11536836</v>
      </c>
      <c r="L73" s="72">
        <v>70.8</v>
      </c>
      <c r="M73" s="72">
        <v>13.2</v>
      </c>
      <c r="N73" s="72">
        <v>15.98</v>
      </c>
      <c r="O73" s="166">
        <v>105</v>
      </c>
      <c r="P73" s="166">
        <v>105.36</v>
      </c>
      <c r="Q73" s="166">
        <v>94.66</v>
      </c>
      <c r="R73" s="167">
        <v>113.52</v>
      </c>
    </row>
    <row r="74" spans="1:18" ht="12.75">
      <c r="A74" s="223">
        <v>2</v>
      </c>
      <c r="B74" s="224">
        <v>10</v>
      </c>
      <c r="C74" s="224">
        <v>2</v>
      </c>
      <c r="D74" s="16">
        <v>1</v>
      </c>
      <c r="E74" s="16">
        <v>0</v>
      </c>
      <c r="F74" s="19"/>
      <c r="G74" s="54" t="s">
        <v>347</v>
      </c>
      <c r="H74" s="11">
        <v>27236920</v>
      </c>
      <c r="I74" s="60">
        <v>16781913</v>
      </c>
      <c r="J74" s="11">
        <v>7041597</v>
      </c>
      <c r="K74" s="11">
        <v>3413410</v>
      </c>
      <c r="L74" s="72">
        <v>61.61</v>
      </c>
      <c r="M74" s="72">
        <v>25.85</v>
      </c>
      <c r="N74" s="72">
        <v>12.53</v>
      </c>
      <c r="O74" s="166">
        <v>92.26</v>
      </c>
      <c r="P74" s="166">
        <v>102.56</v>
      </c>
      <c r="Q74" s="166">
        <v>70.63</v>
      </c>
      <c r="R74" s="167">
        <v>107.04</v>
      </c>
    </row>
    <row r="75" spans="1:18" ht="12.75">
      <c r="A75" s="223">
        <v>2</v>
      </c>
      <c r="B75" s="224">
        <v>26</v>
      </c>
      <c r="C75" s="224">
        <v>1</v>
      </c>
      <c r="D75" s="16">
        <v>1</v>
      </c>
      <c r="E75" s="16">
        <v>0</v>
      </c>
      <c r="F75" s="19"/>
      <c r="G75" s="54" t="s">
        <v>348</v>
      </c>
      <c r="H75" s="11">
        <v>16884346.66</v>
      </c>
      <c r="I75" s="60">
        <v>6914281</v>
      </c>
      <c r="J75" s="11">
        <v>6534627.66</v>
      </c>
      <c r="K75" s="11">
        <v>3435438</v>
      </c>
      <c r="L75" s="72">
        <v>40.95</v>
      </c>
      <c r="M75" s="72">
        <v>38.7</v>
      </c>
      <c r="N75" s="72">
        <v>20.34</v>
      </c>
      <c r="O75" s="166">
        <v>131.33</v>
      </c>
      <c r="P75" s="166">
        <v>121.38</v>
      </c>
      <c r="Q75" s="166">
        <v>169.1</v>
      </c>
      <c r="R75" s="167">
        <v>104.25</v>
      </c>
    </row>
    <row r="76" spans="1:18" ht="12.75">
      <c r="A76" s="223">
        <v>2</v>
      </c>
      <c r="B76" s="224">
        <v>25</v>
      </c>
      <c r="C76" s="224">
        <v>1</v>
      </c>
      <c r="D76" s="16">
        <v>1</v>
      </c>
      <c r="E76" s="16">
        <v>0</v>
      </c>
      <c r="F76" s="19"/>
      <c r="G76" s="54" t="s">
        <v>349</v>
      </c>
      <c r="H76" s="11">
        <v>12438234</v>
      </c>
      <c r="I76" s="60">
        <v>6062899</v>
      </c>
      <c r="J76" s="11">
        <v>2486123</v>
      </c>
      <c r="K76" s="11">
        <v>3889212</v>
      </c>
      <c r="L76" s="72">
        <v>48.74</v>
      </c>
      <c r="M76" s="72">
        <v>19.98</v>
      </c>
      <c r="N76" s="72">
        <v>31.26</v>
      </c>
      <c r="O76" s="166">
        <v>115.32</v>
      </c>
      <c r="P76" s="166">
        <v>115.63</v>
      </c>
      <c r="Q76" s="166">
        <v>137.43</v>
      </c>
      <c r="R76" s="167">
        <v>104.18</v>
      </c>
    </row>
    <row r="77" spans="1:18" ht="12.75">
      <c r="A77" s="223">
        <v>2</v>
      </c>
      <c r="B77" s="224">
        <v>25</v>
      </c>
      <c r="C77" s="224">
        <v>2</v>
      </c>
      <c r="D77" s="16">
        <v>1</v>
      </c>
      <c r="E77" s="16">
        <v>0</v>
      </c>
      <c r="F77" s="19"/>
      <c r="G77" s="54" t="s">
        <v>350</v>
      </c>
      <c r="H77" s="11">
        <v>109504621</v>
      </c>
      <c r="I77" s="60">
        <v>64319864</v>
      </c>
      <c r="J77" s="11">
        <v>29934930</v>
      </c>
      <c r="K77" s="11">
        <v>15249827</v>
      </c>
      <c r="L77" s="72">
        <v>58.73</v>
      </c>
      <c r="M77" s="72">
        <v>27.33</v>
      </c>
      <c r="N77" s="72">
        <v>13.92</v>
      </c>
      <c r="O77" s="166">
        <v>104.4</v>
      </c>
      <c r="P77" s="166">
        <v>106.19</v>
      </c>
      <c r="Q77" s="166">
        <v>101.41</v>
      </c>
      <c r="R77" s="167">
        <v>103.04</v>
      </c>
    </row>
    <row r="78" spans="1:18" ht="12.75">
      <c r="A78" s="223">
        <v>2</v>
      </c>
      <c r="B78" s="224">
        <v>26</v>
      </c>
      <c r="C78" s="224">
        <v>2</v>
      </c>
      <c r="D78" s="16">
        <v>1</v>
      </c>
      <c r="E78" s="16">
        <v>0</v>
      </c>
      <c r="F78" s="19"/>
      <c r="G78" s="54" t="s">
        <v>351</v>
      </c>
      <c r="H78" s="11">
        <v>50076755.81</v>
      </c>
      <c r="I78" s="60">
        <v>31261324.28</v>
      </c>
      <c r="J78" s="11">
        <v>10488342.53</v>
      </c>
      <c r="K78" s="11">
        <v>8327089</v>
      </c>
      <c r="L78" s="72">
        <v>62.42</v>
      </c>
      <c r="M78" s="72">
        <v>20.94</v>
      </c>
      <c r="N78" s="72">
        <v>16.62</v>
      </c>
      <c r="O78" s="166">
        <v>104.55</v>
      </c>
      <c r="P78" s="166">
        <v>104.91</v>
      </c>
      <c r="Q78" s="166">
        <v>112.89</v>
      </c>
      <c r="R78" s="167">
        <v>94.51</v>
      </c>
    </row>
    <row r="79" spans="1:18" s="95" customFormat="1" ht="15">
      <c r="A79" s="227"/>
      <c r="B79" s="228"/>
      <c r="C79" s="228"/>
      <c r="D79" s="101"/>
      <c r="E79" s="101"/>
      <c r="F79" s="102" t="s">
        <v>352</v>
      </c>
      <c r="G79" s="287"/>
      <c r="H79" s="103">
        <v>1923657343.1299996</v>
      </c>
      <c r="I79" s="103">
        <v>1094195396.27</v>
      </c>
      <c r="J79" s="103">
        <v>353230389.85999995</v>
      </c>
      <c r="K79" s="103">
        <v>476231557</v>
      </c>
      <c r="L79" s="133">
        <v>56.88099287421039</v>
      </c>
      <c r="M79" s="133">
        <v>18.362438150510513</v>
      </c>
      <c r="N79" s="133">
        <v>24.756568975279116</v>
      </c>
      <c r="O79" s="170">
        <v>104.91601223720568</v>
      </c>
      <c r="P79" s="170">
        <v>110.74649310023304</v>
      </c>
      <c r="Q79" s="170">
        <v>93.79727020445907</v>
      </c>
      <c r="R79" s="171">
        <v>101.56055104152635</v>
      </c>
    </row>
    <row r="80" spans="1:18" ht="12.75">
      <c r="A80" s="223">
        <v>2</v>
      </c>
      <c r="B80" s="224">
        <v>1</v>
      </c>
      <c r="C80" s="224">
        <v>2</v>
      </c>
      <c r="D80" s="16">
        <v>2</v>
      </c>
      <c r="E80" s="16">
        <v>0</v>
      </c>
      <c r="F80" s="19"/>
      <c r="G80" s="54" t="s">
        <v>322</v>
      </c>
      <c r="H80" s="11">
        <v>38564687</v>
      </c>
      <c r="I80" s="60">
        <v>26961651</v>
      </c>
      <c r="J80" s="11">
        <v>4748099</v>
      </c>
      <c r="K80" s="11">
        <v>6854937</v>
      </c>
      <c r="L80" s="72">
        <v>69.91</v>
      </c>
      <c r="M80" s="72">
        <v>12.31</v>
      </c>
      <c r="N80" s="72">
        <v>17.77</v>
      </c>
      <c r="O80" s="166">
        <v>122.02</v>
      </c>
      <c r="P80" s="166">
        <v>132.19</v>
      </c>
      <c r="Q80" s="166">
        <v>105.15</v>
      </c>
      <c r="R80" s="167">
        <v>102.4</v>
      </c>
    </row>
    <row r="81" spans="1:18" ht="12.75">
      <c r="A81" s="223">
        <v>2</v>
      </c>
      <c r="B81" s="224">
        <v>17</v>
      </c>
      <c r="C81" s="224">
        <v>1</v>
      </c>
      <c r="D81" s="16">
        <v>2</v>
      </c>
      <c r="E81" s="16">
        <v>0</v>
      </c>
      <c r="F81" s="19"/>
      <c r="G81" s="54" t="s">
        <v>353</v>
      </c>
      <c r="H81" s="11">
        <v>15245910.2</v>
      </c>
      <c r="I81" s="60">
        <v>6962145.09</v>
      </c>
      <c r="J81" s="11">
        <v>2730340.11</v>
      </c>
      <c r="K81" s="11">
        <v>5553425</v>
      </c>
      <c r="L81" s="72">
        <v>45.66</v>
      </c>
      <c r="M81" s="72">
        <v>17.9</v>
      </c>
      <c r="N81" s="72">
        <v>36.42</v>
      </c>
      <c r="O81" s="166">
        <v>103.8</v>
      </c>
      <c r="P81" s="166">
        <v>103.12</v>
      </c>
      <c r="Q81" s="166">
        <v>98.76</v>
      </c>
      <c r="R81" s="167">
        <v>107.39</v>
      </c>
    </row>
    <row r="82" spans="1:18" ht="12.75">
      <c r="A82" s="223">
        <v>2</v>
      </c>
      <c r="B82" s="224">
        <v>9</v>
      </c>
      <c r="C82" s="224">
        <v>2</v>
      </c>
      <c r="D82" s="16">
        <v>2</v>
      </c>
      <c r="E82" s="16">
        <v>0</v>
      </c>
      <c r="F82" s="19"/>
      <c r="G82" s="54" t="s">
        <v>323</v>
      </c>
      <c r="H82" s="11">
        <v>31830148.2</v>
      </c>
      <c r="I82" s="60">
        <v>15322920</v>
      </c>
      <c r="J82" s="11">
        <v>9726081.2</v>
      </c>
      <c r="K82" s="11">
        <v>6781147</v>
      </c>
      <c r="L82" s="72">
        <v>48.13</v>
      </c>
      <c r="M82" s="72">
        <v>30.55</v>
      </c>
      <c r="N82" s="72">
        <v>21.3</v>
      </c>
      <c r="O82" s="166">
        <v>127.61</v>
      </c>
      <c r="P82" s="166">
        <v>120.26</v>
      </c>
      <c r="Q82" s="166">
        <v>170.63</v>
      </c>
      <c r="R82" s="167">
        <v>104.31</v>
      </c>
    </row>
    <row r="83" spans="1:18" ht="12.75">
      <c r="A83" s="223">
        <v>2</v>
      </c>
      <c r="B83" s="224">
        <v>24</v>
      </c>
      <c r="C83" s="224">
        <v>2</v>
      </c>
      <c r="D83" s="16">
        <v>2</v>
      </c>
      <c r="E83" s="16">
        <v>0</v>
      </c>
      <c r="F83" s="19"/>
      <c r="G83" s="54" t="s">
        <v>354</v>
      </c>
      <c r="H83" s="11">
        <v>8691164.04</v>
      </c>
      <c r="I83" s="60">
        <v>4748950</v>
      </c>
      <c r="J83" s="11">
        <v>1480115.04</v>
      </c>
      <c r="K83" s="11">
        <v>2462099</v>
      </c>
      <c r="L83" s="72">
        <v>54.64</v>
      </c>
      <c r="M83" s="72">
        <v>17.03</v>
      </c>
      <c r="N83" s="72">
        <v>28.32</v>
      </c>
      <c r="O83" s="166">
        <v>94.47</v>
      </c>
      <c r="P83" s="166">
        <v>104.14</v>
      </c>
      <c r="Q83" s="166">
        <v>80.77</v>
      </c>
      <c r="R83" s="167">
        <v>87.71</v>
      </c>
    </row>
    <row r="84" spans="1:18" ht="12.75">
      <c r="A84" s="223">
        <v>2</v>
      </c>
      <c r="B84" s="224">
        <v>13</v>
      </c>
      <c r="C84" s="224">
        <v>1</v>
      </c>
      <c r="D84" s="16">
        <v>2</v>
      </c>
      <c r="E84" s="16">
        <v>0</v>
      </c>
      <c r="F84" s="19"/>
      <c r="G84" s="54" t="s">
        <v>355</v>
      </c>
      <c r="H84" s="11">
        <v>14339380.75</v>
      </c>
      <c r="I84" s="60">
        <v>4869597</v>
      </c>
      <c r="J84" s="11">
        <v>3116091.75</v>
      </c>
      <c r="K84" s="11">
        <v>6353692</v>
      </c>
      <c r="L84" s="72">
        <v>33.95</v>
      </c>
      <c r="M84" s="72">
        <v>21.73</v>
      </c>
      <c r="N84" s="72">
        <v>44.3</v>
      </c>
      <c r="O84" s="166">
        <v>107.99</v>
      </c>
      <c r="P84" s="166">
        <v>118.37</v>
      </c>
      <c r="Q84" s="166">
        <v>101.82</v>
      </c>
      <c r="R84" s="167">
        <v>104.08</v>
      </c>
    </row>
    <row r="85" spans="1:18" ht="12.75">
      <c r="A85" s="223">
        <v>2</v>
      </c>
      <c r="B85" s="224">
        <v>21</v>
      </c>
      <c r="C85" s="224">
        <v>4</v>
      </c>
      <c r="D85" s="16">
        <v>2</v>
      </c>
      <c r="E85" s="16">
        <v>0</v>
      </c>
      <c r="F85" s="19"/>
      <c r="G85" s="54" t="s">
        <v>356</v>
      </c>
      <c r="H85" s="11">
        <v>20364469.31</v>
      </c>
      <c r="I85" s="60">
        <v>11937168</v>
      </c>
      <c r="J85" s="11">
        <v>3396723.31</v>
      </c>
      <c r="K85" s="11">
        <v>5030578</v>
      </c>
      <c r="L85" s="72">
        <v>58.61</v>
      </c>
      <c r="M85" s="72">
        <v>16.67</v>
      </c>
      <c r="N85" s="72">
        <v>24.7</v>
      </c>
      <c r="O85" s="166">
        <v>109.86</v>
      </c>
      <c r="P85" s="166">
        <v>102.89</v>
      </c>
      <c r="Q85" s="166">
        <v>162.04</v>
      </c>
      <c r="R85" s="167">
        <v>103.95</v>
      </c>
    </row>
    <row r="86" spans="1:18" ht="12.75">
      <c r="A86" s="223">
        <v>2</v>
      </c>
      <c r="B86" s="224">
        <v>23</v>
      </c>
      <c r="C86" s="224">
        <v>1</v>
      </c>
      <c r="D86" s="16">
        <v>2</v>
      </c>
      <c r="E86" s="16">
        <v>0</v>
      </c>
      <c r="F86" s="19"/>
      <c r="G86" s="54" t="s">
        <v>357</v>
      </c>
      <c r="H86" s="11">
        <v>40586148.18</v>
      </c>
      <c r="I86" s="60">
        <v>24898389</v>
      </c>
      <c r="J86" s="11">
        <v>5908753.18</v>
      </c>
      <c r="K86" s="11">
        <v>9779006</v>
      </c>
      <c r="L86" s="72">
        <v>61.34</v>
      </c>
      <c r="M86" s="72">
        <v>14.55</v>
      </c>
      <c r="N86" s="72">
        <v>24.09</v>
      </c>
      <c r="O86" s="166">
        <v>110.59</v>
      </c>
      <c r="P86" s="166">
        <v>103.73</v>
      </c>
      <c r="Q86" s="166">
        <v>158.54</v>
      </c>
      <c r="R86" s="167">
        <v>109.04</v>
      </c>
    </row>
    <row r="87" spans="1:18" ht="12.75">
      <c r="A87" s="223">
        <v>2</v>
      </c>
      <c r="B87" s="224">
        <v>23</v>
      </c>
      <c r="C87" s="224">
        <v>2</v>
      </c>
      <c r="D87" s="16">
        <v>2</v>
      </c>
      <c r="E87" s="16">
        <v>0</v>
      </c>
      <c r="F87" s="19"/>
      <c r="G87" s="54" t="s">
        <v>358</v>
      </c>
      <c r="H87" s="11">
        <v>93557411</v>
      </c>
      <c r="I87" s="60">
        <v>66682402</v>
      </c>
      <c r="J87" s="11">
        <v>5909823</v>
      </c>
      <c r="K87" s="11">
        <v>20965186</v>
      </c>
      <c r="L87" s="72">
        <v>71.27</v>
      </c>
      <c r="M87" s="72">
        <v>6.31</v>
      </c>
      <c r="N87" s="72">
        <v>22.4</v>
      </c>
      <c r="O87" s="166">
        <v>112.8</v>
      </c>
      <c r="P87" s="166">
        <v>120.56</v>
      </c>
      <c r="Q87" s="166">
        <v>81.38</v>
      </c>
      <c r="R87" s="167">
        <v>102.92</v>
      </c>
    </row>
    <row r="88" spans="1:18" ht="12.75">
      <c r="A88" s="223">
        <v>2</v>
      </c>
      <c r="B88" s="224">
        <v>19</v>
      </c>
      <c r="C88" s="224">
        <v>3</v>
      </c>
      <c r="D88" s="16">
        <v>2</v>
      </c>
      <c r="E88" s="16">
        <v>0</v>
      </c>
      <c r="F88" s="19"/>
      <c r="G88" s="54" t="s">
        <v>359</v>
      </c>
      <c r="H88" s="11">
        <v>20901887.7</v>
      </c>
      <c r="I88" s="60">
        <v>11060637.92</v>
      </c>
      <c r="J88" s="11">
        <v>5099457.78</v>
      </c>
      <c r="K88" s="11">
        <v>4741792</v>
      </c>
      <c r="L88" s="72">
        <v>52.91</v>
      </c>
      <c r="M88" s="72">
        <v>24.39</v>
      </c>
      <c r="N88" s="72">
        <v>22.68</v>
      </c>
      <c r="O88" s="166">
        <v>86.94</v>
      </c>
      <c r="P88" s="166">
        <v>94.95</v>
      </c>
      <c r="Q88" s="166">
        <v>68.17</v>
      </c>
      <c r="R88" s="167">
        <v>96.53</v>
      </c>
    </row>
    <row r="89" spans="1:18" ht="12.75">
      <c r="A89" s="223">
        <v>2</v>
      </c>
      <c r="B89" s="224">
        <v>14</v>
      </c>
      <c r="C89" s="224">
        <v>3</v>
      </c>
      <c r="D89" s="16">
        <v>2</v>
      </c>
      <c r="E89" s="16">
        <v>0</v>
      </c>
      <c r="F89" s="19"/>
      <c r="G89" s="54" t="s">
        <v>360</v>
      </c>
      <c r="H89" s="11">
        <v>27717809</v>
      </c>
      <c r="I89" s="60">
        <v>13180957</v>
      </c>
      <c r="J89" s="11">
        <v>7879036</v>
      </c>
      <c r="K89" s="11">
        <v>6657816</v>
      </c>
      <c r="L89" s="72">
        <v>47.55</v>
      </c>
      <c r="M89" s="72">
        <v>28.42</v>
      </c>
      <c r="N89" s="72">
        <v>24.01</v>
      </c>
      <c r="O89" s="166">
        <v>112.21</v>
      </c>
      <c r="P89" s="166">
        <v>133.88</v>
      </c>
      <c r="Q89" s="166">
        <v>96.65</v>
      </c>
      <c r="R89" s="167">
        <v>99.3</v>
      </c>
    </row>
    <row r="90" spans="1:18" ht="12.75">
      <c r="A90" s="223">
        <v>2</v>
      </c>
      <c r="B90" s="224">
        <v>15</v>
      </c>
      <c r="C90" s="224">
        <v>2</v>
      </c>
      <c r="D90" s="16">
        <v>2</v>
      </c>
      <c r="E90" s="16">
        <v>0</v>
      </c>
      <c r="F90" s="19"/>
      <c r="G90" s="54" t="s">
        <v>361</v>
      </c>
      <c r="H90" s="11">
        <v>16235277.84</v>
      </c>
      <c r="I90" s="60">
        <v>6545201</v>
      </c>
      <c r="J90" s="11">
        <v>3372845.84</v>
      </c>
      <c r="K90" s="11">
        <v>6317231</v>
      </c>
      <c r="L90" s="72">
        <v>40.31</v>
      </c>
      <c r="M90" s="72">
        <v>20.77</v>
      </c>
      <c r="N90" s="72">
        <v>38.91</v>
      </c>
      <c r="O90" s="166">
        <v>109.47</v>
      </c>
      <c r="P90" s="166">
        <v>103.56</v>
      </c>
      <c r="Q90" s="166">
        <v>156.04</v>
      </c>
      <c r="R90" s="167">
        <v>99.5</v>
      </c>
    </row>
    <row r="91" spans="1:18" ht="12.75">
      <c r="A91" s="223">
        <v>2</v>
      </c>
      <c r="B91" s="224">
        <v>14</v>
      </c>
      <c r="C91" s="224">
        <v>4</v>
      </c>
      <c r="D91" s="16">
        <v>2</v>
      </c>
      <c r="E91" s="16">
        <v>0</v>
      </c>
      <c r="F91" s="19"/>
      <c r="G91" s="54" t="s">
        <v>362</v>
      </c>
      <c r="H91" s="11">
        <v>14417363.05</v>
      </c>
      <c r="I91" s="60">
        <v>4553469</v>
      </c>
      <c r="J91" s="11">
        <v>2460391.05</v>
      </c>
      <c r="K91" s="11">
        <v>7403503</v>
      </c>
      <c r="L91" s="72">
        <v>31.58</v>
      </c>
      <c r="M91" s="72">
        <v>17.06</v>
      </c>
      <c r="N91" s="72">
        <v>51.35</v>
      </c>
      <c r="O91" s="166">
        <v>102.72</v>
      </c>
      <c r="P91" s="166">
        <v>105.18</v>
      </c>
      <c r="Q91" s="166">
        <v>97.11</v>
      </c>
      <c r="R91" s="167">
        <v>103.22</v>
      </c>
    </row>
    <row r="92" spans="1:18" ht="12.75">
      <c r="A92" s="223">
        <v>2</v>
      </c>
      <c r="B92" s="224">
        <v>2</v>
      </c>
      <c r="C92" s="224">
        <v>5</v>
      </c>
      <c r="D92" s="16">
        <v>2</v>
      </c>
      <c r="E92" s="16">
        <v>0</v>
      </c>
      <c r="F92" s="19"/>
      <c r="G92" s="54" t="s">
        <v>325</v>
      </c>
      <c r="H92" s="11">
        <v>26534778.52</v>
      </c>
      <c r="I92" s="60">
        <v>12840540</v>
      </c>
      <c r="J92" s="11">
        <v>6788666.52</v>
      </c>
      <c r="K92" s="11">
        <v>6905572</v>
      </c>
      <c r="L92" s="72">
        <v>48.39</v>
      </c>
      <c r="M92" s="72">
        <v>25.58</v>
      </c>
      <c r="N92" s="72">
        <v>26.02</v>
      </c>
      <c r="O92" s="166">
        <v>104.68</v>
      </c>
      <c r="P92" s="166">
        <v>100.19</v>
      </c>
      <c r="Q92" s="166">
        <v>116.24</v>
      </c>
      <c r="R92" s="167">
        <v>103.18</v>
      </c>
    </row>
    <row r="93" spans="1:18" ht="12.75">
      <c r="A93" s="223">
        <v>2</v>
      </c>
      <c r="B93" s="224">
        <v>16</v>
      </c>
      <c r="C93" s="224">
        <v>2</v>
      </c>
      <c r="D93" s="16">
        <v>2</v>
      </c>
      <c r="E93" s="16">
        <v>0</v>
      </c>
      <c r="F93" s="19"/>
      <c r="G93" s="54" t="s">
        <v>363</v>
      </c>
      <c r="H93" s="11">
        <v>11902602.48</v>
      </c>
      <c r="I93" s="60">
        <v>4273222.76</v>
      </c>
      <c r="J93" s="11">
        <v>2637641.72</v>
      </c>
      <c r="K93" s="11">
        <v>4991738</v>
      </c>
      <c r="L93" s="72">
        <v>35.9</v>
      </c>
      <c r="M93" s="72">
        <v>22.16</v>
      </c>
      <c r="N93" s="72">
        <v>41.93</v>
      </c>
      <c r="O93" s="166">
        <v>101.57</v>
      </c>
      <c r="P93" s="166">
        <v>92.14</v>
      </c>
      <c r="Q93" s="166">
        <v>115.13</v>
      </c>
      <c r="R93" s="167">
        <v>104.21</v>
      </c>
    </row>
    <row r="94" spans="1:18" ht="12.75">
      <c r="A94" s="223">
        <v>2</v>
      </c>
      <c r="B94" s="224">
        <v>3</v>
      </c>
      <c r="C94" s="224">
        <v>2</v>
      </c>
      <c r="D94" s="16">
        <v>2</v>
      </c>
      <c r="E94" s="16">
        <v>0</v>
      </c>
      <c r="F94" s="19"/>
      <c r="G94" s="54" t="s">
        <v>326</v>
      </c>
      <c r="H94" s="11">
        <v>19058783.3</v>
      </c>
      <c r="I94" s="60">
        <v>12576160</v>
      </c>
      <c r="J94" s="11">
        <v>2627925.3</v>
      </c>
      <c r="K94" s="11">
        <v>3854698</v>
      </c>
      <c r="L94" s="72">
        <v>65.98</v>
      </c>
      <c r="M94" s="72">
        <v>13.78</v>
      </c>
      <c r="N94" s="72">
        <v>20.22</v>
      </c>
      <c r="O94" s="166">
        <v>96.49</v>
      </c>
      <c r="P94" s="166">
        <v>109.76</v>
      </c>
      <c r="Q94" s="166">
        <v>60.07</v>
      </c>
      <c r="R94" s="167">
        <v>98.35</v>
      </c>
    </row>
    <row r="95" spans="1:18" ht="12.75">
      <c r="A95" s="223">
        <v>2</v>
      </c>
      <c r="B95" s="224">
        <v>16</v>
      </c>
      <c r="C95" s="224">
        <v>3</v>
      </c>
      <c r="D95" s="16">
        <v>2</v>
      </c>
      <c r="E95" s="16">
        <v>0</v>
      </c>
      <c r="F95" s="19"/>
      <c r="G95" s="54" t="s">
        <v>364</v>
      </c>
      <c r="H95" s="11">
        <v>26304180.51</v>
      </c>
      <c r="I95" s="60">
        <v>18234539.98</v>
      </c>
      <c r="J95" s="11">
        <v>3487458.53</v>
      </c>
      <c r="K95" s="11">
        <v>4582182</v>
      </c>
      <c r="L95" s="72">
        <v>69.32</v>
      </c>
      <c r="M95" s="72">
        <v>13.25</v>
      </c>
      <c r="N95" s="72">
        <v>17.41</v>
      </c>
      <c r="O95" s="166">
        <v>89.21</v>
      </c>
      <c r="P95" s="166">
        <v>86.77</v>
      </c>
      <c r="Q95" s="166">
        <v>92.31</v>
      </c>
      <c r="R95" s="167">
        <v>97.62</v>
      </c>
    </row>
    <row r="96" spans="1:18" ht="12.75">
      <c r="A96" s="223">
        <v>2</v>
      </c>
      <c r="B96" s="224">
        <v>1</v>
      </c>
      <c r="C96" s="224">
        <v>3</v>
      </c>
      <c r="D96" s="16">
        <v>2</v>
      </c>
      <c r="E96" s="16">
        <v>0</v>
      </c>
      <c r="F96" s="19"/>
      <c r="G96" s="54" t="s">
        <v>365</v>
      </c>
      <c r="H96" s="11">
        <v>25702250.15</v>
      </c>
      <c r="I96" s="60">
        <v>17744723.84</v>
      </c>
      <c r="J96" s="11">
        <v>3136198.31</v>
      </c>
      <c r="K96" s="11">
        <v>4821328</v>
      </c>
      <c r="L96" s="72">
        <v>69.03</v>
      </c>
      <c r="M96" s="72">
        <v>12.2</v>
      </c>
      <c r="N96" s="72">
        <v>18.75</v>
      </c>
      <c r="O96" s="166">
        <v>126.32</v>
      </c>
      <c r="P96" s="166">
        <v>145.41</v>
      </c>
      <c r="Q96" s="166">
        <v>96.44</v>
      </c>
      <c r="R96" s="167">
        <v>98.56</v>
      </c>
    </row>
    <row r="97" spans="1:18" ht="12.75">
      <c r="A97" s="223">
        <v>2</v>
      </c>
      <c r="B97" s="224">
        <v>6</v>
      </c>
      <c r="C97" s="224">
        <v>5</v>
      </c>
      <c r="D97" s="16">
        <v>2</v>
      </c>
      <c r="E97" s="16">
        <v>0</v>
      </c>
      <c r="F97" s="19"/>
      <c r="G97" s="54" t="s">
        <v>366</v>
      </c>
      <c r="H97" s="11">
        <v>17426604.12</v>
      </c>
      <c r="I97" s="60">
        <v>6755807</v>
      </c>
      <c r="J97" s="11">
        <v>6836646.12</v>
      </c>
      <c r="K97" s="11">
        <v>3834151</v>
      </c>
      <c r="L97" s="72">
        <v>38.76</v>
      </c>
      <c r="M97" s="72">
        <v>39.23</v>
      </c>
      <c r="N97" s="72">
        <v>22</v>
      </c>
      <c r="O97" s="166">
        <v>106.78</v>
      </c>
      <c r="P97" s="166">
        <v>60.92</v>
      </c>
      <c r="Q97" s="166">
        <v>422.47</v>
      </c>
      <c r="R97" s="167">
        <v>106.18</v>
      </c>
    </row>
    <row r="98" spans="1:18" ht="12.75">
      <c r="A98" s="223">
        <v>2</v>
      </c>
      <c r="B98" s="224">
        <v>4</v>
      </c>
      <c r="C98" s="224">
        <v>2</v>
      </c>
      <c r="D98" s="16">
        <v>2</v>
      </c>
      <c r="E98" s="16">
        <v>0</v>
      </c>
      <c r="F98" s="19"/>
      <c r="G98" s="54" t="s">
        <v>367</v>
      </c>
      <c r="H98" s="11">
        <v>11522465.89</v>
      </c>
      <c r="I98" s="60">
        <v>4627788</v>
      </c>
      <c r="J98" s="11">
        <v>2791654.89</v>
      </c>
      <c r="K98" s="11">
        <v>4103023</v>
      </c>
      <c r="L98" s="72">
        <v>40.16</v>
      </c>
      <c r="M98" s="72">
        <v>24.22</v>
      </c>
      <c r="N98" s="72">
        <v>35.6</v>
      </c>
      <c r="O98" s="166">
        <v>93.95</v>
      </c>
      <c r="P98" s="166">
        <v>85.2</v>
      </c>
      <c r="Q98" s="166">
        <v>104.38</v>
      </c>
      <c r="R98" s="167">
        <v>98.65</v>
      </c>
    </row>
    <row r="99" spans="1:18" ht="12.75">
      <c r="A99" s="223">
        <v>2</v>
      </c>
      <c r="B99" s="224">
        <v>3</v>
      </c>
      <c r="C99" s="224">
        <v>3</v>
      </c>
      <c r="D99" s="16">
        <v>2</v>
      </c>
      <c r="E99" s="16">
        <v>0</v>
      </c>
      <c r="F99" s="19"/>
      <c r="G99" s="54" t="s">
        <v>368</v>
      </c>
      <c r="H99" s="11">
        <v>28949734</v>
      </c>
      <c r="I99" s="60">
        <v>24049904</v>
      </c>
      <c r="J99" s="11">
        <v>1418663</v>
      </c>
      <c r="K99" s="11">
        <v>3481167</v>
      </c>
      <c r="L99" s="72">
        <v>83.07</v>
      </c>
      <c r="M99" s="72">
        <v>4.9</v>
      </c>
      <c r="N99" s="72">
        <v>12.02</v>
      </c>
      <c r="O99" s="166">
        <v>116.31</v>
      </c>
      <c r="P99" s="166">
        <v>125.71</v>
      </c>
      <c r="Q99" s="166">
        <v>59.77</v>
      </c>
      <c r="R99" s="167">
        <v>102.81</v>
      </c>
    </row>
    <row r="100" spans="1:18" ht="12.75">
      <c r="A100" s="223">
        <v>2</v>
      </c>
      <c r="B100" s="224">
        <v>6</v>
      </c>
      <c r="C100" s="224">
        <v>6</v>
      </c>
      <c r="D100" s="16">
        <v>2</v>
      </c>
      <c r="E100" s="16">
        <v>0</v>
      </c>
      <c r="F100" s="19"/>
      <c r="G100" s="54" t="s">
        <v>369</v>
      </c>
      <c r="H100" s="11">
        <v>23657332</v>
      </c>
      <c r="I100" s="60">
        <v>14659296</v>
      </c>
      <c r="J100" s="11">
        <v>4082219</v>
      </c>
      <c r="K100" s="11">
        <v>4915817</v>
      </c>
      <c r="L100" s="72">
        <v>61.96</v>
      </c>
      <c r="M100" s="72">
        <v>17.25</v>
      </c>
      <c r="N100" s="72">
        <v>20.77</v>
      </c>
      <c r="O100" s="166">
        <v>115.53</v>
      </c>
      <c r="P100" s="166">
        <v>148.47</v>
      </c>
      <c r="Q100" s="166">
        <v>68.6</v>
      </c>
      <c r="R100" s="167">
        <v>105.66</v>
      </c>
    </row>
    <row r="101" spans="1:18" ht="12.75">
      <c r="A101" s="223">
        <v>2</v>
      </c>
      <c r="B101" s="224">
        <v>23</v>
      </c>
      <c r="C101" s="224">
        <v>3</v>
      </c>
      <c r="D101" s="16">
        <v>2</v>
      </c>
      <c r="E101" s="16">
        <v>0</v>
      </c>
      <c r="F101" s="19"/>
      <c r="G101" s="54" t="s">
        <v>370</v>
      </c>
      <c r="H101" s="11">
        <v>9161295.85</v>
      </c>
      <c r="I101" s="60">
        <v>4821294.08</v>
      </c>
      <c r="J101" s="11">
        <v>1108454.77</v>
      </c>
      <c r="K101" s="11">
        <v>3231547</v>
      </c>
      <c r="L101" s="72">
        <v>52.62</v>
      </c>
      <c r="M101" s="72">
        <v>12.09</v>
      </c>
      <c r="N101" s="72">
        <v>35.27</v>
      </c>
      <c r="O101" s="166">
        <v>108.57</v>
      </c>
      <c r="P101" s="166">
        <v>116.6</v>
      </c>
      <c r="Q101" s="166">
        <v>114.05</v>
      </c>
      <c r="R101" s="167">
        <v>96.99</v>
      </c>
    </row>
    <row r="102" spans="1:18" ht="12.75">
      <c r="A102" s="223">
        <v>2</v>
      </c>
      <c r="B102" s="224">
        <v>24</v>
      </c>
      <c r="C102" s="224">
        <v>3</v>
      </c>
      <c r="D102" s="16">
        <v>2</v>
      </c>
      <c r="E102" s="16">
        <v>0</v>
      </c>
      <c r="F102" s="19"/>
      <c r="G102" s="54" t="s">
        <v>371</v>
      </c>
      <c r="H102" s="11">
        <v>23394608</v>
      </c>
      <c r="I102" s="60">
        <v>13164032</v>
      </c>
      <c r="J102" s="11">
        <v>3804200</v>
      </c>
      <c r="K102" s="11">
        <v>6426376</v>
      </c>
      <c r="L102" s="72">
        <v>56.26</v>
      </c>
      <c r="M102" s="72">
        <v>16.26</v>
      </c>
      <c r="N102" s="72">
        <v>27.46</v>
      </c>
      <c r="O102" s="166">
        <v>99.1</v>
      </c>
      <c r="P102" s="166">
        <v>110.58</v>
      </c>
      <c r="Q102" s="166">
        <v>78.1</v>
      </c>
      <c r="R102" s="167">
        <v>94.06</v>
      </c>
    </row>
    <row r="103" spans="1:18" ht="12.75">
      <c r="A103" s="223">
        <v>2</v>
      </c>
      <c r="B103" s="224">
        <v>7</v>
      </c>
      <c r="C103" s="224">
        <v>2</v>
      </c>
      <c r="D103" s="16">
        <v>2</v>
      </c>
      <c r="E103" s="16">
        <v>0</v>
      </c>
      <c r="F103" s="19"/>
      <c r="G103" s="54" t="s">
        <v>329</v>
      </c>
      <c r="H103" s="11">
        <v>27202453.85</v>
      </c>
      <c r="I103" s="60">
        <v>13552537</v>
      </c>
      <c r="J103" s="11">
        <v>4446620.85</v>
      </c>
      <c r="K103" s="11">
        <v>9203296</v>
      </c>
      <c r="L103" s="72">
        <v>49.82</v>
      </c>
      <c r="M103" s="72">
        <v>16.34</v>
      </c>
      <c r="N103" s="72">
        <v>33.83</v>
      </c>
      <c r="O103" s="166">
        <v>99.7</v>
      </c>
      <c r="P103" s="166">
        <v>100.57</v>
      </c>
      <c r="Q103" s="166">
        <v>100.09</v>
      </c>
      <c r="R103" s="167">
        <v>98.26</v>
      </c>
    </row>
    <row r="104" spans="1:18" ht="12.75">
      <c r="A104" s="223">
        <v>2</v>
      </c>
      <c r="B104" s="224">
        <v>8</v>
      </c>
      <c r="C104" s="224">
        <v>7</v>
      </c>
      <c r="D104" s="16">
        <v>2</v>
      </c>
      <c r="E104" s="16">
        <v>0</v>
      </c>
      <c r="F104" s="19"/>
      <c r="G104" s="54" t="s">
        <v>331</v>
      </c>
      <c r="H104" s="11">
        <v>48932576.4</v>
      </c>
      <c r="I104" s="60">
        <v>21331839</v>
      </c>
      <c r="J104" s="11">
        <v>12149933.4</v>
      </c>
      <c r="K104" s="11">
        <v>15450804</v>
      </c>
      <c r="L104" s="72">
        <v>43.59</v>
      </c>
      <c r="M104" s="72">
        <v>24.82</v>
      </c>
      <c r="N104" s="72">
        <v>31.57</v>
      </c>
      <c r="O104" s="166">
        <v>102.19</v>
      </c>
      <c r="P104" s="166">
        <v>105.19</v>
      </c>
      <c r="Q104" s="166">
        <v>96.82</v>
      </c>
      <c r="R104" s="167">
        <v>102.62</v>
      </c>
    </row>
    <row r="105" spans="1:18" ht="12.75">
      <c r="A105" s="223">
        <v>2</v>
      </c>
      <c r="B105" s="224">
        <v>23</v>
      </c>
      <c r="C105" s="224">
        <v>5</v>
      </c>
      <c r="D105" s="16">
        <v>2</v>
      </c>
      <c r="E105" s="16">
        <v>0</v>
      </c>
      <c r="F105" s="19"/>
      <c r="G105" s="54" t="s">
        <v>372</v>
      </c>
      <c r="H105" s="11">
        <v>106475327.8</v>
      </c>
      <c r="I105" s="60">
        <v>90548155.74</v>
      </c>
      <c r="J105" s="11">
        <v>4451885.06</v>
      </c>
      <c r="K105" s="11">
        <v>11475287</v>
      </c>
      <c r="L105" s="72">
        <v>85.04</v>
      </c>
      <c r="M105" s="72">
        <v>4.18</v>
      </c>
      <c r="N105" s="72">
        <v>10.77</v>
      </c>
      <c r="O105" s="166">
        <v>108.29</v>
      </c>
      <c r="P105" s="166">
        <v>108.86</v>
      </c>
      <c r="Q105" s="166">
        <v>103.57</v>
      </c>
      <c r="R105" s="167">
        <v>105.81</v>
      </c>
    </row>
    <row r="106" spans="1:18" ht="12.75">
      <c r="A106" s="223">
        <v>2</v>
      </c>
      <c r="B106" s="224">
        <v>17</v>
      </c>
      <c r="C106" s="224">
        <v>2</v>
      </c>
      <c r="D106" s="16">
        <v>2</v>
      </c>
      <c r="E106" s="16">
        <v>0</v>
      </c>
      <c r="F106" s="19"/>
      <c r="G106" s="54" t="s">
        <v>373</v>
      </c>
      <c r="H106" s="11">
        <v>17610539.43</v>
      </c>
      <c r="I106" s="60">
        <v>7394593.86</v>
      </c>
      <c r="J106" s="11">
        <v>6280523.57</v>
      </c>
      <c r="K106" s="11">
        <v>3935422</v>
      </c>
      <c r="L106" s="72">
        <v>41.98</v>
      </c>
      <c r="M106" s="72">
        <v>35.66</v>
      </c>
      <c r="N106" s="72">
        <v>22.34</v>
      </c>
      <c r="O106" s="166">
        <v>89.24</v>
      </c>
      <c r="P106" s="166">
        <v>110.63</v>
      </c>
      <c r="Q106" s="166">
        <v>71.4</v>
      </c>
      <c r="R106" s="167">
        <v>92.51</v>
      </c>
    </row>
    <row r="107" spans="1:18" ht="12.75">
      <c r="A107" s="223">
        <v>2</v>
      </c>
      <c r="B107" s="224">
        <v>18</v>
      </c>
      <c r="C107" s="224">
        <v>1</v>
      </c>
      <c r="D107" s="16">
        <v>2</v>
      </c>
      <c r="E107" s="16">
        <v>0</v>
      </c>
      <c r="F107" s="19"/>
      <c r="G107" s="54" t="s">
        <v>374</v>
      </c>
      <c r="H107" s="11">
        <v>21012904.79</v>
      </c>
      <c r="I107" s="60">
        <v>9569673</v>
      </c>
      <c r="J107" s="11">
        <v>4873887.79</v>
      </c>
      <c r="K107" s="11">
        <v>6569344</v>
      </c>
      <c r="L107" s="72">
        <v>45.54</v>
      </c>
      <c r="M107" s="72">
        <v>23.19</v>
      </c>
      <c r="N107" s="72">
        <v>31.26</v>
      </c>
      <c r="O107" s="166">
        <v>103.85</v>
      </c>
      <c r="P107" s="166">
        <v>110.18</v>
      </c>
      <c r="Q107" s="166">
        <v>93.3</v>
      </c>
      <c r="R107" s="167">
        <v>103.88</v>
      </c>
    </row>
    <row r="108" spans="1:18" ht="12.75">
      <c r="A108" s="223">
        <v>2</v>
      </c>
      <c r="B108" s="224">
        <v>3</v>
      </c>
      <c r="C108" s="224">
        <v>4</v>
      </c>
      <c r="D108" s="16">
        <v>2</v>
      </c>
      <c r="E108" s="16">
        <v>0</v>
      </c>
      <c r="F108" s="19"/>
      <c r="G108" s="54" t="s">
        <v>375</v>
      </c>
      <c r="H108" s="11">
        <v>14201803.24</v>
      </c>
      <c r="I108" s="60">
        <v>6538737.05</v>
      </c>
      <c r="J108" s="11">
        <v>3155831.19</v>
      </c>
      <c r="K108" s="11">
        <v>4507235</v>
      </c>
      <c r="L108" s="72">
        <v>46.04</v>
      </c>
      <c r="M108" s="72">
        <v>22.22</v>
      </c>
      <c r="N108" s="72">
        <v>31.73</v>
      </c>
      <c r="O108" s="166">
        <v>106.84</v>
      </c>
      <c r="P108" s="166">
        <v>113.15</v>
      </c>
      <c r="Q108" s="166">
        <v>104.73</v>
      </c>
      <c r="R108" s="167">
        <v>100.15</v>
      </c>
    </row>
    <row r="109" spans="1:18" ht="12.75">
      <c r="A109" s="223">
        <v>2</v>
      </c>
      <c r="B109" s="224">
        <v>13</v>
      </c>
      <c r="C109" s="224">
        <v>2</v>
      </c>
      <c r="D109" s="16">
        <v>2</v>
      </c>
      <c r="E109" s="16">
        <v>0</v>
      </c>
      <c r="F109" s="19"/>
      <c r="G109" s="54" t="s">
        <v>376</v>
      </c>
      <c r="H109" s="11">
        <v>41270475</v>
      </c>
      <c r="I109" s="60">
        <v>18298750</v>
      </c>
      <c r="J109" s="11">
        <v>14841566</v>
      </c>
      <c r="K109" s="11">
        <v>8130159</v>
      </c>
      <c r="L109" s="72">
        <v>44.33</v>
      </c>
      <c r="M109" s="72">
        <v>35.96</v>
      </c>
      <c r="N109" s="72">
        <v>19.69</v>
      </c>
      <c r="O109" s="166">
        <v>99.83</v>
      </c>
      <c r="P109" s="166">
        <v>97.14</v>
      </c>
      <c r="Q109" s="166">
        <v>100.75</v>
      </c>
      <c r="R109" s="167">
        <v>104.63</v>
      </c>
    </row>
    <row r="110" spans="1:18" ht="12.75">
      <c r="A110" s="223">
        <v>2</v>
      </c>
      <c r="B110" s="224">
        <v>9</v>
      </c>
      <c r="C110" s="224">
        <v>3</v>
      </c>
      <c r="D110" s="16">
        <v>2</v>
      </c>
      <c r="E110" s="16">
        <v>0</v>
      </c>
      <c r="F110" s="19"/>
      <c r="G110" s="54" t="s">
        <v>377</v>
      </c>
      <c r="H110" s="11">
        <v>12666965.11</v>
      </c>
      <c r="I110" s="60">
        <v>7303581</v>
      </c>
      <c r="J110" s="11">
        <v>2980452.11</v>
      </c>
      <c r="K110" s="11">
        <v>2382932</v>
      </c>
      <c r="L110" s="72">
        <v>57.65</v>
      </c>
      <c r="M110" s="72">
        <v>23.52</v>
      </c>
      <c r="N110" s="72">
        <v>18.81</v>
      </c>
      <c r="O110" s="166">
        <v>84.05</v>
      </c>
      <c r="P110" s="166">
        <v>103.24</v>
      </c>
      <c r="Q110" s="166">
        <v>52.25</v>
      </c>
      <c r="R110" s="167">
        <v>103.97</v>
      </c>
    </row>
    <row r="111" spans="1:18" ht="12.75">
      <c r="A111" s="223">
        <v>2</v>
      </c>
      <c r="B111" s="224">
        <v>9</v>
      </c>
      <c r="C111" s="224">
        <v>4</v>
      </c>
      <c r="D111" s="16">
        <v>2</v>
      </c>
      <c r="E111" s="16">
        <v>0</v>
      </c>
      <c r="F111" s="19"/>
      <c r="G111" s="54" t="s">
        <v>378</v>
      </c>
      <c r="H111" s="11">
        <v>20598263.83</v>
      </c>
      <c r="I111" s="60">
        <v>13385050.38</v>
      </c>
      <c r="J111" s="11">
        <v>2736216.45</v>
      </c>
      <c r="K111" s="11">
        <v>4476997</v>
      </c>
      <c r="L111" s="72">
        <v>64.98</v>
      </c>
      <c r="M111" s="72">
        <v>13.28</v>
      </c>
      <c r="N111" s="72">
        <v>21.73</v>
      </c>
      <c r="O111" s="166">
        <v>108.28</v>
      </c>
      <c r="P111" s="166">
        <v>113.38</v>
      </c>
      <c r="Q111" s="166">
        <v>82.35</v>
      </c>
      <c r="R111" s="167">
        <v>114.95</v>
      </c>
    </row>
    <row r="112" spans="1:18" ht="12.75">
      <c r="A112" s="223">
        <v>2</v>
      </c>
      <c r="B112" s="224">
        <v>9</v>
      </c>
      <c r="C112" s="224">
        <v>5</v>
      </c>
      <c r="D112" s="16">
        <v>2</v>
      </c>
      <c r="E112" s="16">
        <v>0</v>
      </c>
      <c r="F112" s="19"/>
      <c r="G112" s="54" t="s">
        <v>379</v>
      </c>
      <c r="H112" s="11">
        <v>20266722.38</v>
      </c>
      <c r="I112" s="60">
        <v>13899775</v>
      </c>
      <c r="J112" s="11">
        <v>2713717.38</v>
      </c>
      <c r="K112" s="11">
        <v>3653230</v>
      </c>
      <c r="L112" s="72">
        <v>68.58</v>
      </c>
      <c r="M112" s="72">
        <v>13.39</v>
      </c>
      <c r="N112" s="72">
        <v>18.02</v>
      </c>
      <c r="O112" s="166">
        <v>104.18</v>
      </c>
      <c r="P112" s="166">
        <v>104.56</v>
      </c>
      <c r="Q112" s="166">
        <v>109.62</v>
      </c>
      <c r="R112" s="167">
        <v>99.16</v>
      </c>
    </row>
    <row r="113" spans="1:18" ht="12.75">
      <c r="A113" s="223">
        <v>2</v>
      </c>
      <c r="B113" s="224">
        <v>8</v>
      </c>
      <c r="C113" s="224">
        <v>9</v>
      </c>
      <c r="D113" s="16">
        <v>2</v>
      </c>
      <c r="E113" s="16">
        <v>0</v>
      </c>
      <c r="F113" s="19"/>
      <c r="G113" s="54" t="s">
        <v>380</v>
      </c>
      <c r="H113" s="11">
        <v>10045280.7</v>
      </c>
      <c r="I113" s="60">
        <v>5142690.31</v>
      </c>
      <c r="J113" s="11">
        <v>2884727.39</v>
      </c>
      <c r="K113" s="11">
        <v>2017863</v>
      </c>
      <c r="L113" s="72">
        <v>51.19</v>
      </c>
      <c r="M113" s="72">
        <v>28.71</v>
      </c>
      <c r="N113" s="72">
        <v>20.08</v>
      </c>
      <c r="O113" s="166">
        <v>83.39</v>
      </c>
      <c r="P113" s="166">
        <v>106.19</v>
      </c>
      <c r="Q113" s="166">
        <v>52.72</v>
      </c>
      <c r="R113" s="167">
        <v>116.5</v>
      </c>
    </row>
    <row r="114" spans="1:18" ht="12.75">
      <c r="A114" s="223">
        <v>2</v>
      </c>
      <c r="B114" s="224">
        <v>10</v>
      </c>
      <c r="C114" s="224">
        <v>4</v>
      </c>
      <c r="D114" s="16">
        <v>2</v>
      </c>
      <c r="E114" s="16">
        <v>0</v>
      </c>
      <c r="F114" s="19"/>
      <c r="G114" s="54" t="s">
        <v>334</v>
      </c>
      <c r="H114" s="11">
        <v>19704927</v>
      </c>
      <c r="I114" s="60">
        <v>8650222</v>
      </c>
      <c r="J114" s="11">
        <v>3923460</v>
      </c>
      <c r="K114" s="11">
        <v>7131245</v>
      </c>
      <c r="L114" s="72">
        <v>43.89</v>
      </c>
      <c r="M114" s="72">
        <v>19.91</v>
      </c>
      <c r="N114" s="72">
        <v>36.19</v>
      </c>
      <c r="O114" s="166">
        <v>90.18</v>
      </c>
      <c r="P114" s="166">
        <v>111.82</v>
      </c>
      <c r="Q114" s="166">
        <v>54.72</v>
      </c>
      <c r="R114" s="167">
        <v>102.69</v>
      </c>
    </row>
    <row r="115" spans="1:18" ht="12.75">
      <c r="A115" s="223">
        <v>2</v>
      </c>
      <c r="B115" s="224">
        <v>11</v>
      </c>
      <c r="C115" s="224">
        <v>2</v>
      </c>
      <c r="D115" s="16">
        <v>2</v>
      </c>
      <c r="E115" s="16">
        <v>0</v>
      </c>
      <c r="F115" s="19"/>
      <c r="G115" s="54" t="s">
        <v>335</v>
      </c>
      <c r="H115" s="11">
        <v>52468489.95</v>
      </c>
      <c r="I115" s="60">
        <v>41848113</v>
      </c>
      <c r="J115" s="11">
        <v>6016031.95</v>
      </c>
      <c r="K115" s="11">
        <v>4604345</v>
      </c>
      <c r="L115" s="72">
        <v>79.75</v>
      </c>
      <c r="M115" s="72">
        <v>11.46</v>
      </c>
      <c r="N115" s="72">
        <v>8.77</v>
      </c>
      <c r="O115" s="166">
        <v>109.57</v>
      </c>
      <c r="P115" s="166">
        <v>111.75</v>
      </c>
      <c r="Q115" s="166">
        <v>97.31</v>
      </c>
      <c r="R115" s="167">
        <v>108.2</v>
      </c>
    </row>
    <row r="116" spans="1:18" ht="12.75">
      <c r="A116" s="223">
        <v>2</v>
      </c>
      <c r="B116" s="224">
        <v>2</v>
      </c>
      <c r="C116" s="224">
        <v>6</v>
      </c>
      <c r="D116" s="16">
        <v>2</v>
      </c>
      <c r="E116" s="16">
        <v>0</v>
      </c>
      <c r="F116" s="19"/>
      <c r="G116" s="54" t="s">
        <v>381</v>
      </c>
      <c r="H116" s="11">
        <v>26985480.37</v>
      </c>
      <c r="I116" s="60">
        <v>9778686.55</v>
      </c>
      <c r="J116" s="11">
        <v>8988103.82</v>
      </c>
      <c r="K116" s="11">
        <v>8218690</v>
      </c>
      <c r="L116" s="72">
        <v>36.23</v>
      </c>
      <c r="M116" s="72">
        <v>33.3</v>
      </c>
      <c r="N116" s="72">
        <v>30.45</v>
      </c>
      <c r="O116" s="166">
        <v>126.69</v>
      </c>
      <c r="P116" s="166">
        <v>122.86</v>
      </c>
      <c r="Q116" s="166">
        <v>166.07</v>
      </c>
      <c r="R116" s="167">
        <v>103.66</v>
      </c>
    </row>
    <row r="117" spans="1:18" ht="12.75">
      <c r="A117" s="223">
        <v>2</v>
      </c>
      <c r="B117" s="224">
        <v>18</v>
      </c>
      <c r="C117" s="224">
        <v>2</v>
      </c>
      <c r="D117" s="16">
        <v>2</v>
      </c>
      <c r="E117" s="16">
        <v>0</v>
      </c>
      <c r="F117" s="19"/>
      <c r="G117" s="54" t="s">
        <v>382</v>
      </c>
      <c r="H117" s="11">
        <v>17352552.35</v>
      </c>
      <c r="I117" s="60">
        <v>5834230</v>
      </c>
      <c r="J117" s="11">
        <v>6015870.35</v>
      </c>
      <c r="K117" s="11">
        <v>5502452</v>
      </c>
      <c r="L117" s="72">
        <v>33.62</v>
      </c>
      <c r="M117" s="72">
        <v>34.66</v>
      </c>
      <c r="N117" s="72">
        <v>31.7</v>
      </c>
      <c r="O117" s="166">
        <v>121.23</v>
      </c>
      <c r="P117" s="166">
        <v>101.24</v>
      </c>
      <c r="Q117" s="166">
        <v>222.39</v>
      </c>
      <c r="R117" s="167">
        <v>94.13</v>
      </c>
    </row>
    <row r="118" spans="1:18" ht="12.75">
      <c r="A118" s="223">
        <v>2</v>
      </c>
      <c r="B118" s="224">
        <v>19</v>
      </c>
      <c r="C118" s="224">
        <v>5</v>
      </c>
      <c r="D118" s="16">
        <v>2</v>
      </c>
      <c r="E118" s="16">
        <v>0</v>
      </c>
      <c r="F118" s="19"/>
      <c r="G118" s="54" t="s">
        <v>383</v>
      </c>
      <c r="H118" s="11">
        <v>21217912.86</v>
      </c>
      <c r="I118" s="60">
        <v>9953321</v>
      </c>
      <c r="J118" s="11">
        <v>4507630.86</v>
      </c>
      <c r="K118" s="11">
        <v>6756961</v>
      </c>
      <c r="L118" s="72">
        <v>46.9</v>
      </c>
      <c r="M118" s="72">
        <v>21.24</v>
      </c>
      <c r="N118" s="72">
        <v>31.84</v>
      </c>
      <c r="O118" s="166">
        <v>99.63</v>
      </c>
      <c r="P118" s="166">
        <v>102</v>
      </c>
      <c r="Q118" s="166">
        <v>97</v>
      </c>
      <c r="R118" s="167">
        <v>98.05</v>
      </c>
    </row>
    <row r="119" spans="1:18" ht="12.75">
      <c r="A119" s="223">
        <v>2</v>
      </c>
      <c r="B119" s="224">
        <v>7</v>
      </c>
      <c r="C119" s="224">
        <v>4</v>
      </c>
      <c r="D119" s="16">
        <v>2</v>
      </c>
      <c r="E119" s="16">
        <v>0</v>
      </c>
      <c r="F119" s="19"/>
      <c r="G119" s="54" t="s">
        <v>384</v>
      </c>
      <c r="H119" s="11">
        <v>13705397.49</v>
      </c>
      <c r="I119" s="60">
        <v>5868380</v>
      </c>
      <c r="J119" s="11">
        <v>2608755.49</v>
      </c>
      <c r="K119" s="11">
        <v>5228262</v>
      </c>
      <c r="L119" s="72">
        <v>42.81</v>
      </c>
      <c r="M119" s="72">
        <v>19.03</v>
      </c>
      <c r="N119" s="72">
        <v>38.14</v>
      </c>
      <c r="O119" s="166">
        <v>94.91</v>
      </c>
      <c r="P119" s="166">
        <v>85.19</v>
      </c>
      <c r="Q119" s="166">
        <v>88.66</v>
      </c>
      <c r="R119" s="167">
        <v>113.43</v>
      </c>
    </row>
    <row r="120" spans="1:18" ht="12.75">
      <c r="A120" s="223">
        <v>2</v>
      </c>
      <c r="B120" s="224">
        <v>5</v>
      </c>
      <c r="C120" s="224">
        <v>3</v>
      </c>
      <c r="D120" s="16">
        <v>2</v>
      </c>
      <c r="E120" s="16">
        <v>0</v>
      </c>
      <c r="F120" s="19"/>
      <c r="G120" s="54" t="s">
        <v>385</v>
      </c>
      <c r="H120" s="11">
        <v>15812677.09</v>
      </c>
      <c r="I120" s="60">
        <v>8012882</v>
      </c>
      <c r="J120" s="11">
        <v>3368536.09</v>
      </c>
      <c r="K120" s="11">
        <v>4431259</v>
      </c>
      <c r="L120" s="72">
        <v>50.67</v>
      </c>
      <c r="M120" s="72">
        <v>21.3</v>
      </c>
      <c r="N120" s="72">
        <v>28.02</v>
      </c>
      <c r="O120" s="166">
        <v>92.35</v>
      </c>
      <c r="P120" s="166">
        <v>107.12</v>
      </c>
      <c r="Q120" s="166">
        <v>64.4</v>
      </c>
      <c r="R120" s="167">
        <v>100.44</v>
      </c>
    </row>
    <row r="121" spans="1:18" ht="12.75">
      <c r="A121" s="223">
        <v>2</v>
      </c>
      <c r="B121" s="224">
        <v>23</v>
      </c>
      <c r="C121" s="224">
        <v>6</v>
      </c>
      <c r="D121" s="16">
        <v>2</v>
      </c>
      <c r="E121" s="16">
        <v>0</v>
      </c>
      <c r="F121" s="19"/>
      <c r="G121" s="54" t="s">
        <v>386</v>
      </c>
      <c r="H121" s="11">
        <v>12047249.48</v>
      </c>
      <c r="I121" s="60">
        <v>7932063</v>
      </c>
      <c r="J121" s="11">
        <v>1238443.48</v>
      </c>
      <c r="K121" s="11">
        <v>2876743</v>
      </c>
      <c r="L121" s="72">
        <v>65.84</v>
      </c>
      <c r="M121" s="72">
        <v>10.27</v>
      </c>
      <c r="N121" s="72">
        <v>23.87</v>
      </c>
      <c r="O121" s="166">
        <v>96.65</v>
      </c>
      <c r="P121" s="166">
        <v>98.69</v>
      </c>
      <c r="Q121" s="166">
        <v>79.12</v>
      </c>
      <c r="R121" s="167">
        <v>100.52</v>
      </c>
    </row>
    <row r="122" spans="1:18" ht="12.75">
      <c r="A122" s="223">
        <v>2</v>
      </c>
      <c r="B122" s="224">
        <v>18</v>
      </c>
      <c r="C122" s="224">
        <v>3</v>
      </c>
      <c r="D122" s="16">
        <v>2</v>
      </c>
      <c r="E122" s="16">
        <v>0</v>
      </c>
      <c r="F122" s="19"/>
      <c r="G122" s="54" t="s">
        <v>387</v>
      </c>
      <c r="H122" s="11">
        <v>42098628.09</v>
      </c>
      <c r="I122" s="60">
        <v>27805197.65</v>
      </c>
      <c r="J122" s="11">
        <v>4786805.44</v>
      </c>
      <c r="K122" s="11">
        <v>9506625</v>
      </c>
      <c r="L122" s="72">
        <v>66.04</v>
      </c>
      <c r="M122" s="72">
        <v>11.37</v>
      </c>
      <c r="N122" s="72">
        <v>22.58</v>
      </c>
      <c r="O122" s="166">
        <v>94.74</v>
      </c>
      <c r="P122" s="166">
        <v>113.92</v>
      </c>
      <c r="Q122" s="166">
        <v>43.92</v>
      </c>
      <c r="R122" s="167">
        <v>104.13</v>
      </c>
    </row>
    <row r="123" spans="1:18" ht="12.75">
      <c r="A123" s="223">
        <v>2</v>
      </c>
      <c r="B123" s="224">
        <v>9</v>
      </c>
      <c r="C123" s="224">
        <v>6</v>
      </c>
      <c r="D123" s="16">
        <v>2</v>
      </c>
      <c r="E123" s="16">
        <v>0</v>
      </c>
      <c r="F123" s="19"/>
      <c r="G123" s="54" t="s">
        <v>388</v>
      </c>
      <c r="H123" s="11">
        <v>16841371.14</v>
      </c>
      <c r="I123" s="60">
        <v>8256583</v>
      </c>
      <c r="J123" s="11">
        <v>2957011.14</v>
      </c>
      <c r="K123" s="11">
        <v>5627777</v>
      </c>
      <c r="L123" s="72">
        <v>49.02</v>
      </c>
      <c r="M123" s="72">
        <v>17.55</v>
      </c>
      <c r="N123" s="72">
        <v>33.41</v>
      </c>
      <c r="O123" s="166">
        <v>101.53</v>
      </c>
      <c r="P123" s="166">
        <v>104.04</v>
      </c>
      <c r="Q123" s="166">
        <v>101.64</v>
      </c>
      <c r="R123" s="167">
        <v>98</v>
      </c>
    </row>
    <row r="124" spans="1:18" ht="12.75">
      <c r="A124" s="223">
        <v>2</v>
      </c>
      <c r="B124" s="224">
        <v>5</v>
      </c>
      <c r="C124" s="224">
        <v>4</v>
      </c>
      <c r="D124" s="16">
        <v>2</v>
      </c>
      <c r="E124" s="16">
        <v>0</v>
      </c>
      <c r="F124" s="19"/>
      <c r="G124" s="54" t="s">
        <v>389</v>
      </c>
      <c r="H124" s="11">
        <v>19490978</v>
      </c>
      <c r="I124" s="60">
        <v>8124032</v>
      </c>
      <c r="J124" s="11">
        <v>8225944</v>
      </c>
      <c r="K124" s="11">
        <v>3141002</v>
      </c>
      <c r="L124" s="72">
        <v>41.68</v>
      </c>
      <c r="M124" s="72">
        <v>42.2</v>
      </c>
      <c r="N124" s="72">
        <v>16.11</v>
      </c>
      <c r="O124" s="166">
        <v>126.97</v>
      </c>
      <c r="P124" s="166">
        <v>107.11</v>
      </c>
      <c r="Q124" s="166">
        <v>201.79</v>
      </c>
      <c r="R124" s="167">
        <v>85.13</v>
      </c>
    </row>
    <row r="125" spans="1:18" ht="12.75">
      <c r="A125" s="223">
        <v>2</v>
      </c>
      <c r="B125" s="224">
        <v>6</v>
      </c>
      <c r="C125" s="224">
        <v>7</v>
      </c>
      <c r="D125" s="16">
        <v>2</v>
      </c>
      <c r="E125" s="16">
        <v>0</v>
      </c>
      <c r="F125" s="19"/>
      <c r="G125" s="54" t="s">
        <v>390</v>
      </c>
      <c r="H125" s="11">
        <v>31977476</v>
      </c>
      <c r="I125" s="60">
        <v>19126461</v>
      </c>
      <c r="J125" s="11">
        <v>5953212</v>
      </c>
      <c r="K125" s="11">
        <v>6897803</v>
      </c>
      <c r="L125" s="72">
        <v>59.81</v>
      </c>
      <c r="M125" s="72">
        <v>18.61</v>
      </c>
      <c r="N125" s="72">
        <v>21.57</v>
      </c>
      <c r="O125" s="166">
        <v>97.38</v>
      </c>
      <c r="P125" s="166">
        <v>103.93</v>
      </c>
      <c r="Q125" s="166">
        <v>90.33</v>
      </c>
      <c r="R125" s="167">
        <v>87.94</v>
      </c>
    </row>
    <row r="126" spans="1:18" ht="12.75">
      <c r="A126" s="223">
        <v>2</v>
      </c>
      <c r="B126" s="224">
        <v>4</v>
      </c>
      <c r="C126" s="224">
        <v>3</v>
      </c>
      <c r="D126" s="16">
        <v>2</v>
      </c>
      <c r="E126" s="16">
        <v>0</v>
      </c>
      <c r="F126" s="19"/>
      <c r="G126" s="54" t="s">
        <v>391</v>
      </c>
      <c r="H126" s="11">
        <v>15926416.11</v>
      </c>
      <c r="I126" s="60">
        <v>5688613</v>
      </c>
      <c r="J126" s="11">
        <v>3815618.11</v>
      </c>
      <c r="K126" s="11">
        <v>6422185</v>
      </c>
      <c r="L126" s="72">
        <v>35.71</v>
      </c>
      <c r="M126" s="72">
        <v>23.95</v>
      </c>
      <c r="N126" s="72">
        <v>40.32</v>
      </c>
      <c r="O126" s="166">
        <v>107.64</v>
      </c>
      <c r="P126" s="166">
        <v>111.93</v>
      </c>
      <c r="Q126" s="166">
        <v>116.21</v>
      </c>
      <c r="R126" s="167">
        <v>99.87</v>
      </c>
    </row>
    <row r="127" spans="1:18" ht="12.75">
      <c r="A127" s="223">
        <v>2</v>
      </c>
      <c r="B127" s="224">
        <v>8</v>
      </c>
      <c r="C127" s="224">
        <v>11</v>
      </c>
      <c r="D127" s="16">
        <v>2</v>
      </c>
      <c r="E127" s="16">
        <v>0</v>
      </c>
      <c r="F127" s="19"/>
      <c r="G127" s="54" t="s">
        <v>336</v>
      </c>
      <c r="H127" s="11">
        <v>35509321.29</v>
      </c>
      <c r="I127" s="60">
        <v>18102765.83</v>
      </c>
      <c r="J127" s="11">
        <v>6302296.46</v>
      </c>
      <c r="K127" s="11">
        <v>11104259</v>
      </c>
      <c r="L127" s="72">
        <v>50.98</v>
      </c>
      <c r="M127" s="72">
        <v>17.74</v>
      </c>
      <c r="N127" s="72">
        <v>31.27</v>
      </c>
      <c r="O127" s="166">
        <v>102.02</v>
      </c>
      <c r="P127" s="166">
        <v>118.36</v>
      </c>
      <c r="Q127" s="166">
        <v>85.84</v>
      </c>
      <c r="R127" s="167">
        <v>91.24</v>
      </c>
    </row>
    <row r="128" spans="1:18" ht="12.75">
      <c r="A128" s="223">
        <v>2</v>
      </c>
      <c r="B128" s="224">
        <v>14</v>
      </c>
      <c r="C128" s="224">
        <v>6</v>
      </c>
      <c r="D128" s="16">
        <v>2</v>
      </c>
      <c r="E128" s="16">
        <v>0</v>
      </c>
      <c r="F128" s="19"/>
      <c r="G128" s="54" t="s">
        <v>337</v>
      </c>
      <c r="H128" s="11">
        <v>37828024.02</v>
      </c>
      <c r="I128" s="60">
        <v>23480191.83</v>
      </c>
      <c r="J128" s="11">
        <v>6310901.19</v>
      </c>
      <c r="K128" s="11">
        <v>8036931</v>
      </c>
      <c r="L128" s="72">
        <v>62.07</v>
      </c>
      <c r="M128" s="72">
        <v>16.68</v>
      </c>
      <c r="N128" s="72">
        <v>21.24</v>
      </c>
      <c r="O128" s="166">
        <v>102.71</v>
      </c>
      <c r="P128" s="166">
        <v>104.34</v>
      </c>
      <c r="Q128" s="166">
        <v>107.46</v>
      </c>
      <c r="R128" s="167">
        <v>95.09</v>
      </c>
    </row>
    <row r="129" spans="1:18" ht="12.75">
      <c r="A129" s="223">
        <v>2</v>
      </c>
      <c r="B129" s="224">
        <v>15</v>
      </c>
      <c r="C129" s="224">
        <v>4</v>
      </c>
      <c r="D129" s="16">
        <v>2</v>
      </c>
      <c r="E129" s="16">
        <v>0</v>
      </c>
      <c r="F129" s="19"/>
      <c r="G129" s="54" t="s">
        <v>338</v>
      </c>
      <c r="H129" s="11">
        <v>54841005.61</v>
      </c>
      <c r="I129" s="60">
        <v>34463466.92</v>
      </c>
      <c r="J129" s="11">
        <v>8514532.69</v>
      </c>
      <c r="K129" s="11">
        <v>11863006</v>
      </c>
      <c r="L129" s="72">
        <v>62.84</v>
      </c>
      <c r="M129" s="72">
        <v>15.52</v>
      </c>
      <c r="N129" s="72">
        <v>21.63</v>
      </c>
      <c r="O129" s="166">
        <v>94.14</v>
      </c>
      <c r="P129" s="166">
        <v>104.13</v>
      </c>
      <c r="Q129" s="166">
        <v>61.19</v>
      </c>
      <c r="R129" s="167">
        <v>105.49</v>
      </c>
    </row>
    <row r="130" spans="1:18" ht="12.75">
      <c r="A130" s="223">
        <v>2</v>
      </c>
      <c r="B130" s="224">
        <v>1</v>
      </c>
      <c r="C130" s="224">
        <v>5</v>
      </c>
      <c r="D130" s="16">
        <v>2</v>
      </c>
      <c r="E130" s="16">
        <v>0</v>
      </c>
      <c r="F130" s="19"/>
      <c r="G130" s="54" t="s">
        <v>392</v>
      </c>
      <c r="H130" s="11">
        <v>27142306.82</v>
      </c>
      <c r="I130" s="60">
        <v>14205454.11</v>
      </c>
      <c r="J130" s="11">
        <v>4160063.71</v>
      </c>
      <c r="K130" s="11">
        <v>8776789</v>
      </c>
      <c r="L130" s="72">
        <v>52.33</v>
      </c>
      <c r="M130" s="72">
        <v>15.32</v>
      </c>
      <c r="N130" s="72">
        <v>32.33</v>
      </c>
      <c r="O130" s="166">
        <v>106.32</v>
      </c>
      <c r="P130" s="166">
        <v>109.71</v>
      </c>
      <c r="Q130" s="166">
        <v>101.18</v>
      </c>
      <c r="R130" s="167">
        <v>103.64</v>
      </c>
    </row>
    <row r="131" spans="1:18" ht="12.75">
      <c r="A131" s="223">
        <v>2</v>
      </c>
      <c r="B131" s="224">
        <v>5</v>
      </c>
      <c r="C131" s="224">
        <v>5</v>
      </c>
      <c r="D131" s="16">
        <v>2</v>
      </c>
      <c r="E131" s="16">
        <v>0</v>
      </c>
      <c r="F131" s="19"/>
      <c r="G131" s="54" t="s">
        <v>393</v>
      </c>
      <c r="H131" s="11">
        <v>13327409.24</v>
      </c>
      <c r="I131" s="60">
        <v>5381975</v>
      </c>
      <c r="J131" s="11">
        <v>3539418.24</v>
      </c>
      <c r="K131" s="11">
        <v>4406016</v>
      </c>
      <c r="L131" s="72">
        <v>40.38</v>
      </c>
      <c r="M131" s="72">
        <v>26.55</v>
      </c>
      <c r="N131" s="72">
        <v>33.05</v>
      </c>
      <c r="O131" s="166">
        <v>126.89</v>
      </c>
      <c r="P131" s="166">
        <v>118.91</v>
      </c>
      <c r="Q131" s="166">
        <v>198.35</v>
      </c>
      <c r="R131" s="167">
        <v>105.09</v>
      </c>
    </row>
    <row r="132" spans="1:18" ht="12.75">
      <c r="A132" s="223">
        <v>2</v>
      </c>
      <c r="B132" s="224">
        <v>3</v>
      </c>
      <c r="C132" s="224">
        <v>5</v>
      </c>
      <c r="D132" s="16">
        <v>2</v>
      </c>
      <c r="E132" s="16">
        <v>0</v>
      </c>
      <c r="F132" s="19"/>
      <c r="G132" s="54" t="s">
        <v>394</v>
      </c>
      <c r="H132" s="11">
        <v>9097449.87</v>
      </c>
      <c r="I132" s="60">
        <v>3639181</v>
      </c>
      <c r="J132" s="11">
        <v>2454377.87</v>
      </c>
      <c r="K132" s="11">
        <v>3003891</v>
      </c>
      <c r="L132" s="72">
        <v>40</v>
      </c>
      <c r="M132" s="72">
        <v>26.97</v>
      </c>
      <c r="N132" s="72">
        <v>33.01</v>
      </c>
      <c r="O132" s="166">
        <v>95.34</v>
      </c>
      <c r="P132" s="166">
        <v>117.69</v>
      </c>
      <c r="Q132" s="166">
        <v>61.24</v>
      </c>
      <c r="R132" s="167">
        <v>123.01</v>
      </c>
    </row>
    <row r="133" spans="1:18" ht="12.75">
      <c r="A133" s="223">
        <v>2</v>
      </c>
      <c r="B133" s="224">
        <v>26</v>
      </c>
      <c r="C133" s="224">
        <v>3</v>
      </c>
      <c r="D133" s="16">
        <v>2</v>
      </c>
      <c r="E133" s="16">
        <v>0</v>
      </c>
      <c r="F133" s="19"/>
      <c r="G133" s="54" t="s">
        <v>395</v>
      </c>
      <c r="H133" s="11">
        <v>18651211.96</v>
      </c>
      <c r="I133" s="60">
        <v>7377666</v>
      </c>
      <c r="J133" s="11">
        <v>5489671.96</v>
      </c>
      <c r="K133" s="11">
        <v>5783874</v>
      </c>
      <c r="L133" s="72">
        <v>39.55</v>
      </c>
      <c r="M133" s="72">
        <v>29.43</v>
      </c>
      <c r="N133" s="72">
        <v>31.01</v>
      </c>
      <c r="O133" s="166">
        <v>106.08</v>
      </c>
      <c r="P133" s="166">
        <v>131.21</v>
      </c>
      <c r="Q133" s="166">
        <v>87.91</v>
      </c>
      <c r="R133" s="167">
        <v>101.22</v>
      </c>
    </row>
    <row r="134" spans="1:18" ht="12.75">
      <c r="A134" s="223">
        <v>2</v>
      </c>
      <c r="B134" s="224">
        <v>10</v>
      </c>
      <c r="C134" s="224">
        <v>6</v>
      </c>
      <c r="D134" s="16">
        <v>2</v>
      </c>
      <c r="E134" s="16">
        <v>0</v>
      </c>
      <c r="F134" s="19"/>
      <c r="G134" s="54" t="s">
        <v>396</v>
      </c>
      <c r="H134" s="11">
        <v>4435427.76</v>
      </c>
      <c r="I134" s="60">
        <v>2695385</v>
      </c>
      <c r="J134" s="11">
        <v>691429.76</v>
      </c>
      <c r="K134" s="11">
        <v>1048613</v>
      </c>
      <c r="L134" s="72">
        <v>60.76</v>
      </c>
      <c r="M134" s="72">
        <v>15.58</v>
      </c>
      <c r="N134" s="72">
        <v>23.64</v>
      </c>
      <c r="O134" s="166">
        <v>75.53</v>
      </c>
      <c r="P134" s="166">
        <v>84.54</v>
      </c>
      <c r="Q134" s="166">
        <v>42.18</v>
      </c>
      <c r="R134" s="167">
        <v>100.36</v>
      </c>
    </row>
    <row r="135" spans="1:18" ht="12.75">
      <c r="A135" s="223">
        <v>2</v>
      </c>
      <c r="B135" s="224">
        <v>6</v>
      </c>
      <c r="C135" s="224">
        <v>8</v>
      </c>
      <c r="D135" s="16">
        <v>2</v>
      </c>
      <c r="E135" s="16">
        <v>0</v>
      </c>
      <c r="F135" s="19"/>
      <c r="G135" s="54" t="s">
        <v>397</v>
      </c>
      <c r="H135" s="11">
        <v>27828845.19</v>
      </c>
      <c r="I135" s="60">
        <v>15650686.71</v>
      </c>
      <c r="J135" s="11">
        <v>7665192.48</v>
      </c>
      <c r="K135" s="11">
        <v>4512966</v>
      </c>
      <c r="L135" s="72">
        <v>56.23</v>
      </c>
      <c r="M135" s="72">
        <v>27.54</v>
      </c>
      <c r="N135" s="72">
        <v>16.21</v>
      </c>
      <c r="O135" s="166">
        <v>117.49</v>
      </c>
      <c r="P135" s="166">
        <v>120.37</v>
      </c>
      <c r="Q135" s="166">
        <v>117.19</v>
      </c>
      <c r="R135" s="167">
        <v>108.94</v>
      </c>
    </row>
    <row r="136" spans="1:18" ht="12.75">
      <c r="A136" s="223">
        <v>2</v>
      </c>
      <c r="B136" s="224">
        <v>17</v>
      </c>
      <c r="C136" s="224">
        <v>3</v>
      </c>
      <c r="D136" s="16">
        <v>2</v>
      </c>
      <c r="E136" s="16">
        <v>0</v>
      </c>
      <c r="F136" s="19"/>
      <c r="G136" s="54" t="s">
        <v>398</v>
      </c>
      <c r="H136" s="11">
        <v>13670630.54</v>
      </c>
      <c r="I136" s="60">
        <v>4838901</v>
      </c>
      <c r="J136" s="11">
        <v>2793005.54</v>
      </c>
      <c r="K136" s="11">
        <v>6038724</v>
      </c>
      <c r="L136" s="72">
        <v>35.39</v>
      </c>
      <c r="M136" s="72">
        <v>20.43</v>
      </c>
      <c r="N136" s="72">
        <v>44.17</v>
      </c>
      <c r="O136" s="166">
        <v>94.81</v>
      </c>
      <c r="P136" s="166">
        <v>108.12</v>
      </c>
      <c r="Q136" s="166">
        <v>68.69</v>
      </c>
      <c r="R136" s="167">
        <v>102.74</v>
      </c>
    </row>
    <row r="137" spans="1:18" ht="12.75">
      <c r="A137" s="223">
        <v>2</v>
      </c>
      <c r="B137" s="224">
        <v>16</v>
      </c>
      <c r="C137" s="224">
        <v>6</v>
      </c>
      <c r="D137" s="16">
        <v>2</v>
      </c>
      <c r="E137" s="16">
        <v>0</v>
      </c>
      <c r="F137" s="19"/>
      <c r="G137" s="54" t="s">
        <v>399</v>
      </c>
      <c r="H137" s="11">
        <v>20982770.55</v>
      </c>
      <c r="I137" s="60">
        <v>12481415.08</v>
      </c>
      <c r="J137" s="11">
        <v>4801255.47</v>
      </c>
      <c r="K137" s="11">
        <v>3700100</v>
      </c>
      <c r="L137" s="72">
        <v>59.48</v>
      </c>
      <c r="M137" s="72">
        <v>22.88</v>
      </c>
      <c r="N137" s="72">
        <v>17.63</v>
      </c>
      <c r="O137" s="166">
        <v>135.41</v>
      </c>
      <c r="P137" s="166">
        <v>151.31</v>
      </c>
      <c r="Q137" s="166">
        <v>152.05</v>
      </c>
      <c r="R137" s="167">
        <v>90.48</v>
      </c>
    </row>
    <row r="138" spans="1:18" ht="12.75">
      <c r="A138" s="223">
        <v>2</v>
      </c>
      <c r="B138" s="224">
        <v>11</v>
      </c>
      <c r="C138" s="224">
        <v>3</v>
      </c>
      <c r="D138" s="16">
        <v>2</v>
      </c>
      <c r="E138" s="16">
        <v>0</v>
      </c>
      <c r="F138" s="19"/>
      <c r="G138" s="54" t="s">
        <v>400</v>
      </c>
      <c r="H138" s="11">
        <v>44095096</v>
      </c>
      <c r="I138" s="60">
        <v>34736519</v>
      </c>
      <c r="J138" s="11">
        <v>3573575</v>
      </c>
      <c r="K138" s="11">
        <v>5785002</v>
      </c>
      <c r="L138" s="72">
        <v>78.77</v>
      </c>
      <c r="M138" s="72">
        <v>8.1</v>
      </c>
      <c r="N138" s="72">
        <v>13.11</v>
      </c>
      <c r="O138" s="166">
        <v>106.89</v>
      </c>
      <c r="P138" s="166">
        <v>104.66</v>
      </c>
      <c r="Q138" s="166">
        <v>144.73</v>
      </c>
      <c r="R138" s="167">
        <v>103.41</v>
      </c>
    </row>
    <row r="139" spans="1:18" ht="12.75">
      <c r="A139" s="223">
        <v>2</v>
      </c>
      <c r="B139" s="224">
        <v>9</v>
      </c>
      <c r="C139" s="224">
        <v>8</v>
      </c>
      <c r="D139" s="16">
        <v>2</v>
      </c>
      <c r="E139" s="16">
        <v>0</v>
      </c>
      <c r="F139" s="19"/>
      <c r="G139" s="54" t="s">
        <v>401</v>
      </c>
      <c r="H139" s="11">
        <v>8580270.51</v>
      </c>
      <c r="I139" s="60">
        <v>3573135</v>
      </c>
      <c r="J139" s="11">
        <v>1857790.51</v>
      </c>
      <c r="K139" s="11">
        <v>3149345</v>
      </c>
      <c r="L139" s="72">
        <v>41.64</v>
      </c>
      <c r="M139" s="72">
        <v>21.65</v>
      </c>
      <c r="N139" s="72">
        <v>36.7</v>
      </c>
      <c r="O139" s="166">
        <v>100.66</v>
      </c>
      <c r="P139" s="166">
        <v>96.48</v>
      </c>
      <c r="Q139" s="166">
        <v>112.78</v>
      </c>
      <c r="R139" s="167">
        <v>99.25</v>
      </c>
    </row>
    <row r="140" spans="1:18" ht="12.75">
      <c r="A140" s="223">
        <v>2</v>
      </c>
      <c r="B140" s="224">
        <v>10</v>
      </c>
      <c r="C140" s="224">
        <v>7</v>
      </c>
      <c r="D140" s="16">
        <v>2</v>
      </c>
      <c r="E140" s="16">
        <v>0</v>
      </c>
      <c r="F140" s="19"/>
      <c r="G140" s="54" t="s">
        <v>402</v>
      </c>
      <c r="H140" s="11">
        <v>15185848.53</v>
      </c>
      <c r="I140" s="60">
        <v>7994402</v>
      </c>
      <c r="J140" s="11">
        <v>3049555.53</v>
      </c>
      <c r="K140" s="11">
        <v>4141891</v>
      </c>
      <c r="L140" s="72">
        <v>52.64</v>
      </c>
      <c r="M140" s="72">
        <v>20.08</v>
      </c>
      <c r="N140" s="72">
        <v>27.27</v>
      </c>
      <c r="O140" s="166">
        <v>103.2</v>
      </c>
      <c r="P140" s="166">
        <v>102.77</v>
      </c>
      <c r="Q140" s="166">
        <v>108.13</v>
      </c>
      <c r="R140" s="167">
        <v>100.65</v>
      </c>
    </row>
    <row r="141" spans="1:18" ht="12.75">
      <c r="A141" s="223">
        <v>2</v>
      </c>
      <c r="B141" s="224">
        <v>6</v>
      </c>
      <c r="C141" s="224">
        <v>9</v>
      </c>
      <c r="D141" s="16">
        <v>2</v>
      </c>
      <c r="E141" s="16">
        <v>0</v>
      </c>
      <c r="F141" s="19"/>
      <c r="G141" s="54" t="s">
        <v>403</v>
      </c>
      <c r="H141" s="11">
        <v>18460367.78</v>
      </c>
      <c r="I141" s="60">
        <v>9479839.52</v>
      </c>
      <c r="J141" s="11">
        <v>3002999.26</v>
      </c>
      <c r="K141" s="11">
        <v>5977529</v>
      </c>
      <c r="L141" s="72">
        <v>51.35</v>
      </c>
      <c r="M141" s="72">
        <v>16.26</v>
      </c>
      <c r="N141" s="72">
        <v>32.38</v>
      </c>
      <c r="O141" s="166">
        <v>83.33</v>
      </c>
      <c r="P141" s="166">
        <v>138.27</v>
      </c>
      <c r="Q141" s="166">
        <v>30.53</v>
      </c>
      <c r="R141" s="167">
        <v>109.4</v>
      </c>
    </row>
    <row r="142" spans="1:18" ht="12.75">
      <c r="A142" s="223">
        <v>2</v>
      </c>
      <c r="B142" s="224">
        <v>21</v>
      </c>
      <c r="C142" s="224">
        <v>7</v>
      </c>
      <c r="D142" s="16">
        <v>2</v>
      </c>
      <c r="E142" s="16">
        <v>0</v>
      </c>
      <c r="F142" s="19"/>
      <c r="G142" s="54" t="s">
        <v>404</v>
      </c>
      <c r="H142" s="11">
        <v>11178948</v>
      </c>
      <c r="I142" s="60">
        <v>5118478</v>
      </c>
      <c r="J142" s="11">
        <v>1873463</v>
      </c>
      <c r="K142" s="11">
        <v>4187007</v>
      </c>
      <c r="L142" s="72">
        <v>45.78</v>
      </c>
      <c r="M142" s="72">
        <v>16.75</v>
      </c>
      <c r="N142" s="72">
        <v>37.45</v>
      </c>
      <c r="O142" s="166">
        <v>110.57</v>
      </c>
      <c r="P142" s="166">
        <v>117.9</v>
      </c>
      <c r="Q142" s="166">
        <v>94.76</v>
      </c>
      <c r="R142" s="167">
        <v>110.43</v>
      </c>
    </row>
    <row r="143" spans="1:18" ht="12.75">
      <c r="A143" s="223">
        <v>2</v>
      </c>
      <c r="B143" s="224">
        <v>24</v>
      </c>
      <c r="C143" s="224">
        <v>4</v>
      </c>
      <c r="D143" s="16">
        <v>2</v>
      </c>
      <c r="E143" s="16">
        <v>0</v>
      </c>
      <c r="F143" s="19"/>
      <c r="G143" s="54" t="s">
        <v>405</v>
      </c>
      <c r="H143" s="11">
        <v>17017588.42</v>
      </c>
      <c r="I143" s="60">
        <v>6830440</v>
      </c>
      <c r="J143" s="11">
        <v>4340233.42</v>
      </c>
      <c r="K143" s="11">
        <v>5846915</v>
      </c>
      <c r="L143" s="72">
        <v>40.13</v>
      </c>
      <c r="M143" s="72">
        <v>25.5</v>
      </c>
      <c r="N143" s="72">
        <v>34.35</v>
      </c>
      <c r="O143" s="166">
        <v>105.84</v>
      </c>
      <c r="P143" s="166">
        <v>117.23</v>
      </c>
      <c r="Q143" s="166">
        <v>97.5</v>
      </c>
      <c r="R143" s="167">
        <v>100.81</v>
      </c>
    </row>
    <row r="144" spans="1:18" ht="12.75">
      <c r="A144" s="223">
        <v>2</v>
      </c>
      <c r="B144" s="224">
        <v>25</v>
      </c>
      <c r="C144" s="224">
        <v>5</v>
      </c>
      <c r="D144" s="16">
        <v>2</v>
      </c>
      <c r="E144" s="16">
        <v>0</v>
      </c>
      <c r="F144" s="19"/>
      <c r="G144" s="54" t="s">
        <v>406</v>
      </c>
      <c r="H144" s="11">
        <v>21673239.21</v>
      </c>
      <c r="I144" s="60">
        <v>13216810.2</v>
      </c>
      <c r="J144" s="11">
        <v>3702615.01</v>
      </c>
      <c r="K144" s="11">
        <v>4753814</v>
      </c>
      <c r="L144" s="72">
        <v>60.98</v>
      </c>
      <c r="M144" s="72">
        <v>17.08</v>
      </c>
      <c r="N144" s="72">
        <v>21.93</v>
      </c>
      <c r="O144" s="166">
        <v>107.01</v>
      </c>
      <c r="P144" s="166">
        <v>131.02</v>
      </c>
      <c r="Q144" s="166">
        <v>66.22</v>
      </c>
      <c r="R144" s="167">
        <v>103.92</v>
      </c>
    </row>
    <row r="145" spans="1:18" ht="12.75">
      <c r="A145" s="223">
        <v>2</v>
      </c>
      <c r="B145" s="224">
        <v>19</v>
      </c>
      <c r="C145" s="224">
        <v>7</v>
      </c>
      <c r="D145" s="16">
        <v>2</v>
      </c>
      <c r="E145" s="16">
        <v>0</v>
      </c>
      <c r="F145" s="19"/>
      <c r="G145" s="54" t="s">
        <v>345</v>
      </c>
      <c r="H145" s="11">
        <v>49452271.22</v>
      </c>
      <c r="I145" s="60">
        <v>27480422</v>
      </c>
      <c r="J145" s="11">
        <v>6851382.22</v>
      </c>
      <c r="K145" s="11">
        <v>15120467</v>
      </c>
      <c r="L145" s="72">
        <v>55.56</v>
      </c>
      <c r="M145" s="72">
        <v>13.85</v>
      </c>
      <c r="N145" s="72">
        <v>30.57</v>
      </c>
      <c r="O145" s="166">
        <v>96.66</v>
      </c>
      <c r="P145" s="166">
        <v>114.03</v>
      </c>
      <c r="Q145" s="166">
        <v>58.59</v>
      </c>
      <c r="R145" s="167">
        <v>98.37</v>
      </c>
    </row>
    <row r="146" spans="1:18" ht="12.75">
      <c r="A146" s="223">
        <v>2</v>
      </c>
      <c r="B146" s="224">
        <v>18</v>
      </c>
      <c r="C146" s="224">
        <v>5</v>
      </c>
      <c r="D146" s="16">
        <v>2</v>
      </c>
      <c r="E146" s="16">
        <v>0</v>
      </c>
      <c r="F146" s="19"/>
      <c r="G146" s="54" t="s">
        <v>407</v>
      </c>
      <c r="H146" s="11">
        <v>18376809.27</v>
      </c>
      <c r="I146" s="60">
        <v>8657059.73</v>
      </c>
      <c r="J146" s="11">
        <v>4226440.54</v>
      </c>
      <c r="K146" s="11">
        <v>5493309</v>
      </c>
      <c r="L146" s="72">
        <v>47.1</v>
      </c>
      <c r="M146" s="72">
        <v>22.99</v>
      </c>
      <c r="N146" s="72">
        <v>29.89</v>
      </c>
      <c r="O146" s="166">
        <v>102.48</v>
      </c>
      <c r="P146" s="166">
        <v>126.41</v>
      </c>
      <c r="Q146" s="166">
        <v>77.7</v>
      </c>
      <c r="R146" s="167">
        <v>97.34</v>
      </c>
    </row>
    <row r="147" spans="1:18" ht="12.75">
      <c r="A147" s="223">
        <v>2</v>
      </c>
      <c r="B147" s="224">
        <v>21</v>
      </c>
      <c r="C147" s="224">
        <v>8</v>
      </c>
      <c r="D147" s="16">
        <v>2</v>
      </c>
      <c r="E147" s="16">
        <v>0</v>
      </c>
      <c r="F147" s="19"/>
      <c r="G147" s="54" t="s">
        <v>408</v>
      </c>
      <c r="H147" s="11">
        <v>18168600.7</v>
      </c>
      <c r="I147" s="60">
        <v>9066441.1</v>
      </c>
      <c r="J147" s="11">
        <v>4114343.6</v>
      </c>
      <c r="K147" s="11">
        <v>4987816</v>
      </c>
      <c r="L147" s="72">
        <v>49.9</v>
      </c>
      <c r="M147" s="72">
        <v>22.64</v>
      </c>
      <c r="N147" s="72">
        <v>27.45</v>
      </c>
      <c r="O147" s="166">
        <v>101.45</v>
      </c>
      <c r="P147" s="166">
        <v>105.46</v>
      </c>
      <c r="Q147" s="166">
        <v>84.92</v>
      </c>
      <c r="R147" s="167">
        <v>111.67</v>
      </c>
    </row>
    <row r="148" spans="1:18" ht="12.75">
      <c r="A148" s="223">
        <v>2</v>
      </c>
      <c r="B148" s="224">
        <v>1</v>
      </c>
      <c r="C148" s="224">
        <v>6</v>
      </c>
      <c r="D148" s="16">
        <v>2</v>
      </c>
      <c r="E148" s="16">
        <v>0</v>
      </c>
      <c r="F148" s="19"/>
      <c r="G148" s="54" t="s">
        <v>409</v>
      </c>
      <c r="H148" s="11">
        <v>24771630.84</v>
      </c>
      <c r="I148" s="60">
        <v>13548148.02</v>
      </c>
      <c r="J148" s="11">
        <v>4578433.82</v>
      </c>
      <c r="K148" s="11">
        <v>6645049</v>
      </c>
      <c r="L148" s="72">
        <v>54.69</v>
      </c>
      <c r="M148" s="72">
        <v>18.48</v>
      </c>
      <c r="N148" s="72">
        <v>26.82</v>
      </c>
      <c r="O148" s="166">
        <v>104.96</v>
      </c>
      <c r="P148" s="166">
        <v>114.98</v>
      </c>
      <c r="Q148" s="166">
        <v>89.05</v>
      </c>
      <c r="R148" s="167">
        <v>99.54</v>
      </c>
    </row>
    <row r="149" spans="1:18" ht="12.75">
      <c r="A149" s="223">
        <v>2</v>
      </c>
      <c r="B149" s="224">
        <v>5</v>
      </c>
      <c r="C149" s="224">
        <v>6</v>
      </c>
      <c r="D149" s="16">
        <v>2</v>
      </c>
      <c r="E149" s="16">
        <v>0</v>
      </c>
      <c r="F149" s="19"/>
      <c r="G149" s="54" t="s">
        <v>410</v>
      </c>
      <c r="H149" s="11">
        <v>11782048.09</v>
      </c>
      <c r="I149" s="60">
        <v>5289810</v>
      </c>
      <c r="J149" s="11">
        <v>2178235.09</v>
      </c>
      <c r="K149" s="11">
        <v>4314003</v>
      </c>
      <c r="L149" s="72">
        <v>44.89</v>
      </c>
      <c r="M149" s="72">
        <v>18.48</v>
      </c>
      <c r="N149" s="72">
        <v>36.61</v>
      </c>
      <c r="O149" s="166">
        <v>94.19</v>
      </c>
      <c r="P149" s="166">
        <v>112.2</v>
      </c>
      <c r="Q149" s="166">
        <v>60.02</v>
      </c>
      <c r="R149" s="167">
        <v>103.57</v>
      </c>
    </row>
    <row r="150" spans="1:18" ht="12.75">
      <c r="A150" s="223">
        <v>2</v>
      </c>
      <c r="B150" s="224">
        <v>22</v>
      </c>
      <c r="C150" s="224">
        <v>2</v>
      </c>
      <c r="D150" s="16">
        <v>2</v>
      </c>
      <c r="E150" s="16">
        <v>0</v>
      </c>
      <c r="F150" s="19"/>
      <c r="G150" s="54" t="s">
        <v>411</v>
      </c>
      <c r="H150" s="11">
        <v>23078746.77</v>
      </c>
      <c r="I150" s="60">
        <v>9109983</v>
      </c>
      <c r="J150" s="11">
        <v>4041426.77</v>
      </c>
      <c r="K150" s="11">
        <v>9927337</v>
      </c>
      <c r="L150" s="72">
        <v>39.47</v>
      </c>
      <c r="M150" s="72">
        <v>17.51</v>
      </c>
      <c r="N150" s="72">
        <v>43.01</v>
      </c>
      <c r="O150" s="166">
        <v>95.54</v>
      </c>
      <c r="P150" s="166">
        <v>101.83</v>
      </c>
      <c r="Q150" s="166">
        <v>75.07</v>
      </c>
      <c r="R150" s="167">
        <v>101.04</v>
      </c>
    </row>
    <row r="151" spans="1:18" ht="12.75">
      <c r="A151" s="223">
        <v>2</v>
      </c>
      <c r="B151" s="224">
        <v>20</v>
      </c>
      <c r="C151" s="224">
        <v>4</v>
      </c>
      <c r="D151" s="16">
        <v>2</v>
      </c>
      <c r="E151" s="16">
        <v>0</v>
      </c>
      <c r="F151" s="19"/>
      <c r="G151" s="54" t="s">
        <v>412</v>
      </c>
      <c r="H151" s="11">
        <v>26549784</v>
      </c>
      <c r="I151" s="60">
        <v>17480714</v>
      </c>
      <c r="J151" s="11">
        <v>2534177</v>
      </c>
      <c r="K151" s="11">
        <v>6534893</v>
      </c>
      <c r="L151" s="72">
        <v>65.84</v>
      </c>
      <c r="M151" s="72">
        <v>9.54</v>
      </c>
      <c r="N151" s="72">
        <v>24.61</v>
      </c>
      <c r="O151" s="166">
        <v>103.45</v>
      </c>
      <c r="P151" s="166">
        <v>108.03</v>
      </c>
      <c r="Q151" s="166">
        <v>75.05</v>
      </c>
      <c r="R151" s="167">
        <v>107.04</v>
      </c>
    </row>
    <row r="152" spans="1:18" ht="12.75">
      <c r="A152" s="223">
        <v>2</v>
      </c>
      <c r="B152" s="224">
        <v>26</v>
      </c>
      <c r="C152" s="224">
        <v>5</v>
      </c>
      <c r="D152" s="16">
        <v>2</v>
      </c>
      <c r="E152" s="16">
        <v>0</v>
      </c>
      <c r="F152" s="19"/>
      <c r="G152" s="54" t="s">
        <v>413</v>
      </c>
      <c r="H152" s="11">
        <v>20326779.33</v>
      </c>
      <c r="I152" s="60">
        <v>11296067</v>
      </c>
      <c r="J152" s="11">
        <v>3823586.33</v>
      </c>
      <c r="K152" s="11">
        <v>5207126</v>
      </c>
      <c r="L152" s="72">
        <v>55.57</v>
      </c>
      <c r="M152" s="72">
        <v>18.81</v>
      </c>
      <c r="N152" s="72">
        <v>25.61</v>
      </c>
      <c r="O152" s="166">
        <v>118.43</v>
      </c>
      <c r="P152" s="166">
        <v>145.22</v>
      </c>
      <c r="Q152" s="166">
        <v>101.47</v>
      </c>
      <c r="R152" s="167">
        <v>92.71</v>
      </c>
    </row>
    <row r="153" spans="1:18" ht="12.75">
      <c r="A153" s="223">
        <v>2</v>
      </c>
      <c r="B153" s="224">
        <v>20</v>
      </c>
      <c r="C153" s="224">
        <v>5</v>
      </c>
      <c r="D153" s="16">
        <v>2</v>
      </c>
      <c r="E153" s="16">
        <v>0</v>
      </c>
      <c r="F153" s="19"/>
      <c r="G153" s="54" t="s">
        <v>414</v>
      </c>
      <c r="H153" s="11">
        <v>16779385.48</v>
      </c>
      <c r="I153" s="60">
        <v>7743612</v>
      </c>
      <c r="J153" s="11">
        <v>2944046.48</v>
      </c>
      <c r="K153" s="11">
        <v>6091727</v>
      </c>
      <c r="L153" s="72">
        <v>46.14</v>
      </c>
      <c r="M153" s="72">
        <v>17.54</v>
      </c>
      <c r="N153" s="72">
        <v>36.3</v>
      </c>
      <c r="O153" s="166">
        <v>102.9</v>
      </c>
      <c r="P153" s="166">
        <v>114.61</v>
      </c>
      <c r="Q153" s="166">
        <v>82.29</v>
      </c>
      <c r="R153" s="167">
        <v>101.99</v>
      </c>
    </row>
    <row r="154" spans="1:18" ht="12.75">
      <c r="A154" s="223">
        <v>2</v>
      </c>
      <c r="B154" s="224">
        <v>25</v>
      </c>
      <c r="C154" s="224">
        <v>7</v>
      </c>
      <c r="D154" s="16">
        <v>2</v>
      </c>
      <c r="E154" s="16">
        <v>0</v>
      </c>
      <c r="F154" s="19"/>
      <c r="G154" s="54" t="s">
        <v>350</v>
      </c>
      <c r="H154" s="11">
        <v>34637404.69</v>
      </c>
      <c r="I154" s="60">
        <v>18185997.01</v>
      </c>
      <c r="J154" s="11">
        <v>11088740.68</v>
      </c>
      <c r="K154" s="11">
        <v>5362667</v>
      </c>
      <c r="L154" s="72">
        <v>52.5</v>
      </c>
      <c r="M154" s="72">
        <v>32.01</v>
      </c>
      <c r="N154" s="72">
        <v>15.48</v>
      </c>
      <c r="O154" s="166">
        <v>112.51</v>
      </c>
      <c r="P154" s="166">
        <v>103.79</v>
      </c>
      <c r="Q154" s="166">
        <v>137.34</v>
      </c>
      <c r="R154" s="167">
        <v>103.31</v>
      </c>
    </row>
    <row r="155" spans="1:18" ht="12.75">
      <c r="A155" s="223">
        <v>2</v>
      </c>
      <c r="B155" s="224">
        <v>26</v>
      </c>
      <c r="C155" s="224">
        <v>6</v>
      </c>
      <c r="D155" s="16">
        <v>2</v>
      </c>
      <c r="E155" s="16">
        <v>0</v>
      </c>
      <c r="F155" s="19"/>
      <c r="G155" s="54" t="s">
        <v>351</v>
      </c>
      <c r="H155" s="11">
        <v>26423197.2</v>
      </c>
      <c r="I155" s="60">
        <v>12445745</v>
      </c>
      <c r="J155" s="11">
        <v>7970798.2</v>
      </c>
      <c r="K155" s="11">
        <v>6006654</v>
      </c>
      <c r="L155" s="72">
        <v>47.1</v>
      </c>
      <c r="M155" s="72">
        <v>30.16</v>
      </c>
      <c r="N155" s="72">
        <v>22.73</v>
      </c>
      <c r="O155" s="166">
        <v>111.87</v>
      </c>
      <c r="P155" s="166">
        <v>105.23</v>
      </c>
      <c r="Q155" s="166">
        <v>147.72</v>
      </c>
      <c r="R155" s="167">
        <v>93.9</v>
      </c>
    </row>
    <row r="156" spans="1:18" ht="12.75">
      <c r="A156" s="223">
        <v>2</v>
      </c>
      <c r="B156" s="224">
        <v>23</v>
      </c>
      <c r="C156" s="224">
        <v>9</v>
      </c>
      <c r="D156" s="16">
        <v>2</v>
      </c>
      <c r="E156" s="16">
        <v>0</v>
      </c>
      <c r="F156" s="19"/>
      <c r="G156" s="54" t="s">
        <v>415</v>
      </c>
      <c r="H156" s="11">
        <v>29227735.39</v>
      </c>
      <c r="I156" s="60">
        <v>19168907</v>
      </c>
      <c r="J156" s="11">
        <v>3782052.39</v>
      </c>
      <c r="K156" s="11">
        <v>6276776</v>
      </c>
      <c r="L156" s="72">
        <v>65.58</v>
      </c>
      <c r="M156" s="72">
        <v>12.93</v>
      </c>
      <c r="N156" s="72">
        <v>21.47</v>
      </c>
      <c r="O156" s="166">
        <v>111.78</v>
      </c>
      <c r="P156" s="166">
        <v>115.22</v>
      </c>
      <c r="Q156" s="166">
        <v>108.62</v>
      </c>
      <c r="R156" s="167">
        <v>104.11</v>
      </c>
    </row>
    <row r="157" spans="1:18" ht="12.75">
      <c r="A157" s="223">
        <v>2</v>
      </c>
      <c r="B157" s="224">
        <v>3</v>
      </c>
      <c r="C157" s="224">
        <v>6</v>
      </c>
      <c r="D157" s="16">
        <v>2</v>
      </c>
      <c r="E157" s="16">
        <v>0</v>
      </c>
      <c r="F157" s="19"/>
      <c r="G157" s="54" t="s">
        <v>416</v>
      </c>
      <c r="H157" s="11">
        <v>12598029.3</v>
      </c>
      <c r="I157" s="60">
        <v>6140817</v>
      </c>
      <c r="J157" s="11">
        <v>2506080.3</v>
      </c>
      <c r="K157" s="11">
        <v>3951132</v>
      </c>
      <c r="L157" s="72">
        <v>48.74</v>
      </c>
      <c r="M157" s="72">
        <v>19.89</v>
      </c>
      <c r="N157" s="72">
        <v>31.36</v>
      </c>
      <c r="O157" s="166">
        <v>119.69</v>
      </c>
      <c r="P157" s="166">
        <v>126.59</v>
      </c>
      <c r="Q157" s="166">
        <v>104.03</v>
      </c>
      <c r="R157" s="167">
        <v>120.98</v>
      </c>
    </row>
    <row r="158" spans="1:18" s="95" customFormat="1" ht="15">
      <c r="A158" s="227"/>
      <c r="B158" s="228"/>
      <c r="C158" s="228"/>
      <c r="D158" s="101"/>
      <c r="E158" s="101"/>
      <c r="F158" s="102" t="s">
        <v>417</v>
      </c>
      <c r="G158" s="287"/>
      <c r="H158" s="103">
        <v>2498544024.08</v>
      </c>
      <c r="I158" s="103">
        <v>1469488616.52</v>
      </c>
      <c r="J158" s="103">
        <v>465688948.56</v>
      </c>
      <c r="K158" s="103">
        <v>563366459</v>
      </c>
      <c r="L158" s="133">
        <v>58.81379724982381</v>
      </c>
      <c r="M158" s="133">
        <v>18.638412774474663</v>
      </c>
      <c r="N158" s="133">
        <v>22.547789975701534</v>
      </c>
      <c r="O158" s="170">
        <v>101.09967131111924</v>
      </c>
      <c r="P158" s="170">
        <v>102.78287368181293</v>
      </c>
      <c r="Q158" s="170">
        <v>94.07403631459408</v>
      </c>
      <c r="R158" s="171">
        <v>103.05960267144346</v>
      </c>
    </row>
    <row r="159" spans="1:18" ht="12.75">
      <c r="A159" s="223">
        <v>2</v>
      </c>
      <c r="B159" s="224">
        <v>24</v>
      </c>
      <c r="C159" s="224">
        <v>1</v>
      </c>
      <c r="D159" s="16">
        <v>3</v>
      </c>
      <c r="E159" s="16">
        <v>0</v>
      </c>
      <c r="F159" s="19"/>
      <c r="G159" s="54" t="s">
        <v>418</v>
      </c>
      <c r="H159" s="11">
        <v>16067327.13</v>
      </c>
      <c r="I159" s="60">
        <v>7658968</v>
      </c>
      <c r="J159" s="11">
        <v>3881913.13</v>
      </c>
      <c r="K159" s="11">
        <v>4526446</v>
      </c>
      <c r="L159" s="72">
        <v>47.66</v>
      </c>
      <c r="M159" s="72">
        <v>24.16</v>
      </c>
      <c r="N159" s="72">
        <v>28.17</v>
      </c>
      <c r="O159" s="166">
        <v>85.64</v>
      </c>
      <c r="P159" s="166">
        <v>112.43</v>
      </c>
      <c r="Q159" s="166">
        <v>51.29</v>
      </c>
      <c r="R159" s="167">
        <v>103.33</v>
      </c>
    </row>
    <row r="160" spans="1:18" ht="12.75">
      <c r="A160" s="223">
        <v>2</v>
      </c>
      <c r="B160" s="224">
        <v>14</v>
      </c>
      <c r="C160" s="224">
        <v>2</v>
      </c>
      <c r="D160" s="16">
        <v>3</v>
      </c>
      <c r="E160" s="16">
        <v>0</v>
      </c>
      <c r="F160" s="19"/>
      <c r="G160" s="54" t="s">
        <v>419</v>
      </c>
      <c r="H160" s="11">
        <v>30797330.12</v>
      </c>
      <c r="I160" s="60">
        <v>13922255</v>
      </c>
      <c r="J160" s="11">
        <v>5672824.12</v>
      </c>
      <c r="K160" s="11">
        <v>11202251</v>
      </c>
      <c r="L160" s="72">
        <v>45.2</v>
      </c>
      <c r="M160" s="72">
        <v>18.41</v>
      </c>
      <c r="N160" s="72">
        <v>36.37</v>
      </c>
      <c r="O160" s="166">
        <v>99.46</v>
      </c>
      <c r="P160" s="166">
        <v>102.37</v>
      </c>
      <c r="Q160" s="166">
        <v>74.63</v>
      </c>
      <c r="R160" s="167">
        <v>114.75</v>
      </c>
    </row>
    <row r="161" spans="1:18" ht="12.75">
      <c r="A161" s="223">
        <v>2</v>
      </c>
      <c r="B161" s="224">
        <v>25</v>
      </c>
      <c r="C161" s="224">
        <v>3</v>
      </c>
      <c r="D161" s="16">
        <v>3</v>
      </c>
      <c r="E161" s="16">
        <v>0</v>
      </c>
      <c r="F161" s="19"/>
      <c r="G161" s="54" t="s">
        <v>420</v>
      </c>
      <c r="H161" s="11">
        <v>153674209.38</v>
      </c>
      <c r="I161" s="60">
        <v>125822978</v>
      </c>
      <c r="J161" s="11">
        <v>12860643.38</v>
      </c>
      <c r="K161" s="11">
        <v>14990588</v>
      </c>
      <c r="L161" s="72">
        <v>81.87</v>
      </c>
      <c r="M161" s="72">
        <v>8.36</v>
      </c>
      <c r="N161" s="72">
        <v>9.75</v>
      </c>
      <c r="O161" s="166">
        <v>90.51</v>
      </c>
      <c r="P161" s="166">
        <v>97.92</v>
      </c>
      <c r="Q161" s="166">
        <v>51.87</v>
      </c>
      <c r="R161" s="167">
        <v>90.79</v>
      </c>
    </row>
    <row r="162" spans="1:18" ht="12.75">
      <c r="A162" s="223">
        <v>2</v>
      </c>
      <c r="B162" s="224">
        <v>5</v>
      </c>
      <c r="C162" s="224">
        <v>2</v>
      </c>
      <c r="D162" s="16">
        <v>3</v>
      </c>
      <c r="E162" s="16">
        <v>0</v>
      </c>
      <c r="F162" s="19"/>
      <c r="G162" s="54" t="s">
        <v>421</v>
      </c>
      <c r="H162" s="11">
        <v>28324199</v>
      </c>
      <c r="I162" s="60">
        <v>10928110.18</v>
      </c>
      <c r="J162" s="11">
        <v>6687761.82</v>
      </c>
      <c r="K162" s="11">
        <v>10708327</v>
      </c>
      <c r="L162" s="72">
        <v>38.58</v>
      </c>
      <c r="M162" s="72">
        <v>23.61</v>
      </c>
      <c r="N162" s="72">
        <v>37.8</v>
      </c>
      <c r="O162" s="166">
        <v>106.13</v>
      </c>
      <c r="P162" s="166">
        <v>124.24</v>
      </c>
      <c r="Q162" s="166">
        <v>94.75</v>
      </c>
      <c r="R162" s="167">
        <v>98.85</v>
      </c>
    </row>
    <row r="163" spans="1:18" ht="12.75">
      <c r="A163" s="223">
        <v>2</v>
      </c>
      <c r="B163" s="224">
        <v>22</v>
      </c>
      <c r="C163" s="224">
        <v>1</v>
      </c>
      <c r="D163" s="16">
        <v>3</v>
      </c>
      <c r="E163" s="16">
        <v>0</v>
      </c>
      <c r="F163" s="19"/>
      <c r="G163" s="54" t="s">
        <v>422</v>
      </c>
      <c r="H163" s="11">
        <v>52242049</v>
      </c>
      <c r="I163" s="60">
        <v>38881046</v>
      </c>
      <c r="J163" s="11">
        <v>6648781</v>
      </c>
      <c r="K163" s="11">
        <v>6712222</v>
      </c>
      <c r="L163" s="72">
        <v>74.42</v>
      </c>
      <c r="M163" s="72">
        <v>12.72</v>
      </c>
      <c r="N163" s="72">
        <v>12.84</v>
      </c>
      <c r="O163" s="166">
        <v>96.61</v>
      </c>
      <c r="P163" s="166">
        <v>103.22</v>
      </c>
      <c r="Q163" s="166">
        <v>66.4</v>
      </c>
      <c r="R163" s="167">
        <v>104.99</v>
      </c>
    </row>
    <row r="164" spans="1:18" ht="12.75">
      <c r="A164" s="223">
        <v>2</v>
      </c>
      <c r="B164" s="224">
        <v>8</v>
      </c>
      <c r="C164" s="224">
        <v>6</v>
      </c>
      <c r="D164" s="16">
        <v>3</v>
      </c>
      <c r="E164" s="16">
        <v>0</v>
      </c>
      <c r="F164" s="19"/>
      <c r="G164" s="54" t="s">
        <v>423</v>
      </c>
      <c r="H164" s="11">
        <v>67010788.83</v>
      </c>
      <c r="I164" s="60">
        <v>27422154</v>
      </c>
      <c r="J164" s="11">
        <v>23345449.83</v>
      </c>
      <c r="K164" s="11">
        <v>16243185</v>
      </c>
      <c r="L164" s="72">
        <v>40.92</v>
      </c>
      <c r="M164" s="72">
        <v>34.83</v>
      </c>
      <c r="N164" s="72">
        <v>24.23</v>
      </c>
      <c r="O164" s="166">
        <v>124.77</v>
      </c>
      <c r="P164" s="166">
        <v>102.33</v>
      </c>
      <c r="Q164" s="166">
        <v>199.99</v>
      </c>
      <c r="R164" s="167">
        <v>106.62</v>
      </c>
    </row>
    <row r="165" spans="1:18" ht="12.75">
      <c r="A165" s="223">
        <v>2</v>
      </c>
      <c r="B165" s="224">
        <v>16</v>
      </c>
      <c r="C165" s="224">
        <v>1</v>
      </c>
      <c r="D165" s="16">
        <v>3</v>
      </c>
      <c r="E165" s="16">
        <v>0</v>
      </c>
      <c r="F165" s="19"/>
      <c r="G165" s="54" t="s">
        <v>424</v>
      </c>
      <c r="H165" s="11">
        <v>36036184.34</v>
      </c>
      <c r="I165" s="60">
        <v>19021570</v>
      </c>
      <c r="J165" s="11">
        <v>8272634.34</v>
      </c>
      <c r="K165" s="11">
        <v>8741980</v>
      </c>
      <c r="L165" s="72">
        <v>52.78</v>
      </c>
      <c r="M165" s="72">
        <v>22.95</v>
      </c>
      <c r="N165" s="72">
        <v>24.25</v>
      </c>
      <c r="O165" s="166">
        <v>103.39</v>
      </c>
      <c r="P165" s="166">
        <v>104.07</v>
      </c>
      <c r="Q165" s="166">
        <v>97.88</v>
      </c>
      <c r="R165" s="167">
        <v>107.59</v>
      </c>
    </row>
    <row r="166" spans="1:18" ht="12.75">
      <c r="A166" s="223">
        <v>2</v>
      </c>
      <c r="B166" s="224">
        <v>21</v>
      </c>
      <c r="C166" s="224">
        <v>5</v>
      </c>
      <c r="D166" s="16">
        <v>3</v>
      </c>
      <c r="E166" s="16">
        <v>0</v>
      </c>
      <c r="F166" s="19"/>
      <c r="G166" s="54" t="s">
        <v>425</v>
      </c>
      <c r="H166" s="11">
        <v>31003119</v>
      </c>
      <c r="I166" s="60">
        <v>15434094</v>
      </c>
      <c r="J166" s="11">
        <v>6935494</v>
      </c>
      <c r="K166" s="11">
        <v>8633531</v>
      </c>
      <c r="L166" s="72">
        <v>49.78</v>
      </c>
      <c r="M166" s="72">
        <v>22.37</v>
      </c>
      <c r="N166" s="72">
        <v>27.84</v>
      </c>
      <c r="O166" s="166">
        <v>108.39</v>
      </c>
      <c r="P166" s="166">
        <v>109.52</v>
      </c>
      <c r="Q166" s="166">
        <v>118.2</v>
      </c>
      <c r="R166" s="167">
        <v>99.89</v>
      </c>
    </row>
    <row r="167" spans="1:18" ht="12.75">
      <c r="A167" s="223">
        <v>2</v>
      </c>
      <c r="B167" s="224">
        <v>4</v>
      </c>
      <c r="C167" s="224">
        <v>1</v>
      </c>
      <c r="D167" s="16">
        <v>3</v>
      </c>
      <c r="E167" s="16">
        <v>0</v>
      </c>
      <c r="F167" s="19"/>
      <c r="G167" s="54" t="s">
        <v>426</v>
      </c>
      <c r="H167" s="11">
        <v>73672550.08</v>
      </c>
      <c r="I167" s="60">
        <v>30470802</v>
      </c>
      <c r="J167" s="11">
        <v>24311387.08</v>
      </c>
      <c r="K167" s="11">
        <v>18890361</v>
      </c>
      <c r="L167" s="72">
        <v>41.35</v>
      </c>
      <c r="M167" s="72">
        <v>32.99</v>
      </c>
      <c r="N167" s="72">
        <v>25.64</v>
      </c>
      <c r="O167" s="166">
        <v>107.91</v>
      </c>
      <c r="P167" s="166">
        <v>111.3</v>
      </c>
      <c r="Q167" s="166">
        <v>106.37</v>
      </c>
      <c r="R167" s="167">
        <v>104.71</v>
      </c>
    </row>
    <row r="168" spans="1:18" ht="12.75">
      <c r="A168" s="223">
        <v>2</v>
      </c>
      <c r="B168" s="224">
        <v>12</v>
      </c>
      <c r="C168" s="224">
        <v>1</v>
      </c>
      <c r="D168" s="16">
        <v>3</v>
      </c>
      <c r="E168" s="16">
        <v>0</v>
      </c>
      <c r="F168" s="19"/>
      <c r="G168" s="54" t="s">
        <v>427</v>
      </c>
      <c r="H168" s="11">
        <v>24272310.44</v>
      </c>
      <c r="I168" s="60">
        <v>9972226</v>
      </c>
      <c r="J168" s="11">
        <v>6429503.44</v>
      </c>
      <c r="K168" s="11">
        <v>7870581</v>
      </c>
      <c r="L168" s="72">
        <v>41.08</v>
      </c>
      <c r="M168" s="72">
        <v>26.48</v>
      </c>
      <c r="N168" s="72">
        <v>32.42</v>
      </c>
      <c r="O168" s="166">
        <v>106.76</v>
      </c>
      <c r="P168" s="166">
        <v>100.56</v>
      </c>
      <c r="Q168" s="166">
        <v>114.82</v>
      </c>
      <c r="R168" s="167">
        <v>109.03</v>
      </c>
    </row>
    <row r="169" spans="1:18" ht="12.75">
      <c r="A169" s="223">
        <v>2</v>
      </c>
      <c r="B169" s="224">
        <v>19</v>
      </c>
      <c r="C169" s="224">
        <v>4</v>
      </c>
      <c r="D169" s="16">
        <v>3</v>
      </c>
      <c r="E169" s="16">
        <v>0</v>
      </c>
      <c r="F169" s="19"/>
      <c r="G169" s="54" t="s">
        <v>428</v>
      </c>
      <c r="H169" s="11">
        <v>28079356.34</v>
      </c>
      <c r="I169" s="60">
        <v>13473105.85</v>
      </c>
      <c r="J169" s="11">
        <v>6907671.49</v>
      </c>
      <c r="K169" s="11">
        <v>7698579</v>
      </c>
      <c r="L169" s="72">
        <v>47.98</v>
      </c>
      <c r="M169" s="72">
        <v>24.6</v>
      </c>
      <c r="N169" s="72">
        <v>27.41</v>
      </c>
      <c r="O169" s="166">
        <v>108.62</v>
      </c>
      <c r="P169" s="166">
        <v>100.94</v>
      </c>
      <c r="Q169" s="166">
        <v>142.38</v>
      </c>
      <c r="R169" s="167">
        <v>100.6</v>
      </c>
    </row>
    <row r="170" spans="1:18" ht="12.75">
      <c r="A170" s="223">
        <v>2</v>
      </c>
      <c r="B170" s="224">
        <v>15</v>
      </c>
      <c r="C170" s="224">
        <v>3</v>
      </c>
      <c r="D170" s="16">
        <v>3</v>
      </c>
      <c r="E170" s="16">
        <v>0</v>
      </c>
      <c r="F170" s="19"/>
      <c r="G170" s="54" t="s">
        <v>429</v>
      </c>
      <c r="H170" s="11">
        <v>60732320.48</v>
      </c>
      <c r="I170" s="60">
        <v>39085942</v>
      </c>
      <c r="J170" s="11">
        <v>9418862.48</v>
      </c>
      <c r="K170" s="11">
        <v>12227516</v>
      </c>
      <c r="L170" s="72">
        <v>64.35</v>
      </c>
      <c r="M170" s="72">
        <v>15.5</v>
      </c>
      <c r="N170" s="72">
        <v>20.13</v>
      </c>
      <c r="O170" s="166">
        <v>98.69</v>
      </c>
      <c r="P170" s="166">
        <v>103.85</v>
      </c>
      <c r="Q170" s="166">
        <v>81.7</v>
      </c>
      <c r="R170" s="167">
        <v>98.81</v>
      </c>
    </row>
    <row r="171" spans="1:18" ht="12.75">
      <c r="A171" s="223">
        <v>2</v>
      </c>
      <c r="B171" s="224">
        <v>23</v>
      </c>
      <c r="C171" s="224">
        <v>4</v>
      </c>
      <c r="D171" s="16">
        <v>3</v>
      </c>
      <c r="E171" s="16">
        <v>0</v>
      </c>
      <c r="F171" s="19"/>
      <c r="G171" s="54" t="s">
        <v>430</v>
      </c>
      <c r="H171" s="11">
        <v>78452103.57</v>
      </c>
      <c r="I171" s="60">
        <v>59024909.36</v>
      </c>
      <c r="J171" s="11">
        <v>7249596.21</v>
      </c>
      <c r="K171" s="11">
        <v>12177598</v>
      </c>
      <c r="L171" s="72">
        <v>75.23</v>
      </c>
      <c r="M171" s="72">
        <v>9.24</v>
      </c>
      <c r="N171" s="72">
        <v>15.52</v>
      </c>
      <c r="O171" s="166">
        <v>100.26</v>
      </c>
      <c r="P171" s="166">
        <v>108.82</v>
      </c>
      <c r="Q171" s="166">
        <v>58.17</v>
      </c>
      <c r="R171" s="167">
        <v>105.5</v>
      </c>
    </row>
    <row r="172" spans="1:18" ht="12.75">
      <c r="A172" s="223">
        <v>2</v>
      </c>
      <c r="B172" s="224">
        <v>8</v>
      </c>
      <c r="C172" s="224">
        <v>8</v>
      </c>
      <c r="D172" s="16">
        <v>3</v>
      </c>
      <c r="E172" s="16">
        <v>0</v>
      </c>
      <c r="F172" s="19"/>
      <c r="G172" s="54" t="s">
        <v>431</v>
      </c>
      <c r="H172" s="11">
        <v>25053467.69</v>
      </c>
      <c r="I172" s="60">
        <v>13684610</v>
      </c>
      <c r="J172" s="11">
        <v>6105878.69</v>
      </c>
      <c r="K172" s="11">
        <v>5262979</v>
      </c>
      <c r="L172" s="72">
        <v>54.62</v>
      </c>
      <c r="M172" s="72">
        <v>24.37</v>
      </c>
      <c r="N172" s="72">
        <v>21</v>
      </c>
      <c r="O172" s="166">
        <v>99.33</v>
      </c>
      <c r="P172" s="166">
        <v>122.78</v>
      </c>
      <c r="Q172" s="166">
        <v>77.75</v>
      </c>
      <c r="R172" s="167">
        <v>84.57</v>
      </c>
    </row>
    <row r="173" spans="1:18" ht="12.75">
      <c r="A173" s="223">
        <v>2</v>
      </c>
      <c r="B173" s="224">
        <v>10</v>
      </c>
      <c r="C173" s="224">
        <v>3</v>
      </c>
      <c r="D173" s="16">
        <v>3</v>
      </c>
      <c r="E173" s="16">
        <v>0</v>
      </c>
      <c r="F173" s="19"/>
      <c r="G173" s="54" t="s">
        <v>432</v>
      </c>
      <c r="H173" s="11">
        <v>33160316.02</v>
      </c>
      <c r="I173" s="60">
        <v>12019109.6</v>
      </c>
      <c r="J173" s="11">
        <v>10988636.42</v>
      </c>
      <c r="K173" s="11">
        <v>10152570</v>
      </c>
      <c r="L173" s="72">
        <v>36.24</v>
      </c>
      <c r="M173" s="72">
        <v>33.13</v>
      </c>
      <c r="N173" s="72">
        <v>30.61</v>
      </c>
      <c r="O173" s="166">
        <v>113.02</v>
      </c>
      <c r="P173" s="166">
        <v>108.76</v>
      </c>
      <c r="Q173" s="166">
        <v>131.35</v>
      </c>
      <c r="R173" s="167">
        <v>102.31</v>
      </c>
    </row>
    <row r="174" spans="1:18" ht="12.75">
      <c r="A174" s="223">
        <v>2</v>
      </c>
      <c r="B174" s="224">
        <v>7</v>
      </c>
      <c r="C174" s="224">
        <v>3</v>
      </c>
      <c r="D174" s="16">
        <v>3</v>
      </c>
      <c r="E174" s="16">
        <v>0</v>
      </c>
      <c r="F174" s="19"/>
      <c r="G174" s="54" t="s">
        <v>433</v>
      </c>
      <c r="H174" s="11">
        <v>28552136.08</v>
      </c>
      <c r="I174" s="60">
        <v>11484333</v>
      </c>
      <c r="J174" s="11">
        <v>5776800.08</v>
      </c>
      <c r="K174" s="11">
        <v>11291003</v>
      </c>
      <c r="L174" s="72">
        <v>40.22</v>
      </c>
      <c r="M174" s="72">
        <v>20.23</v>
      </c>
      <c r="N174" s="72">
        <v>39.54</v>
      </c>
      <c r="O174" s="166">
        <v>108.19</v>
      </c>
      <c r="P174" s="166">
        <v>102.02</v>
      </c>
      <c r="Q174" s="166">
        <v>125</v>
      </c>
      <c r="R174" s="167">
        <v>107.4</v>
      </c>
    </row>
    <row r="175" spans="1:18" ht="12.75">
      <c r="A175" s="223">
        <v>2</v>
      </c>
      <c r="B175" s="224">
        <v>12</v>
      </c>
      <c r="C175" s="224">
        <v>2</v>
      </c>
      <c r="D175" s="16">
        <v>3</v>
      </c>
      <c r="E175" s="16">
        <v>0</v>
      </c>
      <c r="F175" s="19"/>
      <c r="G175" s="54" t="s">
        <v>434</v>
      </c>
      <c r="H175" s="11">
        <v>21150693.09</v>
      </c>
      <c r="I175" s="60">
        <v>6036878.98</v>
      </c>
      <c r="J175" s="11">
        <v>4912543.11</v>
      </c>
      <c r="K175" s="11">
        <v>10201271</v>
      </c>
      <c r="L175" s="72">
        <v>28.54</v>
      </c>
      <c r="M175" s="72">
        <v>23.22</v>
      </c>
      <c r="N175" s="72">
        <v>48.23</v>
      </c>
      <c r="O175" s="166">
        <v>104.41</v>
      </c>
      <c r="P175" s="166">
        <v>102.81</v>
      </c>
      <c r="Q175" s="166">
        <v>98.71</v>
      </c>
      <c r="R175" s="167">
        <v>108.41</v>
      </c>
    </row>
    <row r="176" spans="1:18" ht="12.75">
      <c r="A176" s="223">
        <v>2</v>
      </c>
      <c r="B176" s="224">
        <v>12</v>
      </c>
      <c r="C176" s="224">
        <v>3</v>
      </c>
      <c r="D176" s="16">
        <v>3</v>
      </c>
      <c r="E176" s="16">
        <v>0</v>
      </c>
      <c r="F176" s="19"/>
      <c r="G176" s="54" t="s">
        <v>435</v>
      </c>
      <c r="H176" s="11">
        <v>54843251.29</v>
      </c>
      <c r="I176" s="60">
        <v>31475886.51</v>
      </c>
      <c r="J176" s="11">
        <v>10241062.78</v>
      </c>
      <c r="K176" s="11">
        <v>13126302</v>
      </c>
      <c r="L176" s="72">
        <v>57.39</v>
      </c>
      <c r="M176" s="72">
        <v>18.67</v>
      </c>
      <c r="N176" s="72">
        <v>23.93</v>
      </c>
      <c r="O176" s="166">
        <v>113.59</v>
      </c>
      <c r="P176" s="166">
        <v>109.41</v>
      </c>
      <c r="Q176" s="166">
        <v>141.82</v>
      </c>
      <c r="R176" s="167">
        <v>106.81</v>
      </c>
    </row>
    <row r="177" spans="1:18" ht="12.75">
      <c r="A177" s="223">
        <v>2</v>
      </c>
      <c r="B177" s="224">
        <v>21</v>
      </c>
      <c r="C177" s="224">
        <v>6</v>
      </c>
      <c r="D177" s="16">
        <v>3</v>
      </c>
      <c r="E177" s="16">
        <v>0</v>
      </c>
      <c r="F177" s="19"/>
      <c r="G177" s="54" t="s">
        <v>436</v>
      </c>
      <c r="H177" s="11">
        <v>24092096.29</v>
      </c>
      <c r="I177" s="60">
        <v>15717031</v>
      </c>
      <c r="J177" s="11">
        <v>2983752.29</v>
      </c>
      <c r="K177" s="11">
        <v>5391313</v>
      </c>
      <c r="L177" s="72">
        <v>65.23</v>
      </c>
      <c r="M177" s="72">
        <v>12.38</v>
      </c>
      <c r="N177" s="72">
        <v>22.37</v>
      </c>
      <c r="O177" s="166">
        <v>91.28</v>
      </c>
      <c r="P177" s="166">
        <v>95.71</v>
      </c>
      <c r="Q177" s="166">
        <v>72.85</v>
      </c>
      <c r="R177" s="167">
        <v>91.75</v>
      </c>
    </row>
    <row r="178" spans="1:18" ht="12.75">
      <c r="A178" s="223">
        <v>2</v>
      </c>
      <c r="B178" s="224">
        <v>14</v>
      </c>
      <c r="C178" s="224">
        <v>5</v>
      </c>
      <c r="D178" s="16">
        <v>3</v>
      </c>
      <c r="E178" s="16">
        <v>0</v>
      </c>
      <c r="F178" s="19"/>
      <c r="G178" s="54" t="s">
        <v>437</v>
      </c>
      <c r="H178" s="11">
        <v>19513064.8</v>
      </c>
      <c r="I178" s="60">
        <v>10747996</v>
      </c>
      <c r="J178" s="11">
        <v>3354819.8</v>
      </c>
      <c r="K178" s="11">
        <v>5410249</v>
      </c>
      <c r="L178" s="72">
        <v>55.08</v>
      </c>
      <c r="M178" s="72">
        <v>17.19</v>
      </c>
      <c r="N178" s="72">
        <v>27.72</v>
      </c>
      <c r="O178" s="166">
        <v>93.92</v>
      </c>
      <c r="P178" s="166">
        <v>115.46</v>
      </c>
      <c r="Q178" s="166">
        <v>54.79</v>
      </c>
      <c r="R178" s="167">
        <v>101.25</v>
      </c>
    </row>
    <row r="179" spans="1:18" ht="12.75">
      <c r="A179" s="223">
        <v>2</v>
      </c>
      <c r="B179" s="224">
        <v>8</v>
      </c>
      <c r="C179" s="224">
        <v>10</v>
      </c>
      <c r="D179" s="16">
        <v>3</v>
      </c>
      <c r="E179" s="16">
        <v>0</v>
      </c>
      <c r="F179" s="19"/>
      <c r="G179" s="54" t="s">
        <v>438</v>
      </c>
      <c r="H179" s="11">
        <v>21628558.62</v>
      </c>
      <c r="I179" s="60">
        <v>8667338</v>
      </c>
      <c r="J179" s="11">
        <v>4135292.62</v>
      </c>
      <c r="K179" s="11">
        <v>8825928</v>
      </c>
      <c r="L179" s="72">
        <v>40.07</v>
      </c>
      <c r="M179" s="72">
        <v>19.11</v>
      </c>
      <c r="N179" s="72">
        <v>40.8</v>
      </c>
      <c r="O179" s="166">
        <v>99.24</v>
      </c>
      <c r="P179" s="166">
        <v>124.67</v>
      </c>
      <c r="Q179" s="166">
        <v>67.72</v>
      </c>
      <c r="R179" s="167">
        <v>101.03</v>
      </c>
    </row>
    <row r="180" spans="1:18" ht="12.75">
      <c r="A180" s="223">
        <v>2</v>
      </c>
      <c r="B180" s="224">
        <v>13</v>
      </c>
      <c r="C180" s="224">
        <v>3</v>
      </c>
      <c r="D180" s="16">
        <v>3</v>
      </c>
      <c r="E180" s="16">
        <v>0</v>
      </c>
      <c r="F180" s="19"/>
      <c r="G180" s="54" t="s">
        <v>439</v>
      </c>
      <c r="H180" s="11">
        <v>80516020.74</v>
      </c>
      <c r="I180" s="60">
        <v>40965176.5</v>
      </c>
      <c r="J180" s="11">
        <v>18337270.24</v>
      </c>
      <c r="K180" s="11">
        <v>21213574</v>
      </c>
      <c r="L180" s="72">
        <v>50.87</v>
      </c>
      <c r="M180" s="72">
        <v>22.77</v>
      </c>
      <c r="N180" s="72">
        <v>26.34</v>
      </c>
      <c r="O180" s="166">
        <v>107.81</v>
      </c>
      <c r="P180" s="166">
        <v>124.83</v>
      </c>
      <c r="Q180" s="166">
        <v>89.19</v>
      </c>
      <c r="R180" s="167">
        <v>99.55</v>
      </c>
    </row>
    <row r="181" spans="1:18" ht="12.75">
      <c r="A181" s="223">
        <v>2</v>
      </c>
      <c r="B181" s="224">
        <v>12</v>
      </c>
      <c r="C181" s="224">
        <v>4</v>
      </c>
      <c r="D181" s="16">
        <v>3</v>
      </c>
      <c r="E181" s="16">
        <v>0</v>
      </c>
      <c r="F181" s="19"/>
      <c r="G181" s="54" t="s">
        <v>440</v>
      </c>
      <c r="H181" s="11">
        <v>31462934.14</v>
      </c>
      <c r="I181" s="60">
        <v>15400939.03</v>
      </c>
      <c r="J181" s="11">
        <v>5596571.11</v>
      </c>
      <c r="K181" s="11">
        <v>10465424</v>
      </c>
      <c r="L181" s="72">
        <v>48.94</v>
      </c>
      <c r="M181" s="72">
        <v>17.78</v>
      </c>
      <c r="N181" s="72">
        <v>33.26</v>
      </c>
      <c r="O181" s="166">
        <v>104.79</v>
      </c>
      <c r="P181" s="166">
        <v>139.04</v>
      </c>
      <c r="Q181" s="166">
        <v>65.64</v>
      </c>
      <c r="R181" s="167">
        <v>100.42</v>
      </c>
    </row>
    <row r="182" spans="1:18" ht="12.75">
      <c r="A182" s="223">
        <v>2</v>
      </c>
      <c r="B182" s="224">
        <v>2</v>
      </c>
      <c r="C182" s="224">
        <v>7</v>
      </c>
      <c r="D182" s="16">
        <v>3</v>
      </c>
      <c r="E182" s="16">
        <v>0</v>
      </c>
      <c r="F182" s="19"/>
      <c r="G182" s="54" t="s">
        <v>441</v>
      </c>
      <c r="H182" s="11">
        <v>14975886</v>
      </c>
      <c r="I182" s="60">
        <v>7683875</v>
      </c>
      <c r="J182" s="11">
        <v>2790273</v>
      </c>
      <c r="K182" s="11">
        <v>4501738</v>
      </c>
      <c r="L182" s="72">
        <v>51.3</v>
      </c>
      <c r="M182" s="72">
        <v>18.63</v>
      </c>
      <c r="N182" s="72">
        <v>30.05</v>
      </c>
      <c r="O182" s="166">
        <v>94.4</v>
      </c>
      <c r="P182" s="166">
        <v>89.22</v>
      </c>
      <c r="Q182" s="166">
        <v>89.11</v>
      </c>
      <c r="R182" s="167">
        <v>109.26</v>
      </c>
    </row>
    <row r="183" spans="1:18" ht="12.75">
      <c r="A183" s="223">
        <v>2</v>
      </c>
      <c r="B183" s="224">
        <v>1</v>
      </c>
      <c r="C183" s="224">
        <v>4</v>
      </c>
      <c r="D183" s="16">
        <v>3</v>
      </c>
      <c r="E183" s="16">
        <v>0</v>
      </c>
      <c r="F183" s="19"/>
      <c r="G183" s="54" t="s">
        <v>442</v>
      </c>
      <c r="H183" s="11">
        <v>39538155.07</v>
      </c>
      <c r="I183" s="60">
        <v>18593589</v>
      </c>
      <c r="J183" s="11">
        <v>5752763.07</v>
      </c>
      <c r="K183" s="11">
        <v>15191803</v>
      </c>
      <c r="L183" s="72">
        <v>47.02</v>
      </c>
      <c r="M183" s="72">
        <v>14.54</v>
      </c>
      <c r="N183" s="72">
        <v>38.42</v>
      </c>
      <c r="O183" s="166">
        <v>103.46</v>
      </c>
      <c r="P183" s="166">
        <v>115.28</v>
      </c>
      <c r="Q183" s="166">
        <v>88.15</v>
      </c>
      <c r="R183" s="167">
        <v>97.63</v>
      </c>
    </row>
    <row r="184" spans="1:18" ht="12.75">
      <c r="A184" s="223">
        <v>2</v>
      </c>
      <c r="B184" s="224">
        <v>20</v>
      </c>
      <c r="C184" s="224">
        <v>1</v>
      </c>
      <c r="D184" s="16">
        <v>3</v>
      </c>
      <c r="E184" s="16">
        <v>0</v>
      </c>
      <c r="F184" s="19"/>
      <c r="G184" s="54" t="s">
        <v>443</v>
      </c>
      <c r="H184" s="11">
        <v>52479617.46</v>
      </c>
      <c r="I184" s="60">
        <v>33682710</v>
      </c>
      <c r="J184" s="11">
        <v>6967952.46</v>
      </c>
      <c r="K184" s="11">
        <v>11828955</v>
      </c>
      <c r="L184" s="72">
        <v>64.18</v>
      </c>
      <c r="M184" s="72">
        <v>13.27</v>
      </c>
      <c r="N184" s="72">
        <v>22.54</v>
      </c>
      <c r="O184" s="166">
        <v>103.22</v>
      </c>
      <c r="P184" s="166">
        <v>110.06</v>
      </c>
      <c r="Q184" s="166">
        <v>74.86</v>
      </c>
      <c r="R184" s="167">
        <v>108.22</v>
      </c>
    </row>
    <row r="185" spans="1:18" ht="12.75">
      <c r="A185" s="223">
        <v>2</v>
      </c>
      <c r="B185" s="224">
        <v>10</v>
      </c>
      <c r="C185" s="224">
        <v>5</v>
      </c>
      <c r="D185" s="16">
        <v>3</v>
      </c>
      <c r="E185" s="16">
        <v>0</v>
      </c>
      <c r="F185" s="19"/>
      <c r="G185" s="54" t="s">
        <v>444</v>
      </c>
      <c r="H185" s="11">
        <v>36171421.35</v>
      </c>
      <c r="I185" s="60">
        <v>7782303</v>
      </c>
      <c r="J185" s="11">
        <v>21069229.35</v>
      </c>
      <c r="K185" s="11">
        <v>7319889</v>
      </c>
      <c r="L185" s="72">
        <v>21.51</v>
      </c>
      <c r="M185" s="72">
        <v>58.24</v>
      </c>
      <c r="N185" s="72">
        <v>20.23</v>
      </c>
      <c r="O185" s="166">
        <v>182.35</v>
      </c>
      <c r="P185" s="166">
        <v>101.1</v>
      </c>
      <c r="Q185" s="166">
        <v>371.49</v>
      </c>
      <c r="R185" s="167">
        <v>113.18</v>
      </c>
    </row>
    <row r="186" spans="1:18" ht="12.75">
      <c r="A186" s="223">
        <v>2</v>
      </c>
      <c r="B186" s="224">
        <v>25</v>
      </c>
      <c r="C186" s="224">
        <v>4</v>
      </c>
      <c r="D186" s="16">
        <v>3</v>
      </c>
      <c r="E186" s="16">
        <v>0</v>
      </c>
      <c r="F186" s="19"/>
      <c r="G186" s="54" t="s">
        <v>445</v>
      </c>
      <c r="H186" s="11">
        <v>28251326.75</v>
      </c>
      <c r="I186" s="60">
        <v>15887172</v>
      </c>
      <c r="J186" s="11">
        <v>4834609.75</v>
      </c>
      <c r="K186" s="11">
        <v>7529545</v>
      </c>
      <c r="L186" s="72">
        <v>56.23</v>
      </c>
      <c r="M186" s="72">
        <v>17.11</v>
      </c>
      <c r="N186" s="72">
        <v>26.65</v>
      </c>
      <c r="O186" s="166">
        <v>92.39</v>
      </c>
      <c r="P186" s="166">
        <v>86.82</v>
      </c>
      <c r="Q186" s="166">
        <v>104.03</v>
      </c>
      <c r="R186" s="167">
        <v>98.65</v>
      </c>
    </row>
    <row r="187" spans="1:18" ht="12.75">
      <c r="A187" s="223">
        <v>2</v>
      </c>
      <c r="B187" s="224">
        <v>16</v>
      </c>
      <c r="C187" s="224">
        <v>4</v>
      </c>
      <c r="D187" s="16">
        <v>3</v>
      </c>
      <c r="E187" s="16">
        <v>0</v>
      </c>
      <c r="F187" s="19"/>
      <c r="G187" s="54" t="s">
        <v>446</v>
      </c>
      <c r="H187" s="11">
        <v>236991621.68</v>
      </c>
      <c r="I187" s="60">
        <v>208770553</v>
      </c>
      <c r="J187" s="11">
        <v>11369781.68</v>
      </c>
      <c r="K187" s="11">
        <v>16851287</v>
      </c>
      <c r="L187" s="72">
        <v>88.09</v>
      </c>
      <c r="M187" s="72">
        <v>4.79</v>
      </c>
      <c r="N187" s="72">
        <v>7.11</v>
      </c>
      <c r="O187" s="166">
        <v>88.46</v>
      </c>
      <c r="P187" s="166">
        <v>88.09</v>
      </c>
      <c r="Q187" s="166">
        <v>79.9</v>
      </c>
      <c r="R187" s="167">
        <v>100.92</v>
      </c>
    </row>
    <row r="188" spans="1:18" ht="12.75">
      <c r="A188" s="223">
        <v>2</v>
      </c>
      <c r="B188" s="224">
        <v>9</v>
      </c>
      <c r="C188" s="224">
        <v>7</v>
      </c>
      <c r="D188" s="16">
        <v>3</v>
      </c>
      <c r="E188" s="16">
        <v>0</v>
      </c>
      <c r="F188" s="19"/>
      <c r="G188" s="54" t="s">
        <v>447</v>
      </c>
      <c r="H188" s="11">
        <v>22789598.93</v>
      </c>
      <c r="I188" s="60">
        <v>13371031</v>
      </c>
      <c r="J188" s="11">
        <v>3417155.93</v>
      </c>
      <c r="K188" s="11">
        <v>6001412</v>
      </c>
      <c r="L188" s="72">
        <v>58.67</v>
      </c>
      <c r="M188" s="72">
        <v>14.99</v>
      </c>
      <c r="N188" s="72">
        <v>26.33</v>
      </c>
      <c r="O188" s="166">
        <v>97.63</v>
      </c>
      <c r="P188" s="166">
        <v>94.55</v>
      </c>
      <c r="Q188" s="166">
        <v>97.33</v>
      </c>
      <c r="R188" s="167">
        <v>105.46</v>
      </c>
    </row>
    <row r="189" spans="1:18" ht="12.75">
      <c r="A189" s="223">
        <v>2</v>
      </c>
      <c r="B189" s="224">
        <v>20</v>
      </c>
      <c r="C189" s="224">
        <v>2</v>
      </c>
      <c r="D189" s="16">
        <v>3</v>
      </c>
      <c r="E189" s="16">
        <v>0</v>
      </c>
      <c r="F189" s="19"/>
      <c r="G189" s="54" t="s">
        <v>448</v>
      </c>
      <c r="H189" s="11">
        <v>40770369.62</v>
      </c>
      <c r="I189" s="60">
        <v>14730071</v>
      </c>
      <c r="J189" s="11">
        <v>15007317.62</v>
      </c>
      <c r="K189" s="11">
        <v>11032981</v>
      </c>
      <c r="L189" s="72">
        <v>36.12</v>
      </c>
      <c r="M189" s="72">
        <v>36.8</v>
      </c>
      <c r="N189" s="72">
        <v>27.06</v>
      </c>
      <c r="O189" s="166">
        <v>128.5</v>
      </c>
      <c r="P189" s="166">
        <v>119.08</v>
      </c>
      <c r="Q189" s="166">
        <v>161.16</v>
      </c>
      <c r="R189" s="167">
        <v>109.82</v>
      </c>
    </row>
    <row r="190" spans="1:18" ht="12.75">
      <c r="A190" s="223">
        <v>2</v>
      </c>
      <c r="B190" s="224">
        <v>16</v>
      </c>
      <c r="C190" s="224">
        <v>5</v>
      </c>
      <c r="D190" s="16">
        <v>3</v>
      </c>
      <c r="E190" s="16">
        <v>0</v>
      </c>
      <c r="F190" s="19"/>
      <c r="G190" s="54" t="s">
        <v>449</v>
      </c>
      <c r="H190" s="11">
        <v>32316606.21</v>
      </c>
      <c r="I190" s="60">
        <v>13568851</v>
      </c>
      <c r="J190" s="11">
        <v>10135739.21</v>
      </c>
      <c r="K190" s="11">
        <v>8612016</v>
      </c>
      <c r="L190" s="72">
        <v>41.98</v>
      </c>
      <c r="M190" s="72">
        <v>31.36</v>
      </c>
      <c r="N190" s="72">
        <v>26.64</v>
      </c>
      <c r="O190" s="166">
        <v>65.69</v>
      </c>
      <c r="P190" s="166">
        <v>63.89</v>
      </c>
      <c r="Q190" s="166">
        <v>51.62</v>
      </c>
      <c r="R190" s="167">
        <v>103.44</v>
      </c>
    </row>
    <row r="191" spans="1:18" ht="12.75">
      <c r="A191" s="223">
        <v>2</v>
      </c>
      <c r="B191" s="224">
        <v>8</v>
      </c>
      <c r="C191" s="224">
        <v>12</v>
      </c>
      <c r="D191" s="16">
        <v>3</v>
      </c>
      <c r="E191" s="16">
        <v>0</v>
      </c>
      <c r="F191" s="19"/>
      <c r="G191" s="54" t="s">
        <v>450</v>
      </c>
      <c r="H191" s="11">
        <v>31370473.9</v>
      </c>
      <c r="I191" s="60">
        <v>14017791</v>
      </c>
      <c r="J191" s="11">
        <v>8308450.9</v>
      </c>
      <c r="K191" s="11">
        <v>9044232</v>
      </c>
      <c r="L191" s="72">
        <v>44.68</v>
      </c>
      <c r="M191" s="72">
        <v>26.48</v>
      </c>
      <c r="N191" s="72">
        <v>28.83</v>
      </c>
      <c r="O191" s="166">
        <v>86.59</v>
      </c>
      <c r="P191" s="166">
        <v>88.55</v>
      </c>
      <c r="Q191" s="166">
        <v>69.59</v>
      </c>
      <c r="R191" s="167">
        <v>106.93</v>
      </c>
    </row>
    <row r="192" spans="1:18" ht="12.75">
      <c r="A192" s="223">
        <v>2</v>
      </c>
      <c r="B192" s="224">
        <v>23</v>
      </c>
      <c r="C192" s="224">
        <v>8</v>
      </c>
      <c r="D192" s="16">
        <v>3</v>
      </c>
      <c r="E192" s="16">
        <v>0</v>
      </c>
      <c r="F192" s="19"/>
      <c r="G192" s="54" t="s">
        <v>451</v>
      </c>
      <c r="H192" s="11">
        <v>73539681.09</v>
      </c>
      <c r="I192" s="60">
        <v>48574163</v>
      </c>
      <c r="J192" s="11">
        <v>12996588.09</v>
      </c>
      <c r="K192" s="11">
        <v>11968930</v>
      </c>
      <c r="L192" s="72">
        <v>66.05</v>
      </c>
      <c r="M192" s="72">
        <v>17.67</v>
      </c>
      <c r="N192" s="72">
        <v>16.27</v>
      </c>
      <c r="O192" s="166">
        <v>95.35</v>
      </c>
      <c r="P192" s="166">
        <v>89.5</v>
      </c>
      <c r="Q192" s="166">
        <v>106.84</v>
      </c>
      <c r="R192" s="167">
        <v>112.01</v>
      </c>
    </row>
    <row r="193" spans="1:18" ht="12.75">
      <c r="A193" s="223">
        <v>2</v>
      </c>
      <c r="B193" s="224">
        <v>23</v>
      </c>
      <c r="C193" s="224">
        <v>7</v>
      </c>
      <c r="D193" s="16">
        <v>3</v>
      </c>
      <c r="E193" s="16">
        <v>0</v>
      </c>
      <c r="F193" s="19"/>
      <c r="G193" s="54" t="s">
        <v>452</v>
      </c>
      <c r="H193" s="11">
        <v>36823642.99</v>
      </c>
      <c r="I193" s="60">
        <v>25233383.97</v>
      </c>
      <c r="J193" s="11">
        <v>4865131.02</v>
      </c>
      <c r="K193" s="11">
        <v>6725128</v>
      </c>
      <c r="L193" s="72">
        <v>68.52</v>
      </c>
      <c r="M193" s="72">
        <v>13.21</v>
      </c>
      <c r="N193" s="72">
        <v>18.26</v>
      </c>
      <c r="O193" s="166">
        <v>104.53</v>
      </c>
      <c r="P193" s="166">
        <v>110.23</v>
      </c>
      <c r="Q193" s="166">
        <v>87.61</v>
      </c>
      <c r="R193" s="167">
        <v>99.17</v>
      </c>
    </row>
    <row r="194" spans="1:18" ht="12.75">
      <c r="A194" s="223">
        <v>2</v>
      </c>
      <c r="B194" s="224">
        <v>8</v>
      </c>
      <c r="C194" s="224">
        <v>13</v>
      </c>
      <c r="D194" s="16">
        <v>3</v>
      </c>
      <c r="E194" s="16">
        <v>0</v>
      </c>
      <c r="F194" s="19"/>
      <c r="G194" s="54" t="s">
        <v>453</v>
      </c>
      <c r="H194" s="11">
        <v>23419957</v>
      </c>
      <c r="I194" s="60">
        <v>11957640.47</v>
      </c>
      <c r="J194" s="11">
        <v>5672873.53</v>
      </c>
      <c r="K194" s="11">
        <v>5789443</v>
      </c>
      <c r="L194" s="72">
        <v>51.05</v>
      </c>
      <c r="M194" s="72">
        <v>24.22</v>
      </c>
      <c r="N194" s="72">
        <v>24.72</v>
      </c>
      <c r="O194" s="166">
        <v>90.49</v>
      </c>
      <c r="P194" s="166">
        <v>97.44</v>
      </c>
      <c r="Q194" s="166">
        <v>68.05</v>
      </c>
      <c r="R194" s="167">
        <v>109.8</v>
      </c>
    </row>
    <row r="195" spans="1:18" ht="12.75">
      <c r="A195" s="223">
        <v>2</v>
      </c>
      <c r="B195" s="224">
        <v>19</v>
      </c>
      <c r="C195" s="224">
        <v>6</v>
      </c>
      <c r="D195" s="16">
        <v>3</v>
      </c>
      <c r="E195" s="16">
        <v>0</v>
      </c>
      <c r="F195" s="19"/>
      <c r="G195" s="54" t="s">
        <v>454</v>
      </c>
      <c r="H195" s="11">
        <v>84187482</v>
      </c>
      <c r="I195" s="60">
        <v>59193295</v>
      </c>
      <c r="J195" s="11">
        <v>11293349</v>
      </c>
      <c r="K195" s="11">
        <v>13700838</v>
      </c>
      <c r="L195" s="72">
        <v>70.31</v>
      </c>
      <c r="M195" s="72">
        <v>13.41</v>
      </c>
      <c r="N195" s="72">
        <v>16.27</v>
      </c>
      <c r="O195" s="166">
        <v>105.42</v>
      </c>
      <c r="P195" s="166">
        <v>103.45</v>
      </c>
      <c r="Q195" s="166">
        <v>119.5</v>
      </c>
      <c r="R195" s="167">
        <v>103.91</v>
      </c>
    </row>
    <row r="196" spans="1:18" ht="12.75">
      <c r="A196" s="223">
        <v>2</v>
      </c>
      <c r="B196" s="224">
        <v>17</v>
      </c>
      <c r="C196" s="224">
        <v>4</v>
      </c>
      <c r="D196" s="16">
        <v>3</v>
      </c>
      <c r="E196" s="16">
        <v>0</v>
      </c>
      <c r="F196" s="19"/>
      <c r="G196" s="54" t="s">
        <v>455</v>
      </c>
      <c r="H196" s="11">
        <v>69711078</v>
      </c>
      <c r="I196" s="60">
        <v>42614925</v>
      </c>
      <c r="J196" s="11">
        <v>14632117</v>
      </c>
      <c r="K196" s="11">
        <v>12464036</v>
      </c>
      <c r="L196" s="72">
        <v>61.13</v>
      </c>
      <c r="M196" s="72">
        <v>20.98</v>
      </c>
      <c r="N196" s="72">
        <v>17.87</v>
      </c>
      <c r="O196" s="166">
        <v>104.04</v>
      </c>
      <c r="P196" s="166">
        <v>108.38</v>
      </c>
      <c r="Q196" s="166">
        <v>94.55</v>
      </c>
      <c r="R196" s="167">
        <v>102.12</v>
      </c>
    </row>
    <row r="197" spans="1:18" ht="12.75">
      <c r="A197" s="223">
        <v>2</v>
      </c>
      <c r="B197" s="224">
        <v>14</v>
      </c>
      <c r="C197" s="224">
        <v>7</v>
      </c>
      <c r="D197" s="16">
        <v>3</v>
      </c>
      <c r="E197" s="16">
        <v>0</v>
      </c>
      <c r="F197" s="19"/>
      <c r="G197" s="54" t="s">
        <v>456</v>
      </c>
      <c r="H197" s="11">
        <v>40275589.33</v>
      </c>
      <c r="I197" s="60">
        <v>19923265</v>
      </c>
      <c r="J197" s="11">
        <v>8424565.33</v>
      </c>
      <c r="K197" s="11">
        <v>11927759</v>
      </c>
      <c r="L197" s="72">
        <v>49.46</v>
      </c>
      <c r="M197" s="72">
        <v>20.91</v>
      </c>
      <c r="N197" s="72">
        <v>29.61</v>
      </c>
      <c r="O197" s="166">
        <v>88.36</v>
      </c>
      <c r="P197" s="166">
        <v>97.49</v>
      </c>
      <c r="Q197" s="166">
        <v>66.91</v>
      </c>
      <c r="R197" s="167">
        <v>95</v>
      </c>
    </row>
    <row r="198" spans="1:18" ht="12.75">
      <c r="A198" s="223">
        <v>2</v>
      </c>
      <c r="B198" s="224">
        <v>8</v>
      </c>
      <c r="C198" s="224">
        <v>14</v>
      </c>
      <c r="D198" s="16">
        <v>3</v>
      </c>
      <c r="E198" s="16">
        <v>0</v>
      </c>
      <c r="F198" s="19"/>
      <c r="G198" s="54" t="s">
        <v>457</v>
      </c>
      <c r="H198" s="11">
        <v>19591845.78</v>
      </c>
      <c r="I198" s="60">
        <v>9843636.53</v>
      </c>
      <c r="J198" s="11">
        <v>3428806.25</v>
      </c>
      <c r="K198" s="11">
        <v>6319403</v>
      </c>
      <c r="L198" s="72">
        <v>50.24</v>
      </c>
      <c r="M198" s="72">
        <v>17.5</v>
      </c>
      <c r="N198" s="72">
        <v>32.25</v>
      </c>
      <c r="O198" s="166">
        <v>96.03</v>
      </c>
      <c r="P198" s="166">
        <v>100.44</v>
      </c>
      <c r="Q198" s="166">
        <v>63.03</v>
      </c>
      <c r="R198" s="167">
        <v>122.44</v>
      </c>
    </row>
    <row r="199" spans="1:18" ht="12.75">
      <c r="A199" s="223">
        <v>2</v>
      </c>
      <c r="B199" s="224">
        <v>11</v>
      </c>
      <c r="C199" s="224">
        <v>4</v>
      </c>
      <c r="D199" s="16">
        <v>3</v>
      </c>
      <c r="E199" s="16">
        <v>0</v>
      </c>
      <c r="F199" s="19"/>
      <c r="G199" s="54" t="s">
        <v>458</v>
      </c>
      <c r="H199" s="11">
        <v>27672056.92</v>
      </c>
      <c r="I199" s="60">
        <v>12686564</v>
      </c>
      <c r="J199" s="11">
        <v>6987173.92</v>
      </c>
      <c r="K199" s="11">
        <v>7998319</v>
      </c>
      <c r="L199" s="72">
        <v>45.84</v>
      </c>
      <c r="M199" s="72">
        <v>25.24</v>
      </c>
      <c r="N199" s="72">
        <v>28.9</v>
      </c>
      <c r="O199" s="166">
        <v>102.02</v>
      </c>
      <c r="P199" s="166">
        <v>96.51</v>
      </c>
      <c r="Q199" s="166">
        <v>109.87</v>
      </c>
      <c r="R199" s="167">
        <v>104.98</v>
      </c>
    </row>
    <row r="200" spans="1:18" ht="12.75">
      <c r="A200" s="223">
        <v>2</v>
      </c>
      <c r="B200" s="224">
        <v>18</v>
      </c>
      <c r="C200" s="224">
        <v>4</v>
      </c>
      <c r="D200" s="16">
        <v>3</v>
      </c>
      <c r="E200" s="16">
        <v>0</v>
      </c>
      <c r="F200" s="19"/>
      <c r="G200" s="54" t="s">
        <v>459</v>
      </c>
      <c r="H200" s="11">
        <v>61388123</v>
      </c>
      <c r="I200" s="60">
        <v>40140285</v>
      </c>
      <c r="J200" s="11">
        <v>9137626</v>
      </c>
      <c r="K200" s="11">
        <v>12110212</v>
      </c>
      <c r="L200" s="72">
        <v>65.38</v>
      </c>
      <c r="M200" s="72">
        <v>14.88</v>
      </c>
      <c r="N200" s="72">
        <v>19.72</v>
      </c>
      <c r="O200" s="166">
        <v>101.15</v>
      </c>
      <c r="P200" s="166">
        <v>104.17</v>
      </c>
      <c r="Q200" s="166">
        <v>90.44</v>
      </c>
      <c r="R200" s="167">
        <v>100.47</v>
      </c>
    </row>
    <row r="201" spans="1:18" ht="12.75">
      <c r="A201" s="223">
        <v>2</v>
      </c>
      <c r="B201" s="224">
        <v>26</v>
      </c>
      <c r="C201" s="224">
        <v>4</v>
      </c>
      <c r="D201" s="16">
        <v>3</v>
      </c>
      <c r="E201" s="16">
        <v>0</v>
      </c>
      <c r="F201" s="19"/>
      <c r="G201" s="54" t="s">
        <v>460</v>
      </c>
      <c r="H201" s="11">
        <v>28302574.35</v>
      </c>
      <c r="I201" s="60">
        <v>10671564</v>
      </c>
      <c r="J201" s="11">
        <v>9945817.35</v>
      </c>
      <c r="K201" s="11">
        <v>7685193</v>
      </c>
      <c r="L201" s="72">
        <v>37.7</v>
      </c>
      <c r="M201" s="72">
        <v>35.14</v>
      </c>
      <c r="N201" s="72">
        <v>27.15</v>
      </c>
      <c r="O201" s="166">
        <v>118.48</v>
      </c>
      <c r="P201" s="166">
        <v>121.15</v>
      </c>
      <c r="Q201" s="166">
        <v>132.22</v>
      </c>
      <c r="R201" s="167">
        <v>101.69</v>
      </c>
    </row>
    <row r="202" spans="1:18" ht="12.75">
      <c r="A202" s="223">
        <v>2</v>
      </c>
      <c r="B202" s="224">
        <v>20</v>
      </c>
      <c r="C202" s="224">
        <v>3</v>
      </c>
      <c r="D202" s="16">
        <v>3</v>
      </c>
      <c r="E202" s="16">
        <v>0</v>
      </c>
      <c r="F202" s="19"/>
      <c r="G202" s="54" t="s">
        <v>461</v>
      </c>
      <c r="H202" s="11">
        <v>66096544.61</v>
      </c>
      <c r="I202" s="60">
        <v>42887428</v>
      </c>
      <c r="J202" s="11">
        <v>8633857.61</v>
      </c>
      <c r="K202" s="11">
        <v>14575259</v>
      </c>
      <c r="L202" s="72">
        <v>64.88</v>
      </c>
      <c r="M202" s="72">
        <v>13.06</v>
      </c>
      <c r="N202" s="72">
        <v>22.05</v>
      </c>
      <c r="O202" s="166">
        <v>103.26</v>
      </c>
      <c r="P202" s="166">
        <v>113.16</v>
      </c>
      <c r="Q202" s="166">
        <v>72.92</v>
      </c>
      <c r="R202" s="167">
        <v>102.12</v>
      </c>
    </row>
    <row r="203" spans="1:18" ht="12.75">
      <c r="A203" s="223">
        <v>2</v>
      </c>
      <c r="B203" s="224">
        <v>14</v>
      </c>
      <c r="C203" s="224">
        <v>8</v>
      </c>
      <c r="D203" s="16">
        <v>3</v>
      </c>
      <c r="E203" s="16">
        <v>0</v>
      </c>
      <c r="F203" s="19"/>
      <c r="G203" s="54" t="s">
        <v>462</v>
      </c>
      <c r="H203" s="11">
        <v>41910771.91</v>
      </c>
      <c r="I203" s="60">
        <v>22685657</v>
      </c>
      <c r="J203" s="11">
        <v>10306143.91</v>
      </c>
      <c r="K203" s="11">
        <v>8918971</v>
      </c>
      <c r="L203" s="72">
        <v>54.12</v>
      </c>
      <c r="M203" s="72">
        <v>24.59</v>
      </c>
      <c r="N203" s="72">
        <v>21.28</v>
      </c>
      <c r="O203" s="166">
        <v>109.42</v>
      </c>
      <c r="P203" s="166">
        <v>122.01</v>
      </c>
      <c r="Q203" s="166">
        <v>88.28</v>
      </c>
      <c r="R203" s="167">
        <v>110.98</v>
      </c>
    </row>
    <row r="204" spans="1:18" ht="12.75">
      <c r="A204" s="223">
        <v>2</v>
      </c>
      <c r="B204" s="224">
        <v>4</v>
      </c>
      <c r="C204" s="224">
        <v>4</v>
      </c>
      <c r="D204" s="16">
        <v>3</v>
      </c>
      <c r="E204" s="16">
        <v>0</v>
      </c>
      <c r="F204" s="19"/>
      <c r="G204" s="54" t="s">
        <v>463</v>
      </c>
      <c r="H204" s="11">
        <v>23169707.06</v>
      </c>
      <c r="I204" s="60">
        <v>10511670</v>
      </c>
      <c r="J204" s="11">
        <v>4180269.06</v>
      </c>
      <c r="K204" s="11">
        <v>8477768</v>
      </c>
      <c r="L204" s="72">
        <v>45.36</v>
      </c>
      <c r="M204" s="72">
        <v>18.04</v>
      </c>
      <c r="N204" s="72">
        <v>36.58</v>
      </c>
      <c r="O204" s="166">
        <v>93.72</v>
      </c>
      <c r="P204" s="166">
        <v>105.66</v>
      </c>
      <c r="Q204" s="166">
        <v>66.75</v>
      </c>
      <c r="R204" s="167">
        <v>99.61</v>
      </c>
    </row>
    <row r="205" spans="1:18" ht="12.75">
      <c r="A205" s="223">
        <v>2</v>
      </c>
      <c r="B205" s="224">
        <v>25</v>
      </c>
      <c r="C205" s="224">
        <v>6</v>
      </c>
      <c r="D205" s="16">
        <v>3</v>
      </c>
      <c r="E205" s="16">
        <v>0</v>
      </c>
      <c r="F205" s="19"/>
      <c r="G205" s="54" t="s">
        <v>464</v>
      </c>
      <c r="H205" s="11">
        <v>26237070.62</v>
      </c>
      <c r="I205" s="60">
        <v>10846592</v>
      </c>
      <c r="J205" s="11">
        <v>5797977.62</v>
      </c>
      <c r="K205" s="11">
        <v>9592501</v>
      </c>
      <c r="L205" s="72">
        <v>41.34</v>
      </c>
      <c r="M205" s="72">
        <v>22.09</v>
      </c>
      <c r="N205" s="72">
        <v>36.56</v>
      </c>
      <c r="O205" s="166">
        <v>106.07</v>
      </c>
      <c r="P205" s="166">
        <v>115.41</v>
      </c>
      <c r="Q205" s="166">
        <v>96.9</v>
      </c>
      <c r="R205" s="167">
        <v>102.55</v>
      </c>
    </row>
    <row r="206" spans="1:18" ht="12.75">
      <c r="A206" s="223">
        <v>2</v>
      </c>
      <c r="B206" s="224">
        <v>17</v>
      </c>
      <c r="C206" s="224">
        <v>5</v>
      </c>
      <c r="D206" s="16">
        <v>3</v>
      </c>
      <c r="E206" s="16">
        <v>0</v>
      </c>
      <c r="F206" s="19"/>
      <c r="G206" s="54" t="s">
        <v>465</v>
      </c>
      <c r="H206" s="11">
        <v>23202534.37</v>
      </c>
      <c r="I206" s="60">
        <v>10464928</v>
      </c>
      <c r="J206" s="11">
        <v>3537945.37</v>
      </c>
      <c r="K206" s="11">
        <v>9199661</v>
      </c>
      <c r="L206" s="72">
        <v>45.1</v>
      </c>
      <c r="M206" s="72">
        <v>15.24</v>
      </c>
      <c r="N206" s="72">
        <v>39.64</v>
      </c>
      <c r="O206" s="166">
        <v>110.65</v>
      </c>
      <c r="P206" s="166">
        <v>118.02</v>
      </c>
      <c r="Q206" s="166">
        <v>106.51</v>
      </c>
      <c r="R206" s="167">
        <v>104.77</v>
      </c>
    </row>
    <row r="207" spans="1:18" ht="12.75">
      <c r="A207" s="223">
        <v>2</v>
      </c>
      <c r="B207" s="224">
        <v>12</v>
      </c>
      <c r="C207" s="224">
        <v>5</v>
      </c>
      <c r="D207" s="16">
        <v>3</v>
      </c>
      <c r="E207" s="16">
        <v>0</v>
      </c>
      <c r="F207" s="19"/>
      <c r="G207" s="54" t="s">
        <v>466</v>
      </c>
      <c r="H207" s="11">
        <v>12666138.68</v>
      </c>
      <c r="I207" s="60">
        <v>5154906.32</v>
      </c>
      <c r="J207" s="11">
        <v>3161630.36</v>
      </c>
      <c r="K207" s="11">
        <v>4349602</v>
      </c>
      <c r="L207" s="72">
        <v>40.69</v>
      </c>
      <c r="M207" s="72">
        <v>24.96</v>
      </c>
      <c r="N207" s="72">
        <v>34.34</v>
      </c>
      <c r="O207" s="166">
        <v>108.14</v>
      </c>
      <c r="P207" s="166">
        <v>108.7</v>
      </c>
      <c r="Q207" s="166">
        <v>120.49</v>
      </c>
      <c r="R207" s="167">
        <v>100.07</v>
      </c>
    </row>
    <row r="208" spans="1:18" ht="12.75">
      <c r="A208" s="223">
        <v>2</v>
      </c>
      <c r="B208" s="224">
        <v>22</v>
      </c>
      <c r="C208" s="224">
        <v>3</v>
      </c>
      <c r="D208" s="16">
        <v>3</v>
      </c>
      <c r="E208" s="16">
        <v>0</v>
      </c>
      <c r="F208" s="19"/>
      <c r="G208" s="54" t="s">
        <v>467</v>
      </c>
      <c r="H208" s="11">
        <v>63257882.32</v>
      </c>
      <c r="I208" s="60">
        <v>32110151</v>
      </c>
      <c r="J208" s="11">
        <v>13651170.32</v>
      </c>
      <c r="K208" s="11">
        <v>17496561</v>
      </c>
      <c r="L208" s="72">
        <v>50.76</v>
      </c>
      <c r="M208" s="72">
        <v>21.58</v>
      </c>
      <c r="N208" s="72">
        <v>27.65</v>
      </c>
      <c r="O208" s="166">
        <v>111.46</v>
      </c>
      <c r="P208" s="166">
        <v>114.74</v>
      </c>
      <c r="Q208" s="166">
        <v>112.77</v>
      </c>
      <c r="R208" s="167">
        <v>104.99</v>
      </c>
    </row>
    <row r="209" spans="1:18" ht="12.75">
      <c r="A209" s="223">
        <v>2</v>
      </c>
      <c r="B209" s="224">
        <v>24</v>
      </c>
      <c r="C209" s="224">
        <v>5</v>
      </c>
      <c r="D209" s="16">
        <v>3</v>
      </c>
      <c r="E209" s="16">
        <v>0</v>
      </c>
      <c r="F209" s="19"/>
      <c r="G209" s="54" t="s">
        <v>468</v>
      </c>
      <c r="H209" s="11">
        <v>70811458.98</v>
      </c>
      <c r="I209" s="60">
        <v>46656312.22</v>
      </c>
      <c r="J209" s="11">
        <v>12247419.76</v>
      </c>
      <c r="K209" s="11">
        <v>11907727</v>
      </c>
      <c r="L209" s="72">
        <v>65.88</v>
      </c>
      <c r="M209" s="72">
        <v>17.29</v>
      </c>
      <c r="N209" s="72">
        <v>16.81</v>
      </c>
      <c r="O209" s="166">
        <v>110.3</v>
      </c>
      <c r="P209" s="166">
        <v>116.85</v>
      </c>
      <c r="Q209" s="166">
        <v>103.92</v>
      </c>
      <c r="R209" s="167">
        <v>95.36</v>
      </c>
    </row>
    <row r="210" spans="1:18" ht="12.75">
      <c r="A210" s="223">
        <v>2</v>
      </c>
      <c r="B210" s="224">
        <v>24</v>
      </c>
      <c r="C210" s="224">
        <v>6</v>
      </c>
      <c r="D210" s="16">
        <v>3</v>
      </c>
      <c r="E210" s="16">
        <v>0</v>
      </c>
      <c r="F210" s="19"/>
      <c r="G210" s="54" t="s">
        <v>469</v>
      </c>
      <c r="H210" s="11">
        <v>44572551.32</v>
      </c>
      <c r="I210" s="60">
        <v>19252482</v>
      </c>
      <c r="J210" s="11">
        <v>8793862.32</v>
      </c>
      <c r="K210" s="11">
        <v>16526207</v>
      </c>
      <c r="L210" s="72">
        <v>43.19</v>
      </c>
      <c r="M210" s="72">
        <v>19.72</v>
      </c>
      <c r="N210" s="72">
        <v>37.07</v>
      </c>
      <c r="O210" s="166">
        <v>107.62</v>
      </c>
      <c r="P210" s="166">
        <v>107.81</v>
      </c>
      <c r="Q210" s="166">
        <v>104.64</v>
      </c>
      <c r="R210" s="167">
        <v>109.04</v>
      </c>
    </row>
    <row r="211" spans="1:18" ht="12.75">
      <c r="A211" s="223">
        <v>2</v>
      </c>
      <c r="B211" s="224">
        <v>24</v>
      </c>
      <c r="C211" s="224">
        <v>7</v>
      </c>
      <c r="D211" s="16">
        <v>3</v>
      </c>
      <c r="E211" s="16">
        <v>0</v>
      </c>
      <c r="F211" s="19"/>
      <c r="G211" s="54" t="s">
        <v>470</v>
      </c>
      <c r="H211" s="11">
        <v>14904905</v>
      </c>
      <c r="I211" s="60">
        <v>6156689</v>
      </c>
      <c r="J211" s="11">
        <v>3220344</v>
      </c>
      <c r="K211" s="11">
        <v>5527872</v>
      </c>
      <c r="L211" s="72">
        <v>41.3</v>
      </c>
      <c r="M211" s="72">
        <v>21.6</v>
      </c>
      <c r="N211" s="72">
        <v>37.08</v>
      </c>
      <c r="O211" s="166">
        <v>106</v>
      </c>
      <c r="P211" s="166">
        <v>120.17</v>
      </c>
      <c r="Q211" s="166">
        <v>81.05</v>
      </c>
      <c r="R211" s="167">
        <v>111.34</v>
      </c>
    </row>
    <row r="212" spans="1:18" ht="12.75">
      <c r="A212" s="223">
        <v>2</v>
      </c>
      <c r="B212" s="224">
        <v>19</v>
      </c>
      <c r="C212" s="224">
        <v>8</v>
      </c>
      <c r="D212" s="16">
        <v>3</v>
      </c>
      <c r="E212" s="16">
        <v>0</v>
      </c>
      <c r="F212" s="19"/>
      <c r="G212" s="54" t="s">
        <v>471</v>
      </c>
      <c r="H212" s="11">
        <v>40607796.29</v>
      </c>
      <c r="I212" s="60">
        <v>30006498</v>
      </c>
      <c r="J212" s="11">
        <v>3781859.29</v>
      </c>
      <c r="K212" s="11">
        <v>6819439</v>
      </c>
      <c r="L212" s="72">
        <v>73.89</v>
      </c>
      <c r="M212" s="72">
        <v>9.31</v>
      </c>
      <c r="N212" s="72">
        <v>16.79</v>
      </c>
      <c r="O212" s="166">
        <v>111.7</v>
      </c>
      <c r="P212" s="166">
        <v>115.82</v>
      </c>
      <c r="Q212" s="166">
        <v>101.14</v>
      </c>
      <c r="R212" s="167">
        <v>101.65</v>
      </c>
    </row>
    <row r="213" spans="1:18" ht="12.75">
      <c r="A213" s="223">
        <v>2</v>
      </c>
      <c r="B213" s="224">
        <v>20</v>
      </c>
      <c r="C213" s="224">
        <v>6</v>
      </c>
      <c r="D213" s="16">
        <v>3</v>
      </c>
      <c r="E213" s="16">
        <v>0</v>
      </c>
      <c r="F213" s="19"/>
      <c r="G213" s="54" t="s">
        <v>472</v>
      </c>
      <c r="H213" s="11">
        <v>50203169.02</v>
      </c>
      <c r="I213" s="60">
        <v>26511176</v>
      </c>
      <c r="J213" s="11">
        <v>10283999.02</v>
      </c>
      <c r="K213" s="11">
        <v>13407994</v>
      </c>
      <c r="L213" s="72">
        <v>52.8</v>
      </c>
      <c r="M213" s="72">
        <v>20.48</v>
      </c>
      <c r="N213" s="72">
        <v>26.7</v>
      </c>
      <c r="O213" s="166">
        <v>99.49</v>
      </c>
      <c r="P213" s="166">
        <v>114.35</v>
      </c>
      <c r="Q213" s="166">
        <v>75.31</v>
      </c>
      <c r="R213" s="167">
        <v>98.44</v>
      </c>
    </row>
    <row r="214" spans="1:18" s="95" customFormat="1" ht="15">
      <c r="A214" s="227"/>
      <c r="B214" s="228"/>
      <c r="C214" s="228"/>
      <c r="D214" s="101"/>
      <c r="E214" s="101"/>
      <c r="F214" s="102" t="s">
        <v>473</v>
      </c>
      <c r="G214" s="287"/>
      <c r="H214" s="103">
        <v>163422892.85</v>
      </c>
      <c r="I214" s="103">
        <v>158399512.85</v>
      </c>
      <c r="J214" s="103">
        <v>5023380</v>
      </c>
      <c r="K214" s="103">
        <v>0</v>
      </c>
      <c r="L214" s="133">
        <v>96.92614669071439</v>
      </c>
      <c r="M214" s="133">
        <v>3.0738533092856093</v>
      </c>
      <c r="N214" s="133">
        <v>0</v>
      </c>
      <c r="O214" s="170">
        <v>126.36685511428934</v>
      </c>
      <c r="P214" s="170">
        <v>122.55061673245969</v>
      </c>
      <c r="Q214" s="170">
        <v>6990.801174555018</v>
      </c>
      <c r="R214" s="171" t="e">
        <v>#DIV/0!</v>
      </c>
    </row>
    <row r="215" spans="1:18" ht="25.5">
      <c r="A215" s="223">
        <v>2</v>
      </c>
      <c r="B215" s="224">
        <v>15</v>
      </c>
      <c r="C215" s="224">
        <v>1</v>
      </c>
      <c r="D215" s="16" t="s">
        <v>474</v>
      </c>
      <c r="E215" s="16">
        <v>8</v>
      </c>
      <c r="F215" s="19"/>
      <c r="G215" s="54" t="s">
        <v>475</v>
      </c>
      <c r="H215" s="11">
        <v>402033</v>
      </c>
      <c r="I215" s="60">
        <v>402033</v>
      </c>
      <c r="J215" s="11">
        <v>0</v>
      </c>
      <c r="K215" s="11">
        <v>0</v>
      </c>
      <c r="L215" s="72">
        <v>100</v>
      </c>
      <c r="M215" s="72">
        <v>0</v>
      </c>
      <c r="N215" s="72">
        <v>0</v>
      </c>
      <c r="O215" s="166">
        <v>135.21</v>
      </c>
      <c r="P215" s="166">
        <v>135.21</v>
      </c>
      <c r="Q215" s="166">
        <v>0</v>
      </c>
      <c r="R215" s="167">
        <v>0</v>
      </c>
    </row>
    <row r="216" spans="1:18" ht="25.5">
      <c r="A216" s="223">
        <v>2</v>
      </c>
      <c r="B216" s="224">
        <v>63</v>
      </c>
      <c r="C216" s="224">
        <v>1</v>
      </c>
      <c r="D216" s="16" t="s">
        <v>474</v>
      </c>
      <c r="E216" s="16">
        <v>8</v>
      </c>
      <c r="F216" s="19"/>
      <c r="G216" s="54" t="s">
        <v>476</v>
      </c>
      <c r="H216" s="11">
        <v>123177650</v>
      </c>
      <c r="I216" s="60">
        <v>123177650</v>
      </c>
      <c r="J216" s="11">
        <v>0</v>
      </c>
      <c r="K216" s="11">
        <v>0</v>
      </c>
      <c r="L216" s="72">
        <v>100</v>
      </c>
      <c r="M216" s="72">
        <v>0</v>
      </c>
      <c r="N216" s="72">
        <v>0</v>
      </c>
      <c r="O216" s="166">
        <v>114.03</v>
      </c>
      <c r="P216" s="166">
        <v>114.03</v>
      </c>
      <c r="Q216" s="166">
        <v>0</v>
      </c>
      <c r="R216" s="167">
        <v>0</v>
      </c>
    </row>
    <row r="217" spans="1:18" ht="12.75">
      <c r="A217" s="223">
        <v>2</v>
      </c>
      <c r="B217" s="224">
        <v>9</v>
      </c>
      <c r="C217" s="224">
        <v>7</v>
      </c>
      <c r="D217" s="16" t="s">
        <v>474</v>
      </c>
      <c r="E217" s="16">
        <v>8</v>
      </c>
      <c r="F217" s="19"/>
      <c r="G217" s="54" t="s">
        <v>477</v>
      </c>
      <c r="H217" s="11">
        <v>1190700</v>
      </c>
      <c r="I217" s="60">
        <v>1190700</v>
      </c>
      <c r="J217" s="11">
        <v>0</v>
      </c>
      <c r="K217" s="11">
        <v>0</v>
      </c>
      <c r="L217" s="72">
        <v>100</v>
      </c>
      <c r="M217" s="72">
        <v>0</v>
      </c>
      <c r="N217" s="72">
        <v>0</v>
      </c>
      <c r="O217" s="166">
        <v>110.1</v>
      </c>
      <c r="P217" s="166">
        <v>110.1</v>
      </c>
      <c r="Q217" s="166">
        <v>0</v>
      </c>
      <c r="R217" s="167">
        <v>0</v>
      </c>
    </row>
    <row r="218" spans="1:18" ht="12.75">
      <c r="A218" s="223">
        <v>2</v>
      </c>
      <c r="B218" s="224">
        <v>10</v>
      </c>
      <c r="C218" s="224">
        <v>1</v>
      </c>
      <c r="D218" s="16" t="s">
        <v>474</v>
      </c>
      <c r="E218" s="16">
        <v>8</v>
      </c>
      <c r="F218" s="19"/>
      <c r="G218" s="54" t="s">
        <v>478</v>
      </c>
      <c r="H218" s="11">
        <v>669253</v>
      </c>
      <c r="I218" s="60">
        <v>669253</v>
      </c>
      <c r="J218" s="11">
        <v>0</v>
      </c>
      <c r="K218" s="11">
        <v>0</v>
      </c>
      <c r="L218" s="72">
        <v>100</v>
      </c>
      <c r="M218" s="72">
        <v>0</v>
      </c>
      <c r="N218" s="72">
        <v>0</v>
      </c>
      <c r="O218" s="166">
        <v>656.96</v>
      </c>
      <c r="P218" s="166">
        <v>656.96</v>
      </c>
      <c r="Q218" s="166">
        <v>0</v>
      </c>
      <c r="R218" s="167">
        <v>0</v>
      </c>
    </row>
    <row r="219" spans="1:18" ht="12.75">
      <c r="A219" s="223">
        <v>2</v>
      </c>
      <c r="B219" s="224">
        <v>20</v>
      </c>
      <c r="C219" s="224">
        <v>2</v>
      </c>
      <c r="D219" s="16" t="s">
        <v>474</v>
      </c>
      <c r="E219" s="16">
        <v>8</v>
      </c>
      <c r="F219" s="19"/>
      <c r="G219" s="54" t="s">
        <v>479</v>
      </c>
      <c r="H219" s="11">
        <v>763532.85</v>
      </c>
      <c r="I219" s="60">
        <v>763532.85</v>
      </c>
      <c r="J219" s="11">
        <v>0</v>
      </c>
      <c r="K219" s="11">
        <v>0</v>
      </c>
      <c r="L219" s="72">
        <v>100</v>
      </c>
      <c r="M219" s="72">
        <v>0</v>
      </c>
      <c r="N219" s="72">
        <v>0</v>
      </c>
      <c r="O219" s="166">
        <v>166.34</v>
      </c>
      <c r="P219" s="166">
        <v>166.34</v>
      </c>
      <c r="Q219" s="166">
        <v>0</v>
      </c>
      <c r="R219" s="167">
        <v>0</v>
      </c>
    </row>
    <row r="220" spans="1:18" ht="12.75">
      <c r="A220" s="223">
        <v>2</v>
      </c>
      <c r="B220" s="224">
        <v>61</v>
      </c>
      <c r="C220" s="224">
        <v>1</v>
      </c>
      <c r="D220" s="16" t="s">
        <v>474</v>
      </c>
      <c r="E220" s="16">
        <v>8</v>
      </c>
      <c r="F220" s="19"/>
      <c r="G220" s="54" t="s">
        <v>480</v>
      </c>
      <c r="H220" s="11">
        <v>4198204</v>
      </c>
      <c r="I220" s="60">
        <v>3366587</v>
      </c>
      <c r="J220" s="11">
        <v>831617</v>
      </c>
      <c r="K220" s="11">
        <v>0</v>
      </c>
      <c r="L220" s="72">
        <v>80.19</v>
      </c>
      <c r="M220" s="72">
        <v>19.8</v>
      </c>
      <c r="N220" s="72">
        <v>0</v>
      </c>
      <c r="O220" s="166">
        <v>35.34</v>
      </c>
      <c r="P220" s="166">
        <v>28.34</v>
      </c>
      <c r="Q220" s="166">
        <v>0</v>
      </c>
      <c r="R220" s="167">
        <v>0</v>
      </c>
    </row>
    <row r="221" spans="1:18" ht="38.25">
      <c r="A221" s="223">
        <v>2</v>
      </c>
      <c r="B221" s="224">
        <v>2</v>
      </c>
      <c r="C221" s="224">
        <v>5</v>
      </c>
      <c r="D221" s="16" t="s">
        <v>474</v>
      </c>
      <c r="E221" s="16">
        <v>8</v>
      </c>
      <c r="F221" s="19"/>
      <c r="G221" s="54" t="s">
        <v>481</v>
      </c>
      <c r="H221" s="11">
        <v>3382912</v>
      </c>
      <c r="I221" s="60">
        <v>3382912</v>
      </c>
      <c r="J221" s="11">
        <v>0</v>
      </c>
      <c r="K221" s="11">
        <v>0</v>
      </c>
      <c r="L221" s="72">
        <v>100</v>
      </c>
      <c r="M221" s="72">
        <v>0</v>
      </c>
      <c r="N221" s="72">
        <v>0</v>
      </c>
      <c r="O221" s="166">
        <v>1306.81</v>
      </c>
      <c r="P221" s="166">
        <v>1306.81</v>
      </c>
      <c r="Q221" s="166">
        <v>0</v>
      </c>
      <c r="R221" s="167">
        <v>0</v>
      </c>
    </row>
    <row r="222" spans="1:18" ht="12.75">
      <c r="A222" s="223">
        <v>2</v>
      </c>
      <c r="B222" s="224">
        <v>8</v>
      </c>
      <c r="C222" s="224">
        <v>6</v>
      </c>
      <c r="D222" s="16" t="s">
        <v>474</v>
      </c>
      <c r="E222" s="16">
        <v>8</v>
      </c>
      <c r="F222" s="19"/>
      <c r="G222" s="54" t="s">
        <v>482</v>
      </c>
      <c r="H222" s="11">
        <v>144000</v>
      </c>
      <c r="I222" s="60">
        <v>25000</v>
      </c>
      <c r="J222" s="11">
        <v>119000</v>
      </c>
      <c r="K222" s="11">
        <v>0</v>
      </c>
      <c r="L222" s="72">
        <v>17.36</v>
      </c>
      <c r="M222" s="72">
        <v>82.63</v>
      </c>
      <c r="N222" s="72">
        <v>0</v>
      </c>
      <c r="O222" s="166">
        <v>505.26</v>
      </c>
      <c r="P222" s="166">
        <v>87.71</v>
      </c>
      <c r="Q222" s="166">
        <v>0</v>
      </c>
      <c r="R222" s="167">
        <v>0</v>
      </c>
    </row>
    <row r="223" spans="1:18" ht="12.75">
      <c r="A223" s="223">
        <v>2</v>
      </c>
      <c r="B223" s="224">
        <v>16</v>
      </c>
      <c r="C223" s="224">
        <v>4</v>
      </c>
      <c r="D223" s="16" t="s">
        <v>474</v>
      </c>
      <c r="E223" s="16">
        <v>8</v>
      </c>
      <c r="F223" s="19"/>
      <c r="G223" s="54" t="s">
        <v>483</v>
      </c>
      <c r="H223" s="11">
        <v>17023377</v>
      </c>
      <c r="I223" s="60">
        <v>12950614</v>
      </c>
      <c r="J223" s="11">
        <v>4072763</v>
      </c>
      <c r="K223" s="11">
        <v>0</v>
      </c>
      <c r="L223" s="72">
        <v>76.07</v>
      </c>
      <c r="M223" s="72">
        <v>23.92</v>
      </c>
      <c r="N223" s="72">
        <v>0</v>
      </c>
      <c r="O223" s="166">
        <v>325.89</v>
      </c>
      <c r="P223" s="166">
        <v>249.83</v>
      </c>
      <c r="Q223" s="166">
        <v>10181.9</v>
      </c>
      <c r="R223" s="167">
        <v>0</v>
      </c>
    </row>
    <row r="224" spans="1:18" ht="12.75">
      <c r="A224" s="223">
        <v>2</v>
      </c>
      <c r="B224" s="224">
        <v>25</v>
      </c>
      <c r="C224" s="224">
        <v>2</v>
      </c>
      <c r="D224" s="16" t="s">
        <v>474</v>
      </c>
      <c r="E224" s="16">
        <v>8</v>
      </c>
      <c r="F224" s="19"/>
      <c r="G224" s="54" t="s">
        <v>484</v>
      </c>
      <c r="H224" s="11">
        <v>663016</v>
      </c>
      <c r="I224" s="60">
        <v>663016</v>
      </c>
      <c r="J224" s="11">
        <v>0</v>
      </c>
      <c r="K224" s="11">
        <v>0</v>
      </c>
      <c r="L224" s="72">
        <v>100</v>
      </c>
      <c r="M224" s="72">
        <v>0</v>
      </c>
      <c r="N224" s="72">
        <v>0</v>
      </c>
      <c r="O224" s="166">
        <v>104.5</v>
      </c>
      <c r="P224" s="166">
        <v>104.5</v>
      </c>
      <c r="Q224" s="166">
        <v>0</v>
      </c>
      <c r="R224" s="167">
        <v>0</v>
      </c>
    </row>
    <row r="225" spans="1:18" ht="12.75">
      <c r="A225" s="223">
        <v>2</v>
      </c>
      <c r="B225" s="224">
        <v>1</v>
      </c>
      <c r="C225" s="224">
        <v>1</v>
      </c>
      <c r="D225" s="16" t="s">
        <v>474</v>
      </c>
      <c r="E225" s="16">
        <v>8</v>
      </c>
      <c r="F225" s="19"/>
      <c r="G225" s="54" t="s">
        <v>485</v>
      </c>
      <c r="H225" s="11">
        <v>54000</v>
      </c>
      <c r="I225" s="60">
        <v>54000</v>
      </c>
      <c r="J225" s="11">
        <v>0</v>
      </c>
      <c r="K225" s="11">
        <v>0</v>
      </c>
      <c r="L225" s="72">
        <v>100</v>
      </c>
      <c r="M225" s="72">
        <v>0</v>
      </c>
      <c r="N225" s="72">
        <v>0</v>
      </c>
      <c r="O225" s="166">
        <v>98.18</v>
      </c>
      <c r="P225" s="166">
        <v>98.18</v>
      </c>
      <c r="Q225" s="166">
        <v>0</v>
      </c>
      <c r="R225" s="167">
        <v>0</v>
      </c>
    </row>
    <row r="226" spans="1:18" ht="25.5">
      <c r="A226" s="223">
        <v>2</v>
      </c>
      <c r="B226" s="224">
        <v>17</v>
      </c>
      <c r="C226" s="224">
        <v>4</v>
      </c>
      <c r="D226" s="16" t="s">
        <v>474</v>
      </c>
      <c r="E226" s="16">
        <v>8</v>
      </c>
      <c r="F226" s="19"/>
      <c r="G226" s="54" t="s">
        <v>486</v>
      </c>
      <c r="H226" s="11">
        <v>11754215</v>
      </c>
      <c r="I226" s="60">
        <v>11754215</v>
      </c>
      <c r="J226" s="11">
        <v>0</v>
      </c>
      <c r="K226" s="11">
        <v>0</v>
      </c>
      <c r="L226" s="72">
        <v>100</v>
      </c>
      <c r="M226" s="72">
        <v>0</v>
      </c>
      <c r="N226" s="72">
        <v>0</v>
      </c>
      <c r="O226" s="166">
        <v>912.21</v>
      </c>
      <c r="P226" s="166">
        <v>935.34</v>
      </c>
      <c r="Q226" s="166">
        <v>0</v>
      </c>
      <c r="R226" s="167">
        <v>0</v>
      </c>
    </row>
    <row r="227" spans="1:18" ht="12.75">
      <c r="A227" s="223"/>
      <c r="B227" s="224"/>
      <c r="C227" s="224"/>
      <c r="D227" s="16"/>
      <c r="E227" s="16"/>
      <c r="F227" s="19"/>
      <c r="G227" s="54"/>
      <c r="H227" s="11"/>
      <c r="I227" s="60"/>
      <c r="J227" s="11"/>
      <c r="K227" s="11"/>
      <c r="L227" s="72"/>
      <c r="M227" s="72"/>
      <c r="N227" s="72"/>
      <c r="O227" s="166"/>
      <c r="P227" s="166"/>
      <c r="Q227" s="166"/>
      <c r="R227" s="167"/>
    </row>
    <row r="228" spans="1:18" ht="12.75">
      <c r="A228" s="223"/>
      <c r="B228" s="224"/>
      <c r="C228" s="224"/>
      <c r="D228" s="16"/>
      <c r="E228" s="16"/>
      <c r="F228" s="19"/>
      <c r="G228" s="54"/>
      <c r="H228" s="11"/>
      <c r="I228" s="60"/>
      <c r="J228" s="11"/>
      <c r="K228" s="11"/>
      <c r="L228" s="73"/>
      <c r="M228" s="73"/>
      <c r="N228" s="73"/>
      <c r="O228" s="166"/>
      <c r="P228" s="166"/>
      <c r="Q228" s="166"/>
      <c r="R228" s="167"/>
    </row>
    <row r="229" spans="1:18" ht="12.75">
      <c r="A229" s="223"/>
      <c r="B229" s="224"/>
      <c r="C229" s="224"/>
      <c r="D229" s="16"/>
      <c r="E229" s="16"/>
      <c r="F229" s="19"/>
      <c r="G229" s="54"/>
      <c r="H229" s="11"/>
      <c r="I229" s="60"/>
      <c r="J229" s="11"/>
      <c r="K229" s="11"/>
      <c r="L229" s="73"/>
      <c r="M229" s="73"/>
      <c r="N229" s="73"/>
      <c r="O229" s="166"/>
      <c r="P229" s="166"/>
      <c r="Q229" s="166"/>
      <c r="R229" s="167"/>
    </row>
    <row r="230" spans="1:18" ht="12.75">
      <c r="A230" s="223"/>
      <c r="B230" s="224"/>
      <c r="C230" s="224"/>
      <c r="D230" s="16"/>
      <c r="E230" s="16"/>
      <c r="F230" s="19"/>
      <c r="G230" s="54"/>
      <c r="H230" s="11"/>
      <c r="I230" s="60"/>
      <c r="J230" s="11"/>
      <c r="K230" s="11"/>
      <c r="L230" s="73"/>
      <c r="M230" s="73"/>
      <c r="N230" s="73"/>
      <c r="O230" s="166"/>
      <c r="P230" s="166"/>
      <c r="Q230" s="166"/>
      <c r="R230" s="167"/>
    </row>
    <row r="231" spans="1:18" ht="12.75">
      <c r="A231" s="223"/>
      <c r="B231" s="224"/>
      <c r="C231" s="224"/>
      <c r="D231" s="16"/>
      <c r="E231" s="16"/>
      <c r="F231" s="19"/>
      <c r="G231" s="54"/>
      <c r="H231" s="11"/>
      <c r="I231" s="60"/>
      <c r="J231" s="11"/>
      <c r="K231" s="11"/>
      <c r="L231" s="73"/>
      <c r="M231" s="73"/>
      <c r="N231" s="73"/>
      <c r="O231" s="166"/>
      <c r="P231" s="166"/>
      <c r="Q231" s="166"/>
      <c r="R231" s="167"/>
    </row>
    <row r="232" spans="1:18" ht="12.75">
      <c r="A232" s="223"/>
      <c r="B232" s="224"/>
      <c r="C232" s="224"/>
      <c r="D232" s="16"/>
      <c r="E232" s="16"/>
      <c r="F232" s="19"/>
      <c r="G232" s="54"/>
      <c r="H232" s="11"/>
      <c r="I232" s="60"/>
      <c r="J232" s="11"/>
      <c r="K232" s="11"/>
      <c r="L232" s="73"/>
      <c r="M232" s="73"/>
      <c r="N232" s="73"/>
      <c r="O232" s="166"/>
      <c r="P232" s="166"/>
      <c r="Q232" s="166"/>
      <c r="R232" s="167"/>
    </row>
    <row r="233" spans="1:18" ht="12.75">
      <c r="A233" s="223"/>
      <c r="B233" s="224"/>
      <c r="C233" s="224"/>
      <c r="D233" s="16"/>
      <c r="E233" s="16"/>
      <c r="F233" s="19"/>
      <c r="G233" s="54"/>
      <c r="H233" s="11"/>
      <c r="I233" s="60"/>
      <c r="J233" s="11"/>
      <c r="K233" s="11"/>
      <c r="L233" s="73"/>
      <c r="M233" s="73"/>
      <c r="N233" s="73"/>
      <c r="O233" s="166"/>
      <c r="P233" s="166"/>
      <c r="Q233" s="166"/>
      <c r="R233" s="167"/>
    </row>
    <row r="234" spans="1:18" ht="13.5" thickBot="1">
      <c r="A234" s="237"/>
      <c r="B234" s="238"/>
      <c r="C234" s="238"/>
      <c r="D234" s="17"/>
      <c r="E234" s="17"/>
      <c r="F234" s="20"/>
      <c r="G234" s="57"/>
      <c r="H234" s="12"/>
      <c r="I234" s="71"/>
      <c r="J234" s="12"/>
      <c r="K234" s="12"/>
      <c r="L234" s="74"/>
      <c r="M234" s="74"/>
      <c r="N234" s="74"/>
      <c r="O234" s="172"/>
      <c r="P234" s="172"/>
      <c r="Q234" s="172"/>
      <c r="R234" s="173"/>
    </row>
  </sheetData>
  <sheetProtection/>
  <mergeCells count="23">
    <mergeCell ref="A1:L1"/>
    <mergeCell ref="A2:L2"/>
    <mergeCell ref="A3:L3"/>
    <mergeCell ref="M1:O1"/>
    <mergeCell ref="M2:O2"/>
    <mergeCell ref="M3:O3"/>
    <mergeCell ref="E7:E9"/>
    <mergeCell ref="H7:K7"/>
    <mergeCell ref="L7:N7"/>
    <mergeCell ref="F7:G9"/>
    <mergeCell ref="A7:A9"/>
    <mergeCell ref="B7:B9"/>
    <mergeCell ref="C7:C9"/>
    <mergeCell ref="D7:D9"/>
    <mergeCell ref="F10:G10"/>
    <mergeCell ref="O7:R7"/>
    <mergeCell ref="H8:H9"/>
    <mergeCell ref="I8:K8"/>
    <mergeCell ref="L8:L9"/>
    <mergeCell ref="M8:M9"/>
    <mergeCell ref="N8:N9"/>
    <mergeCell ref="O8:O9"/>
    <mergeCell ref="P8:R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I35" sqref="I35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87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35" t="s">
        <v>88</v>
      </c>
      <c r="N1" s="336"/>
      <c r="O1" s="336"/>
      <c r="P1" s="50" t="str">
        <f>1!P1</f>
        <v>23.08.2013</v>
      </c>
      <c r="Q1" s="47"/>
      <c r="R1" s="46"/>
    </row>
    <row r="2" spans="1:18" ht="21" customHeight="1">
      <c r="A2" s="327" t="s">
        <v>91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35" t="s">
        <v>89</v>
      </c>
      <c r="N2" s="336"/>
      <c r="O2" s="336"/>
      <c r="P2" s="50">
        <f>1!P2</f>
        <v>1</v>
      </c>
      <c r="Q2" s="47"/>
      <c r="R2" s="46"/>
    </row>
    <row r="3" spans="1:18" ht="21" customHeight="1">
      <c r="A3" s="328" t="s">
        <v>84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35" t="s">
        <v>90</v>
      </c>
      <c r="N3" s="336"/>
      <c r="O3" s="336"/>
      <c r="P3" s="50" t="str">
        <f>1!P3</f>
        <v>23.08.2013</v>
      </c>
      <c r="Q3" s="47"/>
      <c r="R3" s="46"/>
    </row>
    <row r="5" spans="1:18" s="29" customFormat="1" ht="18">
      <c r="A5" s="391" t="str">
        <f>'Spis tabel'!B7</f>
        <v>Tabela 3. Struktura i dynamika dochodów ogółem budżetów jst woj. dolnośląskiego wg stanu na koniec II kwartału 2013 roku    (wykonanie)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0" t="s">
        <v>87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23" t="s">
        <v>0</v>
      </c>
      <c r="B7" s="343" t="s">
        <v>1</v>
      </c>
      <c r="C7" s="343" t="s">
        <v>2</v>
      </c>
      <c r="D7" s="343" t="s">
        <v>3</v>
      </c>
      <c r="E7" s="343" t="s">
        <v>4</v>
      </c>
      <c r="F7" s="329" t="s">
        <v>5</v>
      </c>
      <c r="G7" s="330"/>
      <c r="H7" s="337" t="s">
        <v>6</v>
      </c>
      <c r="I7" s="338"/>
      <c r="J7" s="338"/>
      <c r="K7" s="339"/>
      <c r="L7" s="337" t="s">
        <v>16</v>
      </c>
      <c r="M7" s="338"/>
      <c r="N7" s="339"/>
      <c r="O7" s="338" t="s">
        <v>17</v>
      </c>
      <c r="P7" s="338"/>
      <c r="Q7" s="338"/>
      <c r="R7" s="342"/>
    </row>
    <row r="8" spans="1:18" ht="16.5" customHeight="1">
      <c r="A8" s="324"/>
      <c r="B8" s="344"/>
      <c r="C8" s="344"/>
      <c r="D8" s="344"/>
      <c r="E8" s="344"/>
      <c r="F8" s="331"/>
      <c r="G8" s="332"/>
      <c r="H8" s="383" t="s">
        <v>86</v>
      </c>
      <c r="I8" s="385" t="s">
        <v>19</v>
      </c>
      <c r="J8" s="350"/>
      <c r="K8" s="351"/>
      <c r="L8" s="386" t="s">
        <v>31</v>
      </c>
      <c r="M8" s="386" t="s">
        <v>32</v>
      </c>
      <c r="N8" s="386" t="s">
        <v>33</v>
      </c>
      <c r="O8" s="388" t="s">
        <v>86</v>
      </c>
      <c r="P8" s="389" t="s">
        <v>19</v>
      </c>
      <c r="Q8" s="389"/>
      <c r="R8" s="390"/>
    </row>
    <row r="9" spans="1:18" ht="74.25" customHeight="1" thickBot="1">
      <c r="A9" s="325"/>
      <c r="B9" s="345"/>
      <c r="C9" s="345"/>
      <c r="D9" s="345"/>
      <c r="E9" s="345"/>
      <c r="F9" s="333"/>
      <c r="G9" s="334"/>
      <c r="H9" s="384"/>
      <c r="I9" s="9" t="s">
        <v>34</v>
      </c>
      <c r="J9" s="9" t="s">
        <v>42</v>
      </c>
      <c r="K9" s="9" t="s">
        <v>69</v>
      </c>
      <c r="L9" s="387"/>
      <c r="M9" s="387"/>
      <c r="N9" s="387"/>
      <c r="O9" s="384"/>
      <c r="P9" s="9" t="s">
        <v>34</v>
      </c>
      <c r="Q9" s="9" t="s">
        <v>42</v>
      </c>
      <c r="R9" s="22" t="s">
        <v>69</v>
      </c>
    </row>
    <row r="10" spans="1:18" ht="15" customHeight="1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374">
        <v>6</v>
      </c>
      <c r="G10" s="375"/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7">
        <v>17</v>
      </c>
    </row>
    <row r="11" spans="1:18" s="95" customFormat="1" ht="15" customHeight="1">
      <c r="A11" s="217"/>
      <c r="B11" s="218"/>
      <c r="C11" s="218"/>
      <c r="D11" s="90"/>
      <c r="E11" s="90"/>
      <c r="F11" s="91" t="s">
        <v>284</v>
      </c>
      <c r="G11" s="283"/>
      <c r="H11" s="92">
        <v>7188952555.77</v>
      </c>
      <c r="I11" s="92">
        <v>3985707885.7599998</v>
      </c>
      <c r="J11" s="92">
        <v>1282723990.01</v>
      </c>
      <c r="K11" s="92">
        <v>1920520680</v>
      </c>
      <c r="L11" s="115">
        <v>55.442122546225306</v>
      </c>
      <c r="M11" s="115">
        <v>17.84298866989266</v>
      </c>
      <c r="N11" s="115">
        <v>26.714888783882024</v>
      </c>
      <c r="O11" s="174">
        <v>97.43178747403508</v>
      </c>
      <c r="P11" s="174">
        <v>97.10553297765256</v>
      </c>
      <c r="Q11" s="174">
        <v>91.33184838872451</v>
      </c>
      <c r="R11" s="175">
        <v>102.73075854902916</v>
      </c>
    </row>
    <row r="12" spans="1:18" s="112" customFormat="1" ht="12.75">
      <c r="A12" s="233">
        <v>2</v>
      </c>
      <c r="B12" s="234">
        <v>0</v>
      </c>
      <c r="C12" s="234">
        <v>0</v>
      </c>
      <c r="D12" s="117">
        <v>0</v>
      </c>
      <c r="E12" s="117">
        <v>0</v>
      </c>
      <c r="F12" s="118"/>
      <c r="G12" s="289" t="s">
        <v>285</v>
      </c>
      <c r="H12" s="119">
        <v>737727791.01</v>
      </c>
      <c r="I12" s="130">
        <v>396772643.57</v>
      </c>
      <c r="J12" s="119">
        <v>240077027.44</v>
      </c>
      <c r="K12" s="119">
        <v>100878120</v>
      </c>
      <c r="L12" s="120">
        <v>53.78</v>
      </c>
      <c r="M12" s="120">
        <v>32.54</v>
      </c>
      <c r="N12" s="120">
        <v>13.67</v>
      </c>
      <c r="O12" s="162">
        <v>77.17</v>
      </c>
      <c r="P12" s="162">
        <v>67.87</v>
      </c>
      <c r="Q12" s="162">
        <v>82.24</v>
      </c>
      <c r="R12" s="163">
        <v>126.89</v>
      </c>
    </row>
    <row r="13" spans="1:18" s="95" customFormat="1" ht="15">
      <c r="A13" s="221"/>
      <c r="B13" s="222"/>
      <c r="C13" s="222"/>
      <c r="D13" s="96"/>
      <c r="E13" s="96"/>
      <c r="F13" s="97" t="s">
        <v>286</v>
      </c>
      <c r="G13" s="285"/>
      <c r="H13" s="98">
        <v>944189076.5799999</v>
      </c>
      <c r="I13" s="98">
        <v>275487983.75</v>
      </c>
      <c r="J13" s="98">
        <v>210816256.83</v>
      </c>
      <c r="K13" s="98">
        <v>457884836</v>
      </c>
      <c r="L13" s="122">
        <v>29.17720513648182</v>
      </c>
      <c r="M13" s="122">
        <v>22.327758502948306</v>
      </c>
      <c r="N13" s="122">
        <v>48.495036360569884</v>
      </c>
      <c r="O13" s="164">
        <v>96.3989535397469</v>
      </c>
      <c r="P13" s="164">
        <v>92.36461423054664</v>
      </c>
      <c r="Q13" s="164">
        <v>105.99872927812612</v>
      </c>
      <c r="R13" s="165">
        <v>94.93523565601907</v>
      </c>
    </row>
    <row r="14" spans="1:18" ht="12.75">
      <c r="A14" s="233">
        <v>2</v>
      </c>
      <c r="B14" s="234">
        <v>1</v>
      </c>
      <c r="C14" s="234">
        <v>0</v>
      </c>
      <c r="D14" s="117">
        <v>0</v>
      </c>
      <c r="E14" s="117">
        <v>1</v>
      </c>
      <c r="F14" s="139"/>
      <c r="G14" s="286" t="s">
        <v>287</v>
      </c>
      <c r="H14" s="11">
        <v>39211173.99</v>
      </c>
      <c r="I14" s="60">
        <v>8203613.21</v>
      </c>
      <c r="J14" s="11">
        <v>9203128.78</v>
      </c>
      <c r="K14" s="11">
        <v>21804432</v>
      </c>
      <c r="L14" s="66">
        <v>20.92</v>
      </c>
      <c r="M14" s="66">
        <v>23.47</v>
      </c>
      <c r="N14" s="66">
        <v>55.6</v>
      </c>
      <c r="O14" s="166">
        <v>111.01</v>
      </c>
      <c r="P14" s="166">
        <v>96.52</v>
      </c>
      <c r="Q14" s="166">
        <v>155.97</v>
      </c>
      <c r="R14" s="167">
        <v>104.22</v>
      </c>
    </row>
    <row r="15" spans="1:18" s="112" customFormat="1" ht="12.75">
      <c r="A15" s="233">
        <v>2</v>
      </c>
      <c r="B15" s="234">
        <v>2</v>
      </c>
      <c r="C15" s="234">
        <v>0</v>
      </c>
      <c r="D15" s="117">
        <v>0</v>
      </c>
      <c r="E15" s="117">
        <v>1</v>
      </c>
      <c r="F15" s="139"/>
      <c r="G15" s="294" t="s">
        <v>288</v>
      </c>
      <c r="H15" s="109">
        <v>44458031.97</v>
      </c>
      <c r="I15" s="110">
        <v>10512680.2</v>
      </c>
      <c r="J15" s="109">
        <v>6633829.77</v>
      </c>
      <c r="K15" s="109">
        <v>27311522</v>
      </c>
      <c r="L15" s="126">
        <v>23.64</v>
      </c>
      <c r="M15" s="126">
        <v>14.92</v>
      </c>
      <c r="N15" s="126">
        <v>61.43</v>
      </c>
      <c r="O15" s="176">
        <v>93.86</v>
      </c>
      <c r="P15" s="176">
        <v>75.46</v>
      </c>
      <c r="Q15" s="176">
        <v>100.62</v>
      </c>
      <c r="R15" s="177">
        <v>101.74</v>
      </c>
    </row>
    <row r="16" spans="1:18" ht="12.75">
      <c r="A16" s="233">
        <v>2</v>
      </c>
      <c r="B16" s="234">
        <v>3</v>
      </c>
      <c r="C16" s="234">
        <v>0</v>
      </c>
      <c r="D16" s="117">
        <v>0</v>
      </c>
      <c r="E16" s="117">
        <v>1</v>
      </c>
      <c r="F16" s="144"/>
      <c r="G16" s="293" t="s">
        <v>289</v>
      </c>
      <c r="H16" s="11">
        <v>57991869.81</v>
      </c>
      <c r="I16" s="60">
        <v>17585817.41</v>
      </c>
      <c r="J16" s="11">
        <v>11653820.4</v>
      </c>
      <c r="K16" s="11">
        <v>28752232</v>
      </c>
      <c r="L16" s="66">
        <v>30.32</v>
      </c>
      <c r="M16" s="66">
        <v>20.09</v>
      </c>
      <c r="N16" s="66">
        <v>49.57</v>
      </c>
      <c r="O16" s="166">
        <v>108.17</v>
      </c>
      <c r="P16" s="166">
        <v>91.09</v>
      </c>
      <c r="Q16" s="166">
        <v>177.19</v>
      </c>
      <c r="R16" s="167">
        <v>103.69</v>
      </c>
    </row>
    <row r="17" spans="1:18" ht="12.75">
      <c r="A17" s="233">
        <v>2</v>
      </c>
      <c r="B17" s="234">
        <v>4</v>
      </c>
      <c r="C17" s="234">
        <v>0</v>
      </c>
      <c r="D17" s="117">
        <v>0</v>
      </c>
      <c r="E17" s="117">
        <v>1</v>
      </c>
      <c r="F17" s="107"/>
      <c r="G17" s="54" t="s">
        <v>290</v>
      </c>
      <c r="H17" s="11">
        <v>20635799.08</v>
      </c>
      <c r="I17" s="60">
        <v>4215529.88</v>
      </c>
      <c r="J17" s="11">
        <v>5648541.2</v>
      </c>
      <c r="K17" s="11">
        <v>10771728</v>
      </c>
      <c r="L17" s="66">
        <v>20.42</v>
      </c>
      <c r="M17" s="66">
        <v>27.37</v>
      </c>
      <c r="N17" s="66">
        <v>52.19</v>
      </c>
      <c r="O17" s="166">
        <v>100.71</v>
      </c>
      <c r="P17" s="166">
        <v>110.2</v>
      </c>
      <c r="Q17" s="166">
        <v>116.88</v>
      </c>
      <c r="R17" s="167">
        <v>91.03</v>
      </c>
    </row>
    <row r="18" spans="1:18" ht="12.75">
      <c r="A18" s="233">
        <v>2</v>
      </c>
      <c r="B18" s="234">
        <v>5</v>
      </c>
      <c r="C18" s="234">
        <v>0</v>
      </c>
      <c r="D18" s="117">
        <v>0</v>
      </c>
      <c r="E18" s="117">
        <v>1</v>
      </c>
      <c r="F18" s="107"/>
      <c r="G18" s="54" t="s">
        <v>291</v>
      </c>
      <c r="H18" s="11">
        <v>25796827.55</v>
      </c>
      <c r="I18" s="60">
        <v>6999785.33</v>
      </c>
      <c r="J18" s="11">
        <v>6067190.22</v>
      </c>
      <c r="K18" s="11">
        <v>12729852</v>
      </c>
      <c r="L18" s="66">
        <v>27.13</v>
      </c>
      <c r="M18" s="66">
        <v>23.51</v>
      </c>
      <c r="N18" s="66">
        <v>49.34</v>
      </c>
      <c r="O18" s="166">
        <v>99.97</v>
      </c>
      <c r="P18" s="166">
        <v>136.65</v>
      </c>
      <c r="Q18" s="166">
        <v>77.94</v>
      </c>
      <c r="R18" s="167">
        <v>98.69</v>
      </c>
    </row>
    <row r="19" spans="1:18" ht="12.75">
      <c r="A19" s="233">
        <v>2</v>
      </c>
      <c r="B19" s="234">
        <v>6</v>
      </c>
      <c r="C19" s="234">
        <v>0</v>
      </c>
      <c r="D19" s="117">
        <v>0</v>
      </c>
      <c r="E19" s="117">
        <v>1</v>
      </c>
      <c r="F19" s="107"/>
      <c r="G19" s="54" t="s">
        <v>292</v>
      </c>
      <c r="H19" s="11">
        <v>32048444.14</v>
      </c>
      <c r="I19" s="60">
        <v>10047750.15</v>
      </c>
      <c r="J19" s="11">
        <v>9998219.99</v>
      </c>
      <c r="K19" s="11">
        <v>12002474</v>
      </c>
      <c r="L19" s="66">
        <v>31.35</v>
      </c>
      <c r="M19" s="66">
        <v>31.19</v>
      </c>
      <c r="N19" s="66">
        <v>37.45</v>
      </c>
      <c r="O19" s="166">
        <v>100.75</v>
      </c>
      <c r="P19" s="166">
        <v>114.39</v>
      </c>
      <c r="Q19" s="166">
        <v>98.85</v>
      </c>
      <c r="R19" s="167">
        <v>92.95</v>
      </c>
    </row>
    <row r="20" spans="1:18" ht="12.75">
      <c r="A20" s="233">
        <v>2</v>
      </c>
      <c r="B20" s="234">
        <v>7</v>
      </c>
      <c r="C20" s="234">
        <v>0</v>
      </c>
      <c r="D20" s="117">
        <v>0</v>
      </c>
      <c r="E20" s="117">
        <v>1</v>
      </c>
      <c r="F20" s="107"/>
      <c r="G20" s="54" t="s">
        <v>293</v>
      </c>
      <c r="H20" s="11">
        <v>19426139.63</v>
      </c>
      <c r="I20" s="60">
        <v>4705822.22</v>
      </c>
      <c r="J20" s="11">
        <v>5493373.41</v>
      </c>
      <c r="K20" s="11">
        <v>9226944</v>
      </c>
      <c r="L20" s="66">
        <v>24.22</v>
      </c>
      <c r="M20" s="66">
        <v>28.27</v>
      </c>
      <c r="N20" s="66">
        <v>47.49</v>
      </c>
      <c r="O20" s="166">
        <v>101.66</v>
      </c>
      <c r="P20" s="166">
        <v>114.74</v>
      </c>
      <c r="Q20" s="166">
        <v>94.64</v>
      </c>
      <c r="R20" s="167">
        <v>100.25</v>
      </c>
    </row>
    <row r="21" spans="1:18" ht="12.75">
      <c r="A21" s="233">
        <v>2</v>
      </c>
      <c r="B21" s="234">
        <v>8</v>
      </c>
      <c r="C21" s="234">
        <v>0</v>
      </c>
      <c r="D21" s="117">
        <v>0</v>
      </c>
      <c r="E21" s="117">
        <v>1</v>
      </c>
      <c r="F21" s="107"/>
      <c r="G21" s="54" t="s">
        <v>294</v>
      </c>
      <c r="H21" s="11">
        <v>88958203.83</v>
      </c>
      <c r="I21" s="60">
        <v>20621658.42</v>
      </c>
      <c r="J21" s="11">
        <v>18253905.41</v>
      </c>
      <c r="K21" s="11">
        <v>50082640</v>
      </c>
      <c r="L21" s="66">
        <v>23.18</v>
      </c>
      <c r="M21" s="66">
        <v>20.51</v>
      </c>
      <c r="N21" s="66">
        <v>56.29</v>
      </c>
      <c r="O21" s="166">
        <v>100.31</v>
      </c>
      <c r="P21" s="166">
        <v>103.24</v>
      </c>
      <c r="Q21" s="166">
        <v>95.15</v>
      </c>
      <c r="R21" s="167">
        <v>101.13</v>
      </c>
    </row>
    <row r="22" spans="1:18" ht="12.75">
      <c r="A22" s="233">
        <v>2</v>
      </c>
      <c r="B22" s="234">
        <v>9</v>
      </c>
      <c r="C22" s="234">
        <v>0</v>
      </c>
      <c r="D22" s="117">
        <v>0</v>
      </c>
      <c r="E22" s="117">
        <v>1</v>
      </c>
      <c r="F22" s="107"/>
      <c r="G22" s="54" t="s">
        <v>295</v>
      </c>
      <c r="H22" s="11">
        <v>27357263.84</v>
      </c>
      <c r="I22" s="60">
        <v>11049149.83</v>
      </c>
      <c r="J22" s="11">
        <v>10521952.01</v>
      </c>
      <c r="K22" s="11">
        <v>5786162</v>
      </c>
      <c r="L22" s="66">
        <v>40.38</v>
      </c>
      <c r="M22" s="66">
        <v>38.46</v>
      </c>
      <c r="N22" s="66">
        <v>21.15</v>
      </c>
      <c r="O22" s="166">
        <v>102.83</v>
      </c>
      <c r="P22" s="166">
        <v>98.45</v>
      </c>
      <c r="Q22" s="166">
        <v>104.63</v>
      </c>
      <c r="R22" s="167">
        <v>108.63</v>
      </c>
    </row>
    <row r="23" spans="1:18" ht="12.75">
      <c r="A23" s="233">
        <v>2</v>
      </c>
      <c r="B23" s="234">
        <v>10</v>
      </c>
      <c r="C23" s="234">
        <v>0</v>
      </c>
      <c r="D23" s="117">
        <v>0</v>
      </c>
      <c r="E23" s="117">
        <v>1</v>
      </c>
      <c r="F23" s="107"/>
      <c r="G23" s="54" t="s">
        <v>296</v>
      </c>
      <c r="H23" s="11">
        <v>28167314.71</v>
      </c>
      <c r="I23" s="60">
        <v>5455909.87</v>
      </c>
      <c r="J23" s="11">
        <v>6086380.84</v>
      </c>
      <c r="K23" s="11">
        <v>16625024</v>
      </c>
      <c r="L23" s="66">
        <v>19.36</v>
      </c>
      <c r="M23" s="66">
        <v>21.6</v>
      </c>
      <c r="N23" s="66">
        <v>59.02</v>
      </c>
      <c r="O23" s="166">
        <v>97.2</v>
      </c>
      <c r="P23" s="166">
        <v>106.54</v>
      </c>
      <c r="Q23" s="166">
        <v>88.97</v>
      </c>
      <c r="R23" s="167">
        <v>97.69</v>
      </c>
    </row>
    <row r="24" spans="1:18" ht="12.75">
      <c r="A24" s="233">
        <v>2</v>
      </c>
      <c r="B24" s="234">
        <v>11</v>
      </c>
      <c r="C24" s="234">
        <v>0</v>
      </c>
      <c r="D24" s="117">
        <v>0</v>
      </c>
      <c r="E24" s="117">
        <v>1</v>
      </c>
      <c r="F24" s="107"/>
      <c r="G24" s="54" t="s">
        <v>297</v>
      </c>
      <c r="H24" s="11">
        <v>39045401.07</v>
      </c>
      <c r="I24" s="60">
        <v>19162767.76</v>
      </c>
      <c r="J24" s="11">
        <v>6072937.31</v>
      </c>
      <c r="K24" s="11">
        <v>13809696</v>
      </c>
      <c r="L24" s="66">
        <v>49.07</v>
      </c>
      <c r="M24" s="66">
        <v>15.55</v>
      </c>
      <c r="N24" s="66">
        <v>35.36</v>
      </c>
      <c r="O24" s="166">
        <v>79.66</v>
      </c>
      <c r="P24" s="166">
        <v>67.86</v>
      </c>
      <c r="Q24" s="166">
        <v>98.32</v>
      </c>
      <c r="R24" s="167">
        <v>94.62</v>
      </c>
    </row>
    <row r="25" spans="1:18" ht="12.75">
      <c r="A25" s="233">
        <v>2</v>
      </c>
      <c r="B25" s="234">
        <v>12</v>
      </c>
      <c r="C25" s="234">
        <v>0</v>
      </c>
      <c r="D25" s="117">
        <v>0</v>
      </c>
      <c r="E25" s="117">
        <v>1</v>
      </c>
      <c r="F25" s="107"/>
      <c r="G25" s="54" t="s">
        <v>298</v>
      </c>
      <c r="H25" s="11">
        <v>26096365.44</v>
      </c>
      <c r="I25" s="60">
        <v>5463046.95</v>
      </c>
      <c r="J25" s="11">
        <v>5444748.49</v>
      </c>
      <c r="K25" s="11">
        <v>15188570</v>
      </c>
      <c r="L25" s="66">
        <v>20.93</v>
      </c>
      <c r="M25" s="66">
        <v>20.86</v>
      </c>
      <c r="N25" s="66">
        <v>58.2</v>
      </c>
      <c r="O25" s="166">
        <v>101.38</v>
      </c>
      <c r="P25" s="166">
        <v>101.99</v>
      </c>
      <c r="Q25" s="166">
        <v>87.83</v>
      </c>
      <c r="R25" s="167">
        <v>107.06</v>
      </c>
    </row>
    <row r="26" spans="1:18" ht="12.75">
      <c r="A26" s="233">
        <v>2</v>
      </c>
      <c r="B26" s="234">
        <v>13</v>
      </c>
      <c r="C26" s="234">
        <v>0</v>
      </c>
      <c r="D26" s="117">
        <v>0</v>
      </c>
      <c r="E26" s="117">
        <v>1</v>
      </c>
      <c r="F26" s="107"/>
      <c r="G26" s="54" t="s">
        <v>299</v>
      </c>
      <c r="H26" s="11">
        <v>25924332.18</v>
      </c>
      <c r="I26" s="60">
        <v>7051908.58</v>
      </c>
      <c r="J26" s="11">
        <v>6801783.6</v>
      </c>
      <c r="K26" s="11">
        <v>12070640</v>
      </c>
      <c r="L26" s="66">
        <v>27.2</v>
      </c>
      <c r="M26" s="66">
        <v>26.23</v>
      </c>
      <c r="N26" s="66">
        <v>46.56</v>
      </c>
      <c r="O26" s="166">
        <v>96.45</v>
      </c>
      <c r="P26" s="166">
        <v>100.83</v>
      </c>
      <c r="Q26" s="166">
        <v>88.62</v>
      </c>
      <c r="R26" s="167">
        <v>98.87</v>
      </c>
    </row>
    <row r="27" spans="1:18" ht="12.75">
      <c r="A27" s="233">
        <v>2</v>
      </c>
      <c r="B27" s="234">
        <v>14</v>
      </c>
      <c r="C27" s="234">
        <v>0</v>
      </c>
      <c r="D27" s="117">
        <v>0</v>
      </c>
      <c r="E27" s="117">
        <v>1</v>
      </c>
      <c r="F27" s="107"/>
      <c r="G27" s="54" t="s">
        <v>300</v>
      </c>
      <c r="H27" s="11">
        <v>52710325.89</v>
      </c>
      <c r="I27" s="60">
        <v>13940987.72</v>
      </c>
      <c r="J27" s="11">
        <v>13345132.17</v>
      </c>
      <c r="K27" s="11">
        <v>25424206</v>
      </c>
      <c r="L27" s="66">
        <v>26.44</v>
      </c>
      <c r="M27" s="66">
        <v>25.31</v>
      </c>
      <c r="N27" s="66">
        <v>48.23</v>
      </c>
      <c r="O27" s="166">
        <v>107.44</v>
      </c>
      <c r="P27" s="166">
        <v>103.94</v>
      </c>
      <c r="Q27" s="166">
        <v>136.5</v>
      </c>
      <c r="R27" s="167">
        <v>98.27</v>
      </c>
    </row>
    <row r="28" spans="1:18" ht="12.75">
      <c r="A28" s="233">
        <v>2</v>
      </c>
      <c r="B28" s="234">
        <v>15</v>
      </c>
      <c r="C28" s="234">
        <v>0</v>
      </c>
      <c r="D28" s="117">
        <v>0</v>
      </c>
      <c r="E28" s="117">
        <v>1</v>
      </c>
      <c r="F28" s="107"/>
      <c r="G28" s="54" t="s">
        <v>301</v>
      </c>
      <c r="H28" s="11">
        <v>29566325.15</v>
      </c>
      <c r="I28" s="60">
        <v>10197198.3</v>
      </c>
      <c r="J28" s="11">
        <v>5518508.85</v>
      </c>
      <c r="K28" s="11">
        <v>13850618</v>
      </c>
      <c r="L28" s="66">
        <v>34.48</v>
      </c>
      <c r="M28" s="66">
        <v>18.66</v>
      </c>
      <c r="N28" s="66">
        <v>46.84</v>
      </c>
      <c r="O28" s="166">
        <v>104.18</v>
      </c>
      <c r="P28" s="166">
        <v>106.84</v>
      </c>
      <c r="Q28" s="166">
        <v>92.4</v>
      </c>
      <c r="R28" s="167">
        <v>107.68</v>
      </c>
    </row>
    <row r="29" spans="1:18" ht="12.75">
      <c r="A29" s="233">
        <v>2</v>
      </c>
      <c r="B29" s="234">
        <v>16</v>
      </c>
      <c r="C29" s="234">
        <v>0</v>
      </c>
      <c r="D29" s="117">
        <v>0</v>
      </c>
      <c r="E29" s="117">
        <v>1</v>
      </c>
      <c r="F29" s="107"/>
      <c r="G29" s="54" t="s">
        <v>302</v>
      </c>
      <c r="H29" s="11">
        <v>28690162.66</v>
      </c>
      <c r="I29" s="60">
        <v>15428214.66</v>
      </c>
      <c r="J29" s="11">
        <v>4545422</v>
      </c>
      <c r="K29" s="11">
        <v>8716526</v>
      </c>
      <c r="L29" s="66">
        <v>53.77</v>
      </c>
      <c r="M29" s="66">
        <v>15.84</v>
      </c>
      <c r="N29" s="66">
        <v>30.38</v>
      </c>
      <c r="O29" s="166">
        <v>78.28</v>
      </c>
      <c r="P29" s="166">
        <v>62.21</v>
      </c>
      <c r="Q29" s="166">
        <v>107.37</v>
      </c>
      <c r="R29" s="167">
        <v>114.41</v>
      </c>
    </row>
    <row r="30" spans="1:18" ht="12.75">
      <c r="A30" s="233">
        <v>2</v>
      </c>
      <c r="B30" s="234">
        <v>17</v>
      </c>
      <c r="C30" s="234">
        <v>0</v>
      </c>
      <c r="D30" s="117">
        <v>0</v>
      </c>
      <c r="E30" s="117">
        <v>1</v>
      </c>
      <c r="F30" s="107"/>
      <c r="G30" s="54" t="s">
        <v>303</v>
      </c>
      <c r="H30" s="11">
        <v>25343144.28</v>
      </c>
      <c r="I30" s="60">
        <v>4279752.17</v>
      </c>
      <c r="J30" s="11">
        <v>5281874.11</v>
      </c>
      <c r="K30" s="11">
        <v>15781518</v>
      </c>
      <c r="L30" s="66">
        <v>16.88</v>
      </c>
      <c r="M30" s="66">
        <v>20.84</v>
      </c>
      <c r="N30" s="66">
        <v>62.27</v>
      </c>
      <c r="O30" s="166">
        <v>101.38</v>
      </c>
      <c r="P30" s="166">
        <v>99.21</v>
      </c>
      <c r="Q30" s="166">
        <v>106.87</v>
      </c>
      <c r="R30" s="167">
        <v>100.25</v>
      </c>
    </row>
    <row r="31" spans="1:18" ht="12.75">
      <c r="A31" s="233">
        <v>2</v>
      </c>
      <c r="B31" s="234">
        <v>18</v>
      </c>
      <c r="C31" s="234">
        <v>0</v>
      </c>
      <c r="D31" s="117">
        <v>0</v>
      </c>
      <c r="E31" s="117">
        <v>1</v>
      </c>
      <c r="F31" s="107"/>
      <c r="G31" s="54" t="s">
        <v>304</v>
      </c>
      <c r="H31" s="11">
        <v>18180151.98</v>
      </c>
      <c r="I31" s="60">
        <v>5356069.06</v>
      </c>
      <c r="J31" s="11">
        <v>5071688.92</v>
      </c>
      <c r="K31" s="11">
        <v>7752394</v>
      </c>
      <c r="L31" s="66">
        <v>29.46</v>
      </c>
      <c r="M31" s="66">
        <v>27.89</v>
      </c>
      <c r="N31" s="66">
        <v>42.64</v>
      </c>
      <c r="O31" s="166">
        <v>102.41</v>
      </c>
      <c r="P31" s="166">
        <v>106.1</v>
      </c>
      <c r="Q31" s="166">
        <v>98.53</v>
      </c>
      <c r="R31" s="167">
        <v>102.6</v>
      </c>
    </row>
    <row r="32" spans="1:18" ht="12.75">
      <c r="A32" s="233">
        <v>2</v>
      </c>
      <c r="B32" s="234">
        <v>19</v>
      </c>
      <c r="C32" s="234">
        <v>0</v>
      </c>
      <c r="D32" s="117">
        <v>0</v>
      </c>
      <c r="E32" s="117">
        <v>1</v>
      </c>
      <c r="F32" s="107"/>
      <c r="G32" s="54" t="s">
        <v>305</v>
      </c>
      <c r="H32" s="11">
        <v>76514295.41</v>
      </c>
      <c r="I32" s="60">
        <v>17442019.54</v>
      </c>
      <c r="J32" s="11">
        <v>15940149.87</v>
      </c>
      <c r="K32" s="11">
        <v>43132126</v>
      </c>
      <c r="L32" s="66">
        <v>22.79</v>
      </c>
      <c r="M32" s="66">
        <v>20.83</v>
      </c>
      <c r="N32" s="66">
        <v>56.37</v>
      </c>
      <c r="O32" s="166">
        <v>110.14</v>
      </c>
      <c r="P32" s="166">
        <v>91.74</v>
      </c>
      <c r="Q32" s="166">
        <v>164.21</v>
      </c>
      <c r="R32" s="167">
        <v>105.84</v>
      </c>
    </row>
    <row r="33" spans="1:18" ht="12.75">
      <c r="A33" s="233">
        <v>2</v>
      </c>
      <c r="B33" s="234">
        <v>20</v>
      </c>
      <c r="C33" s="234">
        <v>0</v>
      </c>
      <c r="D33" s="117">
        <v>0</v>
      </c>
      <c r="E33" s="117">
        <v>1</v>
      </c>
      <c r="F33" s="107"/>
      <c r="G33" s="54" t="s">
        <v>306</v>
      </c>
      <c r="H33" s="11">
        <v>33795344.5</v>
      </c>
      <c r="I33" s="60">
        <v>10957578.63</v>
      </c>
      <c r="J33" s="11">
        <v>7129873.87</v>
      </c>
      <c r="K33" s="11">
        <v>15707892</v>
      </c>
      <c r="L33" s="66">
        <v>32.42</v>
      </c>
      <c r="M33" s="66">
        <v>21.09</v>
      </c>
      <c r="N33" s="66">
        <v>46.47</v>
      </c>
      <c r="O33" s="166">
        <v>102.87</v>
      </c>
      <c r="P33" s="166">
        <v>105.18</v>
      </c>
      <c r="Q33" s="166">
        <v>97.74</v>
      </c>
      <c r="R33" s="167">
        <v>103.76</v>
      </c>
    </row>
    <row r="34" spans="1:18" ht="12.75">
      <c r="A34" s="233">
        <v>2</v>
      </c>
      <c r="B34" s="234">
        <v>21</v>
      </c>
      <c r="C34" s="234">
        <v>0</v>
      </c>
      <c r="D34" s="117">
        <v>0</v>
      </c>
      <c r="E34" s="117">
        <v>1</v>
      </c>
      <c r="F34" s="107"/>
      <c r="G34" s="54" t="s">
        <v>307</v>
      </c>
      <c r="H34" s="11">
        <v>21215495.64</v>
      </c>
      <c r="I34" s="60">
        <v>6030224.47</v>
      </c>
      <c r="J34" s="11">
        <v>7689339.17</v>
      </c>
      <c r="K34" s="11">
        <v>7495932</v>
      </c>
      <c r="L34" s="66">
        <v>28.42</v>
      </c>
      <c r="M34" s="66">
        <v>36.24</v>
      </c>
      <c r="N34" s="66">
        <v>35.33</v>
      </c>
      <c r="O34" s="166">
        <v>30.65</v>
      </c>
      <c r="P34" s="166">
        <v>35.14</v>
      </c>
      <c r="Q34" s="166">
        <v>57.05</v>
      </c>
      <c r="R34" s="167">
        <v>19.42</v>
      </c>
    </row>
    <row r="35" spans="1:18" ht="12.75">
      <c r="A35" s="233">
        <v>2</v>
      </c>
      <c r="B35" s="234">
        <v>22</v>
      </c>
      <c r="C35" s="234">
        <v>0</v>
      </c>
      <c r="D35" s="117">
        <v>0</v>
      </c>
      <c r="E35" s="117">
        <v>1</v>
      </c>
      <c r="F35" s="107"/>
      <c r="G35" s="54" t="s">
        <v>308</v>
      </c>
      <c r="H35" s="11">
        <v>29139147.72</v>
      </c>
      <c r="I35" s="60">
        <v>5256556.35</v>
      </c>
      <c r="J35" s="11">
        <v>6596575.37</v>
      </c>
      <c r="K35" s="11">
        <v>17286016</v>
      </c>
      <c r="L35" s="66">
        <v>18.03</v>
      </c>
      <c r="M35" s="66">
        <v>22.63</v>
      </c>
      <c r="N35" s="66">
        <v>59.32</v>
      </c>
      <c r="O35" s="166">
        <v>106.3</v>
      </c>
      <c r="P35" s="166">
        <v>98.13</v>
      </c>
      <c r="Q35" s="166">
        <v>106.2</v>
      </c>
      <c r="R35" s="167">
        <v>109.1</v>
      </c>
    </row>
    <row r="36" spans="1:18" ht="12.75">
      <c r="A36" s="233">
        <v>2</v>
      </c>
      <c r="B36" s="234">
        <v>23</v>
      </c>
      <c r="C36" s="234">
        <v>0</v>
      </c>
      <c r="D36" s="117">
        <v>0</v>
      </c>
      <c r="E36" s="117">
        <v>1</v>
      </c>
      <c r="F36" s="107"/>
      <c r="G36" s="54" t="s">
        <v>309</v>
      </c>
      <c r="H36" s="11">
        <v>47005764.53</v>
      </c>
      <c r="I36" s="60">
        <v>24017827.04</v>
      </c>
      <c r="J36" s="11">
        <v>8109631.49</v>
      </c>
      <c r="K36" s="11">
        <v>14878306</v>
      </c>
      <c r="L36" s="66">
        <v>51.09</v>
      </c>
      <c r="M36" s="66">
        <v>17.25</v>
      </c>
      <c r="N36" s="66">
        <v>31.65</v>
      </c>
      <c r="O36" s="166">
        <v>119.77</v>
      </c>
      <c r="P36" s="166">
        <v>134.22</v>
      </c>
      <c r="Q36" s="166">
        <v>121.46</v>
      </c>
      <c r="R36" s="167">
        <v>101.38</v>
      </c>
    </row>
    <row r="37" spans="1:18" ht="12.75">
      <c r="A37" s="233">
        <v>2</v>
      </c>
      <c r="B37" s="234">
        <v>24</v>
      </c>
      <c r="C37" s="234">
        <v>0</v>
      </c>
      <c r="D37" s="117">
        <v>0</v>
      </c>
      <c r="E37" s="117">
        <v>1</v>
      </c>
      <c r="F37" s="107"/>
      <c r="G37" s="54" t="s">
        <v>310</v>
      </c>
      <c r="H37" s="11">
        <v>39966615.45</v>
      </c>
      <c r="I37" s="60">
        <v>10351944.87</v>
      </c>
      <c r="J37" s="11">
        <v>10142456.58</v>
      </c>
      <c r="K37" s="11">
        <v>19472214</v>
      </c>
      <c r="L37" s="66">
        <v>25.9</v>
      </c>
      <c r="M37" s="66">
        <v>25.37</v>
      </c>
      <c r="N37" s="66">
        <v>48.72</v>
      </c>
      <c r="O37" s="166">
        <v>101.39</v>
      </c>
      <c r="P37" s="166">
        <v>110.09</v>
      </c>
      <c r="Q37" s="166">
        <v>102.03</v>
      </c>
      <c r="R37" s="167">
        <v>97.01</v>
      </c>
    </row>
    <row r="38" spans="1:18" ht="12.75">
      <c r="A38" s="233">
        <v>2</v>
      </c>
      <c r="B38" s="234">
        <v>25</v>
      </c>
      <c r="C38" s="234">
        <v>0</v>
      </c>
      <c r="D38" s="117">
        <v>0</v>
      </c>
      <c r="E38" s="117">
        <v>1</v>
      </c>
      <c r="F38" s="107"/>
      <c r="G38" s="54" t="s">
        <v>311</v>
      </c>
      <c r="H38" s="11">
        <v>44864515.16</v>
      </c>
      <c r="I38" s="60">
        <v>16456474.84</v>
      </c>
      <c r="J38" s="11">
        <v>8555142.32</v>
      </c>
      <c r="K38" s="11">
        <v>19852898</v>
      </c>
      <c r="L38" s="66">
        <v>36.68</v>
      </c>
      <c r="M38" s="66">
        <v>19.06</v>
      </c>
      <c r="N38" s="66">
        <v>44.25</v>
      </c>
      <c r="O38" s="166">
        <v>97.54</v>
      </c>
      <c r="P38" s="166">
        <v>92.94</v>
      </c>
      <c r="Q38" s="166">
        <v>104.03</v>
      </c>
      <c r="R38" s="167">
        <v>98.93</v>
      </c>
    </row>
    <row r="39" spans="1:18" ht="12.75">
      <c r="A39" s="233">
        <v>2</v>
      </c>
      <c r="B39" s="234">
        <v>26</v>
      </c>
      <c r="C39" s="234">
        <v>0</v>
      </c>
      <c r="D39" s="117">
        <v>0</v>
      </c>
      <c r="E39" s="117">
        <v>1</v>
      </c>
      <c r="F39" s="107"/>
      <c r="G39" s="54" t="s">
        <v>312</v>
      </c>
      <c r="H39" s="11">
        <v>22080620.97</v>
      </c>
      <c r="I39" s="60">
        <v>4697696.29</v>
      </c>
      <c r="J39" s="11">
        <v>5010650.68</v>
      </c>
      <c r="K39" s="11">
        <v>12372274</v>
      </c>
      <c r="L39" s="66">
        <v>21.27</v>
      </c>
      <c r="M39" s="66">
        <v>22.69</v>
      </c>
      <c r="N39" s="66">
        <v>56.03</v>
      </c>
      <c r="O39" s="166">
        <v>112.44</v>
      </c>
      <c r="P39" s="166">
        <v>125.86</v>
      </c>
      <c r="Q39" s="166">
        <v>141.07</v>
      </c>
      <c r="R39" s="167">
        <v>100.15</v>
      </c>
    </row>
    <row r="40" spans="1:18" s="95" customFormat="1" ht="15">
      <c r="A40" s="221"/>
      <c r="B40" s="222"/>
      <c r="C40" s="222"/>
      <c r="D40" s="96"/>
      <c r="E40" s="96"/>
      <c r="F40" s="102" t="s">
        <v>313</v>
      </c>
      <c r="G40" s="287"/>
      <c r="H40" s="103">
        <v>2307636471.56</v>
      </c>
      <c r="I40" s="103">
        <v>1515604594.8400002</v>
      </c>
      <c r="J40" s="103">
        <v>285279824.72</v>
      </c>
      <c r="K40" s="103">
        <v>506752052</v>
      </c>
      <c r="L40" s="128">
        <v>65.6777882269917</v>
      </c>
      <c r="M40" s="128">
        <v>12.362424854862265</v>
      </c>
      <c r="N40" s="128">
        <v>21.95978691814605</v>
      </c>
      <c r="O40" s="170">
        <v>101.41214477492831</v>
      </c>
      <c r="P40" s="170">
        <v>105.60590622096429</v>
      </c>
      <c r="Q40" s="170">
        <v>77.76907151620948</v>
      </c>
      <c r="R40" s="171">
        <v>107.01756628953764</v>
      </c>
    </row>
    <row r="41" spans="1:18" ht="12.75">
      <c r="A41" s="233">
        <v>2</v>
      </c>
      <c r="B41" s="234">
        <v>61</v>
      </c>
      <c r="C41" s="234">
        <v>0</v>
      </c>
      <c r="D41" s="117">
        <v>0</v>
      </c>
      <c r="E41" s="117">
        <v>2</v>
      </c>
      <c r="F41" s="19"/>
      <c r="G41" s="54" t="s">
        <v>314</v>
      </c>
      <c r="H41" s="11">
        <v>175384712.33</v>
      </c>
      <c r="I41" s="60">
        <v>86936046.24</v>
      </c>
      <c r="J41" s="11">
        <v>31401806.09</v>
      </c>
      <c r="K41" s="11">
        <v>57046860</v>
      </c>
      <c r="L41" s="66">
        <v>49.56</v>
      </c>
      <c r="M41" s="66">
        <v>17.9</v>
      </c>
      <c r="N41" s="66">
        <v>32.52</v>
      </c>
      <c r="O41" s="166">
        <v>94.61</v>
      </c>
      <c r="P41" s="166">
        <v>97.66</v>
      </c>
      <c r="Q41" s="166">
        <v>77.02</v>
      </c>
      <c r="R41" s="167">
        <v>102.63</v>
      </c>
    </row>
    <row r="42" spans="1:18" ht="12.75">
      <c r="A42" s="233">
        <v>2</v>
      </c>
      <c r="B42" s="234">
        <v>62</v>
      </c>
      <c r="C42" s="234">
        <v>0</v>
      </c>
      <c r="D42" s="117">
        <v>0</v>
      </c>
      <c r="E42" s="117">
        <v>2</v>
      </c>
      <c r="F42" s="19"/>
      <c r="G42" s="54" t="s">
        <v>315</v>
      </c>
      <c r="H42" s="11">
        <v>214960229.37</v>
      </c>
      <c r="I42" s="60">
        <v>108032121.21</v>
      </c>
      <c r="J42" s="11">
        <v>32129106.16</v>
      </c>
      <c r="K42" s="11">
        <v>74799002</v>
      </c>
      <c r="L42" s="66">
        <v>50.25</v>
      </c>
      <c r="M42" s="66">
        <v>14.94</v>
      </c>
      <c r="N42" s="66">
        <v>34.79</v>
      </c>
      <c r="O42" s="166">
        <v>103.38</v>
      </c>
      <c r="P42" s="166">
        <v>102.97</v>
      </c>
      <c r="Q42" s="166">
        <v>115.14</v>
      </c>
      <c r="R42" s="167">
        <v>99.58</v>
      </c>
    </row>
    <row r="43" spans="1:18" ht="12.75">
      <c r="A43" s="233">
        <v>2</v>
      </c>
      <c r="B43" s="234">
        <v>65</v>
      </c>
      <c r="C43" s="234">
        <v>0</v>
      </c>
      <c r="D43" s="117">
        <v>0</v>
      </c>
      <c r="E43" s="117">
        <v>2</v>
      </c>
      <c r="F43" s="19"/>
      <c r="G43" s="54" t="s">
        <v>316</v>
      </c>
      <c r="H43" s="11">
        <v>235460035.88</v>
      </c>
      <c r="I43" s="60">
        <v>115175769.17</v>
      </c>
      <c r="J43" s="11">
        <v>56592346.71</v>
      </c>
      <c r="K43" s="11">
        <v>63691920</v>
      </c>
      <c r="L43" s="66">
        <v>48.91</v>
      </c>
      <c r="M43" s="66">
        <v>24.03</v>
      </c>
      <c r="N43" s="66">
        <v>27.04</v>
      </c>
      <c r="O43" s="166">
        <v>140.62</v>
      </c>
      <c r="P43" s="166">
        <v>115.21</v>
      </c>
      <c r="Q43" s="166">
        <v>166.57</v>
      </c>
      <c r="R43" s="167">
        <v>190.14</v>
      </c>
    </row>
    <row r="44" spans="1:18" s="282" customFormat="1" ht="12.75">
      <c r="A44" s="303">
        <v>2</v>
      </c>
      <c r="B44" s="304">
        <v>64</v>
      </c>
      <c r="C44" s="304">
        <v>0</v>
      </c>
      <c r="D44" s="305">
        <v>0</v>
      </c>
      <c r="E44" s="305">
        <v>2</v>
      </c>
      <c r="F44" s="277"/>
      <c r="G44" s="288" t="s">
        <v>317</v>
      </c>
      <c r="H44" s="278">
        <v>1681831493.98</v>
      </c>
      <c r="I44" s="278">
        <v>1205460658.22</v>
      </c>
      <c r="J44" s="278">
        <v>165156565.76</v>
      </c>
      <c r="K44" s="278">
        <v>311214270</v>
      </c>
      <c r="L44" s="298">
        <v>71.67</v>
      </c>
      <c r="M44" s="298">
        <v>9.82</v>
      </c>
      <c r="N44" s="298">
        <v>18.5</v>
      </c>
      <c r="O44" s="301">
        <v>98.07</v>
      </c>
      <c r="P44" s="301">
        <v>105.62</v>
      </c>
      <c r="Q44" s="301">
        <v>62.51</v>
      </c>
      <c r="R44" s="302">
        <v>100.6</v>
      </c>
    </row>
    <row r="45" spans="1:18" s="95" customFormat="1" ht="15">
      <c r="A45" s="221"/>
      <c r="B45" s="222"/>
      <c r="C45" s="222"/>
      <c r="D45" s="96"/>
      <c r="E45" s="96"/>
      <c r="F45" s="102" t="s">
        <v>318</v>
      </c>
      <c r="G45" s="287"/>
      <c r="H45" s="103">
        <v>3199399216.620001</v>
      </c>
      <c r="I45" s="103">
        <v>1797842663.6</v>
      </c>
      <c r="J45" s="103">
        <v>546550881.02</v>
      </c>
      <c r="K45" s="103">
        <v>855005672</v>
      </c>
      <c r="L45" s="128">
        <v>56.1931332064064</v>
      </c>
      <c r="M45" s="128">
        <v>17.082922261805223</v>
      </c>
      <c r="N45" s="128">
        <v>26.72394453178835</v>
      </c>
      <c r="O45" s="170">
        <v>101.00634300166942</v>
      </c>
      <c r="P45" s="170">
        <v>100.63248336369168</v>
      </c>
      <c r="Q45" s="170">
        <v>99.94648432595342</v>
      </c>
      <c r="R45" s="171">
        <v>102.50189349712473</v>
      </c>
    </row>
    <row r="46" spans="1:18" s="95" customFormat="1" ht="15">
      <c r="A46" s="221"/>
      <c r="B46" s="222"/>
      <c r="C46" s="222"/>
      <c r="D46" s="96"/>
      <c r="E46" s="96"/>
      <c r="F46" s="102" t="s">
        <v>319</v>
      </c>
      <c r="G46" s="287"/>
      <c r="H46" s="103">
        <v>1048366266.0700002</v>
      </c>
      <c r="I46" s="104">
        <v>628917852.55</v>
      </c>
      <c r="J46" s="103">
        <v>172984289.52</v>
      </c>
      <c r="K46" s="103">
        <v>246464124</v>
      </c>
      <c r="L46" s="128">
        <v>59.990279438083974</v>
      </c>
      <c r="M46" s="128">
        <v>16.50036777399033</v>
      </c>
      <c r="N46" s="128">
        <v>23.509352787925685</v>
      </c>
      <c r="O46" s="170">
        <v>100.77303326434321</v>
      </c>
      <c r="P46" s="170">
        <v>98.44424893801838</v>
      </c>
      <c r="Q46" s="170">
        <v>106.64951882915878</v>
      </c>
      <c r="R46" s="171">
        <v>103.00734624097518</v>
      </c>
    </row>
    <row r="47" spans="1:18" ht="12.75">
      <c r="A47" s="233">
        <v>2</v>
      </c>
      <c r="B47" s="234">
        <v>2</v>
      </c>
      <c r="C47" s="234">
        <v>1</v>
      </c>
      <c r="D47" s="117">
        <v>1</v>
      </c>
      <c r="E47" s="117">
        <v>0</v>
      </c>
      <c r="F47" s="107"/>
      <c r="G47" s="54" t="s">
        <v>320</v>
      </c>
      <c r="H47" s="11">
        <v>46219494.03</v>
      </c>
      <c r="I47" s="60">
        <v>21307641.24</v>
      </c>
      <c r="J47" s="11">
        <v>11428036.79</v>
      </c>
      <c r="K47" s="11">
        <v>13483816</v>
      </c>
      <c r="L47" s="66">
        <v>46.1</v>
      </c>
      <c r="M47" s="66">
        <v>24.72</v>
      </c>
      <c r="N47" s="66">
        <v>29.17</v>
      </c>
      <c r="O47" s="166">
        <v>109.45</v>
      </c>
      <c r="P47" s="166">
        <v>105.29</v>
      </c>
      <c r="Q47" s="166">
        <v>128.72</v>
      </c>
      <c r="R47" s="167">
        <v>102.81</v>
      </c>
    </row>
    <row r="48" spans="1:18" ht="12.75">
      <c r="A48" s="233">
        <v>2</v>
      </c>
      <c r="B48" s="234">
        <v>21</v>
      </c>
      <c r="C48" s="234">
        <v>1</v>
      </c>
      <c r="D48" s="117">
        <v>1</v>
      </c>
      <c r="E48" s="117">
        <v>0</v>
      </c>
      <c r="F48" s="107"/>
      <c r="G48" s="54" t="s">
        <v>321</v>
      </c>
      <c r="H48" s="11">
        <v>25084066.17</v>
      </c>
      <c r="I48" s="60">
        <v>10519521.1</v>
      </c>
      <c r="J48" s="11">
        <v>6903339.07</v>
      </c>
      <c r="K48" s="11">
        <v>7661206</v>
      </c>
      <c r="L48" s="66">
        <v>41.93</v>
      </c>
      <c r="M48" s="66">
        <v>27.52</v>
      </c>
      <c r="N48" s="66">
        <v>30.54</v>
      </c>
      <c r="O48" s="166">
        <v>103.02</v>
      </c>
      <c r="P48" s="166">
        <v>107.06</v>
      </c>
      <c r="Q48" s="166">
        <v>96.23</v>
      </c>
      <c r="R48" s="167">
        <v>104.25</v>
      </c>
    </row>
    <row r="49" spans="1:18" ht="12.75">
      <c r="A49" s="233">
        <v>2</v>
      </c>
      <c r="B49" s="234">
        <v>1</v>
      </c>
      <c r="C49" s="234">
        <v>1</v>
      </c>
      <c r="D49" s="117">
        <v>1</v>
      </c>
      <c r="E49" s="117">
        <v>0</v>
      </c>
      <c r="F49" s="107"/>
      <c r="G49" s="54" t="s">
        <v>322</v>
      </c>
      <c r="H49" s="11">
        <v>64000734.17</v>
      </c>
      <c r="I49" s="60">
        <v>41888207.82</v>
      </c>
      <c r="J49" s="11">
        <v>8947866.35</v>
      </c>
      <c r="K49" s="11">
        <v>13164660</v>
      </c>
      <c r="L49" s="66">
        <v>65.44</v>
      </c>
      <c r="M49" s="66">
        <v>13.98</v>
      </c>
      <c r="N49" s="66">
        <v>20.56</v>
      </c>
      <c r="O49" s="166">
        <v>103.61</v>
      </c>
      <c r="P49" s="166">
        <v>102.58</v>
      </c>
      <c r="Q49" s="166">
        <v>112.12</v>
      </c>
      <c r="R49" s="167">
        <v>101.61</v>
      </c>
    </row>
    <row r="50" spans="1:18" ht="12.75">
      <c r="A50" s="233">
        <v>2</v>
      </c>
      <c r="B50" s="234">
        <v>9</v>
      </c>
      <c r="C50" s="234">
        <v>1</v>
      </c>
      <c r="D50" s="117">
        <v>1</v>
      </c>
      <c r="E50" s="117">
        <v>0</v>
      </c>
      <c r="F50" s="107"/>
      <c r="G50" s="54" t="s">
        <v>323</v>
      </c>
      <c r="H50" s="11">
        <v>18919463.47</v>
      </c>
      <c r="I50" s="60">
        <v>8915489.34</v>
      </c>
      <c r="J50" s="11">
        <v>3128502.13</v>
      </c>
      <c r="K50" s="11">
        <v>6875472</v>
      </c>
      <c r="L50" s="66">
        <v>47.12</v>
      </c>
      <c r="M50" s="66">
        <v>16.53</v>
      </c>
      <c r="N50" s="66">
        <v>36.34</v>
      </c>
      <c r="O50" s="166">
        <v>95.04</v>
      </c>
      <c r="P50" s="166">
        <v>106.22</v>
      </c>
      <c r="Q50" s="166">
        <v>69.46</v>
      </c>
      <c r="R50" s="167">
        <v>98.11</v>
      </c>
    </row>
    <row r="51" spans="1:18" ht="12.75">
      <c r="A51" s="233">
        <v>2</v>
      </c>
      <c r="B51" s="234">
        <v>8</v>
      </c>
      <c r="C51" s="234">
        <v>1</v>
      </c>
      <c r="D51" s="117">
        <v>1</v>
      </c>
      <c r="E51" s="117">
        <v>0</v>
      </c>
      <c r="F51" s="107"/>
      <c r="G51" s="54" t="s">
        <v>324</v>
      </c>
      <c r="H51" s="11">
        <v>9299288.24</v>
      </c>
      <c r="I51" s="60">
        <v>5601098.19</v>
      </c>
      <c r="J51" s="11">
        <v>1527430.05</v>
      </c>
      <c r="K51" s="11">
        <v>2170760</v>
      </c>
      <c r="L51" s="66">
        <v>60.23</v>
      </c>
      <c r="M51" s="66">
        <v>16.42</v>
      </c>
      <c r="N51" s="66">
        <v>23.34</v>
      </c>
      <c r="O51" s="166">
        <v>86.72</v>
      </c>
      <c r="P51" s="166">
        <v>82.27</v>
      </c>
      <c r="Q51" s="166">
        <v>93.92</v>
      </c>
      <c r="R51" s="167">
        <v>94.84</v>
      </c>
    </row>
    <row r="52" spans="1:18" ht="12.75">
      <c r="A52" s="233">
        <v>2</v>
      </c>
      <c r="B52" s="234">
        <v>2</v>
      </c>
      <c r="C52" s="234">
        <v>2</v>
      </c>
      <c r="D52" s="117">
        <v>1</v>
      </c>
      <c r="E52" s="117">
        <v>0</v>
      </c>
      <c r="F52" s="107"/>
      <c r="G52" s="54" t="s">
        <v>325</v>
      </c>
      <c r="H52" s="11">
        <v>45753451.82</v>
      </c>
      <c r="I52" s="60">
        <v>26531267.37</v>
      </c>
      <c r="J52" s="11">
        <v>8036378.45</v>
      </c>
      <c r="K52" s="11">
        <v>11185806</v>
      </c>
      <c r="L52" s="66">
        <v>57.98</v>
      </c>
      <c r="M52" s="66">
        <v>17.56</v>
      </c>
      <c r="N52" s="66">
        <v>24.44</v>
      </c>
      <c r="O52" s="166">
        <v>100.08</v>
      </c>
      <c r="P52" s="166">
        <v>108.43</v>
      </c>
      <c r="Q52" s="166">
        <v>72.99</v>
      </c>
      <c r="R52" s="167">
        <v>109.24</v>
      </c>
    </row>
    <row r="53" spans="1:18" ht="12.75">
      <c r="A53" s="233">
        <v>2</v>
      </c>
      <c r="B53" s="234">
        <v>3</v>
      </c>
      <c r="C53" s="234">
        <v>1</v>
      </c>
      <c r="D53" s="117">
        <v>1</v>
      </c>
      <c r="E53" s="117">
        <v>0</v>
      </c>
      <c r="F53" s="107"/>
      <c r="G53" s="54" t="s">
        <v>326</v>
      </c>
      <c r="H53" s="11">
        <v>117418541.3</v>
      </c>
      <c r="I53" s="60">
        <v>82838609.95</v>
      </c>
      <c r="J53" s="11">
        <v>13420021.35</v>
      </c>
      <c r="K53" s="11">
        <v>21159910</v>
      </c>
      <c r="L53" s="66">
        <v>70.54</v>
      </c>
      <c r="M53" s="66">
        <v>11.42</v>
      </c>
      <c r="N53" s="66">
        <v>18.02</v>
      </c>
      <c r="O53" s="166">
        <v>95.41</v>
      </c>
      <c r="P53" s="166">
        <v>89.85</v>
      </c>
      <c r="Q53" s="166">
        <v>127.08</v>
      </c>
      <c r="R53" s="167">
        <v>104.15</v>
      </c>
    </row>
    <row r="54" spans="1:18" ht="12.75">
      <c r="A54" s="233">
        <v>2</v>
      </c>
      <c r="B54" s="234">
        <v>5</v>
      </c>
      <c r="C54" s="234">
        <v>1</v>
      </c>
      <c r="D54" s="117">
        <v>1</v>
      </c>
      <c r="E54" s="117">
        <v>0</v>
      </c>
      <c r="F54" s="107"/>
      <c r="G54" s="54" t="s">
        <v>327</v>
      </c>
      <c r="H54" s="11">
        <v>31627789.27</v>
      </c>
      <c r="I54" s="60">
        <v>17892247.43</v>
      </c>
      <c r="J54" s="11">
        <v>5990967.84</v>
      </c>
      <c r="K54" s="11">
        <v>7744574</v>
      </c>
      <c r="L54" s="66">
        <v>56.57</v>
      </c>
      <c r="M54" s="66">
        <v>18.94</v>
      </c>
      <c r="N54" s="66">
        <v>24.48</v>
      </c>
      <c r="O54" s="166">
        <v>101.61</v>
      </c>
      <c r="P54" s="166">
        <v>97.2</v>
      </c>
      <c r="Q54" s="166">
        <v>134.71</v>
      </c>
      <c r="R54" s="167">
        <v>93.63</v>
      </c>
    </row>
    <row r="55" spans="1:18" ht="12.75">
      <c r="A55" s="233">
        <v>2</v>
      </c>
      <c r="B55" s="234">
        <v>21</v>
      </c>
      <c r="C55" s="234">
        <v>2</v>
      </c>
      <c r="D55" s="117">
        <v>1</v>
      </c>
      <c r="E55" s="117">
        <v>0</v>
      </c>
      <c r="F55" s="107"/>
      <c r="G55" s="54" t="s">
        <v>328</v>
      </c>
      <c r="H55" s="11">
        <v>7737563.59</v>
      </c>
      <c r="I55" s="60">
        <v>3478588.19</v>
      </c>
      <c r="J55" s="11">
        <v>1557273.4</v>
      </c>
      <c r="K55" s="11">
        <v>2701702</v>
      </c>
      <c r="L55" s="66">
        <v>44.95</v>
      </c>
      <c r="M55" s="66">
        <v>20.12</v>
      </c>
      <c r="N55" s="66">
        <v>34.91</v>
      </c>
      <c r="O55" s="166">
        <v>89.56</v>
      </c>
      <c r="P55" s="166">
        <v>104.29</v>
      </c>
      <c r="Q55" s="166">
        <v>56.74</v>
      </c>
      <c r="R55" s="167">
        <v>105.54</v>
      </c>
    </row>
    <row r="56" spans="1:18" ht="12.75">
      <c r="A56" s="233">
        <v>2</v>
      </c>
      <c r="B56" s="234">
        <v>7</v>
      </c>
      <c r="C56" s="234">
        <v>1</v>
      </c>
      <c r="D56" s="117">
        <v>1</v>
      </c>
      <c r="E56" s="117">
        <v>0</v>
      </c>
      <c r="F56" s="107"/>
      <c r="G56" s="54" t="s">
        <v>329</v>
      </c>
      <c r="H56" s="11">
        <v>27084590.23</v>
      </c>
      <c r="I56" s="60">
        <v>14455491.96</v>
      </c>
      <c r="J56" s="11">
        <v>4417766.27</v>
      </c>
      <c r="K56" s="11">
        <v>8211332</v>
      </c>
      <c r="L56" s="66">
        <v>53.37</v>
      </c>
      <c r="M56" s="66">
        <v>16.31</v>
      </c>
      <c r="N56" s="66">
        <v>30.31</v>
      </c>
      <c r="O56" s="166">
        <v>106.55</v>
      </c>
      <c r="P56" s="166">
        <v>104.53</v>
      </c>
      <c r="Q56" s="166">
        <v>107.3</v>
      </c>
      <c r="R56" s="167">
        <v>109.86</v>
      </c>
    </row>
    <row r="57" spans="1:18" ht="12.75">
      <c r="A57" s="233">
        <v>2</v>
      </c>
      <c r="B57" s="234">
        <v>6</v>
      </c>
      <c r="C57" s="234">
        <v>1</v>
      </c>
      <c r="D57" s="117">
        <v>1</v>
      </c>
      <c r="E57" s="117">
        <v>0</v>
      </c>
      <c r="F57" s="107"/>
      <c r="G57" s="54" t="s">
        <v>330</v>
      </c>
      <c r="H57" s="11">
        <v>18145286.85</v>
      </c>
      <c r="I57" s="60">
        <v>10257986.73</v>
      </c>
      <c r="J57" s="11">
        <v>5730404.12</v>
      </c>
      <c r="K57" s="11">
        <v>2156896</v>
      </c>
      <c r="L57" s="66">
        <v>56.53</v>
      </c>
      <c r="M57" s="66">
        <v>31.58</v>
      </c>
      <c r="N57" s="66">
        <v>11.88</v>
      </c>
      <c r="O57" s="166">
        <v>131.29</v>
      </c>
      <c r="P57" s="166">
        <v>93.66</v>
      </c>
      <c r="Q57" s="166">
        <v>765.56</v>
      </c>
      <c r="R57" s="167">
        <v>101.74</v>
      </c>
    </row>
    <row r="58" spans="1:18" ht="12.75">
      <c r="A58" s="233">
        <v>2</v>
      </c>
      <c r="B58" s="234">
        <v>8</v>
      </c>
      <c r="C58" s="234">
        <v>2</v>
      </c>
      <c r="D58" s="117">
        <v>1</v>
      </c>
      <c r="E58" s="117">
        <v>0</v>
      </c>
      <c r="F58" s="107"/>
      <c r="G58" s="54" t="s">
        <v>331</v>
      </c>
      <c r="H58" s="11">
        <v>37424910.62</v>
      </c>
      <c r="I58" s="60">
        <v>22129208.83</v>
      </c>
      <c r="J58" s="11">
        <v>7234645.79</v>
      </c>
      <c r="K58" s="11">
        <v>8061056</v>
      </c>
      <c r="L58" s="66">
        <v>59.12</v>
      </c>
      <c r="M58" s="66">
        <v>19.33</v>
      </c>
      <c r="N58" s="66">
        <v>21.53</v>
      </c>
      <c r="O58" s="166">
        <v>101.08</v>
      </c>
      <c r="P58" s="166">
        <v>97.81</v>
      </c>
      <c r="Q58" s="166">
        <v>107.9</v>
      </c>
      <c r="R58" s="167">
        <v>104.75</v>
      </c>
    </row>
    <row r="59" spans="1:18" ht="12.75">
      <c r="A59" s="233">
        <v>2</v>
      </c>
      <c r="B59" s="234">
        <v>6</v>
      </c>
      <c r="C59" s="234">
        <v>2</v>
      </c>
      <c r="D59" s="117">
        <v>1</v>
      </c>
      <c r="E59" s="117">
        <v>0</v>
      </c>
      <c r="F59" s="107"/>
      <c r="G59" s="54" t="s">
        <v>332</v>
      </c>
      <c r="H59" s="11">
        <v>15443337.19</v>
      </c>
      <c r="I59" s="60">
        <v>8189591.97</v>
      </c>
      <c r="J59" s="11">
        <v>3146815.22</v>
      </c>
      <c r="K59" s="11">
        <v>4106930</v>
      </c>
      <c r="L59" s="66">
        <v>53.02</v>
      </c>
      <c r="M59" s="66">
        <v>20.37</v>
      </c>
      <c r="N59" s="66">
        <v>26.59</v>
      </c>
      <c r="O59" s="166">
        <v>102.3</v>
      </c>
      <c r="P59" s="166">
        <v>113.67</v>
      </c>
      <c r="Q59" s="166">
        <v>82.21</v>
      </c>
      <c r="R59" s="167">
        <v>101.05</v>
      </c>
    </row>
    <row r="60" spans="1:18" ht="12.75">
      <c r="A60" s="233">
        <v>2</v>
      </c>
      <c r="B60" s="234">
        <v>8</v>
      </c>
      <c r="C60" s="234">
        <v>3</v>
      </c>
      <c r="D60" s="117">
        <v>1</v>
      </c>
      <c r="E60" s="117">
        <v>0</v>
      </c>
      <c r="F60" s="107"/>
      <c r="G60" s="54" t="s">
        <v>333</v>
      </c>
      <c r="H60" s="11">
        <v>15579226.81</v>
      </c>
      <c r="I60" s="60">
        <v>8253237.16</v>
      </c>
      <c r="J60" s="11">
        <v>3694753.65</v>
      </c>
      <c r="K60" s="11">
        <v>3631236</v>
      </c>
      <c r="L60" s="66">
        <v>52.97</v>
      </c>
      <c r="M60" s="66">
        <v>23.71</v>
      </c>
      <c r="N60" s="66">
        <v>23.3</v>
      </c>
      <c r="O60" s="166">
        <v>94.84</v>
      </c>
      <c r="P60" s="166">
        <v>98.22</v>
      </c>
      <c r="Q60" s="166">
        <v>81.06</v>
      </c>
      <c r="R60" s="167">
        <v>104.78</v>
      </c>
    </row>
    <row r="61" spans="1:18" ht="12.75">
      <c r="A61" s="233">
        <v>2</v>
      </c>
      <c r="B61" s="234">
        <v>10</v>
      </c>
      <c r="C61" s="234">
        <v>1</v>
      </c>
      <c r="D61" s="117">
        <v>1</v>
      </c>
      <c r="E61" s="117">
        <v>0</v>
      </c>
      <c r="F61" s="107"/>
      <c r="G61" s="54" t="s">
        <v>334</v>
      </c>
      <c r="H61" s="11">
        <v>30641653.44</v>
      </c>
      <c r="I61" s="60">
        <v>16552513.74</v>
      </c>
      <c r="J61" s="11">
        <v>6595277.7</v>
      </c>
      <c r="K61" s="11">
        <v>7493862</v>
      </c>
      <c r="L61" s="66">
        <v>54.01</v>
      </c>
      <c r="M61" s="66">
        <v>21.52</v>
      </c>
      <c r="N61" s="66">
        <v>24.45</v>
      </c>
      <c r="O61" s="166">
        <v>101.24</v>
      </c>
      <c r="P61" s="166">
        <v>93.3</v>
      </c>
      <c r="Q61" s="166">
        <v>114.4</v>
      </c>
      <c r="R61" s="167">
        <v>110.88</v>
      </c>
    </row>
    <row r="62" spans="1:18" ht="12.75">
      <c r="A62" s="233">
        <v>2</v>
      </c>
      <c r="B62" s="234">
        <v>11</v>
      </c>
      <c r="C62" s="234">
        <v>1</v>
      </c>
      <c r="D62" s="117">
        <v>1</v>
      </c>
      <c r="E62" s="117">
        <v>0</v>
      </c>
      <c r="F62" s="107"/>
      <c r="G62" s="54" t="s">
        <v>335</v>
      </c>
      <c r="H62" s="11">
        <v>139441281.67</v>
      </c>
      <c r="I62" s="60">
        <v>86039022.3</v>
      </c>
      <c r="J62" s="11">
        <v>12963635.37</v>
      </c>
      <c r="K62" s="11">
        <v>40438624</v>
      </c>
      <c r="L62" s="66">
        <v>61.7</v>
      </c>
      <c r="M62" s="66">
        <v>9.29</v>
      </c>
      <c r="N62" s="66">
        <v>29</v>
      </c>
      <c r="O62" s="166">
        <v>90.63</v>
      </c>
      <c r="P62" s="166">
        <v>87.02</v>
      </c>
      <c r="Q62" s="166">
        <v>87.9</v>
      </c>
      <c r="R62" s="167">
        <v>100.52</v>
      </c>
    </row>
    <row r="63" spans="1:18" ht="12.75">
      <c r="A63" s="233">
        <v>2</v>
      </c>
      <c r="B63" s="234">
        <v>8</v>
      </c>
      <c r="C63" s="234">
        <v>4</v>
      </c>
      <c r="D63" s="117">
        <v>1</v>
      </c>
      <c r="E63" s="117">
        <v>0</v>
      </c>
      <c r="F63" s="107"/>
      <c r="G63" s="54" t="s">
        <v>336</v>
      </c>
      <c r="H63" s="11">
        <v>24211921.6</v>
      </c>
      <c r="I63" s="60">
        <v>11846053.48</v>
      </c>
      <c r="J63" s="11">
        <v>4160080.12</v>
      </c>
      <c r="K63" s="11">
        <v>8205788</v>
      </c>
      <c r="L63" s="66">
        <v>48.92</v>
      </c>
      <c r="M63" s="66">
        <v>17.18</v>
      </c>
      <c r="N63" s="66">
        <v>33.89</v>
      </c>
      <c r="O63" s="166">
        <v>91.86</v>
      </c>
      <c r="P63" s="166">
        <v>90.88</v>
      </c>
      <c r="Q63" s="166">
        <v>80.79</v>
      </c>
      <c r="R63" s="167">
        <v>100.38</v>
      </c>
    </row>
    <row r="64" spans="1:18" ht="12.75">
      <c r="A64" s="233">
        <v>2</v>
      </c>
      <c r="B64" s="234">
        <v>14</v>
      </c>
      <c r="C64" s="234">
        <v>1</v>
      </c>
      <c r="D64" s="117">
        <v>1</v>
      </c>
      <c r="E64" s="117">
        <v>0</v>
      </c>
      <c r="F64" s="107"/>
      <c r="G64" s="54" t="s">
        <v>337</v>
      </c>
      <c r="H64" s="11">
        <v>50900400.76</v>
      </c>
      <c r="I64" s="60">
        <v>30621929.65</v>
      </c>
      <c r="J64" s="11">
        <v>8729949.11</v>
      </c>
      <c r="K64" s="11">
        <v>11548522</v>
      </c>
      <c r="L64" s="66">
        <v>60.16</v>
      </c>
      <c r="M64" s="66">
        <v>17.15</v>
      </c>
      <c r="N64" s="66">
        <v>22.68</v>
      </c>
      <c r="O64" s="166">
        <v>106.16</v>
      </c>
      <c r="P64" s="166">
        <v>99.98</v>
      </c>
      <c r="Q64" s="166">
        <v>142</v>
      </c>
      <c r="R64" s="167">
        <v>103.38</v>
      </c>
    </row>
    <row r="65" spans="1:18" ht="12.75">
      <c r="A65" s="233">
        <v>2</v>
      </c>
      <c r="B65" s="234">
        <v>15</v>
      </c>
      <c r="C65" s="234">
        <v>1</v>
      </c>
      <c r="D65" s="117">
        <v>1</v>
      </c>
      <c r="E65" s="117">
        <v>0</v>
      </c>
      <c r="F65" s="107"/>
      <c r="G65" s="54" t="s">
        <v>338</v>
      </c>
      <c r="H65" s="11">
        <v>44213386.24</v>
      </c>
      <c r="I65" s="60">
        <v>30040217.48</v>
      </c>
      <c r="J65" s="11">
        <v>4983592.76</v>
      </c>
      <c r="K65" s="11">
        <v>9189576</v>
      </c>
      <c r="L65" s="66">
        <v>67.94</v>
      </c>
      <c r="M65" s="66">
        <v>11.27</v>
      </c>
      <c r="N65" s="66">
        <v>20.78</v>
      </c>
      <c r="O65" s="166">
        <v>105.42</v>
      </c>
      <c r="P65" s="166">
        <v>107.13</v>
      </c>
      <c r="Q65" s="166">
        <v>94.89</v>
      </c>
      <c r="R65" s="167">
        <v>106.29</v>
      </c>
    </row>
    <row r="66" spans="1:18" ht="12.75">
      <c r="A66" s="233">
        <v>2</v>
      </c>
      <c r="B66" s="234">
        <v>6</v>
      </c>
      <c r="C66" s="234">
        <v>3</v>
      </c>
      <c r="D66" s="117">
        <v>1</v>
      </c>
      <c r="E66" s="117">
        <v>0</v>
      </c>
      <c r="F66" s="107"/>
      <c r="G66" s="54" t="s">
        <v>339</v>
      </c>
      <c r="H66" s="11">
        <v>8558977.69</v>
      </c>
      <c r="I66" s="60">
        <v>5557695.67</v>
      </c>
      <c r="J66" s="11">
        <v>1710146.02</v>
      </c>
      <c r="K66" s="11">
        <v>1291136</v>
      </c>
      <c r="L66" s="66">
        <v>64.93</v>
      </c>
      <c r="M66" s="66">
        <v>19.98</v>
      </c>
      <c r="N66" s="66">
        <v>15.08</v>
      </c>
      <c r="O66" s="166">
        <v>104.41</v>
      </c>
      <c r="P66" s="166">
        <v>98.99</v>
      </c>
      <c r="Q66" s="166">
        <v>137.08</v>
      </c>
      <c r="R66" s="167">
        <v>96.71</v>
      </c>
    </row>
    <row r="67" spans="1:18" ht="12.75">
      <c r="A67" s="233">
        <v>2</v>
      </c>
      <c r="B67" s="234">
        <v>2</v>
      </c>
      <c r="C67" s="234">
        <v>3</v>
      </c>
      <c r="D67" s="117">
        <v>1</v>
      </c>
      <c r="E67" s="117">
        <v>0</v>
      </c>
      <c r="F67" s="107"/>
      <c r="G67" s="54" t="s">
        <v>340</v>
      </c>
      <c r="H67" s="11">
        <v>10439790.2</v>
      </c>
      <c r="I67" s="60">
        <v>4546808.11</v>
      </c>
      <c r="J67" s="11">
        <v>2436974.09</v>
      </c>
      <c r="K67" s="11">
        <v>3456008</v>
      </c>
      <c r="L67" s="66">
        <v>43.55</v>
      </c>
      <c r="M67" s="66">
        <v>23.34</v>
      </c>
      <c r="N67" s="66">
        <v>33.1</v>
      </c>
      <c r="O67" s="166">
        <v>109.85</v>
      </c>
      <c r="P67" s="166">
        <v>112.89</v>
      </c>
      <c r="Q67" s="166">
        <v>107.53</v>
      </c>
      <c r="R67" s="167">
        <v>107.67</v>
      </c>
    </row>
    <row r="68" spans="1:18" ht="12.75">
      <c r="A68" s="233">
        <v>2</v>
      </c>
      <c r="B68" s="234">
        <v>2</v>
      </c>
      <c r="C68" s="234">
        <v>4</v>
      </c>
      <c r="D68" s="117">
        <v>1</v>
      </c>
      <c r="E68" s="117">
        <v>0</v>
      </c>
      <c r="F68" s="107"/>
      <c r="G68" s="54" t="s">
        <v>341</v>
      </c>
      <c r="H68" s="11">
        <v>7745185.81</v>
      </c>
      <c r="I68" s="60">
        <v>3753180.51</v>
      </c>
      <c r="J68" s="11">
        <v>1652533.3</v>
      </c>
      <c r="K68" s="11">
        <v>2339472</v>
      </c>
      <c r="L68" s="66">
        <v>48.45</v>
      </c>
      <c r="M68" s="66">
        <v>21.33</v>
      </c>
      <c r="N68" s="66">
        <v>30.2</v>
      </c>
      <c r="O68" s="166">
        <v>111.12</v>
      </c>
      <c r="P68" s="166">
        <v>115.67</v>
      </c>
      <c r="Q68" s="166">
        <v>105.23</v>
      </c>
      <c r="R68" s="167">
        <v>108.55</v>
      </c>
    </row>
    <row r="69" spans="1:18" ht="12.75">
      <c r="A69" s="233">
        <v>2</v>
      </c>
      <c r="B69" s="234">
        <v>8</v>
      </c>
      <c r="C69" s="234">
        <v>5</v>
      </c>
      <c r="D69" s="117">
        <v>1</v>
      </c>
      <c r="E69" s="117">
        <v>0</v>
      </c>
      <c r="F69" s="107"/>
      <c r="G69" s="54" t="s">
        <v>342</v>
      </c>
      <c r="H69" s="11">
        <v>16423838.94</v>
      </c>
      <c r="I69" s="60">
        <v>12447282.39</v>
      </c>
      <c r="J69" s="11">
        <v>2090830.55</v>
      </c>
      <c r="K69" s="11">
        <v>1885726</v>
      </c>
      <c r="L69" s="66">
        <v>75.78</v>
      </c>
      <c r="M69" s="66">
        <v>12.73</v>
      </c>
      <c r="N69" s="66">
        <v>11.48</v>
      </c>
      <c r="O69" s="166">
        <v>150.11</v>
      </c>
      <c r="P69" s="166">
        <v>180.6</v>
      </c>
      <c r="Q69" s="166">
        <v>100.11</v>
      </c>
      <c r="R69" s="167">
        <v>96.17</v>
      </c>
    </row>
    <row r="70" spans="1:18" ht="12.75">
      <c r="A70" s="233">
        <v>2</v>
      </c>
      <c r="B70" s="234">
        <v>21</v>
      </c>
      <c r="C70" s="234">
        <v>3</v>
      </c>
      <c r="D70" s="117">
        <v>1</v>
      </c>
      <c r="E70" s="117">
        <v>0</v>
      </c>
      <c r="F70" s="107"/>
      <c r="G70" s="54" t="s">
        <v>343</v>
      </c>
      <c r="H70" s="11">
        <v>11370280.85</v>
      </c>
      <c r="I70" s="60">
        <v>8800348.7</v>
      </c>
      <c r="J70" s="11">
        <v>1507604.15</v>
      </c>
      <c r="K70" s="11">
        <v>1062328</v>
      </c>
      <c r="L70" s="66">
        <v>77.39</v>
      </c>
      <c r="M70" s="66">
        <v>13.25</v>
      </c>
      <c r="N70" s="66">
        <v>9.34</v>
      </c>
      <c r="O70" s="166">
        <v>104.32</v>
      </c>
      <c r="P70" s="166">
        <v>116.63</v>
      </c>
      <c r="Q70" s="166">
        <v>61.18</v>
      </c>
      <c r="R70" s="167">
        <v>119.43</v>
      </c>
    </row>
    <row r="71" spans="1:18" ht="12.75">
      <c r="A71" s="233">
        <v>2</v>
      </c>
      <c r="B71" s="234">
        <v>6</v>
      </c>
      <c r="C71" s="234">
        <v>4</v>
      </c>
      <c r="D71" s="117">
        <v>1</v>
      </c>
      <c r="E71" s="117">
        <v>0</v>
      </c>
      <c r="F71" s="107"/>
      <c r="G71" s="54" t="s">
        <v>344</v>
      </c>
      <c r="H71" s="11">
        <v>16604389.59</v>
      </c>
      <c r="I71" s="60">
        <v>13377388.67</v>
      </c>
      <c r="J71" s="11">
        <v>1653080.92</v>
      </c>
      <c r="K71" s="11">
        <v>1573920</v>
      </c>
      <c r="L71" s="66">
        <v>80.56</v>
      </c>
      <c r="M71" s="66">
        <v>9.95</v>
      </c>
      <c r="N71" s="66">
        <v>9.47</v>
      </c>
      <c r="O71" s="166">
        <v>129.15</v>
      </c>
      <c r="P71" s="166">
        <v>137.55</v>
      </c>
      <c r="Q71" s="166">
        <v>109.59</v>
      </c>
      <c r="R71" s="167">
        <v>96.95</v>
      </c>
    </row>
    <row r="72" spans="1:18" ht="12.75">
      <c r="A72" s="233">
        <v>2</v>
      </c>
      <c r="B72" s="234">
        <v>19</v>
      </c>
      <c r="C72" s="234">
        <v>1</v>
      </c>
      <c r="D72" s="117">
        <v>1</v>
      </c>
      <c r="E72" s="117">
        <v>0</v>
      </c>
      <c r="F72" s="107"/>
      <c r="G72" s="54" t="s">
        <v>345</v>
      </c>
      <c r="H72" s="11">
        <v>86467963</v>
      </c>
      <c r="I72" s="60">
        <v>52366139.75</v>
      </c>
      <c r="J72" s="11">
        <v>16101951.25</v>
      </c>
      <c r="K72" s="11">
        <v>17999872</v>
      </c>
      <c r="L72" s="66">
        <v>60.56</v>
      </c>
      <c r="M72" s="66">
        <v>18.62</v>
      </c>
      <c r="N72" s="66">
        <v>20.81</v>
      </c>
      <c r="O72" s="166">
        <v>113.87</v>
      </c>
      <c r="P72" s="166">
        <v>108.17</v>
      </c>
      <c r="Q72" s="166">
        <v>163.18</v>
      </c>
      <c r="R72" s="167">
        <v>101.96</v>
      </c>
    </row>
    <row r="73" spans="1:18" ht="12.75">
      <c r="A73" s="233">
        <v>2</v>
      </c>
      <c r="B73" s="234">
        <v>19</v>
      </c>
      <c r="C73" s="234">
        <v>2</v>
      </c>
      <c r="D73" s="117">
        <v>1</v>
      </c>
      <c r="E73" s="117">
        <v>0</v>
      </c>
      <c r="F73" s="107"/>
      <c r="G73" s="54" t="s">
        <v>346</v>
      </c>
      <c r="H73" s="11">
        <v>32697269.18</v>
      </c>
      <c r="I73" s="60">
        <v>20635435.86</v>
      </c>
      <c r="J73" s="11">
        <v>5062389.32</v>
      </c>
      <c r="K73" s="11">
        <v>6999444</v>
      </c>
      <c r="L73" s="66">
        <v>63.11</v>
      </c>
      <c r="M73" s="66">
        <v>15.48</v>
      </c>
      <c r="N73" s="66">
        <v>21.4</v>
      </c>
      <c r="O73" s="166">
        <v>86.62</v>
      </c>
      <c r="P73" s="166">
        <v>76.61</v>
      </c>
      <c r="Q73" s="166">
        <v>110.06</v>
      </c>
      <c r="R73" s="167">
        <v>112.65</v>
      </c>
    </row>
    <row r="74" spans="1:18" ht="12.75">
      <c r="A74" s="233">
        <v>2</v>
      </c>
      <c r="B74" s="234">
        <v>10</v>
      </c>
      <c r="C74" s="234">
        <v>2</v>
      </c>
      <c r="D74" s="117">
        <v>1</v>
      </c>
      <c r="E74" s="117">
        <v>0</v>
      </c>
      <c r="F74" s="107"/>
      <c r="G74" s="54" t="s">
        <v>347</v>
      </c>
      <c r="H74" s="11">
        <v>11059606.51</v>
      </c>
      <c r="I74" s="60">
        <v>6469168.81</v>
      </c>
      <c r="J74" s="11">
        <v>2497863.7</v>
      </c>
      <c r="K74" s="11">
        <v>2092574</v>
      </c>
      <c r="L74" s="66">
        <v>58.49</v>
      </c>
      <c r="M74" s="66">
        <v>22.58</v>
      </c>
      <c r="N74" s="66">
        <v>18.92</v>
      </c>
      <c r="O74" s="166">
        <v>86.23</v>
      </c>
      <c r="P74" s="166">
        <v>107.07</v>
      </c>
      <c r="Q74" s="166">
        <v>51.71</v>
      </c>
      <c r="R74" s="167">
        <v>107.16</v>
      </c>
    </row>
    <row r="75" spans="1:18" ht="12.75">
      <c r="A75" s="233">
        <v>2</v>
      </c>
      <c r="B75" s="234">
        <v>26</v>
      </c>
      <c r="C75" s="234">
        <v>1</v>
      </c>
      <c r="D75" s="117">
        <v>1</v>
      </c>
      <c r="E75" s="117">
        <v>0</v>
      </c>
      <c r="F75" s="107"/>
      <c r="G75" s="54" t="s">
        <v>348</v>
      </c>
      <c r="H75" s="11">
        <v>7434029.01</v>
      </c>
      <c r="I75" s="60">
        <v>3604378.09</v>
      </c>
      <c r="J75" s="11">
        <v>1837330.92</v>
      </c>
      <c r="K75" s="11">
        <v>1992320</v>
      </c>
      <c r="L75" s="66">
        <v>48.48</v>
      </c>
      <c r="M75" s="66">
        <v>24.71</v>
      </c>
      <c r="N75" s="66">
        <v>26.8</v>
      </c>
      <c r="O75" s="166">
        <v>101.21</v>
      </c>
      <c r="P75" s="166">
        <v>124.96</v>
      </c>
      <c r="Q75" s="166">
        <v>72.45</v>
      </c>
      <c r="R75" s="167">
        <v>103.5</v>
      </c>
    </row>
    <row r="76" spans="1:18" ht="12.75">
      <c r="A76" s="233">
        <v>2</v>
      </c>
      <c r="B76" s="234">
        <v>25</v>
      </c>
      <c r="C76" s="234">
        <v>1</v>
      </c>
      <c r="D76" s="117">
        <v>1</v>
      </c>
      <c r="E76" s="117">
        <v>0</v>
      </c>
      <c r="F76" s="107"/>
      <c r="G76" s="54" t="s">
        <v>349</v>
      </c>
      <c r="H76" s="11">
        <v>5465434.31</v>
      </c>
      <c r="I76" s="60">
        <v>2522231.37</v>
      </c>
      <c r="J76" s="11">
        <v>629418.94</v>
      </c>
      <c r="K76" s="11">
        <v>2313784</v>
      </c>
      <c r="L76" s="66">
        <v>46.14</v>
      </c>
      <c r="M76" s="66">
        <v>11.51</v>
      </c>
      <c r="N76" s="66">
        <v>42.33</v>
      </c>
      <c r="O76" s="166">
        <v>90.73</v>
      </c>
      <c r="P76" s="166">
        <v>101.08</v>
      </c>
      <c r="Q76" s="166">
        <v>47.69</v>
      </c>
      <c r="R76" s="167">
        <v>104.74</v>
      </c>
    </row>
    <row r="77" spans="1:18" ht="12.75">
      <c r="A77" s="233">
        <v>2</v>
      </c>
      <c r="B77" s="234">
        <v>25</v>
      </c>
      <c r="C77" s="234">
        <v>2</v>
      </c>
      <c r="D77" s="117">
        <v>1</v>
      </c>
      <c r="E77" s="117">
        <v>0</v>
      </c>
      <c r="F77" s="107"/>
      <c r="G77" s="54" t="s">
        <v>350</v>
      </c>
      <c r="H77" s="11">
        <v>43302581.32</v>
      </c>
      <c r="I77" s="60">
        <v>24616340.41</v>
      </c>
      <c r="J77" s="11">
        <v>9318764.91</v>
      </c>
      <c r="K77" s="11">
        <v>9367476</v>
      </c>
      <c r="L77" s="66">
        <v>56.84</v>
      </c>
      <c r="M77" s="66">
        <v>21.52</v>
      </c>
      <c r="N77" s="66">
        <v>21.63</v>
      </c>
      <c r="O77" s="166">
        <v>97.58</v>
      </c>
      <c r="P77" s="166">
        <v>92.07</v>
      </c>
      <c r="Q77" s="166">
        <v>108.95</v>
      </c>
      <c r="R77" s="167">
        <v>103.06</v>
      </c>
    </row>
    <row r="78" spans="1:18" ht="12.75">
      <c r="A78" s="233">
        <v>2</v>
      </c>
      <c r="B78" s="234">
        <v>26</v>
      </c>
      <c r="C78" s="234">
        <v>2</v>
      </c>
      <c r="D78" s="117">
        <v>1</v>
      </c>
      <c r="E78" s="117">
        <v>0</v>
      </c>
      <c r="F78" s="107"/>
      <c r="G78" s="54" t="s">
        <v>351</v>
      </c>
      <c r="H78" s="11">
        <v>21650532.19</v>
      </c>
      <c r="I78" s="60">
        <v>12863530.28</v>
      </c>
      <c r="J78" s="11">
        <v>3888665.91</v>
      </c>
      <c r="K78" s="11">
        <v>4898336</v>
      </c>
      <c r="L78" s="66">
        <v>59.41</v>
      </c>
      <c r="M78" s="66">
        <v>17.96</v>
      </c>
      <c r="N78" s="66">
        <v>22.62</v>
      </c>
      <c r="O78" s="166">
        <v>102.79</v>
      </c>
      <c r="P78" s="166">
        <v>102.95</v>
      </c>
      <c r="Q78" s="166">
        <v>114.07</v>
      </c>
      <c r="R78" s="167">
        <v>94.92</v>
      </c>
    </row>
    <row r="79" spans="1:18" s="95" customFormat="1" ht="15">
      <c r="A79" s="221"/>
      <c r="B79" s="222"/>
      <c r="C79" s="222"/>
      <c r="D79" s="96"/>
      <c r="E79" s="96"/>
      <c r="F79" s="102" t="s">
        <v>352</v>
      </c>
      <c r="G79" s="287"/>
      <c r="H79" s="103">
        <v>937402423.2000004</v>
      </c>
      <c r="I79" s="103">
        <v>492294298.7300002</v>
      </c>
      <c r="J79" s="103">
        <v>165375290.46999997</v>
      </c>
      <c r="K79" s="103">
        <v>279732834</v>
      </c>
      <c r="L79" s="128">
        <v>52.51685791993801</v>
      </c>
      <c r="M79" s="128">
        <v>17.641867182875433</v>
      </c>
      <c r="N79" s="128">
        <v>29.84127489718653</v>
      </c>
      <c r="O79" s="170">
        <v>103.00671730634194</v>
      </c>
      <c r="P79" s="170">
        <v>105.34991530392632</v>
      </c>
      <c r="Q79" s="170">
        <v>98.7812632729455</v>
      </c>
      <c r="R79" s="171">
        <v>101.5991108735037</v>
      </c>
    </row>
    <row r="80" spans="1:18" ht="12.75">
      <c r="A80" s="233">
        <v>2</v>
      </c>
      <c r="B80" s="234">
        <v>1</v>
      </c>
      <c r="C80" s="234">
        <v>2</v>
      </c>
      <c r="D80" s="117">
        <v>2</v>
      </c>
      <c r="E80" s="117">
        <v>0</v>
      </c>
      <c r="F80" s="107"/>
      <c r="G80" s="54" t="s">
        <v>322</v>
      </c>
      <c r="H80" s="11">
        <v>20661217</v>
      </c>
      <c r="I80" s="60">
        <v>13452595.12</v>
      </c>
      <c r="J80" s="11">
        <v>3201103.88</v>
      </c>
      <c r="K80" s="11">
        <v>4007518</v>
      </c>
      <c r="L80" s="66">
        <v>65.11</v>
      </c>
      <c r="M80" s="66">
        <v>15.49</v>
      </c>
      <c r="N80" s="66">
        <v>19.39</v>
      </c>
      <c r="O80" s="166">
        <v>120.98</v>
      </c>
      <c r="P80" s="166">
        <v>125.02</v>
      </c>
      <c r="Q80" s="166">
        <v>133.82</v>
      </c>
      <c r="R80" s="167">
        <v>102.08</v>
      </c>
    </row>
    <row r="81" spans="1:18" ht="12.75">
      <c r="A81" s="233">
        <v>2</v>
      </c>
      <c r="B81" s="234">
        <v>17</v>
      </c>
      <c r="C81" s="234">
        <v>1</v>
      </c>
      <c r="D81" s="117">
        <v>2</v>
      </c>
      <c r="E81" s="117">
        <v>0</v>
      </c>
      <c r="F81" s="107"/>
      <c r="G81" s="54" t="s">
        <v>353</v>
      </c>
      <c r="H81" s="11">
        <v>7856014.87</v>
      </c>
      <c r="I81" s="60">
        <v>3216478.17</v>
      </c>
      <c r="J81" s="11">
        <v>1407968.7</v>
      </c>
      <c r="K81" s="11">
        <v>3231568</v>
      </c>
      <c r="L81" s="66">
        <v>40.94</v>
      </c>
      <c r="M81" s="66">
        <v>17.92</v>
      </c>
      <c r="N81" s="66">
        <v>41.13</v>
      </c>
      <c r="O81" s="166">
        <v>102.46</v>
      </c>
      <c r="P81" s="166">
        <v>107.77</v>
      </c>
      <c r="Q81" s="166">
        <v>85.32</v>
      </c>
      <c r="R81" s="167">
        <v>106.56</v>
      </c>
    </row>
    <row r="82" spans="1:18" ht="12.75">
      <c r="A82" s="233">
        <v>2</v>
      </c>
      <c r="B82" s="234">
        <v>9</v>
      </c>
      <c r="C82" s="234">
        <v>2</v>
      </c>
      <c r="D82" s="117">
        <v>2</v>
      </c>
      <c r="E82" s="117">
        <v>0</v>
      </c>
      <c r="F82" s="107"/>
      <c r="G82" s="54" t="s">
        <v>323</v>
      </c>
      <c r="H82" s="11">
        <v>12855765.82</v>
      </c>
      <c r="I82" s="60">
        <v>6271586.35</v>
      </c>
      <c r="J82" s="11">
        <v>2745157.47</v>
      </c>
      <c r="K82" s="11">
        <v>3839022</v>
      </c>
      <c r="L82" s="66">
        <v>48.78</v>
      </c>
      <c r="M82" s="66">
        <v>21.35</v>
      </c>
      <c r="N82" s="66">
        <v>29.86</v>
      </c>
      <c r="O82" s="166">
        <v>100.41</v>
      </c>
      <c r="P82" s="166">
        <v>94.71</v>
      </c>
      <c r="Q82" s="166">
        <v>109.82</v>
      </c>
      <c r="R82" s="167">
        <v>104.28</v>
      </c>
    </row>
    <row r="83" spans="1:18" ht="12.75">
      <c r="A83" s="233">
        <v>2</v>
      </c>
      <c r="B83" s="234">
        <v>24</v>
      </c>
      <c r="C83" s="234">
        <v>2</v>
      </c>
      <c r="D83" s="117">
        <v>2</v>
      </c>
      <c r="E83" s="117">
        <v>0</v>
      </c>
      <c r="F83" s="107"/>
      <c r="G83" s="54" t="s">
        <v>354</v>
      </c>
      <c r="H83" s="11">
        <v>4572600.17</v>
      </c>
      <c r="I83" s="60">
        <v>2154397.17</v>
      </c>
      <c r="J83" s="11">
        <v>955641</v>
      </c>
      <c r="K83" s="11">
        <v>1462562</v>
      </c>
      <c r="L83" s="66">
        <v>47.11</v>
      </c>
      <c r="M83" s="66">
        <v>20.89</v>
      </c>
      <c r="N83" s="66">
        <v>31.98</v>
      </c>
      <c r="O83" s="166">
        <v>97.13</v>
      </c>
      <c r="P83" s="166">
        <v>101.04</v>
      </c>
      <c r="Q83" s="166">
        <v>101.3</v>
      </c>
      <c r="R83" s="167">
        <v>89.61</v>
      </c>
    </row>
    <row r="84" spans="1:18" ht="12.75">
      <c r="A84" s="233">
        <v>2</v>
      </c>
      <c r="B84" s="234">
        <v>13</v>
      </c>
      <c r="C84" s="234">
        <v>1</v>
      </c>
      <c r="D84" s="117">
        <v>2</v>
      </c>
      <c r="E84" s="117">
        <v>0</v>
      </c>
      <c r="F84" s="107"/>
      <c r="G84" s="54" t="s">
        <v>355</v>
      </c>
      <c r="H84" s="11">
        <v>7562420.6</v>
      </c>
      <c r="I84" s="60">
        <v>2319117.72</v>
      </c>
      <c r="J84" s="11">
        <v>1651242.88</v>
      </c>
      <c r="K84" s="11">
        <v>3592060</v>
      </c>
      <c r="L84" s="66">
        <v>30.66</v>
      </c>
      <c r="M84" s="66">
        <v>21.83</v>
      </c>
      <c r="N84" s="66">
        <v>47.49</v>
      </c>
      <c r="O84" s="166">
        <v>110.83</v>
      </c>
      <c r="P84" s="166">
        <v>119.28</v>
      </c>
      <c r="Q84" s="166">
        <v>115.79</v>
      </c>
      <c r="R84" s="167">
        <v>104.03</v>
      </c>
    </row>
    <row r="85" spans="1:18" ht="12.75">
      <c r="A85" s="233">
        <v>2</v>
      </c>
      <c r="B85" s="234">
        <v>21</v>
      </c>
      <c r="C85" s="234">
        <v>4</v>
      </c>
      <c r="D85" s="117">
        <v>2</v>
      </c>
      <c r="E85" s="117">
        <v>0</v>
      </c>
      <c r="F85" s="107"/>
      <c r="G85" s="54" t="s">
        <v>356</v>
      </c>
      <c r="H85" s="11">
        <v>8621498.68</v>
      </c>
      <c r="I85" s="60">
        <v>4244796.37</v>
      </c>
      <c r="J85" s="11">
        <v>1335960.31</v>
      </c>
      <c r="K85" s="11">
        <v>3040742</v>
      </c>
      <c r="L85" s="66">
        <v>49.23</v>
      </c>
      <c r="M85" s="66">
        <v>15.49</v>
      </c>
      <c r="N85" s="66">
        <v>35.26</v>
      </c>
      <c r="O85" s="166">
        <v>84.79</v>
      </c>
      <c r="P85" s="166">
        <v>70.21</v>
      </c>
      <c r="Q85" s="166">
        <v>111.6</v>
      </c>
      <c r="R85" s="167">
        <v>103.94</v>
      </c>
    </row>
    <row r="86" spans="1:18" ht="12.75">
      <c r="A86" s="233">
        <v>2</v>
      </c>
      <c r="B86" s="234">
        <v>23</v>
      </c>
      <c r="C86" s="234">
        <v>1</v>
      </c>
      <c r="D86" s="117">
        <v>2</v>
      </c>
      <c r="E86" s="117">
        <v>0</v>
      </c>
      <c r="F86" s="107"/>
      <c r="G86" s="54" t="s">
        <v>357</v>
      </c>
      <c r="H86" s="11">
        <v>22097337.07</v>
      </c>
      <c r="I86" s="60">
        <v>10997301.18</v>
      </c>
      <c r="J86" s="11">
        <v>5082187.89</v>
      </c>
      <c r="K86" s="11">
        <v>6017848</v>
      </c>
      <c r="L86" s="66">
        <v>49.76</v>
      </c>
      <c r="M86" s="66">
        <v>22.99</v>
      </c>
      <c r="N86" s="66">
        <v>27.23</v>
      </c>
      <c r="O86" s="166">
        <v>123.92</v>
      </c>
      <c r="P86" s="166">
        <v>106.43</v>
      </c>
      <c r="Q86" s="166">
        <v>256.58</v>
      </c>
      <c r="R86" s="167">
        <v>109.04</v>
      </c>
    </row>
    <row r="87" spans="1:18" ht="12.75">
      <c r="A87" s="233">
        <v>2</v>
      </c>
      <c r="B87" s="234">
        <v>23</v>
      </c>
      <c r="C87" s="234">
        <v>2</v>
      </c>
      <c r="D87" s="117">
        <v>2</v>
      </c>
      <c r="E87" s="117">
        <v>0</v>
      </c>
      <c r="F87" s="107"/>
      <c r="G87" s="54" t="s">
        <v>358</v>
      </c>
      <c r="H87" s="11">
        <v>40630490.57</v>
      </c>
      <c r="I87" s="60">
        <v>25002886.62</v>
      </c>
      <c r="J87" s="11">
        <v>2761999.95</v>
      </c>
      <c r="K87" s="11">
        <v>12865604</v>
      </c>
      <c r="L87" s="66">
        <v>61.53</v>
      </c>
      <c r="M87" s="66">
        <v>6.79</v>
      </c>
      <c r="N87" s="66">
        <v>31.66</v>
      </c>
      <c r="O87" s="166">
        <v>84.82</v>
      </c>
      <c r="P87" s="166">
        <v>76.29</v>
      </c>
      <c r="Q87" s="166">
        <v>104.32</v>
      </c>
      <c r="R87" s="167">
        <v>103.06</v>
      </c>
    </row>
    <row r="88" spans="1:18" ht="12.75">
      <c r="A88" s="233">
        <v>2</v>
      </c>
      <c r="B88" s="234">
        <v>19</v>
      </c>
      <c r="C88" s="234">
        <v>3</v>
      </c>
      <c r="D88" s="117">
        <v>2</v>
      </c>
      <c r="E88" s="117">
        <v>0</v>
      </c>
      <c r="F88" s="107"/>
      <c r="G88" s="54" t="s">
        <v>359</v>
      </c>
      <c r="H88" s="11">
        <v>8492277.23</v>
      </c>
      <c r="I88" s="60">
        <v>3741436.78</v>
      </c>
      <c r="J88" s="11">
        <v>1952980.45</v>
      </c>
      <c r="K88" s="11">
        <v>2797860</v>
      </c>
      <c r="L88" s="66">
        <v>44.05</v>
      </c>
      <c r="M88" s="66">
        <v>22.99</v>
      </c>
      <c r="N88" s="66">
        <v>32.94</v>
      </c>
      <c r="O88" s="166">
        <v>97.44</v>
      </c>
      <c r="P88" s="166">
        <v>90.75</v>
      </c>
      <c r="Q88" s="166">
        <v>113.87</v>
      </c>
      <c r="R88" s="167">
        <v>97.24</v>
      </c>
    </row>
    <row r="89" spans="1:18" ht="12.75">
      <c r="A89" s="233">
        <v>2</v>
      </c>
      <c r="B89" s="234">
        <v>14</v>
      </c>
      <c r="C89" s="234">
        <v>3</v>
      </c>
      <c r="D89" s="117">
        <v>2</v>
      </c>
      <c r="E89" s="117">
        <v>0</v>
      </c>
      <c r="F89" s="107"/>
      <c r="G89" s="54" t="s">
        <v>360</v>
      </c>
      <c r="H89" s="11">
        <v>13564866.1</v>
      </c>
      <c r="I89" s="60">
        <v>7664923.69</v>
      </c>
      <c r="J89" s="11">
        <v>2015218.41</v>
      </c>
      <c r="K89" s="11">
        <v>3884724</v>
      </c>
      <c r="L89" s="66">
        <v>56.5</v>
      </c>
      <c r="M89" s="66">
        <v>14.85</v>
      </c>
      <c r="N89" s="66">
        <v>28.63</v>
      </c>
      <c r="O89" s="166">
        <v>121.7</v>
      </c>
      <c r="P89" s="166">
        <v>197.01</v>
      </c>
      <c r="Q89" s="166">
        <v>60.13</v>
      </c>
      <c r="R89" s="167">
        <v>99.5</v>
      </c>
    </row>
    <row r="90" spans="1:18" ht="12.75">
      <c r="A90" s="233">
        <v>2</v>
      </c>
      <c r="B90" s="234">
        <v>15</v>
      </c>
      <c r="C90" s="234">
        <v>2</v>
      </c>
      <c r="D90" s="117">
        <v>2</v>
      </c>
      <c r="E90" s="117">
        <v>0</v>
      </c>
      <c r="F90" s="107"/>
      <c r="G90" s="54" t="s">
        <v>361</v>
      </c>
      <c r="H90" s="11">
        <v>8207973.95</v>
      </c>
      <c r="I90" s="60">
        <v>3027357.6</v>
      </c>
      <c r="J90" s="11">
        <v>1539646.35</v>
      </c>
      <c r="K90" s="11">
        <v>3640970</v>
      </c>
      <c r="L90" s="66">
        <v>36.88</v>
      </c>
      <c r="M90" s="66">
        <v>18.75</v>
      </c>
      <c r="N90" s="66">
        <v>44.35</v>
      </c>
      <c r="O90" s="166">
        <v>108.75</v>
      </c>
      <c r="P90" s="166">
        <v>113.6</v>
      </c>
      <c r="Q90" s="166">
        <v>126.23</v>
      </c>
      <c r="R90" s="167">
        <v>99.41</v>
      </c>
    </row>
    <row r="91" spans="1:18" ht="12.75">
      <c r="A91" s="233">
        <v>2</v>
      </c>
      <c r="B91" s="234">
        <v>14</v>
      </c>
      <c r="C91" s="234">
        <v>4</v>
      </c>
      <c r="D91" s="117">
        <v>2</v>
      </c>
      <c r="E91" s="117">
        <v>0</v>
      </c>
      <c r="F91" s="107"/>
      <c r="G91" s="54" t="s">
        <v>362</v>
      </c>
      <c r="H91" s="11">
        <v>7820482.15</v>
      </c>
      <c r="I91" s="60">
        <v>2133152.94</v>
      </c>
      <c r="J91" s="11">
        <v>1481855.21</v>
      </c>
      <c r="K91" s="11">
        <v>4205474</v>
      </c>
      <c r="L91" s="66">
        <v>27.27</v>
      </c>
      <c r="M91" s="66">
        <v>18.94</v>
      </c>
      <c r="N91" s="66">
        <v>53.77</v>
      </c>
      <c r="O91" s="166">
        <v>104.05</v>
      </c>
      <c r="P91" s="166">
        <v>106.8</v>
      </c>
      <c r="Q91" s="166">
        <v>103.23</v>
      </c>
      <c r="R91" s="167">
        <v>103</v>
      </c>
    </row>
    <row r="92" spans="1:18" ht="12.75">
      <c r="A92" s="233">
        <v>2</v>
      </c>
      <c r="B92" s="234">
        <v>2</v>
      </c>
      <c r="C92" s="234">
        <v>5</v>
      </c>
      <c r="D92" s="117">
        <v>2</v>
      </c>
      <c r="E92" s="117">
        <v>0</v>
      </c>
      <c r="F92" s="107"/>
      <c r="G92" s="54" t="s">
        <v>325</v>
      </c>
      <c r="H92" s="11">
        <v>12709401.6</v>
      </c>
      <c r="I92" s="60">
        <v>5546448.29</v>
      </c>
      <c r="J92" s="11">
        <v>3248173.31</v>
      </c>
      <c r="K92" s="11">
        <v>3914780</v>
      </c>
      <c r="L92" s="66">
        <v>43.64</v>
      </c>
      <c r="M92" s="66">
        <v>25.55</v>
      </c>
      <c r="N92" s="66">
        <v>30.8</v>
      </c>
      <c r="O92" s="166">
        <v>110.62</v>
      </c>
      <c r="P92" s="166">
        <v>108.42</v>
      </c>
      <c r="Q92" s="166">
        <v>126.03</v>
      </c>
      <c r="R92" s="167">
        <v>103.11</v>
      </c>
    </row>
    <row r="93" spans="1:18" ht="12.75">
      <c r="A93" s="233">
        <v>2</v>
      </c>
      <c r="B93" s="234">
        <v>16</v>
      </c>
      <c r="C93" s="234">
        <v>2</v>
      </c>
      <c r="D93" s="117">
        <v>2</v>
      </c>
      <c r="E93" s="117">
        <v>0</v>
      </c>
      <c r="F93" s="107"/>
      <c r="G93" s="54" t="s">
        <v>363</v>
      </c>
      <c r="H93" s="11">
        <v>6333204.47</v>
      </c>
      <c r="I93" s="60">
        <v>2129469.17</v>
      </c>
      <c r="J93" s="11">
        <v>1340149.3</v>
      </c>
      <c r="K93" s="11">
        <v>2863586</v>
      </c>
      <c r="L93" s="66">
        <v>33.62</v>
      </c>
      <c r="M93" s="66">
        <v>21.16</v>
      </c>
      <c r="N93" s="66">
        <v>45.21</v>
      </c>
      <c r="O93" s="166">
        <v>99.92</v>
      </c>
      <c r="P93" s="166">
        <v>92.42</v>
      </c>
      <c r="Q93" s="166">
        <v>104.87</v>
      </c>
      <c r="R93" s="167">
        <v>103.89</v>
      </c>
    </row>
    <row r="94" spans="1:18" ht="12.75">
      <c r="A94" s="233">
        <v>2</v>
      </c>
      <c r="B94" s="234">
        <v>3</v>
      </c>
      <c r="C94" s="234">
        <v>2</v>
      </c>
      <c r="D94" s="117">
        <v>2</v>
      </c>
      <c r="E94" s="117">
        <v>0</v>
      </c>
      <c r="F94" s="107"/>
      <c r="G94" s="54" t="s">
        <v>326</v>
      </c>
      <c r="H94" s="11">
        <v>9722551.13</v>
      </c>
      <c r="I94" s="60">
        <v>6056974.6</v>
      </c>
      <c r="J94" s="11">
        <v>1355758.53</v>
      </c>
      <c r="K94" s="11">
        <v>2309818</v>
      </c>
      <c r="L94" s="66">
        <v>62.29</v>
      </c>
      <c r="M94" s="66">
        <v>13.94</v>
      </c>
      <c r="N94" s="66">
        <v>23.75</v>
      </c>
      <c r="O94" s="166">
        <v>94.26</v>
      </c>
      <c r="P94" s="166">
        <v>104.01</v>
      </c>
      <c r="Q94" s="166">
        <v>63.4</v>
      </c>
      <c r="R94" s="167">
        <v>98.16</v>
      </c>
    </row>
    <row r="95" spans="1:18" ht="12.75">
      <c r="A95" s="233">
        <v>2</v>
      </c>
      <c r="B95" s="234">
        <v>16</v>
      </c>
      <c r="C95" s="234">
        <v>3</v>
      </c>
      <c r="D95" s="117">
        <v>2</v>
      </c>
      <c r="E95" s="117">
        <v>0</v>
      </c>
      <c r="F95" s="107"/>
      <c r="G95" s="54" t="s">
        <v>364</v>
      </c>
      <c r="H95" s="11">
        <v>12352267.74</v>
      </c>
      <c r="I95" s="60">
        <v>7456177.01</v>
      </c>
      <c r="J95" s="11">
        <v>2076282.73</v>
      </c>
      <c r="K95" s="11">
        <v>2819808</v>
      </c>
      <c r="L95" s="66">
        <v>60.36</v>
      </c>
      <c r="M95" s="66">
        <v>16.8</v>
      </c>
      <c r="N95" s="66">
        <v>22.82</v>
      </c>
      <c r="O95" s="166">
        <v>72.11</v>
      </c>
      <c r="P95" s="166">
        <v>58.63</v>
      </c>
      <c r="Q95" s="166">
        <v>136.15</v>
      </c>
      <c r="R95" s="167">
        <v>97.62</v>
      </c>
    </row>
    <row r="96" spans="1:18" ht="12.75">
      <c r="A96" s="233">
        <v>2</v>
      </c>
      <c r="B96" s="234">
        <v>1</v>
      </c>
      <c r="C96" s="234">
        <v>3</v>
      </c>
      <c r="D96" s="117">
        <v>2</v>
      </c>
      <c r="E96" s="117">
        <v>0</v>
      </c>
      <c r="F96" s="107"/>
      <c r="G96" s="54" t="s">
        <v>365</v>
      </c>
      <c r="H96" s="11">
        <v>10976955.39</v>
      </c>
      <c r="I96" s="60">
        <v>6452231.92</v>
      </c>
      <c r="J96" s="11">
        <v>1672343.47</v>
      </c>
      <c r="K96" s="11">
        <v>2852380</v>
      </c>
      <c r="L96" s="66">
        <v>58.77</v>
      </c>
      <c r="M96" s="66">
        <v>15.23</v>
      </c>
      <c r="N96" s="66">
        <v>25.98</v>
      </c>
      <c r="O96" s="166">
        <v>124.49</v>
      </c>
      <c r="P96" s="166">
        <v>141.8</v>
      </c>
      <c r="Q96" s="166">
        <v>122.7</v>
      </c>
      <c r="R96" s="167">
        <v>98.22</v>
      </c>
    </row>
    <row r="97" spans="1:18" ht="12.75">
      <c r="A97" s="233">
        <v>2</v>
      </c>
      <c r="B97" s="234">
        <v>6</v>
      </c>
      <c r="C97" s="234">
        <v>5</v>
      </c>
      <c r="D97" s="117">
        <v>2</v>
      </c>
      <c r="E97" s="117">
        <v>0</v>
      </c>
      <c r="F97" s="107"/>
      <c r="G97" s="54" t="s">
        <v>366</v>
      </c>
      <c r="H97" s="11">
        <v>5856964.05</v>
      </c>
      <c r="I97" s="60">
        <v>2564389.87</v>
      </c>
      <c r="J97" s="11">
        <v>1140094.18</v>
      </c>
      <c r="K97" s="11">
        <v>2152480</v>
      </c>
      <c r="L97" s="66">
        <v>43.78</v>
      </c>
      <c r="M97" s="66">
        <v>19.46</v>
      </c>
      <c r="N97" s="66">
        <v>36.75</v>
      </c>
      <c r="O97" s="166">
        <v>76.4</v>
      </c>
      <c r="P97" s="166">
        <v>54.53</v>
      </c>
      <c r="Q97" s="166">
        <v>122.68</v>
      </c>
      <c r="R97" s="167">
        <v>105.84</v>
      </c>
    </row>
    <row r="98" spans="1:18" ht="12.75">
      <c r="A98" s="233">
        <v>2</v>
      </c>
      <c r="B98" s="234">
        <v>4</v>
      </c>
      <c r="C98" s="234">
        <v>2</v>
      </c>
      <c r="D98" s="117">
        <v>2</v>
      </c>
      <c r="E98" s="117">
        <v>0</v>
      </c>
      <c r="F98" s="107"/>
      <c r="G98" s="54" t="s">
        <v>367</v>
      </c>
      <c r="H98" s="11">
        <v>5912620.5</v>
      </c>
      <c r="I98" s="60">
        <v>2125915.87</v>
      </c>
      <c r="J98" s="11">
        <v>1492656.63</v>
      </c>
      <c r="K98" s="11">
        <v>2294048</v>
      </c>
      <c r="L98" s="66">
        <v>35.95</v>
      </c>
      <c r="M98" s="66">
        <v>25.24</v>
      </c>
      <c r="N98" s="66">
        <v>38.79</v>
      </c>
      <c r="O98" s="166">
        <v>92.3</v>
      </c>
      <c r="P98" s="166">
        <v>85.3</v>
      </c>
      <c r="Q98" s="166">
        <v>94.5</v>
      </c>
      <c r="R98" s="167">
        <v>98.28</v>
      </c>
    </row>
    <row r="99" spans="1:18" ht="12.75">
      <c r="A99" s="233">
        <v>2</v>
      </c>
      <c r="B99" s="234">
        <v>3</v>
      </c>
      <c r="C99" s="234">
        <v>3</v>
      </c>
      <c r="D99" s="117">
        <v>2</v>
      </c>
      <c r="E99" s="117">
        <v>0</v>
      </c>
      <c r="F99" s="107"/>
      <c r="G99" s="54" t="s">
        <v>368</v>
      </c>
      <c r="H99" s="11">
        <v>15054581.8</v>
      </c>
      <c r="I99" s="60">
        <v>12065307.5</v>
      </c>
      <c r="J99" s="11">
        <v>847018.3</v>
      </c>
      <c r="K99" s="11">
        <v>2142256</v>
      </c>
      <c r="L99" s="66">
        <v>80.14</v>
      </c>
      <c r="M99" s="66">
        <v>5.62</v>
      </c>
      <c r="N99" s="66">
        <v>14.22</v>
      </c>
      <c r="O99" s="166">
        <v>126.77</v>
      </c>
      <c r="P99" s="166">
        <v>139.06</v>
      </c>
      <c r="Q99" s="166">
        <v>75.93</v>
      </c>
      <c r="R99" s="167">
        <v>102.81</v>
      </c>
    </row>
    <row r="100" spans="1:18" ht="12.75">
      <c r="A100" s="233">
        <v>2</v>
      </c>
      <c r="B100" s="234">
        <v>6</v>
      </c>
      <c r="C100" s="234">
        <v>6</v>
      </c>
      <c r="D100" s="117">
        <v>2</v>
      </c>
      <c r="E100" s="117">
        <v>0</v>
      </c>
      <c r="F100" s="107"/>
      <c r="G100" s="54" t="s">
        <v>369</v>
      </c>
      <c r="H100" s="11">
        <v>11606860.67</v>
      </c>
      <c r="I100" s="60">
        <v>6968339.44</v>
      </c>
      <c r="J100" s="11">
        <v>1822991.23</v>
      </c>
      <c r="K100" s="11">
        <v>2815530</v>
      </c>
      <c r="L100" s="66">
        <v>60.03</v>
      </c>
      <c r="M100" s="66">
        <v>15.7</v>
      </c>
      <c r="N100" s="66">
        <v>24.25</v>
      </c>
      <c r="O100" s="166">
        <v>129.11</v>
      </c>
      <c r="P100" s="166">
        <v>163.89</v>
      </c>
      <c r="Q100" s="166">
        <v>87.22</v>
      </c>
      <c r="R100" s="167">
        <v>106.32</v>
      </c>
    </row>
    <row r="101" spans="1:18" ht="12.75">
      <c r="A101" s="233">
        <v>2</v>
      </c>
      <c r="B101" s="234">
        <v>23</v>
      </c>
      <c r="C101" s="234">
        <v>3</v>
      </c>
      <c r="D101" s="117">
        <v>2</v>
      </c>
      <c r="E101" s="117">
        <v>0</v>
      </c>
      <c r="F101" s="107"/>
      <c r="G101" s="54" t="s">
        <v>370</v>
      </c>
      <c r="H101" s="11">
        <v>4508162.51</v>
      </c>
      <c r="I101" s="60">
        <v>2040145.77</v>
      </c>
      <c r="J101" s="11">
        <v>614534.74</v>
      </c>
      <c r="K101" s="11">
        <v>1853482</v>
      </c>
      <c r="L101" s="66">
        <v>45.25</v>
      </c>
      <c r="M101" s="66">
        <v>13.63</v>
      </c>
      <c r="N101" s="66">
        <v>41.11</v>
      </c>
      <c r="O101" s="166">
        <v>105.59</v>
      </c>
      <c r="P101" s="166">
        <v>117.06</v>
      </c>
      <c r="Q101" s="166">
        <v>100.44</v>
      </c>
      <c r="R101" s="167">
        <v>96.8</v>
      </c>
    </row>
    <row r="102" spans="1:18" ht="12.75">
      <c r="A102" s="233">
        <v>2</v>
      </c>
      <c r="B102" s="234">
        <v>24</v>
      </c>
      <c r="C102" s="234">
        <v>3</v>
      </c>
      <c r="D102" s="117">
        <v>2</v>
      </c>
      <c r="E102" s="117">
        <v>0</v>
      </c>
      <c r="F102" s="107"/>
      <c r="G102" s="54" t="s">
        <v>371</v>
      </c>
      <c r="H102" s="11">
        <v>11128223.91</v>
      </c>
      <c r="I102" s="60">
        <v>5283835.72</v>
      </c>
      <c r="J102" s="11">
        <v>1976286.19</v>
      </c>
      <c r="K102" s="11">
        <v>3868102</v>
      </c>
      <c r="L102" s="66">
        <v>47.48</v>
      </c>
      <c r="M102" s="66">
        <v>17.75</v>
      </c>
      <c r="N102" s="66">
        <v>34.75</v>
      </c>
      <c r="O102" s="166">
        <v>99.15</v>
      </c>
      <c r="P102" s="166">
        <v>99.32</v>
      </c>
      <c r="Q102" s="166">
        <v>108.95</v>
      </c>
      <c r="R102" s="167">
        <v>94.58</v>
      </c>
    </row>
    <row r="103" spans="1:18" ht="12.75">
      <c r="A103" s="233">
        <v>2</v>
      </c>
      <c r="B103" s="234">
        <v>7</v>
      </c>
      <c r="C103" s="234">
        <v>2</v>
      </c>
      <c r="D103" s="117">
        <v>2</v>
      </c>
      <c r="E103" s="117">
        <v>0</v>
      </c>
      <c r="F103" s="107"/>
      <c r="G103" s="54" t="s">
        <v>329</v>
      </c>
      <c r="H103" s="11">
        <v>13601003.09</v>
      </c>
      <c r="I103" s="60">
        <v>6025740.13</v>
      </c>
      <c r="J103" s="11">
        <v>2272166.96</v>
      </c>
      <c r="K103" s="11">
        <v>5303096</v>
      </c>
      <c r="L103" s="66">
        <v>44.3</v>
      </c>
      <c r="M103" s="66">
        <v>16.7</v>
      </c>
      <c r="N103" s="66">
        <v>38.99</v>
      </c>
      <c r="O103" s="166">
        <v>88.78</v>
      </c>
      <c r="P103" s="166">
        <v>82.35</v>
      </c>
      <c r="Q103" s="166">
        <v>86.6</v>
      </c>
      <c r="R103" s="167">
        <v>98.61</v>
      </c>
    </row>
    <row r="104" spans="1:18" ht="12.75">
      <c r="A104" s="233">
        <v>2</v>
      </c>
      <c r="B104" s="234">
        <v>8</v>
      </c>
      <c r="C104" s="234">
        <v>7</v>
      </c>
      <c r="D104" s="117">
        <v>2</v>
      </c>
      <c r="E104" s="117">
        <v>0</v>
      </c>
      <c r="F104" s="107"/>
      <c r="G104" s="54" t="s">
        <v>331</v>
      </c>
      <c r="H104" s="11">
        <v>24753708.2</v>
      </c>
      <c r="I104" s="60">
        <v>9267391.5</v>
      </c>
      <c r="J104" s="11">
        <v>6699918.7</v>
      </c>
      <c r="K104" s="11">
        <v>8786398</v>
      </c>
      <c r="L104" s="66">
        <v>37.43</v>
      </c>
      <c r="M104" s="66">
        <v>27.06</v>
      </c>
      <c r="N104" s="66">
        <v>35.49</v>
      </c>
      <c r="O104" s="166">
        <v>115.79</v>
      </c>
      <c r="P104" s="166">
        <v>106.71</v>
      </c>
      <c r="Q104" s="166">
        <v>162.29</v>
      </c>
      <c r="R104" s="167">
        <v>102.57</v>
      </c>
    </row>
    <row r="105" spans="1:18" ht="12.75">
      <c r="A105" s="233">
        <v>2</v>
      </c>
      <c r="B105" s="234">
        <v>23</v>
      </c>
      <c r="C105" s="234">
        <v>5</v>
      </c>
      <c r="D105" s="117">
        <v>2</v>
      </c>
      <c r="E105" s="117">
        <v>0</v>
      </c>
      <c r="F105" s="107"/>
      <c r="G105" s="54" t="s">
        <v>372</v>
      </c>
      <c r="H105" s="11">
        <v>55257357.77</v>
      </c>
      <c r="I105" s="60">
        <v>45533163.46</v>
      </c>
      <c r="J105" s="11">
        <v>2662482.31</v>
      </c>
      <c r="K105" s="11">
        <v>7061712</v>
      </c>
      <c r="L105" s="66">
        <v>82.4</v>
      </c>
      <c r="M105" s="66">
        <v>4.81</v>
      </c>
      <c r="N105" s="66">
        <v>12.77</v>
      </c>
      <c r="O105" s="166">
        <v>101.22</v>
      </c>
      <c r="P105" s="166">
        <v>100.09</v>
      </c>
      <c r="Q105" s="166">
        <v>109.64</v>
      </c>
      <c r="R105" s="167">
        <v>105.81</v>
      </c>
    </row>
    <row r="106" spans="1:18" ht="12.75">
      <c r="A106" s="233">
        <v>2</v>
      </c>
      <c r="B106" s="234">
        <v>17</v>
      </c>
      <c r="C106" s="234">
        <v>2</v>
      </c>
      <c r="D106" s="117">
        <v>2</v>
      </c>
      <c r="E106" s="117">
        <v>0</v>
      </c>
      <c r="F106" s="107"/>
      <c r="G106" s="54" t="s">
        <v>373</v>
      </c>
      <c r="H106" s="11">
        <v>7808427.21</v>
      </c>
      <c r="I106" s="60">
        <v>3285137.59</v>
      </c>
      <c r="J106" s="11">
        <v>2205617.62</v>
      </c>
      <c r="K106" s="11">
        <v>2317672</v>
      </c>
      <c r="L106" s="66">
        <v>42.07</v>
      </c>
      <c r="M106" s="66">
        <v>28.24</v>
      </c>
      <c r="N106" s="66">
        <v>29.68</v>
      </c>
      <c r="O106" s="166">
        <v>84.08</v>
      </c>
      <c r="P106" s="166">
        <v>115.4</v>
      </c>
      <c r="Q106" s="166">
        <v>55.65</v>
      </c>
      <c r="R106" s="167">
        <v>93.59</v>
      </c>
    </row>
    <row r="107" spans="1:18" ht="12.75">
      <c r="A107" s="233">
        <v>2</v>
      </c>
      <c r="B107" s="234">
        <v>18</v>
      </c>
      <c r="C107" s="234">
        <v>1</v>
      </c>
      <c r="D107" s="117">
        <v>2</v>
      </c>
      <c r="E107" s="117">
        <v>0</v>
      </c>
      <c r="F107" s="107"/>
      <c r="G107" s="54" t="s">
        <v>374</v>
      </c>
      <c r="H107" s="11">
        <v>10756998.18</v>
      </c>
      <c r="I107" s="60">
        <v>4524197.91</v>
      </c>
      <c r="J107" s="11">
        <v>2429684.27</v>
      </c>
      <c r="K107" s="11">
        <v>3803116</v>
      </c>
      <c r="L107" s="66">
        <v>42.05</v>
      </c>
      <c r="M107" s="66">
        <v>22.58</v>
      </c>
      <c r="N107" s="66">
        <v>35.35</v>
      </c>
      <c r="O107" s="166">
        <v>95.74</v>
      </c>
      <c r="P107" s="166">
        <v>105.9</v>
      </c>
      <c r="Q107" s="166">
        <v>74.28</v>
      </c>
      <c r="R107" s="167">
        <v>103</v>
      </c>
    </row>
    <row r="108" spans="1:18" ht="12.75">
      <c r="A108" s="233">
        <v>2</v>
      </c>
      <c r="B108" s="234">
        <v>3</v>
      </c>
      <c r="C108" s="234">
        <v>4</v>
      </c>
      <c r="D108" s="117">
        <v>2</v>
      </c>
      <c r="E108" s="117">
        <v>0</v>
      </c>
      <c r="F108" s="107"/>
      <c r="G108" s="54" t="s">
        <v>375</v>
      </c>
      <c r="H108" s="11">
        <v>7470181.75</v>
      </c>
      <c r="I108" s="60">
        <v>3205207.98</v>
      </c>
      <c r="J108" s="11">
        <v>1617545.77</v>
      </c>
      <c r="K108" s="11">
        <v>2647428</v>
      </c>
      <c r="L108" s="66">
        <v>42.9</v>
      </c>
      <c r="M108" s="66">
        <v>21.65</v>
      </c>
      <c r="N108" s="66">
        <v>35.43</v>
      </c>
      <c r="O108" s="166">
        <v>102.75</v>
      </c>
      <c r="P108" s="166">
        <v>117.02</v>
      </c>
      <c r="Q108" s="166">
        <v>86</v>
      </c>
      <c r="R108" s="167">
        <v>99.9</v>
      </c>
    </row>
    <row r="109" spans="1:18" ht="12.75">
      <c r="A109" s="233">
        <v>2</v>
      </c>
      <c r="B109" s="234">
        <v>13</v>
      </c>
      <c r="C109" s="234">
        <v>2</v>
      </c>
      <c r="D109" s="117">
        <v>2</v>
      </c>
      <c r="E109" s="117">
        <v>0</v>
      </c>
      <c r="F109" s="107"/>
      <c r="G109" s="54" t="s">
        <v>376</v>
      </c>
      <c r="H109" s="11">
        <v>14513736.68</v>
      </c>
      <c r="I109" s="60">
        <v>6133201.3</v>
      </c>
      <c r="J109" s="11">
        <v>3518185.38</v>
      </c>
      <c r="K109" s="11">
        <v>4862350</v>
      </c>
      <c r="L109" s="66">
        <v>42.25</v>
      </c>
      <c r="M109" s="66">
        <v>24.24</v>
      </c>
      <c r="N109" s="66">
        <v>33.5</v>
      </c>
      <c r="O109" s="166">
        <v>120.01</v>
      </c>
      <c r="P109" s="166">
        <v>128.2</v>
      </c>
      <c r="Q109" s="166">
        <v>130.78</v>
      </c>
      <c r="R109" s="167">
        <v>105.26</v>
      </c>
    </row>
    <row r="110" spans="1:18" ht="12.75">
      <c r="A110" s="233">
        <v>2</v>
      </c>
      <c r="B110" s="234">
        <v>9</v>
      </c>
      <c r="C110" s="234">
        <v>3</v>
      </c>
      <c r="D110" s="117">
        <v>2</v>
      </c>
      <c r="E110" s="117">
        <v>0</v>
      </c>
      <c r="F110" s="107"/>
      <c r="G110" s="54" t="s">
        <v>377</v>
      </c>
      <c r="H110" s="11">
        <v>6630265.37</v>
      </c>
      <c r="I110" s="60">
        <v>3072145.36</v>
      </c>
      <c r="J110" s="11">
        <v>2140950.01</v>
      </c>
      <c r="K110" s="11">
        <v>1417170</v>
      </c>
      <c r="L110" s="66">
        <v>46.33</v>
      </c>
      <c r="M110" s="66">
        <v>32.29</v>
      </c>
      <c r="N110" s="66">
        <v>21.37</v>
      </c>
      <c r="O110" s="166">
        <v>123.27</v>
      </c>
      <c r="P110" s="166">
        <v>109.93</v>
      </c>
      <c r="Q110" s="166">
        <v>175.84</v>
      </c>
      <c r="R110" s="167">
        <v>103.72</v>
      </c>
    </row>
    <row r="111" spans="1:18" ht="12.75">
      <c r="A111" s="233">
        <v>2</v>
      </c>
      <c r="B111" s="234">
        <v>9</v>
      </c>
      <c r="C111" s="234">
        <v>4</v>
      </c>
      <c r="D111" s="117">
        <v>2</v>
      </c>
      <c r="E111" s="117">
        <v>0</v>
      </c>
      <c r="F111" s="107"/>
      <c r="G111" s="54" t="s">
        <v>378</v>
      </c>
      <c r="H111" s="11">
        <v>10130960.41</v>
      </c>
      <c r="I111" s="60">
        <v>6062335.56</v>
      </c>
      <c r="J111" s="11">
        <v>1384820.85</v>
      </c>
      <c r="K111" s="11">
        <v>2683804</v>
      </c>
      <c r="L111" s="66">
        <v>59.83</v>
      </c>
      <c r="M111" s="66">
        <v>13.66</v>
      </c>
      <c r="N111" s="66">
        <v>26.49</v>
      </c>
      <c r="O111" s="166">
        <v>106.45</v>
      </c>
      <c r="P111" s="166">
        <v>106.09</v>
      </c>
      <c r="Q111" s="166">
        <v>98.52</v>
      </c>
      <c r="R111" s="167">
        <v>111.97</v>
      </c>
    </row>
    <row r="112" spans="1:18" ht="12.75">
      <c r="A112" s="233">
        <v>2</v>
      </c>
      <c r="B112" s="234">
        <v>9</v>
      </c>
      <c r="C112" s="234">
        <v>5</v>
      </c>
      <c r="D112" s="117">
        <v>2</v>
      </c>
      <c r="E112" s="117">
        <v>0</v>
      </c>
      <c r="F112" s="107"/>
      <c r="G112" s="54" t="s">
        <v>379</v>
      </c>
      <c r="H112" s="11">
        <v>9541573.48</v>
      </c>
      <c r="I112" s="60">
        <v>5742799.41</v>
      </c>
      <c r="J112" s="11">
        <v>1616370.07</v>
      </c>
      <c r="K112" s="11">
        <v>2182404</v>
      </c>
      <c r="L112" s="66">
        <v>60.18</v>
      </c>
      <c r="M112" s="66">
        <v>16.94</v>
      </c>
      <c r="N112" s="66">
        <v>22.87</v>
      </c>
      <c r="O112" s="166">
        <v>95.28</v>
      </c>
      <c r="P112" s="166">
        <v>89.11</v>
      </c>
      <c r="Q112" s="166">
        <v>118.57</v>
      </c>
      <c r="R112" s="167">
        <v>98.92</v>
      </c>
    </row>
    <row r="113" spans="1:18" ht="12.75">
      <c r="A113" s="233">
        <v>2</v>
      </c>
      <c r="B113" s="234">
        <v>8</v>
      </c>
      <c r="C113" s="234">
        <v>9</v>
      </c>
      <c r="D113" s="117">
        <v>2</v>
      </c>
      <c r="E113" s="117">
        <v>0</v>
      </c>
      <c r="F113" s="107"/>
      <c r="G113" s="54" t="s">
        <v>380</v>
      </c>
      <c r="H113" s="11">
        <v>3118172.58</v>
      </c>
      <c r="I113" s="60">
        <v>1421277.47</v>
      </c>
      <c r="J113" s="11">
        <v>552193.11</v>
      </c>
      <c r="K113" s="11">
        <v>1144702</v>
      </c>
      <c r="L113" s="66">
        <v>45.58</v>
      </c>
      <c r="M113" s="66">
        <v>17.7</v>
      </c>
      <c r="N113" s="66">
        <v>36.71</v>
      </c>
      <c r="O113" s="166">
        <v>82.42</v>
      </c>
      <c r="P113" s="166">
        <v>142.2</v>
      </c>
      <c r="Q113" s="166">
        <v>30.82</v>
      </c>
      <c r="R113" s="167">
        <v>115.37</v>
      </c>
    </row>
    <row r="114" spans="1:18" ht="12.75">
      <c r="A114" s="233">
        <v>2</v>
      </c>
      <c r="B114" s="234">
        <v>10</v>
      </c>
      <c r="C114" s="234">
        <v>4</v>
      </c>
      <c r="D114" s="117">
        <v>2</v>
      </c>
      <c r="E114" s="117">
        <v>0</v>
      </c>
      <c r="F114" s="107"/>
      <c r="G114" s="54" t="s">
        <v>334</v>
      </c>
      <c r="H114" s="11">
        <v>9903235.46</v>
      </c>
      <c r="I114" s="60">
        <v>4045815.15</v>
      </c>
      <c r="J114" s="11">
        <v>1776408.31</v>
      </c>
      <c r="K114" s="11">
        <v>4081012</v>
      </c>
      <c r="L114" s="66">
        <v>40.85</v>
      </c>
      <c r="M114" s="66">
        <v>17.93</v>
      </c>
      <c r="N114" s="66">
        <v>41.2</v>
      </c>
      <c r="O114" s="166">
        <v>86.98</v>
      </c>
      <c r="P114" s="166">
        <v>105.12</v>
      </c>
      <c r="Q114" s="166">
        <v>49.73</v>
      </c>
      <c r="R114" s="167">
        <v>102.93</v>
      </c>
    </row>
    <row r="115" spans="1:18" ht="12.75">
      <c r="A115" s="233">
        <v>2</v>
      </c>
      <c r="B115" s="234">
        <v>11</v>
      </c>
      <c r="C115" s="234">
        <v>2</v>
      </c>
      <c r="D115" s="117">
        <v>2</v>
      </c>
      <c r="E115" s="117">
        <v>0</v>
      </c>
      <c r="F115" s="107"/>
      <c r="G115" s="54" t="s">
        <v>335</v>
      </c>
      <c r="H115" s="11">
        <v>25855087.34</v>
      </c>
      <c r="I115" s="60">
        <v>20207662.83</v>
      </c>
      <c r="J115" s="11">
        <v>2813984.51</v>
      </c>
      <c r="K115" s="11">
        <v>2833440</v>
      </c>
      <c r="L115" s="66">
        <v>78.15</v>
      </c>
      <c r="M115" s="66">
        <v>10.88</v>
      </c>
      <c r="N115" s="66">
        <v>10.95</v>
      </c>
      <c r="O115" s="166">
        <v>111.91</v>
      </c>
      <c r="P115" s="166">
        <v>119.33</v>
      </c>
      <c r="Q115" s="166">
        <v>79.24</v>
      </c>
      <c r="R115" s="167">
        <v>108.2</v>
      </c>
    </row>
    <row r="116" spans="1:18" ht="12.75">
      <c r="A116" s="233">
        <v>2</v>
      </c>
      <c r="B116" s="234">
        <v>2</v>
      </c>
      <c r="C116" s="234">
        <v>6</v>
      </c>
      <c r="D116" s="117">
        <v>2</v>
      </c>
      <c r="E116" s="117">
        <v>0</v>
      </c>
      <c r="F116" s="107"/>
      <c r="G116" s="54" t="s">
        <v>381</v>
      </c>
      <c r="H116" s="11">
        <v>13004369.31</v>
      </c>
      <c r="I116" s="60">
        <v>4250468.94</v>
      </c>
      <c r="J116" s="11">
        <v>4049236.37</v>
      </c>
      <c r="K116" s="11">
        <v>4704664</v>
      </c>
      <c r="L116" s="66">
        <v>32.68</v>
      </c>
      <c r="M116" s="66">
        <v>31.13</v>
      </c>
      <c r="N116" s="66">
        <v>36.17</v>
      </c>
      <c r="O116" s="166">
        <v>130.12</v>
      </c>
      <c r="P116" s="166">
        <v>118.33</v>
      </c>
      <c r="Q116" s="166">
        <v>221.56</v>
      </c>
      <c r="R116" s="167">
        <v>102.85</v>
      </c>
    </row>
    <row r="117" spans="1:18" ht="12.75">
      <c r="A117" s="233">
        <v>2</v>
      </c>
      <c r="B117" s="234">
        <v>18</v>
      </c>
      <c r="C117" s="234">
        <v>2</v>
      </c>
      <c r="D117" s="117">
        <v>2</v>
      </c>
      <c r="E117" s="117">
        <v>0</v>
      </c>
      <c r="F117" s="107"/>
      <c r="G117" s="54" t="s">
        <v>382</v>
      </c>
      <c r="H117" s="11">
        <v>8345189.6</v>
      </c>
      <c r="I117" s="60">
        <v>2165833.73</v>
      </c>
      <c r="J117" s="11">
        <v>2974821.87</v>
      </c>
      <c r="K117" s="11">
        <v>3204534</v>
      </c>
      <c r="L117" s="66">
        <v>25.95</v>
      </c>
      <c r="M117" s="66">
        <v>35.64</v>
      </c>
      <c r="N117" s="66">
        <v>38.39</v>
      </c>
      <c r="O117" s="166">
        <v>107.74</v>
      </c>
      <c r="P117" s="166">
        <v>71.03</v>
      </c>
      <c r="Q117" s="166">
        <v>231.34</v>
      </c>
      <c r="R117" s="167">
        <v>93.94</v>
      </c>
    </row>
    <row r="118" spans="1:18" ht="12.75">
      <c r="A118" s="233">
        <v>2</v>
      </c>
      <c r="B118" s="234">
        <v>19</v>
      </c>
      <c r="C118" s="234">
        <v>5</v>
      </c>
      <c r="D118" s="117">
        <v>2</v>
      </c>
      <c r="E118" s="117">
        <v>0</v>
      </c>
      <c r="F118" s="107"/>
      <c r="G118" s="54" t="s">
        <v>383</v>
      </c>
      <c r="H118" s="11">
        <v>9887303.33</v>
      </c>
      <c r="I118" s="60">
        <v>3965851.07</v>
      </c>
      <c r="J118" s="11">
        <v>1952070.26</v>
      </c>
      <c r="K118" s="11">
        <v>3969382</v>
      </c>
      <c r="L118" s="66">
        <v>40.11</v>
      </c>
      <c r="M118" s="66">
        <v>19.74</v>
      </c>
      <c r="N118" s="66">
        <v>40.14</v>
      </c>
      <c r="O118" s="166">
        <v>104.71</v>
      </c>
      <c r="P118" s="166">
        <v>110.81</v>
      </c>
      <c r="Q118" s="166">
        <v>106.91</v>
      </c>
      <c r="R118" s="167">
        <v>98.31</v>
      </c>
    </row>
    <row r="119" spans="1:18" ht="12.75">
      <c r="A119" s="233">
        <v>2</v>
      </c>
      <c r="B119" s="234">
        <v>7</v>
      </c>
      <c r="C119" s="234">
        <v>4</v>
      </c>
      <c r="D119" s="117">
        <v>2</v>
      </c>
      <c r="E119" s="117">
        <v>0</v>
      </c>
      <c r="F119" s="107"/>
      <c r="G119" s="54" t="s">
        <v>384</v>
      </c>
      <c r="H119" s="11">
        <v>6770614.85</v>
      </c>
      <c r="I119" s="60">
        <v>2157247.86</v>
      </c>
      <c r="J119" s="11">
        <v>1648180.99</v>
      </c>
      <c r="K119" s="11">
        <v>2965186</v>
      </c>
      <c r="L119" s="66">
        <v>31.86</v>
      </c>
      <c r="M119" s="66">
        <v>24.34</v>
      </c>
      <c r="N119" s="66">
        <v>43.79</v>
      </c>
      <c r="O119" s="166">
        <v>97.62</v>
      </c>
      <c r="P119" s="166">
        <v>75.3</v>
      </c>
      <c r="Q119" s="166">
        <v>115.78</v>
      </c>
      <c r="R119" s="167">
        <v>112</v>
      </c>
    </row>
    <row r="120" spans="1:18" ht="12.75">
      <c r="A120" s="233">
        <v>2</v>
      </c>
      <c r="B120" s="234">
        <v>5</v>
      </c>
      <c r="C120" s="234">
        <v>3</v>
      </c>
      <c r="D120" s="117">
        <v>2</v>
      </c>
      <c r="E120" s="117">
        <v>0</v>
      </c>
      <c r="F120" s="107"/>
      <c r="G120" s="54" t="s">
        <v>385</v>
      </c>
      <c r="H120" s="11">
        <v>8469883.71</v>
      </c>
      <c r="I120" s="60">
        <v>3908845.73</v>
      </c>
      <c r="J120" s="11">
        <v>1937217.98</v>
      </c>
      <c r="K120" s="11">
        <v>2623820</v>
      </c>
      <c r="L120" s="66">
        <v>46.14</v>
      </c>
      <c r="M120" s="66">
        <v>22.87</v>
      </c>
      <c r="N120" s="66">
        <v>30.97</v>
      </c>
      <c r="O120" s="166">
        <v>108.3</v>
      </c>
      <c r="P120" s="166">
        <v>107.27</v>
      </c>
      <c r="Q120" s="166">
        <v>123.15</v>
      </c>
      <c r="R120" s="167">
        <v>100.77</v>
      </c>
    </row>
    <row r="121" spans="1:18" ht="12.75">
      <c r="A121" s="233">
        <v>2</v>
      </c>
      <c r="B121" s="234">
        <v>23</v>
      </c>
      <c r="C121" s="234">
        <v>6</v>
      </c>
      <c r="D121" s="117">
        <v>2</v>
      </c>
      <c r="E121" s="117">
        <v>0</v>
      </c>
      <c r="F121" s="107"/>
      <c r="G121" s="54" t="s">
        <v>386</v>
      </c>
      <c r="H121" s="11">
        <v>6024694.91</v>
      </c>
      <c r="I121" s="60">
        <v>3562261.61</v>
      </c>
      <c r="J121" s="11">
        <v>752489.3</v>
      </c>
      <c r="K121" s="11">
        <v>1709944</v>
      </c>
      <c r="L121" s="66">
        <v>59.12</v>
      </c>
      <c r="M121" s="66">
        <v>12.49</v>
      </c>
      <c r="N121" s="66">
        <v>28.38</v>
      </c>
      <c r="O121" s="166">
        <v>81.87</v>
      </c>
      <c r="P121" s="166">
        <v>75.41</v>
      </c>
      <c r="Q121" s="166">
        <v>80.94</v>
      </c>
      <c r="R121" s="167">
        <v>100.29</v>
      </c>
    </row>
    <row r="122" spans="1:18" ht="12.75">
      <c r="A122" s="233">
        <v>2</v>
      </c>
      <c r="B122" s="234">
        <v>18</v>
      </c>
      <c r="C122" s="234">
        <v>3</v>
      </c>
      <c r="D122" s="117">
        <v>2</v>
      </c>
      <c r="E122" s="117">
        <v>0</v>
      </c>
      <c r="F122" s="107"/>
      <c r="G122" s="54" t="s">
        <v>387</v>
      </c>
      <c r="H122" s="11">
        <v>21805482.2</v>
      </c>
      <c r="I122" s="60">
        <v>13801435.12</v>
      </c>
      <c r="J122" s="11">
        <v>2285457.08</v>
      </c>
      <c r="K122" s="11">
        <v>5718590</v>
      </c>
      <c r="L122" s="66">
        <v>63.29</v>
      </c>
      <c r="M122" s="66">
        <v>10.48</v>
      </c>
      <c r="N122" s="66">
        <v>26.22</v>
      </c>
      <c r="O122" s="166">
        <v>96.16</v>
      </c>
      <c r="P122" s="166">
        <v>124.42</v>
      </c>
      <c r="Q122" s="166">
        <v>37.52</v>
      </c>
      <c r="R122" s="167">
        <v>104.11</v>
      </c>
    </row>
    <row r="123" spans="1:18" ht="12.75">
      <c r="A123" s="233">
        <v>2</v>
      </c>
      <c r="B123" s="234">
        <v>9</v>
      </c>
      <c r="C123" s="234">
        <v>6</v>
      </c>
      <c r="D123" s="117">
        <v>2</v>
      </c>
      <c r="E123" s="117">
        <v>0</v>
      </c>
      <c r="F123" s="107"/>
      <c r="G123" s="54" t="s">
        <v>388</v>
      </c>
      <c r="H123" s="11">
        <v>8702979.71</v>
      </c>
      <c r="I123" s="60">
        <v>3525773.1</v>
      </c>
      <c r="J123" s="11">
        <v>1909354.61</v>
      </c>
      <c r="K123" s="11">
        <v>3267852</v>
      </c>
      <c r="L123" s="66">
        <v>40.51</v>
      </c>
      <c r="M123" s="66">
        <v>21.93</v>
      </c>
      <c r="N123" s="66">
        <v>37.54</v>
      </c>
      <c r="O123" s="166">
        <v>103.86</v>
      </c>
      <c r="P123" s="166">
        <v>98.25</v>
      </c>
      <c r="Q123" s="166">
        <v>128.24</v>
      </c>
      <c r="R123" s="167">
        <v>98.98</v>
      </c>
    </row>
    <row r="124" spans="1:18" ht="12.75">
      <c r="A124" s="233">
        <v>2</v>
      </c>
      <c r="B124" s="234">
        <v>5</v>
      </c>
      <c r="C124" s="234">
        <v>4</v>
      </c>
      <c r="D124" s="117">
        <v>2</v>
      </c>
      <c r="E124" s="117">
        <v>0</v>
      </c>
      <c r="F124" s="107"/>
      <c r="G124" s="54" t="s">
        <v>389</v>
      </c>
      <c r="H124" s="11">
        <v>5768515.46</v>
      </c>
      <c r="I124" s="60">
        <v>2518144.91</v>
      </c>
      <c r="J124" s="11">
        <v>1440316.55</v>
      </c>
      <c r="K124" s="11">
        <v>1810054</v>
      </c>
      <c r="L124" s="66">
        <v>43.65</v>
      </c>
      <c r="M124" s="66">
        <v>24.96</v>
      </c>
      <c r="N124" s="66">
        <v>31.37</v>
      </c>
      <c r="O124" s="166">
        <v>84.91</v>
      </c>
      <c r="P124" s="166">
        <v>84.17</v>
      </c>
      <c r="Q124" s="166">
        <v>84.34</v>
      </c>
      <c r="R124" s="167">
        <v>86.43</v>
      </c>
    </row>
    <row r="125" spans="1:18" ht="12.75">
      <c r="A125" s="233">
        <v>2</v>
      </c>
      <c r="B125" s="234">
        <v>6</v>
      </c>
      <c r="C125" s="234">
        <v>7</v>
      </c>
      <c r="D125" s="117">
        <v>2</v>
      </c>
      <c r="E125" s="117">
        <v>0</v>
      </c>
      <c r="F125" s="107"/>
      <c r="G125" s="54" t="s">
        <v>390</v>
      </c>
      <c r="H125" s="11">
        <v>15425040.85</v>
      </c>
      <c r="I125" s="60">
        <v>7745000.72</v>
      </c>
      <c r="J125" s="11">
        <v>3452080.13</v>
      </c>
      <c r="K125" s="11">
        <v>4227960</v>
      </c>
      <c r="L125" s="66">
        <v>50.21</v>
      </c>
      <c r="M125" s="66">
        <v>22.37</v>
      </c>
      <c r="N125" s="66">
        <v>27.4</v>
      </c>
      <c r="O125" s="166">
        <v>100.45</v>
      </c>
      <c r="P125" s="166">
        <v>96.04</v>
      </c>
      <c r="Q125" s="166">
        <v>134.7</v>
      </c>
      <c r="R125" s="167">
        <v>89.41</v>
      </c>
    </row>
    <row r="126" spans="1:18" ht="12.75">
      <c r="A126" s="233">
        <v>2</v>
      </c>
      <c r="B126" s="234">
        <v>4</v>
      </c>
      <c r="C126" s="234">
        <v>3</v>
      </c>
      <c r="D126" s="117">
        <v>2</v>
      </c>
      <c r="E126" s="117">
        <v>0</v>
      </c>
      <c r="F126" s="107"/>
      <c r="G126" s="54" t="s">
        <v>391</v>
      </c>
      <c r="H126" s="11">
        <v>7916052.78</v>
      </c>
      <c r="I126" s="60">
        <v>2243256.73</v>
      </c>
      <c r="J126" s="11">
        <v>2005478.05</v>
      </c>
      <c r="K126" s="11">
        <v>3667318</v>
      </c>
      <c r="L126" s="66">
        <v>28.33</v>
      </c>
      <c r="M126" s="66">
        <v>25.33</v>
      </c>
      <c r="N126" s="66">
        <v>46.32</v>
      </c>
      <c r="O126" s="166">
        <v>102.97</v>
      </c>
      <c r="P126" s="166">
        <v>99.5</v>
      </c>
      <c r="Q126" s="166">
        <v>114.6</v>
      </c>
      <c r="R126" s="167">
        <v>99.57</v>
      </c>
    </row>
    <row r="127" spans="1:18" ht="12.75">
      <c r="A127" s="233">
        <v>2</v>
      </c>
      <c r="B127" s="234">
        <v>8</v>
      </c>
      <c r="C127" s="234">
        <v>11</v>
      </c>
      <c r="D127" s="117">
        <v>2</v>
      </c>
      <c r="E127" s="117">
        <v>0</v>
      </c>
      <c r="F127" s="107"/>
      <c r="G127" s="54" t="s">
        <v>336</v>
      </c>
      <c r="H127" s="11">
        <v>15974751.93</v>
      </c>
      <c r="I127" s="60">
        <v>7055949.03</v>
      </c>
      <c r="J127" s="11">
        <v>2494920.9</v>
      </c>
      <c r="K127" s="11">
        <v>6423882</v>
      </c>
      <c r="L127" s="66">
        <v>44.16</v>
      </c>
      <c r="M127" s="66">
        <v>15.61</v>
      </c>
      <c r="N127" s="66">
        <v>40.21</v>
      </c>
      <c r="O127" s="166">
        <v>103.88</v>
      </c>
      <c r="P127" s="166">
        <v>127.84</v>
      </c>
      <c r="Q127" s="166">
        <v>89.74</v>
      </c>
      <c r="R127" s="167">
        <v>90.76</v>
      </c>
    </row>
    <row r="128" spans="1:18" ht="12.75">
      <c r="A128" s="233">
        <v>2</v>
      </c>
      <c r="B128" s="234">
        <v>14</v>
      </c>
      <c r="C128" s="234">
        <v>6</v>
      </c>
      <c r="D128" s="117">
        <v>2</v>
      </c>
      <c r="E128" s="117">
        <v>0</v>
      </c>
      <c r="F128" s="107"/>
      <c r="G128" s="54" t="s">
        <v>337</v>
      </c>
      <c r="H128" s="11">
        <v>17411661.58</v>
      </c>
      <c r="I128" s="60">
        <v>9674293.78</v>
      </c>
      <c r="J128" s="11">
        <v>2973739.8</v>
      </c>
      <c r="K128" s="11">
        <v>4763628</v>
      </c>
      <c r="L128" s="66">
        <v>55.56</v>
      </c>
      <c r="M128" s="66">
        <v>17.07</v>
      </c>
      <c r="N128" s="66">
        <v>27.35</v>
      </c>
      <c r="O128" s="166">
        <v>100.4</v>
      </c>
      <c r="P128" s="166">
        <v>103.7</v>
      </c>
      <c r="Q128" s="166">
        <v>96.67</v>
      </c>
      <c r="R128" s="167">
        <v>96.51</v>
      </c>
    </row>
    <row r="129" spans="1:18" ht="12.75">
      <c r="A129" s="233">
        <v>2</v>
      </c>
      <c r="B129" s="234">
        <v>15</v>
      </c>
      <c r="C129" s="234">
        <v>4</v>
      </c>
      <c r="D129" s="117">
        <v>2</v>
      </c>
      <c r="E129" s="117">
        <v>0</v>
      </c>
      <c r="F129" s="107"/>
      <c r="G129" s="54" t="s">
        <v>338</v>
      </c>
      <c r="H129" s="11">
        <v>25574553.18</v>
      </c>
      <c r="I129" s="60">
        <v>14751365.99</v>
      </c>
      <c r="J129" s="11">
        <v>3703751.19</v>
      </c>
      <c r="K129" s="11">
        <v>7119436</v>
      </c>
      <c r="L129" s="66">
        <v>57.67</v>
      </c>
      <c r="M129" s="66">
        <v>14.48</v>
      </c>
      <c r="N129" s="66">
        <v>27.83</v>
      </c>
      <c r="O129" s="166">
        <v>111.98</v>
      </c>
      <c r="P129" s="166">
        <v>114.72</v>
      </c>
      <c r="Q129" s="166">
        <v>114.74</v>
      </c>
      <c r="R129" s="167">
        <v>105.44</v>
      </c>
    </row>
    <row r="130" spans="1:18" ht="12.75">
      <c r="A130" s="233">
        <v>2</v>
      </c>
      <c r="B130" s="234">
        <v>1</v>
      </c>
      <c r="C130" s="234">
        <v>5</v>
      </c>
      <c r="D130" s="117">
        <v>2</v>
      </c>
      <c r="E130" s="117">
        <v>0</v>
      </c>
      <c r="F130" s="107"/>
      <c r="G130" s="54" t="s">
        <v>392</v>
      </c>
      <c r="H130" s="11">
        <v>14186203.69</v>
      </c>
      <c r="I130" s="60">
        <v>7373446.98</v>
      </c>
      <c r="J130" s="11">
        <v>1582252.71</v>
      </c>
      <c r="K130" s="11">
        <v>5230504</v>
      </c>
      <c r="L130" s="66">
        <v>51.97</v>
      </c>
      <c r="M130" s="66">
        <v>11.15</v>
      </c>
      <c r="N130" s="66">
        <v>36.87</v>
      </c>
      <c r="O130" s="166">
        <v>106.04</v>
      </c>
      <c r="P130" s="166">
        <v>111.84</v>
      </c>
      <c r="Q130" s="166">
        <v>91.38</v>
      </c>
      <c r="R130" s="167">
        <v>103.48</v>
      </c>
    </row>
    <row r="131" spans="1:18" ht="12.75">
      <c r="A131" s="233">
        <v>2</v>
      </c>
      <c r="B131" s="234">
        <v>5</v>
      </c>
      <c r="C131" s="234">
        <v>5</v>
      </c>
      <c r="D131" s="117">
        <v>2</v>
      </c>
      <c r="E131" s="117">
        <v>0</v>
      </c>
      <c r="F131" s="107"/>
      <c r="G131" s="54" t="s">
        <v>393</v>
      </c>
      <c r="H131" s="11">
        <v>7736508.83</v>
      </c>
      <c r="I131" s="60">
        <v>2463262.15</v>
      </c>
      <c r="J131" s="11">
        <v>2784658.68</v>
      </c>
      <c r="K131" s="11">
        <v>2488588</v>
      </c>
      <c r="L131" s="66">
        <v>31.83</v>
      </c>
      <c r="M131" s="66">
        <v>35.99</v>
      </c>
      <c r="N131" s="66">
        <v>32.16</v>
      </c>
      <c r="O131" s="166">
        <v>142.01</v>
      </c>
      <c r="P131" s="166">
        <v>116.04</v>
      </c>
      <c r="Q131" s="166">
        <v>292.98</v>
      </c>
      <c r="R131" s="167">
        <v>104.79</v>
      </c>
    </row>
    <row r="132" spans="1:18" ht="12.75">
      <c r="A132" s="233">
        <v>2</v>
      </c>
      <c r="B132" s="234">
        <v>3</v>
      </c>
      <c r="C132" s="234">
        <v>5</v>
      </c>
      <c r="D132" s="117">
        <v>2</v>
      </c>
      <c r="E132" s="117">
        <v>0</v>
      </c>
      <c r="F132" s="107"/>
      <c r="G132" s="54" t="s">
        <v>394</v>
      </c>
      <c r="H132" s="11">
        <v>4720494.53</v>
      </c>
      <c r="I132" s="60">
        <v>1580667.58</v>
      </c>
      <c r="J132" s="11">
        <v>1424936.95</v>
      </c>
      <c r="K132" s="11">
        <v>1714890</v>
      </c>
      <c r="L132" s="66">
        <v>33.48</v>
      </c>
      <c r="M132" s="66">
        <v>30.18</v>
      </c>
      <c r="N132" s="66">
        <v>36.32</v>
      </c>
      <c r="O132" s="166">
        <v>121.4</v>
      </c>
      <c r="P132" s="166">
        <v>104.69</v>
      </c>
      <c r="Q132" s="166">
        <v>148.56</v>
      </c>
      <c r="R132" s="167">
        <v>120.82</v>
      </c>
    </row>
    <row r="133" spans="1:18" ht="12.75">
      <c r="A133" s="233">
        <v>2</v>
      </c>
      <c r="B133" s="234">
        <v>26</v>
      </c>
      <c r="C133" s="234">
        <v>3</v>
      </c>
      <c r="D133" s="117">
        <v>2</v>
      </c>
      <c r="E133" s="117">
        <v>0</v>
      </c>
      <c r="F133" s="107"/>
      <c r="G133" s="54" t="s">
        <v>395</v>
      </c>
      <c r="H133" s="11">
        <v>9670588.1</v>
      </c>
      <c r="I133" s="60">
        <v>3801067.49</v>
      </c>
      <c r="J133" s="11">
        <v>2575802.61</v>
      </c>
      <c r="K133" s="11">
        <v>3293718</v>
      </c>
      <c r="L133" s="66">
        <v>39.3</v>
      </c>
      <c r="M133" s="66">
        <v>26.63</v>
      </c>
      <c r="N133" s="66">
        <v>34.05</v>
      </c>
      <c r="O133" s="166">
        <v>120</v>
      </c>
      <c r="P133" s="166">
        <v>163.72</v>
      </c>
      <c r="Q133" s="166">
        <v>103.74</v>
      </c>
      <c r="R133" s="167">
        <v>101.21</v>
      </c>
    </row>
    <row r="134" spans="1:18" ht="12.75">
      <c r="A134" s="233">
        <v>2</v>
      </c>
      <c r="B134" s="234">
        <v>10</v>
      </c>
      <c r="C134" s="234">
        <v>6</v>
      </c>
      <c r="D134" s="117">
        <v>2</v>
      </c>
      <c r="E134" s="117">
        <v>0</v>
      </c>
      <c r="F134" s="107"/>
      <c r="G134" s="54" t="s">
        <v>396</v>
      </c>
      <c r="H134" s="11">
        <v>2316837.22</v>
      </c>
      <c r="I134" s="60">
        <v>1264624.5</v>
      </c>
      <c r="J134" s="11">
        <v>436926.72</v>
      </c>
      <c r="K134" s="11">
        <v>615286</v>
      </c>
      <c r="L134" s="66">
        <v>54.58</v>
      </c>
      <c r="M134" s="66">
        <v>18.85</v>
      </c>
      <c r="N134" s="66">
        <v>26.55</v>
      </c>
      <c r="O134" s="166">
        <v>78.54</v>
      </c>
      <c r="P134" s="166">
        <v>75.53</v>
      </c>
      <c r="Q134" s="166">
        <v>66.14</v>
      </c>
      <c r="R134" s="167">
        <v>100.04</v>
      </c>
    </row>
    <row r="135" spans="1:18" ht="12.75">
      <c r="A135" s="233">
        <v>2</v>
      </c>
      <c r="B135" s="234">
        <v>6</v>
      </c>
      <c r="C135" s="234">
        <v>8</v>
      </c>
      <c r="D135" s="117">
        <v>2</v>
      </c>
      <c r="E135" s="117">
        <v>0</v>
      </c>
      <c r="F135" s="107"/>
      <c r="G135" s="54" t="s">
        <v>397</v>
      </c>
      <c r="H135" s="11">
        <v>12138362.94</v>
      </c>
      <c r="I135" s="60">
        <v>6300550.68</v>
      </c>
      <c r="J135" s="11">
        <v>3137716.26</v>
      </c>
      <c r="K135" s="11">
        <v>2700096</v>
      </c>
      <c r="L135" s="66">
        <v>51.9</v>
      </c>
      <c r="M135" s="66">
        <v>25.84</v>
      </c>
      <c r="N135" s="66">
        <v>22.24</v>
      </c>
      <c r="O135" s="166">
        <v>120.86</v>
      </c>
      <c r="P135" s="166">
        <v>118.33</v>
      </c>
      <c r="Q135" s="166">
        <v>140.91</v>
      </c>
      <c r="R135" s="167">
        <v>108.34</v>
      </c>
    </row>
    <row r="136" spans="1:18" ht="12.75">
      <c r="A136" s="233">
        <v>2</v>
      </c>
      <c r="B136" s="234">
        <v>17</v>
      </c>
      <c r="C136" s="234">
        <v>3</v>
      </c>
      <c r="D136" s="117">
        <v>2</v>
      </c>
      <c r="E136" s="117">
        <v>0</v>
      </c>
      <c r="F136" s="107"/>
      <c r="G136" s="54" t="s">
        <v>398</v>
      </c>
      <c r="H136" s="11">
        <v>7322794.74</v>
      </c>
      <c r="I136" s="60">
        <v>2381655.83</v>
      </c>
      <c r="J136" s="11">
        <v>1544548.91</v>
      </c>
      <c r="K136" s="11">
        <v>3396590</v>
      </c>
      <c r="L136" s="66">
        <v>32.52</v>
      </c>
      <c r="M136" s="66">
        <v>21.09</v>
      </c>
      <c r="N136" s="66">
        <v>46.38</v>
      </c>
      <c r="O136" s="166">
        <v>93.75</v>
      </c>
      <c r="P136" s="166">
        <v>125.54</v>
      </c>
      <c r="Q136" s="166">
        <v>59.7</v>
      </c>
      <c r="R136" s="167">
        <v>102.09</v>
      </c>
    </row>
    <row r="137" spans="1:18" ht="12.75">
      <c r="A137" s="233">
        <v>2</v>
      </c>
      <c r="B137" s="234">
        <v>16</v>
      </c>
      <c r="C137" s="234">
        <v>6</v>
      </c>
      <c r="D137" s="117">
        <v>2</v>
      </c>
      <c r="E137" s="117">
        <v>0</v>
      </c>
      <c r="F137" s="107"/>
      <c r="G137" s="54" t="s">
        <v>399</v>
      </c>
      <c r="H137" s="11">
        <v>9525714.98</v>
      </c>
      <c r="I137" s="60">
        <v>5952485.51</v>
      </c>
      <c r="J137" s="11">
        <v>1296245.47</v>
      </c>
      <c r="K137" s="11">
        <v>2276984</v>
      </c>
      <c r="L137" s="66">
        <v>62.48</v>
      </c>
      <c r="M137" s="66">
        <v>13.6</v>
      </c>
      <c r="N137" s="66">
        <v>23.9</v>
      </c>
      <c r="O137" s="166">
        <v>127.1</v>
      </c>
      <c r="P137" s="166">
        <v>193.08</v>
      </c>
      <c r="Q137" s="166">
        <v>66.32</v>
      </c>
      <c r="R137" s="167">
        <v>92.67</v>
      </c>
    </row>
    <row r="138" spans="1:18" ht="12.75">
      <c r="A138" s="233">
        <v>2</v>
      </c>
      <c r="B138" s="234">
        <v>11</v>
      </c>
      <c r="C138" s="234">
        <v>3</v>
      </c>
      <c r="D138" s="117">
        <v>2</v>
      </c>
      <c r="E138" s="117">
        <v>0</v>
      </c>
      <c r="F138" s="107"/>
      <c r="G138" s="54" t="s">
        <v>400</v>
      </c>
      <c r="H138" s="11">
        <v>28163687.7</v>
      </c>
      <c r="I138" s="60">
        <v>22978109.75</v>
      </c>
      <c r="J138" s="11">
        <v>1625779.95</v>
      </c>
      <c r="K138" s="11">
        <v>3559798</v>
      </c>
      <c r="L138" s="66">
        <v>81.58</v>
      </c>
      <c r="M138" s="66">
        <v>5.77</v>
      </c>
      <c r="N138" s="66">
        <v>12.63</v>
      </c>
      <c r="O138" s="166">
        <v>102.42</v>
      </c>
      <c r="P138" s="166">
        <v>101.26</v>
      </c>
      <c r="Q138" s="166">
        <v>119.19</v>
      </c>
      <c r="R138" s="167">
        <v>103.41</v>
      </c>
    </row>
    <row r="139" spans="1:18" ht="12.75">
      <c r="A139" s="233">
        <v>2</v>
      </c>
      <c r="B139" s="234">
        <v>9</v>
      </c>
      <c r="C139" s="234">
        <v>8</v>
      </c>
      <c r="D139" s="117">
        <v>2</v>
      </c>
      <c r="E139" s="117">
        <v>0</v>
      </c>
      <c r="F139" s="107"/>
      <c r="G139" s="54" t="s">
        <v>401</v>
      </c>
      <c r="H139" s="11">
        <v>4721324.99</v>
      </c>
      <c r="I139" s="60">
        <v>1616858.98</v>
      </c>
      <c r="J139" s="11">
        <v>1284806.01</v>
      </c>
      <c r="K139" s="11">
        <v>1819660</v>
      </c>
      <c r="L139" s="66">
        <v>34.24</v>
      </c>
      <c r="M139" s="66">
        <v>27.21</v>
      </c>
      <c r="N139" s="66">
        <v>38.54</v>
      </c>
      <c r="O139" s="166">
        <v>98.45</v>
      </c>
      <c r="P139" s="166">
        <v>84.7</v>
      </c>
      <c r="Q139" s="166">
        <v>122.06</v>
      </c>
      <c r="R139" s="167">
        <v>99.22</v>
      </c>
    </row>
    <row r="140" spans="1:18" ht="12.75">
      <c r="A140" s="233">
        <v>2</v>
      </c>
      <c r="B140" s="234">
        <v>10</v>
      </c>
      <c r="C140" s="234">
        <v>7</v>
      </c>
      <c r="D140" s="117">
        <v>2</v>
      </c>
      <c r="E140" s="117">
        <v>0</v>
      </c>
      <c r="F140" s="107"/>
      <c r="G140" s="54" t="s">
        <v>402</v>
      </c>
      <c r="H140" s="11">
        <v>7105138.59</v>
      </c>
      <c r="I140" s="60">
        <v>3541783.71</v>
      </c>
      <c r="J140" s="11">
        <v>1165532.88</v>
      </c>
      <c r="K140" s="11">
        <v>2397822</v>
      </c>
      <c r="L140" s="66">
        <v>49.84</v>
      </c>
      <c r="M140" s="66">
        <v>16.4</v>
      </c>
      <c r="N140" s="66">
        <v>33.74</v>
      </c>
      <c r="O140" s="166">
        <v>92.01</v>
      </c>
      <c r="P140" s="166">
        <v>83.04</v>
      </c>
      <c r="Q140" s="166">
        <v>108.9</v>
      </c>
      <c r="R140" s="167">
        <v>100.45</v>
      </c>
    </row>
    <row r="141" spans="1:18" ht="12.75">
      <c r="A141" s="233">
        <v>2</v>
      </c>
      <c r="B141" s="234">
        <v>6</v>
      </c>
      <c r="C141" s="234">
        <v>9</v>
      </c>
      <c r="D141" s="117">
        <v>2</v>
      </c>
      <c r="E141" s="117">
        <v>0</v>
      </c>
      <c r="F141" s="107"/>
      <c r="G141" s="54" t="s">
        <v>403</v>
      </c>
      <c r="H141" s="11">
        <v>8130380.27</v>
      </c>
      <c r="I141" s="60">
        <v>2903494.16</v>
      </c>
      <c r="J141" s="11">
        <v>1835944.11</v>
      </c>
      <c r="K141" s="11">
        <v>3390942</v>
      </c>
      <c r="L141" s="66">
        <v>35.71</v>
      </c>
      <c r="M141" s="66">
        <v>22.58</v>
      </c>
      <c r="N141" s="66">
        <v>41.7</v>
      </c>
      <c r="O141" s="166">
        <v>64.33</v>
      </c>
      <c r="P141" s="166">
        <v>105.55</v>
      </c>
      <c r="Q141" s="166">
        <v>27.15</v>
      </c>
      <c r="R141" s="167">
        <v>108.47</v>
      </c>
    </row>
    <row r="142" spans="1:18" ht="12.75">
      <c r="A142" s="233">
        <v>2</v>
      </c>
      <c r="B142" s="234">
        <v>21</v>
      </c>
      <c r="C142" s="234">
        <v>7</v>
      </c>
      <c r="D142" s="117">
        <v>2</v>
      </c>
      <c r="E142" s="117">
        <v>0</v>
      </c>
      <c r="F142" s="107"/>
      <c r="G142" s="54" t="s">
        <v>404</v>
      </c>
      <c r="H142" s="11">
        <v>5993294.6</v>
      </c>
      <c r="I142" s="60">
        <v>2501572.72</v>
      </c>
      <c r="J142" s="11">
        <v>1103843.88</v>
      </c>
      <c r="K142" s="11">
        <v>2387878</v>
      </c>
      <c r="L142" s="66">
        <v>41.73</v>
      </c>
      <c r="M142" s="66">
        <v>18.41</v>
      </c>
      <c r="N142" s="66">
        <v>39.84</v>
      </c>
      <c r="O142" s="166">
        <v>105.79</v>
      </c>
      <c r="P142" s="166">
        <v>108.1</v>
      </c>
      <c r="Q142" s="166">
        <v>93.1</v>
      </c>
      <c r="R142" s="167">
        <v>110.28</v>
      </c>
    </row>
    <row r="143" spans="1:18" ht="12.75">
      <c r="A143" s="233">
        <v>2</v>
      </c>
      <c r="B143" s="234">
        <v>24</v>
      </c>
      <c r="C143" s="234">
        <v>4</v>
      </c>
      <c r="D143" s="117">
        <v>2</v>
      </c>
      <c r="E143" s="117">
        <v>0</v>
      </c>
      <c r="F143" s="107"/>
      <c r="G143" s="54" t="s">
        <v>405</v>
      </c>
      <c r="H143" s="11">
        <v>7684600.49</v>
      </c>
      <c r="I143" s="60">
        <v>2788014.82</v>
      </c>
      <c r="J143" s="11">
        <v>1591993.67</v>
      </c>
      <c r="K143" s="11">
        <v>3304592</v>
      </c>
      <c r="L143" s="66">
        <v>36.28</v>
      </c>
      <c r="M143" s="66">
        <v>20.71</v>
      </c>
      <c r="N143" s="66">
        <v>43</v>
      </c>
      <c r="O143" s="166">
        <v>103.78</v>
      </c>
      <c r="P143" s="166">
        <v>109.47</v>
      </c>
      <c r="Q143" s="166">
        <v>102</v>
      </c>
      <c r="R143" s="167">
        <v>100.23</v>
      </c>
    </row>
    <row r="144" spans="1:18" ht="12.75">
      <c r="A144" s="233">
        <v>2</v>
      </c>
      <c r="B144" s="234">
        <v>25</v>
      </c>
      <c r="C144" s="234">
        <v>5</v>
      </c>
      <c r="D144" s="117">
        <v>2</v>
      </c>
      <c r="E144" s="117">
        <v>0</v>
      </c>
      <c r="F144" s="107"/>
      <c r="G144" s="54" t="s">
        <v>406</v>
      </c>
      <c r="H144" s="11">
        <v>10756989.38</v>
      </c>
      <c r="I144" s="60">
        <v>5890068.56</v>
      </c>
      <c r="J144" s="11">
        <v>2014174.82</v>
      </c>
      <c r="K144" s="11">
        <v>2852746</v>
      </c>
      <c r="L144" s="66">
        <v>54.75</v>
      </c>
      <c r="M144" s="66">
        <v>18.72</v>
      </c>
      <c r="N144" s="66">
        <v>26.51</v>
      </c>
      <c r="O144" s="166">
        <v>107.9</v>
      </c>
      <c r="P144" s="166">
        <v>124.3</v>
      </c>
      <c r="Q144" s="166">
        <v>81.12</v>
      </c>
      <c r="R144" s="167">
        <v>103.82</v>
      </c>
    </row>
    <row r="145" spans="1:18" ht="12.75">
      <c r="A145" s="233">
        <v>2</v>
      </c>
      <c r="B145" s="234">
        <v>19</v>
      </c>
      <c r="C145" s="234">
        <v>7</v>
      </c>
      <c r="D145" s="117">
        <v>2</v>
      </c>
      <c r="E145" s="117">
        <v>0</v>
      </c>
      <c r="F145" s="107"/>
      <c r="G145" s="54" t="s">
        <v>345</v>
      </c>
      <c r="H145" s="11">
        <v>24996093.34</v>
      </c>
      <c r="I145" s="60">
        <v>11599022.26</v>
      </c>
      <c r="J145" s="11">
        <v>4230657.08</v>
      </c>
      <c r="K145" s="11">
        <v>9166414</v>
      </c>
      <c r="L145" s="66">
        <v>46.4</v>
      </c>
      <c r="M145" s="66">
        <v>16.92</v>
      </c>
      <c r="N145" s="66">
        <v>36.67</v>
      </c>
      <c r="O145" s="166">
        <v>94.59</v>
      </c>
      <c r="P145" s="166">
        <v>105.43</v>
      </c>
      <c r="Q145" s="166">
        <v>67.5</v>
      </c>
      <c r="R145" s="167">
        <v>100.1</v>
      </c>
    </row>
    <row r="146" spans="1:18" ht="12.75">
      <c r="A146" s="233">
        <v>2</v>
      </c>
      <c r="B146" s="234">
        <v>18</v>
      </c>
      <c r="C146" s="234">
        <v>5</v>
      </c>
      <c r="D146" s="117">
        <v>2</v>
      </c>
      <c r="E146" s="117">
        <v>0</v>
      </c>
      <c r="F146" s="107"/>
      <c r="G146" s="54" t="s">
        <v>407</v>
      </c>
      <c r="H146" s="11">
        <v>10372761.7</v>
      </c>
      <c r="I146" s="60">
        <v>4039423.91</v>
      </c>
      <c r="J146" s="11">
        <v>3168945.79</v>
      </c>
      <c r="K146" s="11">
        <v>3164392</v>
      </c>
      <c r="L146" s="66">
        <v>38.94</v>
      </c>
      <c r="M146" s="66">
        <v>30.55</v>
      </c>
      <c r="N146" s="66">
        <v>30.5</v>
      </c>
      <c r="O146" s="166">
        <v>108.43</v>
      </c>
      <c r="P146" s="166">
        <v>117.61</v>
      </c>
      <c r="Q146" s="166">
        <v>110.14</v>
      </c>
      <c r="R146" s="167">
        <v>97.21</v>
      </c>
    </row>
    <row r="147" spans="1:18" ht="12.75">
      <c r="A147" s="233">
        <v>2</v>
      </c>
      <c r="B147" s="234">
        <v>21</v>
      </c>
      <c r="C147" s="234">
        <v>8</v>
      </c>
      <c r="D147" s="117">
        <v>2</v>
      </c>
      <c r="E147" s="117">
        <v>0</v>
      </c>
      <c r="F147" s="107"/>
      <c r="G147" s="54" t="s">
        <v>408</v>
      </c>
      <c r="H147" s="11">
        <v>8543726.86</v>
      </c>
      <c r="I147" s="60">
        <v>3731210.95</v>
      </c>
      <c r="J147" s="11">
        <v>1988089.91</v>
      </c>
      <c r="K147" s="11">
        <v>2824426</v>
      </c>
      <c r="L147" s="66">
        <v>43.67</v>
      </c>
      <c r="M147" s="66">
        <v>23.26</v>
      </c>
      <c r="N147" s="66">
        <v>33.05</v>
      </c>
      <c r="O147" s="166">
        <v>99.53</v>
      </c>
      <c r="P147" s="166">
        <v>111.58</v>
      </c>
      <c r="Q147" s="166">
        <v>73.07</v>
      </c>
      <c r="R147" s="167">
        <v>112.11</v>
      </c>
    </row>
    <row r="148" spans="1:18" ht="12.75">
      <c r="A148" s="233">
        <v>2</v>
      </c>
      <c r="B148" s="234">
        <v>1</v>
      </c>
      <c r="C148" s="234">
        <v>6</v>
      </c>
      <c r="D148" s="117">
        <v>2</v>
      </c>
      <c r="E148" s="117">
        <v>0</v>
      </c>
      <c r="F148" s="107"/>
      <c r="G148" s="54" t="s">
        <v>409</v>
      </c>
      <c r="H148" s="11">
        <v>15029745.51</v>
      </c>
      <c r="I148" s="60">
        <v>8830336.09</v>
      </c>
      <c r="J148" s="11">
        <v>2190841.42</v>
      </c>
      <c r="K148" s="11">
        <v>4008568</v>
      </c>
      <c r="L148" s="66">
        <v>58.75</v>
      </c>
      <c r="M148" s="66">
        <v>14.57</v>
      </c>
      <c r="N148" s="66">
        <v>26.67</v>
      </c>
      <c r="O148" s="166">
        <v>116.93</v>
      </c>
      <c r="P148" s="166">
        <v>133.84</v>
      </c>
      <c r="Q148" s="166">
        <v>98.57</v>
      </c>
      <c r="R148" s="167">
        <v>99.39</v>
      </c>
    </row>
    <row r="149" spans="1:18" ht="12.75">
      <c r="A149" s="233">
        <v>2</v>
      </c>
      <c r="B149" s="234">
        <v>5</v>
      </c>
      <c r="C149" s="234">
        <v>6</v>
      </c>
      <c r="D149" s="117">
        <v>2</v>
      </c>
      <c r="E149" s="117">
        <v>0</v>
      </c>
      <c r="F149" s="107"/>
      <c r="G149" s="54" t="s">
        <v>410</v>
      </c>
      <c r="H149" s="11">
        <v>6227027.83</v>
      </c>
      <c r="I149" s="60">
        <v>2381704.55</v>
      </c>
      <c r="J149" s="11">
        <v>1351119.28</v>
      </c>
      <c r="K149" s="11">
        <v>2494204</v>
      </c>
      <c r="L149" s="66">
        <v>38.24</v>
      </c>
      <c r="M149" s="66">
        <v>21.69</v>
      </c>
      <c r="N149" s="66">
        <v>40.05</v>
      </c>
      <c r="O149" s="166">
        <v>80.07</v>
      </c>
      <c r="P149" s="166">
        <v>97.29</v>
      </c>
      <c r="Q149" s="166">
        <v>46.26</v>
      </c>
      <c r="R149" s="167">
        <v>103.59</v>
      </c>
    </row>
    <row r="150" spans="1:18" ht="12.75">
      <c r="A150" s="233">
        <v>2</v>
      </c>
      <c r="B150" s="234">
        <v>22</v>
      </c>
      <c r="C150" s="234">
        <v>2</v>
      </c>
      <c r="D150" s="117">
        <v>2</v>
      </c>
      <c r="E150" s="117">
        <v>0</v>
      </c>
      <c r="F150" s="107"/>
      <c r="G150" s="54" t="s">
        <v>411</v>
      </c>
      <c r="H150" s="11">
        <v>11582764.48</v>
      </c>
      <c r="I150" s="60">
        <v>3703410.06</v>
      </c>
      <c r="J150" s="11">
        <v>2260024.42</v>
      </c>
      <c r="K150" s="11">
        <v>5619330</v>
      </c>
      <c r="L150" s="66">
        <v>31.97</v>
      </c>
      <c r="M150" s="66">
        <v>19.51</v>
      </c>
      <c r="N150" s="66">
        <v>48.51</v>
      </c>
      <c r="O150" s="166">
        <v>95.42</v>
      </c>
      <c r="P150" s="166">
        <v>94.2</v>
      </c>
      <c r="Q150" s="166">
        <v>85.79</v>
      </c>
      <c r="R150" s="167">
        <v>100.83</v>
      </c>
    </row>
    <row r="151" spans="1:18" ht="12.75">
      <c r="A151" s="233">
        <v>2</v>
      </c>
      <c r="B151" s="234">
        <v>20</v>
      </c>
      <c r="C151" s="234">
        <v>4</v>
      </c>
      <c r="D151" s="117">
        <v>2</v>
      </c>
      <c r="E151" s="117">
        <v>0</v>
      </c>
      <c r="F151" s="107"/>
      <c r="G151" s="54" t="s">
        <v>412</v>
      </c>
      <c r="H151" s="11">
        <v>13171684.64</v>
      </c>
      <c r="I151" s="60">
        <v>7600752.48</v>
      </c>
      <c r="J151" s="11">
        <v>1610798.16</v>
      </c>
      <c r="K151" s="11">
        <v>3960134</v>
      </c>
      <c r="L151" s="66">
        <v>57.7</v>
      </c>
      <c r="M151" s="66">
        <v>12.22</v>
      </c>
      <c r="N151" s="66">
        <v>30.06</v>
      </c>
      <c r="O151" s="166">
        <v>103.21</v>
      </c>
      <c r="P151" s="166">
        <v>102.28</v>
      </c>
      <c r="Q151" s="166">
        <v>98.39</v>
      </c>
      <c r="R151" s="167">
        <v>107.2</v>
      </c>
    </row>
    <row r="152" spans="1:18" ht="12.75">
      <c r="A152" s="233">
        <v>2</v>
      </c>
      <c r="B152" s="234">
        <v>26</v>
      </c>
      <c r="C152" s="234">
        <v>5</v>
      </c>
      <c r="D152" s="117">
        <v>2</v>
      </c>
      <c r="E152" s="117">
        <v>0</v>
      </c>
      <c r="F152" s="107"/>
      <c r="G152" s="54" t="s">
        <v>413</v>
      </c>
      <c r="H152" s="11">
        <v>11406870.64</v>
      </c>
      <c r="I152" s="60">
        <v>6250518.31</v>
      </c>
      <c r="J152" s="11">
        <v>2177466.33</v>
      </c>
      <c r="K152" s="11">
        <v>2978886</v>
      </c>
      <c r="L152" s="66">
        <v>54.79</v>
      </c>
      <c r="M152" s="66">
        <v>19.08</v>
      </c>
      <c r="N152" s="66">
        <v>26.11</v>
      </c>
      <c r="O152" s="166">
        <v>128.84</v>
      </c>
      <c r="P152" s="166">
        <v>168.07</v>
      </c>
      <c r="Q152" s="166">
        <v>113.77</v>
      </c>
      <c r="R152" s="167">
        <v>92.49</v>
      </c>
    </row>
    <row r="153" spans="1:18" ht="12.75">
      <c r="A153" s="233">
        <v>2</v>
      </c>
      <c r="B153" s="234">
        <v>20</v>
      </c>
      <c r="C153" s="234">
        <v>5</v>
      </c>
      <c r="D153" s="117">
        <v>2</v>
      </c>
      <c r="E153" s="117">
        <v>0</v>
      </c>
      <c r="F153" s="107"/>
      <c r="G153" s="54" t="s">
        <v>414</v>
      </c>
      <c r="H153" s="11">
        <v>8762310.69</v>
      </c>
      <c r="I153" s="60">
        <v>3484752.47</v>
      </c>
      <c r="J153" s="11">
        <v>1767726.22</v>
      </c>
      <c r="K153" s="11">
        <v>3509832</v>
      </c>
      <c r="L153" s="66">
        <v>39.76</v>
      </c>
      <c r="M153" s="66">
        <v>20.17</v>
      </c>
      <c r="N153" s="66">
        <v>40.05</v>
      </c>
      <c r="O153" s="166">
        <v>105.21</v>
      </c>
      <c r="P153" s="166">
        <v>114.15</v>
      </c>
      <c r="Q153" s="166">
        <v>96.99</v>
      </c>
      <c r="R153" s="167">
        <v>101.65</v>
      </c>
    </row>
    <row r="154" spans="1:18" ht="12.75">
      <c r="A154" s="233">
        <v>2</v>
      </c>
      <c r="B154" s="234">
        <v>25</v>
      </c>
      <c r="C154" s="234">
        <v>7</v>
      </c>
      <c r="D154" s="117">
        <v>2</v>
      </c>
      <c r="E154" s="117">
        <v>0</v>
      </c>
      <c r="F154" s="107"/>
      <c r="G154" s="54" t="s">
        <v>350</v>
      </c>
      <c r="H154" s="11">
        <v>15405556.66</v>
      </c>
      <c r="I154" s="60">
        <v>8762254.71</v>
      </c>
      <c r="J154" s="11">
        <v>3448935.95</v>
      </c>
      <c r="K154" s="11">
        <v>3194366</v>
      </c>
      <c r="L154" s="66">
        <v>56.87</v>
      </c>
      <c r="M154" s="66">
        <v>22.38</v>
      </c>
      <c r="N154" s="66">
        <v>20.73</v>
      </c>
      <c r="O154" s="166">
        <v>112.38</v>
      </c>
      <c r="P154" s="166">
        <v>109.52</v>
      </c>
      <c r="Q154" s="166">
        <v>132.06</v>
      </c>
      <c r="R154" s="167">
        <v>103.16</v>
      </c>
    </row>
    <row r="155" spans="1:18" ht="12.75">
      <c r="A155" s="233">
        <v>2</v>
      </c>
      <c r="B155" s="234">
        <v>26</v>
      </c>
      <c r="C155" s="234">
        <v>6</v>
      </c>
      <c r="D155" s="117">
        <v>2</v>
      </c>
      <c r="E155" s="117">
        <v>0</v>
      </c>
      <c r="F155" s="107"/>
      <c r="G155" s="54" t="s">
        <v>351</v>
      </c>
      <c r="H155" s="11">
        <v>12956274.88</v>
      </c>
      <c r="I155" s="60">
        <v>5481882.57</v>
      </c>
      <c r="J155" s="11">
        <v>3893502.31</v>
      </c>
      <c r="K155" s="11">
        <v>3580890</v>
      </c>
      <c r="L155" s="66">
        <v>42.31</v>
      </c>
      <c r="M155" s="66">
        <v>30.05</v>
      </c>
      <c r="N155" s="66">
        <v>27.63</v>
      </c>
      <c r="O155" s="166">
        <v>110.55</v>
      </c>
      <c r="P155" s="166">
        <v>112.42</v>
      </c>
      <c r="Q155" s="166">
        <v>129.18</v>
      </c>
      <c r="R155" s="167">
        <v>93.51</v>
      </c>
    </row>
    <row r="156" spans="1:18" ht="12.75">
      <c r="A156" s="233">
        <v>2</v>
      </c>
      <c r="B156" s="234">
        <v>23</v>
      </c>
      <c r="C156" s="234">
        <v>9</v>
      </c>
      <c r="D156" s="117">
        <v>2</v>
      </c>
      <c r="E156" s="117">
        <v>0</v>
      </c>
      <c r="F156" s="107"/>
      <c r="G156" s="54" t="s">
        <v>415</v>
      </c>
      <c r="H156" s="11">
        <v>13107585.78</v>
      </c>
      <c r="I156" s="60">
        <v>7737167.24</v>
      </c>
      <c r="J156" s="11">
        <v>1627104.54</v>
      </c>
      <c r="K156" s="11">
        <v>3743314</v>
      </c>
      <c r="L156" s="66">
        <v>59.02</v>
      </c>
      <c r="M156" s="66">
        <v>12.41</v>
      </c>
      <c r="N156" s="66">
        <v>28.55</v>
      </c>
      <c r="O156" s="166">
        <v>103.04</v>
      </c>
      <c r="P156" s="166">
        <v>104.34</v>
      </c>
      <c r="Q156" s="166">
        <v>93.77</v>
      </c>
      <c r="R156" s="167">
        <v>104.86</v>
      </c>
    </row>
    <row r="157" spans="1:18" ht="12.75">
      <c r="A157" s="233">
        <v>2</v>
      </c>
      <c r="B157" s="234">
        <v>3</v>
      </c>
      <c r="C157" s="234">
        <v>6</v>
      </c>
      <c r="D157" s="117">
        <v>2</v>
      </c>
      <c r="E157" s="117">
        <v>0</v>
      </c>
      <c r="F157" s="107"/>
      <c r="G157" s="54" t="s">
        <v>416</v>
      </c>
      <c r="H157" s="11">
        <v>6140560.24</v>
      </c>
      <c r="I157" s="60">
        <v>2587130.87</v>
      </c>
      <c r="J157" s="11">
        <v>1268221.37</v>
      </c>
      <c r="K157" s="11">
        <v>2285208</v>
      </c>
      <c r="L157" s="66">
        <v>42.13</v>
      </c>
      <c r="M157" s="66">
        <v>20.65</v>
      </c>
      <c r="N157" s="66">
        <v>37.21</v>
      </c>
      <c r="O157" s="166">
        <v>114.98</v>
      </c>
      <c r="P157" s="166">
        <v>110.87</v>
      </c>
      <c r="Q157" s="166">
        <v>115.57</v>
      </c>
      <c r="R157" s="167">
        <v>119.66</v>
      </c>
    </row>
    <row r="158" spans="1:18" s="95" customFormat="1" ht="15">
      <c r="A158" s="221"/>
      <c r="B158" s="222"/>
      <c r="C158" s="222"/>
      <c r="D158" s="96"/>
      <c r="E158" s="96"/>
      <c r="F158" s="102" t="s">
        <v>417</v>
      </c>
      <c r="G158" s="287"/>
      <c r="H158" s="103">
        <v>1213630527.3500001</v>
      </c>
      <c r="I158" s="103">
        <v>676630512.3199998</v>
      </c>
      <c r="J158" s="103">
        <v>208191301.03</v>
      </c>
      <c r="K158" s="103">
        <v>328808714</v>
      </c>
      <c r="L158" s="128">
        <v>55.75259496788066</v>
      </c>
      <c r="M158" s="128">
        <v>17.154421905041577</v>
      </c>
      <c r="N158" s="128">
        <v>27.09298312707773</v>
      </c>
      <c r="O158" s="170">
        <v>99.71012504865104</v>
      </c>
      <c r="P158" s="170">
        <v>99.4471939950414</v>
      </c>
      <c r="Q158" s="170">
        <v>95.8395368815479</v>
      </c>
      <c r="R158" s="171">
        <v>102.9012958747826</v>
      </c>
    </row>
    <row r="159" spans="1:18" ht="12.75">
      <c r="A159" s="233">
        <v>2</v>
      </c>
      <c r="B159" s="234">
        <v>24</v>
      </c>
      <c r="C159" s="234">
        <v>1</v>
      </c>
      <c r="D159" s="117">
        <v>3</v>
      </c>
      <c r="E159" s="117">
        <v>0</v>
      </c>
      <c r="F159" s="107"/>
      <c r="G159" s="54" t="s">
        <v>418</v>
      </c>
      <c r="H159" s="11">
        <v>8593734.28</v>
      </c>
      <c r="I159" s="60">
        <v>3310267.19</v>
      </c>
      <c r="J159" s="11">
        <v>2674151.09</v>
      </c>
      <c r="K159" s="11">
        <v>2609316</v>
      </c>
      <c r="L159" s="66">
        <v>38.51</v>
      </c>
      <c r="M159" s="66">
        <v>31.11</v>
      </c>
      <c r="N159" s="66">
        <v>30.36</v>
      </c>
      <c r="O159" s="166">
        <v>83.99</v>
      </c>
      <c r="P159" s="166">
        <v>107.71</v>
      </c>
      <c r="Q159" s="166">
        <v>57.56</v>
      </c>
      <c r="R159" s="167">
        <v>103.81</v>
      </c>
    </row>
    <row r="160" spans="1:18" ht="12.75">
      <c r="A160" s="233">
        <v>2</v>
      </c>
      <c r="B160" s="234">
        <v>14</v>
      </c>
      <c r="C160" s="234">
        <v>2</v>
      </c>
      <c r="D160" s="117">
        <v>3</v>
      </c>
      <c r="E160" s="117">
        <v>0</v>
      </c>
      <c r="F160" s="107"/>
      <c r="G160" s="54" t="s">
        <v>419</v>
      </c>
      <c r="H160" s="11">
        <v>14030987.95</v>
      </c>
      <c r="I160" s="60">
        <v>4946886.62</v>
      </c>
      <c r="J160" s="11">
        <v>2550475.33</v>
      </c>
      <c r="K160" s="11">
        <v>6533626</v>
      </c>
      <c r="L160" s="66">
        <v>35.25</v>
      </c>
      <c r="M160" s="66">
        <v>18.17</v>
      </c>
      <c r="N160" s="66">
        <v>46.56</v>
      </c>
      <c r="O160" s="166">
        <v>96.34</v>
      </c>
      <c r="P160" s="166">
        <v>105.25</v>
      </c>
      <c r="Q160" s="166">
        <v>59.17</v>
      </c>
      <c r="R160" s="167">
        <v>117.64</v>
      </c>
    </row>
    <row r="161" spans="1:18" ht="12.75">
      <c r="A161" s="233">
        <v>2</v>
      </c>
      <c r="B161" s="234">
        <v>25</v>
      </c>
      <c r="C161" s="234">
        <v>3</v>
      </c>
      <c r="D161" s="117">
        <v>3</v>
      </c>
      <c r="E161" s="117">
        <v>0</v>
      </c>
      <c r="F161" s="107"/>
      <c r="G161" s="54" t="s">
        <v>420</v>
      </c>
      <c r="H161" s="11">
        <v>70047315.87</v>
      </c>
      <c r="I161" s="60">
        <v>55079443.41</v>
      </c>
      <c r="J161" s="11">
        <v>5766594.46</v>
      </c>
      <c r="K161" s="11">
        <v>9201278</v>
      </c>
      <c r="L161" s="66">
        <v>78.63</v>
      </c>
      <c r="M161" s="66">
        <v>8.23</v>
      </c>
      <c r="N161" s="66">
        <v>13.13</v>
      </c>
      <c r="O161" s="166">
        <v>105.21</v>
      </c>
      <c r="P161" s="166">
        <v>108.25</v>
      </c>
      <c r="Q161" s="166">
        <v>103.77</v>
      </c>
      <c r="R161" s="167">
        <v>90.75</v>
      </c>
    </row>
    <row r="162" spans="1:18" ht="12.75">
      <c r="A162" s="233">
        <v>2</v>
      </c>
      <c r="B162" s="234">
        <v>5</v>
      </c>
      <c r="C162" s="234">
        <v>2</v>
      </c>
      <c r="D162" s="117">
        <v>3</v>
      </c>
      <c r="E162" s="117">
        <v>0</v>
      </c>
      <c r="F162" s="107"/>
      <c r="G162" s="54" t="s">
        <v>421</v>
      </c>
      <c r="H162" s="11">
        <v>14087158.6</v>
      </c>
      <c r="I162" s="60">
        <v>4814736.08</v>
      </c>
      <c r="J162" s="11">
        <v>3335592.52</v>
      </c>
      <c r="K162" s="11">
        <v>5936830</v>
      </c>
      <c r="L162" s="66">
        <v>34.17</v>
      </c>
      <c r="M162" s="66">
        <v>23.67</v>
      </c>
      <c r="N162" s="66">
        <v>42.14</v>
      </c>
      <c r="O162" s="166">
        <v>95.26</v>
      </c>
      <c r="P162" s="166">
        <v>111.72</v>
      </c>
      <c r="Q162" s="166">
        <v>74.25</v>
      </c>
      <c r="R162" s="167">
        <v>99.17</v>
      </c>
    </row>
    <row r="163" spans="1:18" ht="12.75">
      <c r="A163" s="233">
        <v>2</v>
      </c>
      <c r="B163" s="234">
        <v>22</v>
      </c>
      <c r="C163" s="234">
        <v>1</v>
      </c>
      <c r="D163" s="117">
        <v>3</v>
      </c>
      <c r="E163" s="117">
        <v>0</v>
      </c>
      <c r="F163" s="107"/>
      <c r="G163" s="54" t="s">
        <v>422</v>
      </c>
      <c r="H163" s="11">
        <v>24767435.4</v>
      </c>
      <c r="I163" s="60">
        <v>17902527.62</v>
      </c>
      <c r="J163" s="11">
        <v>2752583.78</v>
      </c>
      <c r="K163" s="11">
        <v>4112324</v>
      </c>
      <c r="L163" s="66">
        <v>72.28</v>
      </c>
      <c r="M163" s="66">
        <v>11.11</v>
      </c>
      <c r="N163" s="66">
        <v>16.6</v>
      </c>
      <c r="O163" s="166">
        <v>91.36</v>
      </c>
      <c r="P163" s="166">
        <v>96.74</v>
      </c>
      <c r="Q163" s="166">
        <v>58.72</v>
      </c>
      <c r="R163" s="167">
        <v>105.06</v>
      </c>
    </row>
    <row r="164" spans="1:18" ht="12.75">
      <c r="A164" s="233">
        <v>2</v>
      </c>
      <c r="B164" s="234">
        <v>8</v>
      </c>
      <c r="C164" s="234">
        <v>6</v>
      </c>
      <c r="D164" s="117">
        <v>3</v>
      </c>
      <c r="E164" s="117">
        <v>0</v>
      </c>
      <c r="F164" s="107"/>
      <c r="G164" s="54" t="s">
        <v>423</v>
      </c>
      <c r="H164" s="11">
        <v>38700987.09</v>
      </c>
      <c r="I164" s="60">
        <v>13689571.49</v>
      </c>
      <c r="J164" s="11">
        <v>15961099.6</v>
      </c>
      <c r="K164" s="11">
        <v>9050316</v>
      </c>
      <c r="L164" s="66">
        <v>35.37</v>
      </c>
      <c r="M164" s="66">
        <v>41.24</v>
      </c>
      <c r="N164" s="66">
        <v>23.38</v>
      </c>
      <c r="O164" s="166">
        <v>145.66</v>
      </c>
      <c r="P164" s="166">
        <v>118.86</v>
      </c>
      <c r="Q164" s="166">
        <v>245.29</v>
      </c>
      <c r="R164" s="167">
        <v>105.9</v>
      </c>
    </row>
    <row r="165" spans="1:18" ht="12.75">
      <c r="A165" s="233">
        <v>2</v>
      </c>
      <c r="B165" s="234">
        <v>16</v>
      </c>
      <c r="C165" s="234">
        <v>1</v>
      </c>
      <c r="D165" s="117">
        <v>3</v>
      </c>
      <c r="E165" s="117">
        <v>0</v>
      </c>
      <c r="F165" s="107"/>
      <c r="G165" s="54" t="s">
        <v>424</v>
      </c>
      <c r="H165" s="11">
        <v>16731858.11</v>
      </c>
      <c r="I165" s="60">
        <v>8241037.79</v>
      </c>
      <c r="J165" s="11">
        <v>3343452.32</v>
      </c>
      <c r="K165" s="11">
        <v>5147368</v>
      </c>
      <c r="L165" s="66">
        <v>49.25</v>
      </c>
      <c r="M165" s="66">
        <v>19.98</v>
      </c>
      <c r="N165" s="66">
        <v>30.76</v>
      </c>
      <c r="O165" s="166">
        <v>100.24</v>
      </c>
      <c r="P165" s="166">
        <v>93.99</v>
      </c>
      <c r="Q165" s="166">
        <v>107.55</v>
      </c>
      <c r="R165" s="167">
        <v>106.91</v>
      </c>
    </row>
    <row r="166" spans="1:18" ht="12.75">
      <c r="A166" s="233">
        <v>2</v>
      </c>
      <c r="B166" s="234">
        <v>21</v>
      </c>
      <c r="C166" s="234">
        <v>5</v>
      </c>
      <c r="D166" s="117">
        <v>3</v>
      </c>
      <c r="E166" s="117">
        <v>0</v>
      </c>
      <c r="F166" s="107"/>
      <c r="G166" s="54" t="s">
        <v>425</v>
      </c>
      <c r="H166" s="11">
        <v>11189327.92</v>
      </c>
      <c r="I166" s="60">
        <v>4318133.59</v>
      </c>
      <c r="J166" s="11">
        <v>2015492.33</v>
      </c>
      <c r="K166" s="11">
        <v>4855702</v>
      </c>
      <c r="L166" s="66">
        <v>38.59</v>
      </c>
      <c r="M166" s="66">
        <v>18.01</v>
      </c>
      <c r="N166" s="66">
        <v>43.39</v>
      </c>
      <c r="O166" s="166">
        <v>84.14</v>
      </c>
      <c r="P166" s="166">
        <v>70.89</v>
      </c>
      <c r="Q166" s="166">
        <v>86.14</v>
      </c>
      <c r="R166" s="167">
        <v>99.74</v>
      </c>
    </row>
    <row r="167" spans="1:18" ht="12.75">
      <c r="A167" s="233">
        <v>2</v>
      </c>
      <c r="B167" s="234">
        <v>4</v>
      </c>
      <c r="C167" s="234">
        <v>1</v>
      </c>
      <c r="D167" s="117">
        <v>3</v>
      </c>
      <c r="E167" s="117">
        <v>0</v>
      </c>
      <c r="F167" s="107"/>
      <c r="G167" s="54" t="s">
        <v>426</v>
      </c>
      <c r="H167" s="11">
        <v>33294956.65</v>
      </c>
      <c r="I167" s="60">
        <v>12771078.48</v>
      </c>
      <c r="J167" s="11">
        <v>9594982.17</v>
      </c>
      <c r="K167" s="11">
        <v>10928896</v>
      </c>
      <c r="L167" s="66">
        <v>38.35</v>
      </c>
      <c r="M167" s="66">
        <v>28.81</v>
      </c>
      <c r="N167" s="66">
        <v>32.82</v>
      </c>
      <c r="O167" s="166">
        <v>116.06</v>
      </c>
      <c r="P167" s="166">
        <v>116.66</v>
      </c>
      <c r="Q167" s="166">
        <v>131.56</v>
      </c>
      <c r="R167" s="167">
        <v>104.61</v>
      </c>
    </row>
    <row r="168" spans="1:18" ht="12.75">
      <c r="A168" s="233">
        <v>2</v>
      </c>
      <c r="B168" s="234">
        <v>12</v>
      </c>
      <c r="C168" s="234">
        <v>1</v>
      </c>
      <c r="D168" s="117">
        <v>3</v>
      </c>
      <c r="E168" s="117">
        <v>0</v>
      </c>
      <c r="F168" s="107"/>
      <c r="G168" s="54" t="s">
        <v>427</v>
      </c>
      <c r="H168" s="11">
        <v>11828791.51</v>
      </c>
      <c r="I168" s="60">
        <v>4731543</v>
      </c>
      <c r="J168" s="11">
        <v>2629672.51</v>
      </c>
      <c r="K168" s="11">
        <v>4467576</v>
      </c>
      <c r="L168" s="66">
        <v>40</v>
      </c>
      <c r="M168" s="66">
        <v>22.23</v>
      </c>
      <c r="N168" s="66">
        <v>37.76</v>
      </c>
      <c r="O168" s="166">
        <v>105.33</v>
      </c>
      <c r="P168" s="166">
        <v>104.26</v>
      </c>
      <c r="Q168" s="166">
        <v>102.61</v>
      </c>
      <c r="R168" s="167">
        <v>108.2</v>
      </c>
    </row>
    <row r="169" spans="1:18" ht="12.75">
      <c r="A169" s="233">
        <v>2</v>
      </c>
      <c r="B169" s="234">
        <v>19</v>
      </c>
      <c r="C169" s="234">
        <v>4</v>
      </c>
      <c r="D169" s="117">
        <v>3</v>
      </c>
      <c r="E169" s="117">
        <v>0</v>
      </c>
      <c r="F169" s="107"/>
      <c r="G169" s="54" t="s">
        <v>428</v>
      </c>
      <c r="H169" s="11">
        <v>12496941.79</v>
      </c>
      <c r="I169" s="60">
        <v>6036623.18</v>
      </c>
      <c r="J169" s="11">
        <v>2023038.61</v>
      </c>
      <c r="K169" s="11">
        <v>4437280</v>
      </c>
      <c r="L169" s="66">
        <v>48.3</v>
      </c>
      <c r="M169" s="66">
        <v>16.18</v>
      </c>
      <c r="N169" s="66">
        <v>35.5</v>
      </c>
      <c r="O169" s="166">
        <v>102.38</v>
      </c>
      <c r="P169" s="166">
        <v>106.23</v>
      </c>
      <c r="Q169" s="166">
        <v>95.99</v>
      </c>
      <c r="R169" s="167">
        <v>100.49</v>
      </c>
    </row>
    <row r="170" spans="1:18" ht="12.75">
      <c r="A170" s="233">
        <v>2</v>
      </c>
      <c r="B170" s="234">
        <v>15</v>
      </c>
      <c r="C170" s="234">
        <v>3</v>
      </c>
      <c r="D170" s="117">
        <v>3</v>
      </c>
      <c r="E170" s="117">
        <v>0</v>
      </c>
      <c r="F170" s="107"/>
      <c r="G170" s="54" t="s">
        <v>429</v>
      </c>
      <c r="H170" s="11">
        <v>38800242.95</v>
      </c>
      <c r="I170" s="60">
        <v>25980963.42</v>
      </c>
      <c r="J170" s="11">
        <v>5326043.53</v>
      </c>
      <c r="K170" s="11">
        <v>7493236</v>
      </c>
      <c r="L170" s="66">
        <v>66.96</v>
      </c>
      <c r="M170" s="66">
        <v>13.72</v>
      </c>
      <c r="N170" s="66">
        <v>19.31</v>
      </c>
      <c r="O170" s="166">
        <v>123.88</v>
      </c>
      <c r="P170" s="166">
        <v>141.56</v>
      </c>
      <c r="Q170" s="166">
        <v>98.87</v>
      </c>
      <c r="R170" s="167">
        <v>98.84</v>
      </c>
    </row>
    <row r="171" spans="1:18" ht="12.75">
      <c r="A171" s="233">
        <v>2</v>
      </c>
      <c r="B171" s="234">
        <v>23</v>
      </c>
      <c r="C171" s="234">
        <v>4</v>
      </c>
      <c r="D171" s="117">
        <v>3</v>
      </c>
      <c r="E171" s="117">
        <v>0</v>
      </c>
      <c r="F171" s="107"/>
      <c r="G171" s="54" t="s">
        <v>430</v>
      </c>
      <c r="H171" s="11">
        <v>41563365.08</v>
      </c>
      <c r="I171" s="60">
        <v>30103863.53</v>
      </c>
      <c r="J171" s="11">
        <v>3972577.55</v>
      </c>
      <c r="K171" s="11">
        <v>7486924</v>
      </c>
      <c r="L171" s="66">
        <v>72.42</v>
      </c>
      <c r="M171" s="66">
        <v>9.55</v>
      </c>
      <c r="N171" s="66">
        <v>18.01</v>
      </c>
      <c r="O171" s="166">
        <v>107.76</v>
      </c>
      <c r="P171" s="166">
        <v>118.74</v>
      </c>
      <c r="Q171" s="166">
        <v>64.55</v>
      </c>
      <c r="R171" s="167">
        <v>106</v>
      </c>
    </row>
    <row r="172" spans="1:18" ht="12.75">
      <c r="A172" s="233">
        <v>2</v>
      </c>
      <c r="B172" s="234">
        <v>8</v>
      </c>
      <c r="C172" s="234">
        <v>8</v>
      </c>
      <c r="D172" s="117">
        <v>3</v>
      </c>
      <c r="E172" s="117">
        <v>0</v>
      </c>
      <c r="F172" s="107"/>
      <c r="G172" s="54" t="s">
        <v>431</v>
      </c>
      <c r="H172" s="11">
        <v>11741821.47</v>
      </c>
      <c r="I172" s="60">
        <v>5361116.54</v>
      </c>
      <c r="J172" s="11">
        <v>3256150.93</v>
      </c>
      <c r="K172" s="11">
        <v>3124554</v>
      </c>
      <c r="L172" s="66">
        <v>45.65</v>
      </c>
      <c r="M172" s="66">
        <v>27.73</v>
      </c>
      <c r="N172" s="66">
        <v>26.61</v>
      </c>
      <c r="O172" s="166">
        <v>98.77</v>
      </c>
      <c r="P172" s="166">
        <v>109.58</v>
      </c>
      <c r="Q172" s="166">
        <v>95.75</v>
      </c>
      <c r="R172" s="167">
        <v>86.9</v>
      </c>
    </row>
    <row r="173" spans="1:18" ht="12.75">
      <c r="A173" s="233">
        <v>2</v>
      </c>
      <c r="B173" s="234">
        <v>10</v>
      </c>
      <c r="C173" s="234">
        <v>3</v>
      </c>
      <c r="D173" s="117">
        <v>3</v>
      </c>
      <c r="E173" s="117">
        <v>0</v>
      </c>
      <c r="F173" s="107"/>
      <c r="G173" s="54" t="s">
        <v>432</v>
      </c>
      <c r="H173" s="11">
        <v>15490029.51</v>
      </c>
      <c r="I173" s="60">
        <v>5453476.33</v>
      </c>
      <c r="J173" s="11">
        <v>4219985.18</v>
      </c>
      <c r="K173" s="11">
        <v>5816568</v>
      </c>
      <c r="L173" s="66">
        <v>35.2</v>
      </c>
      <c r="M173" s="66">
        <v>27.24</v>
      </c>
      <c r="N173" s="66">
        <v>37.55</v>
      </c>
      <c r="O173" s="166">
        <v>109.52</v>
      </c>
      <c r="P173" s="166">
        <v>101.31</v>
      </c>
      <c r="Q173" s="166">
        <v>138.38</v>
      </c>
      <c r="R173" s="167">
        <v>101.85</v>
      </c>
    </row>
    <row r="174" spans="1:18" ht="12.75">
      <c r="A174" s="233">
        <v>2</v>
      </c>
      <c r="B174" s="234">
        <v>7</v>
      </c>
      <c r="C174" s="234">
        <v>3</v>
      </c>
      <c r="D174" s="117">
        <v>3</v>
      </c>
      <c r="E174" s="117">
        <v>0</v>
      </c>
      <c r="F174" s="107"/>
      <c r="G174" s="54" t="s">
        <v>433</v>
      </c>
      <c r="H174" s="11">
        <v>15085517.68</v>
      </c>
      <c r="I174" s="60">
        <v>4959744.99</v>
      </c>
      <c r="J174" s="11">
        <v>3794056.69</v>
      </c>
      <c r="K174" s="11">
        <v>6331716</v>
      </c>
      <c r="L174" s="66">
        <v>32.87</v>
      </c>
      <c r="M174" s="66">
        <v>25.15</v>
      </c>
      <c r="N174" s="66">
        <v>41.97</v>
      </c>
      <c r="O174" s="166">
        <v>109.96</v>
      </c>
      <c r="P174" s="166">
        <v>93.15</v>
      </c>
      <c r="Q174" s="166">
        <v>153.65</v>
      </c>
      <c r="R174" s="167">
        <v>106.87</v>
      </c>
    </row>
    <row r="175" spans="1:18" ht="12.75">
      <c r="A175" s="233">
        <v>2</v>
      </c>
      <c r="B175" s="234">
        <v>12</v>
      </c>
      <c r="C175" s="234">
        <v>2</v>
      </c>
      <c r="D175" s="117">
        <v>3</v>
      </c>
      <c r="E175" s="117">
        <v>0</v>
      </c>
      <c r="F175" s="107"/>
      <c r="G175" s="54" t="s">
        <v>434</v>
      </c>
      <c r="H175" s="11">
        <v>10443472.04</v>
      </c>
      <c r="I175" s="60">
        <v>2810754.92</v>
      </c>
      <c r="J175" s="11">
        <v>1854191.12</v>
      </c>
      <c r="K175" s="11">
        <v>5778526</v>
      </c>
      <c r="L175" s="66">
        <v>26.91</v>
      </c>
      <c r="M175" s="66">
        <v>17.75</v>
      </c>
      <c r="N175" s="66">
        <v>55.33</v>
      </c>
      <c r="O175" s="166">
        <v>105.89</v>
      </c>
      <c r="P175" s="166">
        <v>121.63</v>
      </c>
      <c r="Q175" s="166">
        <v>85.13</v>
      </c>
      <c r="R175" s="167">
        <v>107.54</v>
      </c>
    </row>
    <row r="176" spans="1:18" ht="12.75">
      <c r="A176" s="233">
        <v>2</v>
      </c>
      <c r="B176" s="234">
        <v>12</v>
      </c>
      <c r="C176" s="234">
        <v>3</v>
      </c>
      <c r="D176" s="117">
        <v>3</v>
      </c>
      <c r="E176" s="117">
        <v>0</v>
      </c>
      <c r="F176" s="107"/>
      <c r="G176" s="54" t="s">
        <v>435</v>
      </c>
      <c r="H176" s="11">
        <v>27879758.53</v>
      </c>
      <c r="I176" s="60">
        <v>15877722.6</v>
      </c>
      <c r="J176" s="11">
        <v>4353129.93</v>
      </c>
      <c r="K176" s="11">
        <v>7648906</v>
      </c>
      <c r="L176" s="66">
        <v>56.95</v>
      </c>
      <c r="M176" s="66">
        <v>15.61</v>
      </c>
      <c r="N176" s="66">
        <v>27.43</v>
      </c>
      <c r="O176" s="166">
        <v>121.7</v>
      </c>
      <c r="P176" s="166">
        <v>134.01</v>
      </c>
      <c r="Q176" s="166">
        <v>113.14</v>
      </c>
      <c r="R176" s="167">
        <v>106.06</v>
      </c>
    </row>
    <row r="177" spans="1:18" ht="12.75">
      <c r="A177" s="233">
        <v>2</v>
      </c>
      <c r="B177" s="234">
        <v>21</v>
      </c>
      <c r="C177" s="234">
        <v>6</v>
      </c>
      <c r="D177" s="117">
        <v>3</v>
      </c>
      <c r="E177" s="117">
        <v>0</v>
      </c>
      <c r="F177" s="107"/>
      <c r="G177" s="54" t="s">
        <v>436</v>
      </c>
      <c r="H177" s="11">
        <v>11571953.12</v>
      </c>
      <c r="I177" s="60">
        <v>6313955.43</v>
      </c>
      <c r="J177" s="11">
        <v>2056477.69</v>
      </c>
      <c r="K177" s="11">
        <v>3201520</v>
      </c>
      <c r="L177" s="66">
        <v>54.56</v>
      </c>
      <c r="M177" s="66">
        <v>17.77</v>
      </c>
      <c r="N177" s="66">
        <v>27.66</v>
      </c>
      <c r="O177" s="166">
        <v>96.59</v>
      </c>
      <c r="P177" s="166">
        <v>94.87</v>
      </c>
      <c r="Q177" s="166">
        <v>109.23</v>
      </c>
      <c r="R177" s="167">
        <v>92.98</v>
      </c>
    </row>
    <row r="178" spans="1:18" ht="12.75">
      <c r="A178" s="233">
        <v>2</v>
      </c>
      <c r="B178" s="234">
        <v>14</v>
      </c>
      <c r="C178" s="234">
        <v>5</v>
      </c>
      <c r="D178" s="117">
        <v>3</v>
      </c>
      <c r="E178" s="117">
        <v>0</v>
      </c>
      <c r="F178" s="107"/>
      <c r="G178" s="54" t="s">
        <v>437</v>
      </c>
      <c r="H178" s="11">
        <v>8859460.35</v>
      </c>
      <c r="I178" s="60">
        <v>4091806.64</v>
      </c>
      <c r="J178" s="11">
        <v>1505793.71</v>
      </c>
      <c r="K178" s="11">
        <v>3261860</v>
      </c>
      <c r="L178" s="66">
        <v>46.18</v>
      </c>
      <c r="M178" s="66">
        <v>16.99</v>
      </c>
      <c r="N178" s="66">
        <v>36.81</v>
      </c>
      <c r="O178" s="166">
        <v>104.74</v>
      </c>
      <c r="P178" s="166">
        <v>108.41</v>
      </c>
      <c r="Q178" s="166">
        <v>101.84</v>
      </c>
      <c r="R178" s="167">
        <v>101.77</v>
      </c>
    </row>
    <row r="179" spans="1:18" ht="12.75">
      <c r="A179" s="233">
        <v>2</v>
      </c>
      <c r="B179" s="234">
        <v>8</v>
      </c>
      <c r="C179" s="234">
        <v>10</v>
      </c>
      <c r="D179" s="117">
        <v>3</v>
      </c>
      <c r="E179" s="117">
        <v>0</v>
      </c>
      <c r="F179" s="107"/>
      <c r="G179" s="54" t="s">
        <v>438</v>
      </c>
      <c r="H179" s="11">
        <v>10837028.42</v>
      </c>
      <c r="I179" s="60">
        <v>3779682.07</v>
      </c>
      <c r="J179" s="11">
        <v>2110222.35</v>
      </c>
      <c r="K179" s="11">
        <v>4947124</v>
      </c>
      <c r="L179" s="66">
        <v>34.87</v>
      </c>
      <c r="M179" s="66">
        <v>19.47</v>
      </c>
      <c r="N179" s="66">
        <v>45.65</v>
      </c>
      <c r="O179" s="166">
        <v>96</v>
      </c>
      <c r="P179" s="166">
        <v>121.73</v>
      </c>
      <c r="Q179" s="166">
        <v>64.97</v>
      </c>
      <c r="R179" s="167">
        <v>100.23</v>
      </c>
    </row>
    <row r="180" spans="1:18" ht="12.75">
      <c r="A180" s="233">
        <v>2</v>
      </c>
      <c r="B180" s="234">
        <v>13</v>
      </c>
      <c r="C180" s="234">
        <v>3</v>
      </c>
      <c r="D180" s="117">
        <v>3</v>
      </c>
      <c r="E180" s="117">
        <v>0</v>
      </c>
      <c r="F180" s="107"/>
      <c r="G180" s="54" t="s">
        <v>439</v>
      </c>
      <c r="H180" s="11">
        <v>34743625.66</v>
      </c>
      <c r="I180" s="60">
        <v>15714891.58</v>
      </c>
      <c r="J180" s="11">
        <v>6545502.08</v>
      </c>
      <c r="K180" s="11">
        <v>12483232</v>
      </c>
      <c r="L180" s="66">
        <v>45.23</v>
      </c>
      <c r="M180" s="66">
        <v>18.83</v>
      </c>
      <c r="N180" s="66">
        <v>35.92</v>
      </c>
      <c r="O180" s="166">
        <v>103.84</v>
      </c>
      <c r="P180" s="166">
        <v>113.56</v>
      </c>
      <c r="Q180" s="166">
        <v>91.8</v>
      </c>
      <c r="R180" s="167">
        <v>99.94</v>
      </c>
    </row>
    <row r="181" spans="1:18" ht="12.75">
      <c r="A181" s="233">
        <v>2</v>
      </c>
      <c r="B181" s="234">
        <v>12</v>
      </c>
      <c r="C181" s="234">
        <v>4</v>
      </c>
      <c r="D181" s="117">
        <v>3</v>
      </c>
      <c r="E181" s="117">
        <v>0</v>
      </c>
      <c r="F181" s="107"/>
      <c r="G181" s="54" t="s">
        <v>440</v>
      </c>
      <c r="H181" s="11">
        <v>15601180.83</v>
      </c>
      <c r="I181" s="60">
        <v>6043559.98</v>
      </c>
      <c r="J181" s="11">
        <v>3471256.85</v>
      </c>
      <c r="K181" s="11">
        <v>6086364</v>
      </c>
      <c r="L181" s="66">
        <v>38.73</v>
      </c>
      <c r="M181" s="66">
        <v>22.24</v>
      </c>
      <c r="N181" s="66">
        <v>39.01</v>
      </c>
      <c r="O181" s="166">
        <v>102.04</v>
      </c>
      <c r="P181" s="166">
        <v>108.29</v>
      </c>
      <c r="Q181" s="166">
        <v>94.88</v>
      </c>
      <c r="R181" s="167">
        <v>100.61</v>
      </c>
    </row>
    <row r="182" spans="1:18" ht="12.75">
      <c r="A182" s="233">
        <v>2</v>
      </c>
      <c r="B182" s="234">
        <v>2</v>
      </c>
      <c r="C182" s="234">
        <v>7</v>
      </c>
      <c r="D182" s="117">
        <v>3</v>
      </c>
      <c r="E182" s="117">
        <v>0</v>
      </c>
      <c r="F182" s="107"/>
      <c r="G182" s="54" t="s">
        <v>441</v>
      </c>
      <c r="H182" s="11">
        <v>7667748.18</v>
      </c>
      <c r="I182" s="60">
        <v>3385042.82</v>
      </c>
      <c r="J182" s="11">
        <v>1690073.36</v>
      </c>
      <c r="K182" s="11">
        <v>2592632</v>
      </c>
      <c r="L182" s="66">
        <v>44.14</v>
      </c>
      <c r="M182" s="66">
        <v>22.04</v>
      </c>
      <c r="N182" s="66">
        <v>33.81</v>
      </c>
      <c r="O182" s="166">
        <v>99.07</v>
      </c>
      <c r="P182" s="166">
        <v>99.57</v>
      </c>
      <c r="Q182" s="166">
        <v>88.04</v>
      </c>
      <c r="R182" s="167">
        <v>107.11</v>
      </c>
    </row>
    <row r="183" spans="1:18" ht="12.75">
      <c r="A183" s="233">
        <v>2</v>
      </c>
      <c r="B183" s="234">
        <v>1</v>
      </c>
      <c r="C183" s="234">
        <v>4</v>
      </c>
      <c r="D183" s="117">
        <v>3</v>
      </c>
      <c r="E183" s="117">
        <v>0</v>
      </c>
      <c r="F183" s="107"/>
      <c r="G183" s="54" t="s">
        <v>442</v>
      </c>
      <c r="H183" s="11">
        <v>19840125.01</v>
      </c>
      <c r="I183" s="60">
        <v>7888511.81</v>
      </c>
      <c r="J183" s="11">
        <v>2986743.2</v>
      </c>
      <c r="K183" s="11">
        <v>8964870</v>
      </c>
      <c r="L183" s="66">
        <v>39.76</v>
      </c>
      <c r="M183" s="66">
        <v>15.05</v>
      </c>
      <c r="N183" s="66">
        <v>45.18</v>
      </c>
      <c r="O183" s="166">
        <v>95.89</v>
      </c>
      <c r="P183" s="166">
        <v>96.73</v>
      </c>
      <c r="Q183" s="166">
        <v>88.97</v>
      </c>
      <c r="R183" s="167">
        <v>97.67</v>
      </c>
    </row>
    <row r="184" spans="1:18" ht="12.75">
      <c r="A184" s="233">
        <v>2</v>
      </c>
      <c r="B184" s="234">
        <v>20</v>
      </c>
      <c r="C184" s="234">
        <v>1</v>
      </c>
      <c r="D184" s="117">
        <v>3</v>
      </c>
      <c r="E184" s="117">
        <v>0</v>
      </c>
      <c r="F184" s="107"/>
      <c r="G184" s="54" t="s">
        <v>443</v>
      </c>
      <c r="H184" s="11">
        <v>25496650.28</v>
      </c>
      <c r="I184" s="60">
        <v>14427291.32</v>
      </c>
      <c r="J184" s="11">
        <v>3894108.96</v>
      </c>
      <c r="K184" s="11">
        <v>7175250</v>
      </c>
      <c r="L184" s="66">
        <v>56.58</v>
      </c>
      <c r="M184" s="66">
        <v>15.27</v>
      </c>
      <c r="N184" s="66">
        <v>28.14</v>
      </c>
      <c r="O184" s="166">
        <v>95.63</v>
      </c>
      <c r="P184" s="166">
        <v>85.64</v>
      </c>
      <c r="Q184" s="166">
        <v>123.77</v>
      </c>
      <c r="R184" s="167">
        <v>107.58</v>
      </c>
    </row>
    <row r="185" spans="1:18" ht="12.75">
      <c r="A185" s="233">
        <v>2</v>
      </c>
      <c r="B185" s="234">
        <v>10</v>
      </c>
      <c r="C185" s="234">
        <v>5</v>
      </c>
      <c r="D185" s="117">
        <v>3</v>
      </c>
      <c r="E185" s="117">
        <v>0</v>
      </c>
      <c r="F185" s="107"/>
      <c r="G185" s="54" t="s">
        <v>444</v>
      </c>
      <c r="H185" s="11">
        <v>11328580.53</v>
      </c>
      <c r="I185" s="60">
        <v>4163526.18</v>
      </c>
      <c r="J185" s="11">
        <v>2990008.35</v>
      </c>
      <c r="K185" s="11">
        <v>4175046</v>
      </c>
      <c r="L185" s="66">
        <v>36.75</v>
      </c>
      <c r="M185" s="66">
        <v>26.39</v>
      </c>
      <c r="N185" s="66">
        <v>36.85</v>
      </c>
      <c r="O185" s="166">
        <v>111.15</v>
      </c>
      <c r="P185" s="166">
        <v>94.98</v>
      </c>
      <c r="Q185" s="166">
        <v>143.71</v>
      </c>
      <c r="R185" s="167">
        <v>112</v>
      </c>
    </row>
    <row r="186" spans="1:18" ht="12.75">
      <c r="A186" s="233">
        <v>2</v>
      </c>
      <c r="B186" s="234">
        <v>25</v>
      </c>
      <c r="C186" s="234">
        <v>4</v>
      </c>
      <c r="D186" s="117">
        <v>3</v>
      </c>
      <c r="E186" s="117">
        <v>0</v>
      </c>
      <c r="F186" s="107"/>
      <c r="G186" s="54" t="s">
        <v>445</v>
      </c>
      <c r="H186" s="11">
        <v>14049914.08</v>
      </c>
      <c r="I186" s="60">
        <v>7002215.33</v>
      </c>
      <c r="J186" s="11">
        <v>2740854.75</v>
      </c>
      <c r="K186" s="11">
        <v>4306844</v>
      </c>
      <c r="L186" s="66">
        <v>49.83</v>
      </c>
      <c r="M186" s="66">
        <v>19.5</v>
      </c>
      <c r="N186" s="66">
        <v>30.65</v>
      </c>
      <c r="O186" s="166">
        <v>112.66</v>
      </c>
      <c r="P186" s="166">
        <v>125.33</v>
      </c>
      <c r="Q186" s="166">
        <v>108.77</v>
      </c>
      <c r="R186" s="167">
        <v>98.68</v>
      </c>
    </row>
    <row r="187" spans="1:18" ht="12.75">
      <c r="A187" s="233">
        <v>2</v>
      </c>
      <c r="B187" s="234">
        <v>16</v>
      </c>
      <c r="C187" s="234">
        <v>4</v>
      </c>
      <c r="D187" s="117">
        <v>3</v>
      </c>
      <c r="E187" s="117">
        <v>0</v>
      </c>
      <c r="F187" s="107"/>
      <c r="G187" s="54" t="s">
        <v>446</v>
      </c>
      <c r="H187" s="11">
        <v>134046312.44</v>
      </c>
      <c r="I187" s="60">
        <v>117633883.6</v>
      </c>
      <c r="J187" s="11">
        <v>7077372.84</v>
      </c>
      <c r="K187" s="11">
        <v>9335056</v>
      </c>
      <c r="L187" s="66">
        <v>87.75</v>
      </c>
      <c r="M187" s="66">
        <v>5.27</v>
      </c>
      <c r="N187" s="66">
        <v>6.96</v>
      </c>
      <c r="O187" s="166">
        <v>80.86</v>
      </c>
      <c r="P187" s="166">
        <v>77.54</v>
      </c>
      <c r="Q187" s="166">
        <v>145.97</v>
      </c>
      <c r="R187" s="167">
        <v>101.13</v>
      </c>
    </row>
    <row r="188" spans="1:18" ht="12.75">
      <c r="A188" s="233">
        <v>2</v>
      </c>
      <c r="B188" s="234">
        <v>9</v>
      </c>
      <c r="C188" s="234">
        <v>7</v>
      </c>
      <c r="D188" s="117">
        <v>3</v>
      </c>
      <c r="E188" s="117">
        <v>0</v>
      </c>
      <c r="F188" s="107"/>
      <c r="G188" s="54" t="s">
        <v>447</v>
      </c>
      <c r="H188" s="11">
        <v>11276495.06</v>
      </c>
      <c r="I188" s="60">
        <v>5865582.63</v>
      </c>
      <c r="J188" s="11">
        <v>1793834.43</v>
      </c>
      <c r="K188" s="11">
        <v>3617078</v>
      </c>
      <c r="L188" s="66">
        <v>52.01</v>
      </c>
      <c r="M188" s="66">
        <v>15.9</v>
      </c>
      <c r="N188" s="66">
        <v>32.07</v>
      </c>
      <c r="O188" s="166">
        <v>86.4</v>
      </c>
      <c r="P188" s="166">
        <v>75.42</v>
      </c>
      <c r="Q188" s="166">
        <v>97.44</v>
      </c>
      <c r="R188" s="167">
        <v>105.38</v>
      </c>
    </row>
    <row r="189" spans="1:18" ht="12.75">
      <c r="A189" s="233">
        <v>2</v>
      </c>
      <c r="B189" s="234">
        <v>20</v>
      </c>
      <c r="C189" s="234">
        <v>2</v>
      </c>
      <c r="D189" s="117">
        <v>3</v>
      </c>
      <c r="E189" s="117">
        <v>0</v>
      </c>
      <c r="F189" s="107"/>
      <c r="G189" s="54" t="s">
        <v>448</v>
      </c>
      <c r="H189" s="11">
        <v>16016850.8</v>
      </c>
      <c r="I189" s="60">
        <v>6519775.74</v>
      </c>
      <c r="J189" s="11">
        <v>3235277.06</v>
      </c>
      <c r="K189" s="11">
        <v>6261798</v>
      </c>
      <c r="L189" s="66">
        <v>40.7</v>
      </c>
      <c r="M189" s="66">
        <v>20.19</v>
      </c>
      <c r="N189" s="66">
        <v>39.09</v>
      </c>
      <c r="O189" s="166">
        <v>108.24</v>
      </c>
      <c r="P189" s="166">
        <v>145.93</v>
      </c>
      <c r="Q189" s="166">
        <v>71.63</v>
      </c>
      <c r="R189" s="167">
        <v>107.7</v>
      </c>
    </row>
    <row r="190" spans="1:18" ht="12.75">
      <c r="A190" s="233">
        <v>2</v>
      </c>
      <c r="B190" s="234">
        <v>16</v>
      </c>
      <c r="C190" s="234">
        <v>5</v>
      </c>
      <c r="D190" s="117">
        <v>3</v>
      </c>
      <c r="E190" s="117">
        <v>0</v>
      </c>
      <c r="F190" s="107"/>
      <c r="G190" s="54" t="s">
        <v>449</v>
      </c>
      <c r="H190" s="11">
        <v>13690668.8</v>
      </c>
      <c r="I190" s="60">
        <v>4709203.77</v>
      </c>
      <c r="J190" s="11">
        <v>3983717.03</v>
      </c>
      <c r="K190" s="11">
        <v>4997748</v>
      </c>
      <c r="L190" s="66">
        <v>34.39</v>
      </c>
      <c r="M190" s="66">
        <v>29.09</v>
      </c>
      <c r="N190" s="66">
        <v>36.5</v>
      </c>
      <c r="O190" s="166">
        <v>58.36</v>
      </c>
      <c r="P190" s="166">
        <v>99.63</v>
      </c>
      <c r="Q190" s="166">
        <v>28.71</v>
      </c>
      <c r="R190" s="167">
        <v>102.87</v>
      </c>
    </row>
    <row r="191" spans="1:18" ht="12.75">
      <c r="A191" s="233">
        <v>2</v>
      </c>
      <c r="B191" s="234">
        <v>8</v>
      </c>
      <c r="C191" s="234">
        <v>12</v>
      </c>
      <c r="D191" s="117">
        <v>3</v>
      </c>
      <c r="E191" s="117">
        <v>0</v>
      </c>
      <c r="F191" s="107"/>
      <c r="G191" s="54" t="s">
        <v>450</v>
      </c>
      <c r="H191" s="11">
        <v>14283868.6</v>
      </c>
      <c r="I191" s="60">
        <v>5802640.36</v>
      </c>
      <c r="J191" s="11">
        <v>3310588.24</v>
      </c>
      <c r="K191" s="11">
        <v>5170640</v>
      </c>
      <c r="L191" s="66">
        <v>40.62</v>
      </c>
      <c r="M191" s="66">
        <v>23.17</v>
      </c>
      <c r="N191" s="66">
        <v>36.19</v>
      </c>
      <c r="O191" s="166">
        <v>96.79</v>
      </c>
      <c r="P191" s="166">
        <v>91.08</v>
      </c>
      <c r="Q191" s="166">
        <v>93.96</v>
      </c>
      <c r="R191" s="167">
        <v>106.32</v>
      </c>
    </row>
    <row r="192" spans="1:18" ht="12.75">
      <c r="A192" s="233">
        <v>2</v>
      </c>
      <c r="B192" s="234">
        <v>23</v>
      </c>
      <c r="C192" s="234">
        <v>8</v>
      </c>
      <c r="D192" s="117">
        <v>3</v>
      </c>
      <c r="E192" s="117">
        <v>0</v>
      </c>
      <c r="F192" s="107"/>
      <c r="G192" s="54" t="s">
        <v>451</v>
      </c>
      <c r="H192" s="11">
        <v>31346629.68</v>
      </c>
      <c r="I192" s="60">
        <v>21005990.16</v>
      </c>
      <c r="J192" s="11">
        <v>2975143.52</v>
      </c>
      <c r="K192" s="11">
        <v>7365496</v>
      </c>
      <c r="L192" s="66">
        <v>67.01</v>
      </c>
      <c r="M192" s="66">
        <v>9.49</v>
      </c>
      <c r="N192" s="66">
        <v>23.49</v>
      </c>
      <c r="O192" s="166">
        <v>104.76</v>
      </c>
      <c r="P192" s="166">
        <v>99.98</v>
      </c>
      <c r="Q192" s="166">
        <v>127.41</v>
      </c>
      <c r="R192" s="167">
        <v>112.01</v>
      </c>
    </row>
    <row r="193" spans="1:18" ht="12.75">
      <c r="A193" s="233">
        <v>2</v>
      </c>
      <c r="B193" s="234">
        <v>23</v>
      </c>
      <c r="C193" s="234">
        <v>7</v>
      </c>
      <c r="D193" s="117">
        <v>3</v>
      </c>
      <c r="E193" s="117">
        <v>0</v>
      </c>
      <c r="F193" s="107"/>
      <c r="G193" s="54" t="s">
        <v>452</v>
      </c>
      <c r="H193" s="11">
        <v>17074595.56</v>
      </c>
      <c r="I193" s="60">
        <v>10318556.95</v>
      </c>
      <c r="J193" s="11">
        <v>2702988.61</v>
      </c>
      <c r="K193" s="11">
        <v>4053050</v>
      </c>
      <c r="L193" s="66">
        <v>60.43</v>
      </c>
      <c r="M193" s="66">
        <v>15.83</v>
      </c>
      <c r="N193" s="66">
        <v>23.73</v>
      </c>
      <c r="O193" s="166">
        <v>107.99</v>
      </c>
      <c r="P193" s="166">
        <v>109.19</v>
      </c>
      <c r="Q193" s="166">
        <v>117.68</v>
      </c>
      <c r="R193" s="167">
        <v>99.73</v>
      </c>
    </row>
    <row r="194" spans="1:18" ht="12.75">
      <c r="A194" s="233">
        <v>2</v>
      </c>
      <c r="B194" s="234">
        <v>8</v>
      </c>
      <c r="C194" s="234">
        <v>13</v>
      </c>
      <c r="D194" s="117">
        <v>3</v>
      </c>
      <c r="E194" s="117">
        <v>0</v>
      </c>
      <c r="F194" s="107"/>
      <c r="G194" s="54" t="s">
        <v>453</v>
      </c>
      <c r="H194" s="11">
        <v>10607294.01</v>
      </c>
      <c r="I194" s="60">
        <v>4957665.55</v>
      </c>
      <c r="J194" s="11">
        <v>2282424.46</v>
      </c>
      <c r="K194" s="11">
        <v>3367204</v>
      </c>
      <c r="L194" s="66">
        <v>46.73</v>
      </c>
      <c r="M194" s="66">
        <v>21.51</v>
      </c>
      <c r="N194" s="66">
        <v>31.74</v>
      </c>
      <c r="O194" s="166">
        <v>94.01</v>
      </c>
      <c r="P194" s="166">
        <v>101.11</v>
      </c>
      <c r="Q194" s="166">
        <v>68.65</v>
      </c>
      <c r="R194" s="167">
        <v>110.24</v>
      </c>
    </row>
    <row r="195" spans="1:18" ht="12.75">
      <c r="A195" s="233">
        <v>2</v>
      </c>
      <c r="B195" s="234">
        <v>19</v>
      </c>
      <c r="C195" s="234">
        <v>6</v>
      </c>
      <c r="D195" s="117">
        <v>3</v>
      </c>
      <c r="E195" s="117">
        <v>0</v>
      </c>
      <c r="F195" s="107"/>
      <c r="G195" s="54" t="s">
        <v>454</v>
      </c>
      <c r="H195" s="11">
        <v>39583690.39</v>
      </c>
      <c r="I195" s="60">
        <v>26368956.11</v>
      </c>
      <c r="J195" s="11">
        <v>4783446.28</v>
      </c>
      <c r="K195" s="11">
        <v>8431288</v>
      </c>
      <c r="L195" s="66">
        <v>66.61</v>
      </c>
      <c r="M195" s="66">
        <v>12.08</v>
      </c>
      <c r="N195" s="66">
        <v>21.29</v>
      </c>
      <c r="O195" s="166">
        <v>95.39</v>
      </c>
      <c r="P195" s="166">
        <v>92.53</v>
      </c>
      <c r="Q195" s="166">
        <v>97.91</v>
      </c>
      <c r="R195" s="167">
        <v>103.91</v>
      </c>
    </row>
    <row r="196" spans="1:18" ht="12.75">
      <c r="A196" s="233">
        <v>2</v>
      </c>
      <c r="B196" s="234">
        <v>17</v>
      </c>
      <c r="C196" s="234">
        <v>4</v>
      </c>
      <c r="D196" s="117">
        <v>3</v>
      </c>
      <c r="E196" s="117">
        <v>0</v>
      </c>
      <c r="F196" s="107"/>
      <c r="G196" s="54" t="s">
        <v>455</v>
      </c>
      <c r="H196" s="11">
        <v>32956050.5</v>
      </c>
      <c r="I196" s="60">
        <v>19149075.88</v>
      </c>
      <c r="J196" s="11">
        <v>6209970.62</v>
      </c>
      <c r="K196" s="11">
        <v>7597004</v>
      </c>
      <c r="L196" s="66">
        <v>58.1</v>
      </c>
      <c r="M196" s="66">
        <v>18.84</v>
      </c>
      <c r="N196" s="66">
        <v>23.05</v>
      </c>
      <c r="O196" s="166">
        <v>104.88</v>
      </c>
      <c r="P196" s="166">
        <v>102.81</v>
      </c>
      <c r="Q196" s="166">
        <v>115.94</v>
      </c>
      <c r="R196" s="167">
        <v>102.09</v>
      </c>
    </row>
    <row r="197" spans="1:18" ht="12.75">
      <c r="A197" s="233">
        <v>2</v>
      </c>
      <c r="B197" s="234">
        <v>14</v>
      </c>
      <c r="C197" s="234">
        <v>7</v>
      </c>
      <c r="D197" s="117">
        <v>3</v>
      </c>
      <c r="E197" s="117">
        <v>0</v>
      </c>
      <c r="F197" s="107"/>
      <c r="G197" s="54" t="s">
        <v>456</v>
      </c>
      <c r="H197" s="11">
        <v>22557342.25</v>
      </c>
      <c r="I197" s="60">
        <v>10781689.33</v>
      </c>
      <c r="J197" s="11">
        <v>4775236.92</v>
      </c>
      <c r="K197" s="11">
        <v>7000416</v>
      </c>
      <c r="L197" s="66">
        <v>47.79</v>
      </c>
      <c r="M197" s="66">
        <v>21.16</v>
      </c>
      <c r="N197" s="66">
        <v>31.03</v>
      </c>
      <c r="O197" s="166">
        <v>97.74</v>
      </c>
      <c r="P197" s="166">
        <v>108.36</v>
      </c>
      <c r="Q197" s="166">
        <v>82.14</v>
      </c>
      <c r="R197" s="167">
        <v>95.67</v>
      </c>
    </row>
    <row r="198" spans="1:18" ht="12.75">
      <c r="A198" s="233">
        <v>2</v>
      </c>
      <c r="B198" s="234">
        <v>8</v>
      </c>
      <c r="C198" s="234">
        <v>14</v>
      </c>
      <c r="D198" s="117">
        <v>3</v>
      </c>
      <c r="E198" s="117">
        <v>0</v>
      </c>
      <c r="F198" s="107"/>
      <c r="G198" s="54" t="s">
        <v>457</v>
      </c>
      <c r="H198" s="11">
        <v>9402759.03</v>
      </c>
      <c r="I198" s="60">
        <v>3793694.78</v>
      </c>
      <c r="J198" s="11">
        <v>2145712.25</v>
      </c>
      <c r="K198" s="11">
        <v>3463352</v>
      </c>
      <c r="L198" s="66">
        <v>40.34</v>
      </c>
      <c r="M198" s="66">
        <v>22.82</v>
      </c>
      <c r="N198" s="66">
        <v>36.83</v>
      </c>
      <c r="O198" s="166">
        <v>117.8</v>
      </c>
      <c r="P198" s="166">
        <v>112.17</v>
      </c>
      <c r="Q198" s="166">
        <v>123.85</v>
      </c>
      <c r="R198" s="167">
        <v>120.78</v>
      </c>
    </row>
    <row r="199" spans="1:18" ht="12.75">
      <c r="A199" s="233">
        <v>2</v>
      </c>
      <c r="B199" s="234">
        <v>11</v>
      </c>
      <c r="C199" s="234">
        <v>4</v>
      </c>
      <c r="D199" s="117">
        <v>3</v>
      </c>
      <c r="E199" s="117">
        <v>0</v>
      </c>
      <c r="F199" s="107"/>
      <c r="G199" s="54" t="s">
        <v>458</v>
      </c>
      <c r="H199" s="11">
        <v>14029855.22</v>
      </c>
      <c r="I199" s="60">
        <v>5794389.47</v>
      </c>
      <c r="J199" s="11">
        <v>3657745.75</v>
      </c>
      <c r="K199" s="11">
        <v>4577720</v>
      </c>
      <c r="L199" s="66">
        <v>41.3</v>
      </c>
      <c r="M199" s="66">
        <v>26.07</v>
      </c>
      <c r="N199" s="66">
        <v>32.62</v>
      </c>
      <c r="O199" s="166">
        <v>96.65</v>
      </c>
      <c r="P199" s="166">
        <v>76.07</v>
      </c>
      <c r="Q199" s="166">
        <v>145.67</v>
      </c>
      <c r="R199" s="167">
        <v>104.31</v>
      </c>
    </row>
    <row r="200" spans="1:18" ht="12.75">
      <c r="A200" s="233">
        <v>2</v>
      </c>
      <c r="B200" s="234">
        <v>18</v>
      </c>
      <c r="C200" s="234">
        <v>4</v>
      </c>
      <c r="D200" s="117">
        <v>3</v>
      </c>
      <c r="E200" s="117">
        <v>0</v>
      </c>
      <c r="F200" s="107"/>
      <c r="G200" s="54" t="s">
        <v>459</v>
      </c>
      <c r="H200" s="11">
        <v>29753358.75</v>
      </c>
      <c r="I200" s="60">
        <v>19011547.13</v>
      </c>
      <c r="J200" s="11">
        <v>3419455.62</v>
      </c>
      <c r="K200" s="11">
        <v>7322356</v>
      </c>
      <c r="L200" s="66">
        <v>63.89</v>
      </c>
      <c r="M200" s="66">
        <v>11.49</v>
      </c>
      <c r="N200" s="66">
        <v>24.61</v>
      </c>
      <c r="O200" s="166">
        <v>89.99</v>
      </c>
      <c r="P200" s="166">
        <v>88.74</v>
      </c>
      <c r="Q200" s="166">
        <v>78.78</v>
      </c>
      <c r="R200" s="167">
        <v>100.35</v>
      </c>
    </row>
    <row r="201" spans="1:18" ht="12.75">
      <c r="A201" s="233">
        <v>2</v>
      </c>
      <c r="B201" s="234">
        <v>26</v>
      </c>
      <c r="C201" s="234">
        <v>4</v>
      </c>
      <c r="D201" s="117">
        <v>3</v>
      </c>
      <c r="E201" s="117">
        <v>0</v>
      </c>
      <c r="F201" s="107"/>
      <c r="G201" s="54" t="s">
        <v>460</v>
      </c>
      <c r="H201" s="11">
        <v>11396364.46</v>
      </c>
      <c r="I201" s="60">
        <v>3799626.76</v>
      </c>
      <c r="J201" s="11">
        <v>3188309.7</v>
      </c>
      <c r="K201" s="11">
        <v>4408428</v>
      </c>
      <c r="L201" s="66">
        <v>33.34</v>
      </c>
      <c r="M201" s="66">
        <v>27.97</v>
      </c>
      <c r="N201" s="66">
        <v>38.68</v>
      </c>
      <c r="O201" s="166">
        <v>104.18</v>
      </c>
      <c r="P201" s="166">
        <v>104.72</v>
      </c>
      <c r="Q201" s="166">
        <v>107.66</v>
      </c>
      <c r="R201" s="167">
        <v>101.37</v>
      </c>
    </row>
    <row r="202" spans="1:18" ht="12.75">
      <c r="A202" s="233">
        <v>2</v>
      </c>
      <c r="B202" s="234">
        <v>20</v>
      </c>
      <c r="C202" s="234">
        <v>3</v>
      </c>
      <c r="D202" s="117">
        <v>3</v>
      </c>
      <c r="E202" s="117">
        <v>0</v>
      </c>
      <c r="F202" s="107"/>
      <c r="G202" s="54" t="s">
        <v>461</v>
      </c>
      <c r="H202" s="11">
        <v>32521686.13</v>
      </c>
      <c r="I202" s="60">
        <v>19532679.83</v>
      </c>
      <c r="J202" s="11">
        <v>4281844.3</v>
      </c>
      <c r="K202" s="11">
        <v>8707162</v>
      </c>
      <c r="L202" s="66">
        <v>60.06</v>
      </c>
      <c r="M202" s="66">
        <v>13.16</v>
      </c>
      <c r="N202" s="66">
        <v>26.77</v>
      </c>
      <c r="O202" s="166">
        <v>99.71</v>
      </c>
      <c r="P202" s="166">
        <v>106.26</v>
      </c>
      <c r="Q202" s="166">
        <v>75</v>
      </c>
      <c r="R202" s="167">
        <v>102.13</v>
      </c>
    </row>
    <row r="203" spans="1:18" ht="12.75">
      <c r="A203" s="233">
        <v>2</v>
      </c>
      <c r="B203" s="234">
        <v>14</v>
      </c>
      <c r="C203" s="234">
        <v>8</v>
      </c>
      <c r="D203" s="117">
        <v>3</v>
      </c>
      <c r="E203" s="117">
        <v>0</v>
      </c>
      <c r="F203" s="107"/>
      <c r="G203" s="54" t="s">
        <v>462</v>
      </c>
      <c r="H203" s="11">
        <v>19149639.42</v>
      </c>
      <c r="I203" s="60">
        <v>9383643.16</v>
      </c>
      <c r="J203" s="11">
        <v>4488860.26</v>
      </c>
      <c r="K203" s="11">
        <v>5277136</v>
      </c>
      <c r="L203" s="66">
        <v>49</v>
      </c>
      <c r="M203" s="66">
        <v>23.44</v>
      </c>
      <c r="N203" s="66">
        <v>27.55</v>
      </c>
      <c r="O203" s="166">
        <v>98.65</v>
      </c>
      <c r="P203" s="166">
        <v>107.78</v>
      </c>
      <c r="Q203" s="166">
        <v>76.13</v>
      </c>
      <c r="R203" s="167">
        <v>109.72</v>
      </c>
    </row>
    <row r="204" spans="1:18" ht="12.75">
      <c r="A204" s="233">
        <v>2</v>
      </c>
      <c r="B204" s="234">
        <v>4</v>
      </c>
      <c r="C204" s="234">
        <v>4</v>
      </c>
      <c r="D204" s="117">
        <v>3</v>
      </c>
      <c r="E204" s="117">
        <v>0</v>
      </c>
      <c r="F204" s="107"/>
      <c r="G204" s="54" t="s">
        <v>463</v>
      </c>
      <c r="H204" s="11">
        <v>13194012.13</v>
      </c>
      <c r="I204" s="60">
        <v>5788389.67</v>
      </c>
      <c r="J204" s="11">
        <v>2507048.46</v>
      </c>
      <c r="K204" s="11">
        <v>4898574</v>
      </c>
      <c r="L204" s="66">
        <v>43.87</v>
      </c>
      <c r="M204" s="66">
        <v>19</v>
      </c>
      <c r="N204" s="66">
        <v>37.12</v>
      </c>
      <c r="O204" s="166">
        <v>109.95</v>
      </c>
      <c r="P204" s="166">
        <v>122.46</v>
      </c>
      <c r="Q204" s="166">
        <v>106.59</v>
      </c>
      <c r="R204" s="167">
        <v>99.54</v>
      </c>
    </row>
    <row r="205" spans="1:18" ht="12.75">
      <c r="A205" s="233">
        <v>2</v>
      </c>
      <c r="B205" s="234">
        <v>25</v>
      </c>
      <c r="C205" s="234">
        <v>6</v>
      </c>
      <c r="D205" s="117">
        <v>3</v>
      </c>
      <c r="E205" s="117">
        <v>0</v>
      </c>
      <c r="F205" s="107"/>
      <c r="G205" s="54" t="s">
        <v>464</v>
      </c>
      <c r="H205" s="11">
        <v>13005841.38</v>
      </c>
      <c r="I205" s="60">
        <v>4850180.8</v>
      </c>
      <c r="J205" s="11">
        <v>2626546.58</v>
      </c>
      <c r="K205" s="11">
        <v>5529114</v>
      </c>
      <c r="L205" s="66">
        <v>37.29</v>
      </c>
      <c r="M205" s="66">
        <v>20.19</v>
      </c>
      <c r="N205" s="66">
        <v>42.51</v>
      </c>
      <c r="O205" s="166">
        <v>105.81</v>
      </c>
      <c r="P205" s="166">
        <v>107.51</v>
      </c>
      <c r="Q205" s="166">
        <v>110.33</v>
      </c>
      <c r="R205" s="167">
        <v>102.4</v>
      </c>
    </row>
    <row r="206" spans="1:18" ht="12.75">
      <c r="A206" s="233">
        <v>2</v>
      </c>
      <c r="B206" s="234">
        <v>17</v>
      </c>
      <c r="C206" s="234">
        <v>5</v>
      </c>
      <c r="D206" s="117">
        <v>3</v>
      </c>
      <c r="E206" s="117">
        <v>0</v>
      </c>
      <c r="F206" s="107"/>
      <c r="G206" s="54" t="s">
        <v>465</v>
      </c>
      <c r="H206" s="11">
        <v>12060831.83</v>
      </c>
      <c r="I206" s="60">
        <v>4411616.46</v>
      </c>
      <c r="J206" s="11">
        <v>2353205.37</v>
      </c>
      <c r="K206" s="11">
        <v>5296010</v>
      </c>
      <c r="L206" s="66">
        <v>36.57</v>
      </c>
      <c r="M206" s="66">
        <v>19.51</v>
      </c>
      <c r="N206" s="66">
        <v>43.91</v>
      </c>
      <c r="O206" s="166">
        <v>103.43</v>
      </c>
      <c r="P206" s="166">
        <v>114.54</v>
      </c>
      <c r="Q206" s="166">
        <v>85.33</v>
      </c>
      <c r="R206" s="167">
        <v>104.84</v>
      </c>
    </row>
    <row r="207" spans="1:18" ht="12.75">
      <c r="A207" s="233">
        <v>2</v>
      </c>
      <c r="B207" s="234">
        <v>12</v>
      </c>
      <c r="C207" s="234">
        <v>5</v>
      </c>
      <c r="D207" s="117">
        <v>3</v>
      </c>
      <c r="E207" s="117">
        <v>0</v>
      </c>
      <c r="F207" s="107"/>
      <c r="G207" s="54" t="s">
        <v>466</v>
      </c>
      <c r="H207" s="11">
        <v>5796537.03</v>
      </c>
      <c r="I207" s="60">
        <v>2029588.92</v>
      </c>
      <c r="J207" s="11">
        <v>1334346.11</v>
      </c>
      <c r="K207" s="11">
        <v>2432602</v>
      </c>
      <c r="L207" s="66">
        <v>35.01</v>
      </c>
      <c r="M207" s="66">
        <v>23.01</v>
      </c>
      <c r="N207" s="66">
        <v>41.96</v>
      </c>
      <c r="O207" s="166">
        <v>104.41</v>
      </c>
      <c r="P207" s="166">
        <v>110.4</v>
      </c>
      <c r="Q207" s="166">
        <v>104.2</v>
      </c>
      <c r="R207" s="167">
        <v>99.98</v>
      </c>
    </row>
    <row r="208" spans="1:18" ht="12.75">
      <c r="A208" s="233">
        <v>2</v>
      </c>
      <c r="B208" s="234">
        <v>22</v>
      </c>
      <c r="C208" s="234">
        <v>3</v>
      </c>
      <c r="D208" s="117">
        <v>3</v>
      </c>
      <c r="E208" s="117">
        <v>0</v>
      </c>
      <c r="F208" s="107"/>
      <c r="G208" s="54" t="s">
        <v>467</v>
      </c>
      <c r="H208" s="11">
        <v>30226808.13</v>
      </c>
      <c r="I208" s="60">
        <v>13939493.51</v>
      </c>
      <c r="J208" s="11">
        <v>6293930.62</v>
      </c>
      <c r="K208" s="11">
        <v>9993384</v>
      </c>
      <c r="L208" s="66">
        <v>46.11</v>
      </c>
      <c r="M208" s="66">
        <v>20.82</v>
      </c>
      <c r="N208" s="66">
        <v>33.06</v>
      </c>
      <c r="O208" s="166">
        <v>106.08</v>
      </c>
      <c r="P208" s="166">
        <v>107.47</v>
      </c>
      <c r="Q208" s="166">
        <v>106.34</v>
      </c>
      <c r="R208" s="167">
        <v>104.05</v>
      </c>
    </row>
    <row r="209" spans="1:18" ht="12.75">
      <c r="A209" s="233">
        <v>2</v>
      </c>
      <c r="B209" s="234">
        <v>24</v>
      </c>
      <c r="C209" s="234">
        <v>5</v>
      </c>
      <c r="D209" s="117">
        <v>3</v>
      </c>
      <c r="E209" s="117">
        <v>0</v>
      </c>
      <c r="F209" s="107"/>
      <c r="G209" s="54" t="s">
        <v>468</v>
      </c>
      <c r="H209" s="11">
        <v>30606999.51</v>
      </c>
      <c r="I209" s="60">
        <v>18219535.78</v>
      </c>
      <c r="J209" s="11">
        <v>5110091.73</v>
      </c>
      <c r="K209" s="11">
        <v>7277372</v>
      </c>
      <c r="L209" s="66">
        <v>59.52</v>
      </c>
      <c r="M209" s="66">
        <v>16.69</v>
      </c>
      <c r="N209" s="66">
        <v>23.77</v>
      </c>
      <c r="O209" s="166">
        <v>97.28</v>
      </c>
      <c r="P209" s="166">
        <v>114.77</v>
      </c>
      <c r="Q209" s="166">
        <v>63.75</v>
      </c>
      <c r="R209" s="167">
        <v>96.11</v>
      </c>
    </row>
    <row r="210" spans="1:18" ht="12.75">
      <c r="A210" s="233">
        <v>2</v>
      </c>
      <c r="B210" s="234">
        <v>24</v>
      </c>
      <c r="C210" s="234">
        <v>6</v>
      </c>
      <c r="D210" s="117">
        <v>3</v>
      </c>
      <c r="E210" s="117">
        <v>0</v>
      </c>
      <c r="F210" s="107"/>
      <c r="G210" s="54" t="s">
        <v>469</v>
      </c>
      <c r="H210" s="11">
        <v>22792729.44</v>
      </c>
      <c r="I210" s="60">
        <v>8561960.66</v>
      </c>
      <c r="J210" s="11">
        <v>4915612.78</v>
      </c>
      <c r="K210" s="11">
        <v>9315156</v>
      </c>
      <c r="L210" s="66">
        <v>37.56</v>
      </c>
      <c r="M210" s="66">
        <v>21.56</v>
      </c>
      <c r="N210" s="66">
        <v>40.86</v>
      </c>
      <c r="O210" s="166">
        <v>108.33</v>
      </c>
      <c r="P210" s="166">
        <v>102.41</v>
      </c>
      <c r="Q210" s="166">
        <v>120.09</v>
      </c>
      <c r="R210" s="167">
        <v>108.49</v>
      </c>
    </row>
    <row r="211" spans="1:18" ht="12.75">
      <c r="A211" s="233">
        <v>2</v>
      </c>
      <c r="B211" s="234">
        <v>24</v>
      </c>
      <c r="C211" s="234">
        <v>7</v>
      </c>
      <c r="D211" s="117">
        <v>3</v>
      </c>
      <c r="E211" s="117">
        <v>0</v>
      </c>
      <c r="F211" s="107"/>
      <c r="G211" s="54" t="s">
        <v>470</v>
      </c>
      <c r="H211" s="11">
        <v>8331365.32</v>
      </c>
      <c r="I211" s="60">
        <v>3248121.28</v>
      </c>
      <c r="J211" s="11">
        <v>1913184.04</v>
      </c>
      <c r="K211" s="11">
        <v>3170060</v>
      </c>
      <c r="L211" s="66">
        <v>38.98</v>
      </c>
      <c r="M211" s="66">
        <v>22.96</v>
      </c>
      <c r="N211" s="66">
        <v>38.04</v>
      </c>
      <c r="O211" s="166">
        <v>130.3</v>
      </c>
      <c r="P211" s="166">
        <v>157.73</v>
      </c>
      <c r="Q211" s="166">
        <v>132.06</v>
      </c>
      <c r="R211" s="167">
        <v>109.84</v>
      </c>
    </row>
    <row r="212" spans="1:18" ht="12.75">
      <c r="A212" s="233">
        <v>2</v>
      </c>
      <c r="B212" s="234">
        <v>19</v>
      </c>
      <c r="C212" s="234">
        <v>8</v>
      </c>
      <c r="D212" s="117">
        <v>3</v>
      </c>
      <c r="E212" s="117">
        <v>0</v>
      </c>
      <c r="F212" s="107"/>
      <c r="G212" s="54" t="s">
        <v>471</v>
      </c>
      <c r="H212" s="11">
        <v>19190020.42</v>
      </c>
      <c r="I212" s="60">
        <v>12823335.75</v>
      </c>
      <c r="J212" s="11">
        <v>2172124.67</v>
      </c>
      <c r="K212" s="11">
        <v>4194560</v>
      </c>
      <c r="L212" s="66">
        <v>66.82</v>
      </c>
      <c r="M212" s="66">
        <v>11.31</v>
      </c>
      <c r="N212" s="66">
        <v>21.85</v>
      </c>
      <c r="O212" s="166">
        <v>110.43</v>
      </c>
      <c r="P212" s="166">
        <v>114.59</v>
      </c>
      <c r="Q212" s="166">
        <v>105.3</v>
      </c>
      <c r="R212" s="167">
        <v>101.68</v>
      </c>
    </row>
    <row r="213" spans="1:18" ht="12.75">
      <c r="A213" s="233">
        <v>2</v>
      </c>
      <c r="B213" s="234">
        <v>20</v>
      </c>
      <c r="C213" s="234">
        <v>6</v>
      </c>
      <c r="D213" s="117">
        <v>3</v>
      </c>
      <c r="E213" s="117">
        <v>0</v>
      </c>
      <c r="F213" s="107"/>
      <c r="G213" s="54" t="s">
        <v>472</v>
      </c>
      <c r="H213" s="11">
        <v>21961952.17</v>
      </c>
      <c r="I213" s="60">
        <v>9129714.34</v>
      </c>
      <c r="J213" s="11">
        <v>5238971.83</v>
      </c>
      <c r="K213" s="11">
        <v>7593266</v>
      </c>
      <c r="L213" s="66">
        <v>41.57</v>
      </c>
      <c r="M213" s="66">
        <v>23.85</v>
      </c>
      <c r="N213" s="66">
        <v>34.57</v>
      </c>
      <c r="O213" s="166">
        <v>87.96</v>
      </c>
      <c r="P213" s="166">
        <v>85.93</v>
      </c>
      <c r="Q213" s="166">
        <v>78.83</v>
      </c>
      <c r="R213" s="167">
        <v>98.64</v>
      </c>
    </row>
    <row r="214" spans="1:18" s="95" customFormat="1" ht="15">
      <c r="A214" s="221"/>
      <c r="B214" s="222"/>
      <c r="C214" s="222"/>
      <c r="D214" s="96"/>
      <c r="E214" s="96"/>
      <c r="F214" s="102" t="s">
        <v>473</v>
      </c>
      <c r="G214" s="287"/>
      <c r="H214" s="103">
        <v>49591749.120000005</v>
      </c>
      <c r="I214" s="103">
        <v>48849109.49000001</v>
      </c>
      <c r="J214" s="103">
        <v>742639.63</v>
      </c>
      <c r="K214" s="103">
        <v>0</v>
      </c>
      <c r="L214" s="128">
        <v>98.50249357367294</v>
      </c>
      <c r="M214" s="128">
        <v>1.4975064263270734</v>
      </c>
      <c r="N214" s="128">
        <v>0</v>
      </c>
      <c r="O214" s="170">
        <v>120.22747160460622</v>
      </c>
      <c r="P214" s="170">
        <v>118.52516924745522</v>
      </c>
      <c r="Q214" s="170">
        <v>2175.0134283657458</v>
      </c>
      <c r="R214" s="171" t="e">
        <v>#DIV/0!</v>
      </c>
    </row>
    <row r="215" spans="1:18" ht="25.5">
      <c r="A215" s="233">
        <v>2</v>
      </c>
      <c r="B215" s="234">
        <v>15</v>
      </c>
      <c r="C215" s="234">
        <v>1</v>
      </c>
      <c r="D215" s="117" t="s">
        <v>474</v>
      </c>
      <c r="E215" s="117">
        <v>8</v>
      </c>
      <c r="F215" s="107"/>
      <c r="G215" s="54" t="s">
        <v>475</v>
      </c>
      <c r="H215" s="11">
        <v>305595.28</v>
      </c>
      <c r="I215" s="60">
        <v>305595.28</v>
      </c>
      <c r="J215" s="11">
        <v>0</v>
      </c>
      <c r="K215" s="11">
        <v>0</v>
      </c>
      <c r="L215" s="66">
        <v>100</v>
      </c>
      <c r="M215" s="66">
        <v>0</v>
      </c>
      <c r="N215" s="66">
        <v>0</v>
      </c>
      <c r="O215" s="166">
        <v>95.25</v>
      </c>
      <c r="P215" s="166">
        <v>95.25</v>
      </c>
      <c r="Q215" s="166">
        <v>0</v>
      </c>
      <c r="R215" s="167">
        <v>0</v>
      </c>
    </row>
    <row r="216" spans="1:18" ht="25.5">
      <c r="A216" s="233">
        <v>2</v>
      </c>
      <c r="B216" s="234">
        <v>63</v>
      </c>
      <c r="C216" s="234">
        <v>1</v>
      </c>
      <c r="D216" s="117" t="s">
        <v>474</v>
      </c>
      <c r="E216" s="117">
        <v>8</v>
      </c>
      <c r="F216" s="107"/>
      <c r="G216" s="54" t="s">
        <v>476</v>
      </c>
      <c r="H216" s="11">
        <v>37267875.86</v>
      </c>
      <c r="I216" s="60">
        <v>37267875.86</v>
      </c>
      <c r="J216" s="11">
        <v>0</v>
      </c>
      <c r="K216" s="11">
        <v>0</v>
      </c>
      <c r="L216" s="66">
        <v>100</v>
      </c>
      <c r="M216" s="66">
        <v>0</v>
      </c>
      <c r="N216" s="66">
        <v>0</v>
      </c>
      <c r="O216" s="166">
        <v>122.74</v>
      </c>
      <c r="P216" s="166">
        <v>122.74</v>
      </c>
      <c r="Q216" s="166">
        <v>0</v>
      </c>
      <c r="R216" s="167">
        <v>0</v>
      </c>
    </row>
    <row r="217" spans="1:18" ht="12.75">
      <c r="A217" s="233">
        <v>2</v>
      </c>
      <c r="B217" s="234">
        <v>9</v>
      </c>
      <c r="C217" s="234">
        <v>7</v>
      </c>
      <c r="D217" s="117" t="s">
        <v>474</v>
      </c>
      <c r="E217" s="117">
        <v>8</v>
      </c>
      <c r="F217" s="107"/>
      <c r="G217" s="54" t="s">
        <v>477</v>
      </c>
      <c r="H217" s="11">
        <v>551288.63</v>
      </c>
      <c r="I217" s="60">
        <v>551288.63</v>
      </c>
      <c r="J217" s="11">
        <v>0</v>
      </c>
      <c r="K217" s="11">
        <v>0</v>
      </c>
      <c r="L217" s="66">
        <v>100</v>
      </c>
      <c r="M217" s="66">
        <v>0</v>
      </c>
      <c r="N217" s="66">
        <v>0</v>
      </c>
      <c r="O217" s="166">
        <v>103.4</v>
      </c>
      <c r="P217" s="166">
        <v>103.4</v>
      </c>
      <c r="Q217" s="166">
        <v>0</v>
      </c>
      <c r="R217" s="167">
        <v>0</v>
      </c>
    </row>
    <row r="218" spans="1:18" ht="12.75">
      <c r="A218" s="233">
        <v>2</v>
      </c>
      <c r="B218" s="234">
        <v>10</v>
      </c>
      <c r="C218" s="234">
        <v>1</v>
      </c>
      <c r="D218" s="117" t="s">
        <v>474</v>
      </c>
      <c r="E218" s="117">
        <v>8</v>
      </c>
      <c r="F218" s="107"/>
      <c r="G218" s="54" t="s">
        <v>478</v>
      </c>
      <c r="H218" s="11">
        <v>551964.71</v>
      </c>
      <c r="I218" s="60">
        <v>551964.71</v>
      </c>
      <c r="J218" s="11">
        <v>0</v>
      </c>
      <c r="K218" s="11">
        <v>0</v>
      </c>
      <c r="L218" s="66">
        <v>100</v>
      </c>
      <c r="M218" s="66">
        <v>0</v>
      </c>
      <c r="N218" s="66">
        <v>0</v>
      </c>
      <c r="O218" s="166">
        <v>712.85</v>
      </c>
      <c r="P218" s="166">
        <v>712.85</v>
      </c>
      <c r="Q218" s="166">
        <v>0</v>
      </c>
      <c r="R218" s="167">
        <v>0</v>
      </c>
    </row>
    <row r="219" spans="1:18" ht="12.75">
      <c r="A219" s="233">
        <v>2</v>
      </c>
      <c r="B219" s="234">
        <v>20</v>
      </c>
      <c r="C219" s="234">
        <v>2</v>
      </c>
      <c r="D219" s="117" t="s">
        <v>474</v>
      </c>
      <c r="E219" s="117">
        <v>8</v>
      </c>
      <c r="F219" s="107"/>
      <c r="G219" s="54" t="s">
        <v>479</v>
      </c>
      <c r="H219" s="11">
        <v>341695.65</v>
      </c>
      <c r="I219" s="60">
        <v>341695.65</v>
      </c>
      <c r="J219" s="11">
        <v>0</v>
      </c>
      <c r="K219" s="11">
        <v>0</v>
      </c>
      <c r="L219" s="66">
        <v>100</v>
      </c>
      <c r="M219" s="66">
        <v>0</v>
      </c>
      <c r="N219" s="66">
        <v>0</v>
      </c>
      <c r="O219" s="166">
        <v>147.1</v>
      </c>
      <c r="P219" s="166">
        <v>147.1</v>
      </c>
      <c r="Q219" s="166">
        <v>0</v>
      </c>
      <c r="R219" s="167">
        <v>0</v>
      </c>
    </row>
    <row r="220" spans="1:18" ht="12.75">
      <c r="A220" s="233">
        <v>2</v>
      </c>
      <c r="B220" s="234">
        <v>61</v>
      </c>
      <c r="C220" s="234">
        <v>1</v>
      </c>
      <c r="D220" s="117" t="s">
        <v>474</v>
      </c>
      <c r="E220" s="117">
        <v>8</v>
      </c>
      <c r="F220" s="107"/>
      <c r="G220" s="54" t="s">
        <v>480</v>
      </c>
      <c r="H220" s="11">
        <v>2543428.01</v>
      </c>
      <c r="I220" s="60">
        <v>1800788.38</v>
      </c>
      <c r="J220" s="11">
        <v>742639.63</v>
      </c>
      <c r="K220" s="11">
        <v>0</v>
      </c>
      <c r="L220" s="66">
        <v>70.8</v>
      </c>
      <c r="M220" s="66">
        <v>29.19</v>
      </c>
      <c r="N220" s="66">
        <v>0</v>
      </c>
      <c r="O220" s="166">
        <v>41.02</v>
      </c>
      <c r="P220" s="166">
        <v>29.04</v>
      </c>
      <c r="Q220" s="166">
        <v>0</v>
      </c>
      <c r="R220" s="167">
        <v>0</v>
      </c>
    </row>
    <row r="221" spans="1:18" ht="38.25">
      <c r="A221" s="233">
        <v>2</v>
      </c>
      <c r="B221" s="234">
        <v>2</v>
      </c>
      <c r="C221" s="234">
        <v>5</v>
      </c>
      <c r="D221" s="117" t="s">
        <v>474</v>
      </c>
      <c r="E221" s="117">
        <v>8</v>
      </c>
      <c r="F221" s="107"/>
      <c r="G221" s="54" t="s">
        <v>481</v>
      </c>
      <c r="H221" s="11">
        <v>135129.75</v>
      </c>
      <c r="I221" s="60">
        <v>135129.75</v>
      </c>
      <c r="J221" s="11">
        <v>0</v>
      </c>
      <c r="K221" s="11">
        <v>0</v>
      </c>
      <c r="L221" s="66">
        <v>100</v>
      </c>
      <c r="M221" s="66">
        <v>0</v>
      </c>
      <c r="N221" s="66">
        <v>0</v>
      </c>
      <c r="O221" s="166">
        <v>198.66</v>
      </c>
      <c r="P221" s="166">
        <v>198.66</v>
      </c>
      <c r="Q221" s="166">
        <v>0</v>
      </c>
      <c r="R221" s="167">
        <v>0</v>
      </c>
    </row>
    <row r="222" spans="1:18" ht="12.75">
      <c r="A222" s="233">
        <v>2</v>
      </c>
      <c r="B222" s="234">
        <v>8</v>
      </c>
      <c r="C222" s="234">
        <v>6</v>
      </c>
      <c r="D222" s="117" t="s">
        <v>474</v>
      </c>
      <c r="E222" s="117">
        <v>8</v>
      </c>
      <c r="F222" s="107"/>
      <c r="G222" s="54" t="s">
        <v>482</v>
      </c>
      <c r="H222" s="11">
        <v>9202.5</v>
      </c>
      <c r="I222" s="60">
        <v>9202.5</v>
      </c>
      <c r="J222" s="11">
        <v>0</v>
      </c>
      <c r="K222" s="11">
        <v>0</v>
      </c>
      <c r="L222" s="66">
        <v>100</v>
      </c>
      <c r="M222" s="66">
        <v>0</v>
      </c>
      <c r="N222" s="66">
        <v>0</v>
      </c>
      <c r="O222" s="166">
        <v>86.13</v>
      </c>
      <c r="P222" s="166">
        <v>86.13</v>
      </c>
      <c r="Q222" s="166">
        <v>0</v>
      </c>
      <c r="R222" s="167">
        <v>0</v>
      </c>
    </row>
    <row r="223" spans="1:18" ht="12.75">
      <c r="A223" s="233">
        <v>2</v>
      </c>
      <c r="B223" s="234">
        <v>16</v>
      </c>
      <c r="C223" s="234">
        <v>4</v>
      </c>
      <c r="D223" s="117" t="s">
        <v>474</v>
      </c>
      <c r="E223" s="117">
        <v>8</v>
      </c>
      <c r="F223" s="107"/>
      <c r="G223" s="54" t="s">
        <v>483</v>
      </c>
      <c r="H223" s="11">
        <v>6974644.7</v>
      </c>
      <c r="I223" s="60">
        <v>6974644.7</v>
      </c>
      <c r="J223" s="11">
        <v>0</v>
      </c>
      <c r="K223" s="11">
        <v>0</v>
      </c>
      <c r="L223" s="66">
        <v>100</v>
      </c>
      <c r="M223" s="66">
        <v>0</v>
      </c>
      <c r="N223" s="66">
        <v>0</v>
      </c>
      <c r="O223" s="166">
        <v>254.26</v>
      </c>
      <c r="P223" s="166">
        <v>256.13</v>
      </c>
      <c r="Q223" s="166">
        <v>0</v>
      </c>
      <c r="R223" s="167">
        <v>0</v>
      </c>
    </row>
    <row r="224" spans="1:18" ht="12.75">
      <c r="A224" s="233">
        <v>2</v>
      </c>
      <c r="B224" s="234">
        <v>25</v>
      </c>
      <c r="C224" s="234">
        <v>2</v>
      </c>
      <c r="D224" s="117" t="s">
        <v>474</v>
      </c>
      <c r="E224" s="117">
        <v>8</v>
      </c>
      <c r="F224" s="107"/>
      <c r="G224" s="54" t="s">
        <v>484</v>
      </c>
      <c r="H224" s="11">
        <v>356472.31</v>
      </c>
      <c r="I224" s="60">
        <v>356472.31</v>
      </c>
      <c r="J224" s="11">
        <v>0</v>
      </c>
      <c r="K224" s="11">
        <v>0</v>
      </c>
      <c r="L224" s="66">
        <v>100</v>
      </c>
      <c r="M224" s="66">
        <v>0</v>
      </c>
      <c r="N224" s="66">
        <v>0</v>
      </c>
      <c r="O224" s="166">
        <v>95.24</v>
      </c>
      <c r="P224" s="166">
        <v>95.24</v>
      </c>
      <c r="Q224" s="166">
        <v>0</v>
      </c>
      <c r="R224" s="167">
        <v>0</v>
      </c>
    </row>
    <row r="225" spans="1:18" ht="12.75">
      <c r="A225" s="233">
        <v>2</v>
      </c>
      <c r="B225" s="234">
        <v>1</v>
      </c>
      <c r="C225" s="234">
        <v>1</v>
      </c>
      <c r="D225" s="117" t="s">
        <v>474</v>
      </c>
      <c r="E225" s="117">
        <v>8</v>
      </c>
      <c r="F225" s="107"/>
      <c r="G225" s="54" t="s">
        <v>485</v>
      </c>
      <c r="H225" s="11">
        <v>41261.9</v>
      </c>
      <c r="I225" s="60">
        <v>41261.9</v>
      </c>
      <c r="J225" s="11">
        <v>0</v>
      </c>
      <c r="K225" s="11">
        <v>0</v>
      </c>
      <c r="L225" s="66">
        <v>100</v>
      </c>
      <c r="M225" s="66">
        <v>0</v>
      </c>
      <c r="N225" s="66">
        <v>0</v>
      </c>
      <c r="O225" s="166">
        <v>94.12</v>
      </c>
      <c r="P225" s="166">
        <v>94.12</v>
      </c>
      <c r="Q225" s="166">
        <v>0</v>
      </c>
      <c r="R225" s="167">
        <v>0</v>
      </c>
    </row>
    <row r="226" spans="1:18" ht="25.5">
      <c r="A226" s="233">
        <v>2</v>
      </c>
      <c r="B226" s="234">
        <v>17</v>
      </c>
      <c r="C226" s="234">
        <v>4</v>
      </c>
      <c r="D226" s="117" t="s">
        <v>474</v>
      </c>
      <c r="E226" s="117">
        <v>8</v>
      </c>
      <c r="F226" s="107"/>
      <c r="G226" s="54" t="s">
        <v>486</v>
      </c>
      <c r="H226" s="11">
        <v>513189.82</v>
      </c>
      <c r="I226" s="60">
        <v>513189.82</v>
      </c>
      <c r="J226" s="11">
        <v>0</v>
      </c>
      <c r="K226" s="11">
        <v>0</v>
      </c>
      <c r="L226" s="66">
        <v>100</v>
      </c>
      <c r="M226" s="66">
        <v>0</v>
      </c>
      <c r="N226" s="66">
        <v>0</v>
      </c>
      <c r="O226" s="166">
        <v>181.36</v>
      </c>
      <c r="P226" s="166">
        <v>190.91</v>
      </c>
      <c r="Q226" s="166">
        <v>0</v>
      </c>
      <c r="R226" s="167">
        <v>0</v>
      </c>
    </row>
    <row r="227" spans="1:18" ht="12.75">
      <c r="A227" s="233"/>
      <c r="B227" s="234"/>
      <c r="C227" s="234"/>
      <c r="D227" s="117"/>
      <c r="E227" s="117"/>
      <c r="F227" s="107"/>
      <c r="G227" s="54"/>
      <c r="H227" s="11"/>
      <c r="I227" s="60"/>
      <c r="J227" s="11"/>
      <c r="K227" s="11"/>
      <c r="L227" s="66"/>
      <c r="M227" s="66"/>
      <c r="N227" s="66"/>
      <c r="O227" s="166"/>
      <c r="P227" s="166"/>
      <c r="Q227" s="166"/>
      <c r="R227" s="167"/>
    </row>
    <row r="228" spans="1:18" ht="12.75">
      <c r="A228" s="233"/>
      <c r="B228" s="234"/>
      <c r="C228" s="234"/>
      <c r="D228" s="117"/>
      <c r="E228" s="117"/>
      <c r="F228" s="107"/>
      <c r="G228" s="54"/>
      <c r="H228" s="11"/>
      <c r="I228" s="60"/>
      <c r="J228" s="11"/>
      <c r="K228" s="11"/>
      <c r="L228" s="66"/>
      <c r="M228" s="66"/>
      <c r="N228" s="66"/>
      <c r="O228" s="166"/>
      <c r="P228" s="166"/>
      <c r="Q228" s="166"/>
      <c r="R228" s="167"/>
    </row>
    <row r="229" spans="1:18" ht="12.75">
      <c r="A229" s="233"/>
      <c r="B229" s="234"/>
      <c r="C229" s="234"/>
      <c r="D229" s="117"/>
      <c r="E229" s="117"/>
      <c r="F229" s="107"/>
      <c r="G229" s="54"/>
      <c r="H229" s="11"/>
      <c r="I229" s="60"/>
      <c r="J229" s="11"/>
      <c r="K229" s="11"/>
      <c r="L229" s="66"/>
      <c r="M229" s="66"/>
      <c r="N229" s="66"/>
      <c r="O229" s="166"/>
      <c r="P229" s="166"/>
      <c r="Q229" s="166"/>
      <c r="R229" s="167"/>
    </row>
    <row r="230" spans="1:18" ht="12.75">
      <c r="A230" s="233"/>
      <c r="B230" s="234"/>
      <c r="C230" s="234"/>
      <c r="D230" s="117"/>
      <c r="E230" s="117"/>
      <c r="F230" s="107"/>
      <c r="G230" s="54"/>
      <c r="H230" s="11"/>
      <c r="I230" s="60"/>
      <c r="J230" s="11"/>
      <c r="K230" s="11"/>
      <c r="L230" s="66"/>
      <c r="M230" s="66"/>
      <c r="N230" s="66"/>
      <c r="O230" s="166"/>
      <c r="P230" s="166"/>
      <c r="Q230" s="166"/>
      <c r="R230" s="167"/>
    </row>
    <row r="231" spans="1:18" ht="12.75">
      <c r="A231" s="233"/>
      <c r="B231" s="234"/>
      <c r="C231" s="234"/>
      <c r="D231" s="117"/>
      <c r="E231" s="117"/>
      <c r="F231" s="107"/>
      <c r="G231" s="54"/>
      <c r="H231" s="11"/>
      <c r="I231" s="60"/>
      <c r="J231" s="11"/>
      <c r="K231" s="11"/>
      <c r="L231" s="66"/>
      <c r="M231" s="66"/>
      <c r="N231" s="66"/>
      <c r="O231" s="166"/>
      <c r="P231" s="166"/>
      <c r="Q231" s="166"/>
      <c r="R231" s="167"/>
    </row>
    <row r="232" spans="1:18" ht="12.75">
      <c r="A232" s="233"/>
      <c r="B232" s="234"/>
      <c r="C232" s="234"/>
      <c r="D232" s="117"/>
      <c r="E232" s="117"/>
      <c r="F232" s="107"/>
      <c r="G232" s="54"/>
      <c r="H232" s="11"/>
      <c r="I232" s="60"/>
      <c r="J232" s="11"/>
      <c r="K232" s="11"/>
      <c r="L232" s="66"/>
      <c r="M232" s="66"/>
      <c r="N232" s="66"/>
      <c r="O232" s="166"/>
      <c r="P232" s="166"/>
      <c r="Q232" s="166"/>
      <c r="R232" s="167"/>
    </row>
    <row r="233" spans="1:18" ht="12.75">
      <c r="A233" s="233"/>
      <c r="B233" s="234"/>
      <c r="C233" s="234"/>
      <c r="D233" s="117"/>
      <c r="E233" s="117"/>
      <c r="F233" s="107"/>
      <c r="G233" s="54"/>
      <c r="H233" s="11"/>
      <c r="I233" s="60"/>
      <c r="J233" s="11"/>
      <c r="K233" s="11"/>
      <c r="L233" s="66"/>
      <c r="M233" s="66"/>
      <c r="N233" s="66"/>
      <c r="O233" s="166"/>
      <c r="P233" s="166"/>
      <c r="Q233" s="166"/>
      <c r="R233" s="167"/>
    </row>
    <row r="234" spans="1:18" ht="13.5" thickBot="1">
      <c r="A234" s="243"/>
      <c r="B234" s="244"/>
      <c r="C234" s="244"/>
      <c r="D234" s="154"/>
      <c r="E234" s="154"/>
      <c r="F234" s="145"/>
      <c r="G234" s="57"/>
      <c r="H234" s="12"/>
      <c r="I234" s="71"/>
      <c r="J234" s="12"/>
      <c r="K234" s="12"/>
      <c r="L234" s="68"/>
      <c r="M234" s="68"/>
      <c r="N234" s="68"/>
      <c r="O234" s="172"/>
      <c r="P234" s="172"/>
      <c r="Q234" s="172"/>
      <c r="R234" s="173"/>
    </row>
  </sheetData>
  <sheetProtection/>
  <mergeCells count="24">
    <mergeCell ref="O8:O9"/>
    <mergeCell ref="P8:R8"/>
    <mergeCell ref="L7:N7"/>
    <mergeCell ref="F7:G9"/>
    <mergeCell ref="A5:Q5"/>
    <mergeCell ref="F10:G10"/>
    <mergeCell ref="O7:R7"/>
    <mergeCell ref="H8:H9"/>
    <mergeCell ref="I8:K8"/>
    <mergeCell ref="L8:L9"/>
    <mergeCell ref="M8:M9"/>
    <mergeCell ref="N8:N9"/>
    <mergeCell ref="A7:A9"/>
    <mergeCell ref="B7:B9"/>
    <mergeCell ref="C7:C9"/>
    <mergeCell ref="D7:D9"/>
    <mergeCell ref="E7:E9"/>
    <mergeCell ref="H7:K7"/>
    <mergeCell ref="A1:L1"/>
    <mergeCell ref="A2:L2"/>
    <mergeCell ref="A3:L3"/>
    <mergeCell ref="M1:O1"/>
    <mergeCell ref="M2:O2"/>
    <mergeCell ref="M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2" width="15.625" style="0" customWidth="1"/>
    <col min="13" max="13" width="14.25390625" style="0" customWidth="1"/>
    <col min="14" max="14" width="15.375" style="0" customWidth="1"/>
    <col min="15" max="16" width="14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5" width="14.25390625" style="0" customWidth="1"/>
  </cols>
  <sheetData>
    <row r="1" spans="1:25" ht="21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1" t="s">
        <v>88</v>
      </c>
      <c r="P1" s="48"/>
      <c r="Q1" s="50" t="str">
        <f>1!P1</f>
        <v>23.08.2013</v>
      </c>
      <c r="R1" s="48"/>
      <c r="S1" s="48"/>
      <c r="T1" s="48"/>
      <c r="U1" s="48"/>
      <c r="V1" s="48"/>
      <c r="W1" s="48"/>
      <c r="X1" s="48"/>
      <c r="Y1" s="49"/>
    </row>
    <row r="2" spans="1:25" ht="21" customHeight="1">
      <c r="A2" s="327" t="s">
        <v>91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51" t="s">
        <v>89</v>
      </c>
      <c r="P2" s="48"/>
      <c r="Q2" s="50">
        <f>1!P2</f>
        <v>1</v>
      </c>
      <c r="R2" s="48"/>
      <c r="S2" s="48"/>
      <c r="T2" s="48"/>
      <c r="U2" s="48"/>
      <c r="V2" s="48"/>
      <c r="W2" s="48"/>
      <c r="X2" s="48"/>
      <c r="Y2" s="49"/>
    </row>
    <row r="3" spans="1:25" ht="21" customHeight="1">
      <c r="A3" s="328" t="s">
        <v>84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51" t="s">
        <v>90</v>
      </c>
      <c r="P3" s="48"/>
      <c r="Q3" s="50" t="str">
        <f>1!P3</f>
        <v>23.08.2013</v>
      </c>
      <c r="R3" s="48"/>
      <c r="S3" s="48"/>
      <c r="T3" s="48"/>
      <c r="U3" s="48"/>
      <c r="V3" s="48"/>
      <c r="W3" s="48"/>
      <c r="X3" s="48"/>
      <c r="Y3" s="49"/>
    </row>
    <row r="5" spans="1:25" s="29" customFormat="1" ht="18">
      <c r="A5" s="28" t="str">
        <f>'Spis tabel'!B8</f>
        <v>Tabela 4. Struktura dochodów własnych budżetów jst woj. dolnośląskiego wg stanu na koniec II kwartału 2013 roku    (plan)</v>
      </c>
      <c r="P5" s="28"/>
      <c r="Y5" s="30" t="s">
        <v>87</v>
      </c>
    </row>
    <row r="6" spans="1:2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s="29" customFormat="1" ht="16.5" customHeight="1">
      <c r="A7" s="323" t="s">
        <v>0</v>
      </c>
      <c r="B7" s="343" t="s">
        <v>1</v>
      </c>
      <c r="C7" s="343" t="s">
        <v>2</v>
      </c>
      <c r="D7" s="343" t="s">
        <v>3</v>
      </c>
      <c r="E7" s="343" t="s">
        <v>4</v>
      </c>
      <c r="F7" s="329" t="s">
        <v>5</v>
      </c>
      <c r="G7" s="330"/>
      <c r="H7" s="354" t="s">
        <v>202</v>
      </c>
      <c r="I7" s="392" t="s">
        <v>19</v>
      </c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3"/>
    </row>
    <row r="8" spans="1:25" s="29" customFormat="1" ht="16.5" customHeight="1">
      <c r="A8" s="324"/>
      <c r="B8" s="344"/>
      <c r="C8" s="344"/>
      <c r="D8" s="344"/>
      <c r="E8" s="344"/>
      <c r="F8" s="331"/>
      <c r="G8" s="332"/>
      <c r="H8" s="398"/>
      <c r="I8" s="356" t="s">
        <v>280</v>
      </c>
      <c r="J8" s="356" t="s">
        <v>279</v>
      </c>
      <c r="K8" s="340" t="s">
        <v>52</v>
      </c>
      <c r="L8" s="350" t="s">
        <v>19</v>
      </c>
      <c r="M8" s="350"/>
      <c r="N8" s="350"/>
      <c r="O8" s="350"/>
      <c r="P8" s="350"/>
      <c r="Q8" s="350"/>
      <c r="R8" s="350"/>
      <c r="S8" s="350"/>
      <c r="T8" s="350"/>
      <c r="U8" s="350"/>
      <c r="V8" s="351"/>
      <c r="W8" s="394" t="s">
        <v>203</v>
      </c>
      <c r="X8" s="253" t="s">
        <v>12</v>
      </c>
      <c r="Y8" s="396" t="s">
        <v>204</v>
      </c>
    </row>
    <row r="9" spans="1:25" s="29" customFormat="1" ht="86.25" customHeight="1" thickBot="1">
      <c r="A9" s="325"/>
      <c r="B9" s="345"/>
      <c r="C9" s="345"/>
      <c r="D9" s="345"/>
      <c r="E9" s="345"/>
      <c r="F9" s="333"/>
      <c r="G9" s="334"/>
      <c r="H9" s="399"/>
      <c r="I9" s="357"/>
      <c r="J9" s="357"/>
      <c r="K9" s="357"/>
      <c r="L9" s="9" t="s">
        <v>53</v>
      </c>
      <c r="M9" s="9" t="s">
        <v>54</v>
      </c>
      <c r="N9" s="9" t="s">
        <v>55</v>
      </c>
      <c r="O9" s="9" t="s">
        <v>56</v>
      </c>
      <c r="P9" s="9" t="s">
        <v>57</v>
      </c>
      <c r="Q9" s="33" t="s">
        <v>58</v>
      </c>
      <c r="R9" s="9" t="s">
        <v>59</v>
      </c>
      <c r="S9" s="9" t="s">
        <v>67</v>
      </c>
      <c r="T9" s="9" t="s">
        <v>68</v>
      </c>
      <c r="U9" s="9" t="s">
        <v>60</v>
      </c>
      <c r="V9" s="34" t="s">
        <v>61</v>
      </c>
      <c r="W9" s="395"/>
      <c r="X9" s="247" t="s">
        <v>222</v>
      </c>
      <c r="Y9" s="397"/>
    </row>
    <row r="10" spans="1:25" s="29" customFormat="1" ht="13.5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5"/>
      <c r="G10" s="26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4">
        <v>17</v>
      </c>
      <c r="S10" s="24">
        <v>18</v>
      </c>
      <c r="T10" s="24">
        <v>19</v>
      </c>
      <c r="U10" s="24">
        <v>20</v>
      </c>
      <c r="V10" s="24">
        <v>21</v>
      </c>
      <c r="W10" s="24">
        <v>22</v>
      </c>
      <c r="X10" s="25">
        <v>23</v>
      </c>
      <c r="Y10" s="27">
        <v>24</v>
      </c>
    </row>
    <row r="11" spans="1:25" s="82" customFormat="1" ht="15">
      <c r="A11" s="217"/>
      <c r="B11" s="218"/>
      <c r="C11" s="218"/>
      <c r="D11" s="90"/>
      <c r="E11" s="90"/>
      <c r="F11" s="91" t="s">
        <v>284</v>
      </c>
      <c r="G11" s="283"/>
      <c r="H11" s="93">
        <v>8798195204.16</v>
      </c>
      <c r="I11" s="93">
        <v>2652617694</v>
      </c>
      <c r="J11" s="93">
        <v>799871675.31</v>
      </c>
      <c r="K11" s="93">
        <v>2912962825.95</v>
      </c>
      <c r="L11" s="93">
        <v>1688905427.22</v>
      </c>
      <c r="M11" s="93">
        <v>152516656.51999998</v>
      </c>
      <c r="N11" s="93">
        <v>56701768</v>
      </c>
      <c r="O11" s="93">
        <v>19188394.98</v>
      </c>
      <c r="P11" s="93">
        <v>38939930</v>
      </c>
      <c r="Q11" s="93">
        <v>62166950</v>
      </c>
      <c r="R11" s="93">
        <v>95262084.47</v>
      </c>
      <c r="S11" s="93">
        <v>88268015.25</v>
      </c>
      <c r="T11" s="93">
        <v>57605877</v>
      </c>
      <c r="U11" s="93">
        <v>110122626</v>
      </c>
      <c r="V11" s="93">
        <v>543285096.51</v>
      </c>
      <c r="W11" s="93">
        <v>1110244682.53</v>
      </c>
      <c r="X11" s="248">
        <v>700061784.7</v>
      </c>
      <c r="Y11" s="94">
        <v>1322498326.37</v>
      </c>
    </row>
    <row r="12" spans="1:25" ht="12.75">
      <c r="A12" s="219">
        <v>2</v>
      </c>
      <c r="B12" s="220">
        <v>0</v>
      </c>
      <c r="C12" s="220">
        <v>0</v>
      </c>
      <c r="D12" s="85">
        <v>0</v>
      </c>
      <c r="E12" s="85">
        <v>0</v>
      </c>
      <c r="F12" s="86"/>
      <c r="G12" s="284" t="s">
        <v>285</v>
      </c>
      <c r="H12" s="88">
        <v>732154762</v>
      </c>
      <c r="I12" s="87">
        <v>81840300</v>
      </c>
      <c r="J12" s="87">
        <v>522876900</v>
      </c>
      <c r="K12" s="87">
        <v>25159057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472381</v>
      </c>
      <c r="T12" s="87">
        <v>360692</v>
      </c>
      <c r="U12" s="87">
        <v>0</v>
      </c>
      <c r="V12" s="88">
        <v>24325984</v>
      </c>
      <c r="W12" s="87">
        <v>12403016</v>
      </c>
      <c r="X12" s="249">
        <v>11149723</v>
      </c>
      <c r="Y12" s="89">
        <v>89875489</v>
      </c>
    </row>
    <row r="13" spans="1:25" s="95" customFormat="1" ht="15">
      <c r="A13" s="221"/>
      <c r="B13" s="222"/>
      <c r="C13" s="222"/>
      <c r="D13" s="96"/>
      <c r="E13" s="96"/>
      <c r="F13" s="97" t="s">
        <v>286</v>
      </c>
      <c r="G13" s="285"/>
      <c r="H13" s="99">
        <v>646190237.0300001</v>
      </c>
      <c r="I13" s="98">
        <v>316100306</v>
      </c>
      <c r="J13" s="98">
        <v>31248699</v>
      </c>
      <c r="K13" s="98">
        <v>84495807.89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44684036</v>
      </c>
      <c r="R13" s="98">
        <v>0</v>
      </c>
      <c r="S13" s="98">
        <v>272860</v>
      </c>
      <c r="T13" s="98">
        <v>0</v>
      </c>
      <c r="U13" s="98">
        <v>0</v>
      </c>
      <c r="V13" s="99">
        <v>39538911.89</v>
      </c>
      <c r="W13" s="98">
        <v>70451822.6</v>
      </c>
      <c r="X13" s="250">
        <v>62497126.18</v>
      </c>
      <c r="Y13" s="100">
        <v>143893601.54</v>
      </c>
    </row>
    <row r="14" spans="1:25" ht="12.75">
      <c r="A14" s="223">
        <v>2</v>
      </c>
      <c r="B14" s="224">
        <v>1</v>
      </c>
      <c r="C14" s="224">
        <v>0</v>
      </c>
      <c r="D14" s="10">
        <v>0</v>
      </c>
      <c r="E14" s="10">
        <v>1</v>
      </c>
      <c r="F14" s="18"/>
      <c r="G14" s="286" t="s">
        <v>287</v>
      </c>
      <c r="H14" s="60">
        <v>18470748</v>
      </c>
      <c r="I14" s="11">
        <v>12943910</v>
      </c>
      <c r="J14" s="11">
        <v>300000</v>
      </c>
      <c r="K14" s="11">
        <v>3115261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1856300</v>
      </c>
      <c r="R14" s="11">
        <v>0</v>
      </c>
      <c r="S14" s="11">
        <v>10761</v>
      </c>
      <c r="T14" s="11">
        <v>0</v>
      </c>
      <c r="U14" s="11">
        <v>0</v>
      </c>
      <c r="V14" s="60">
        <v>1248200</v>
      </c>
      <c r="W14" s="11">
        <v>1200</v>
      </c>
      <c r="X14" s="37">
        <v>0</v>
      </c>
      <c r="Y14" s="63">
        <v>2110377</v>
      </c>
    </row>
    <row r="15" spans="1:25" ht="12.75">
      <c r="A15" s="223">
        <v>2</v>
      </c>
      <c r="B15" s="224">
        <v>2</v>
      </c>
      <c r="C15" s="224">
        <v>0</v>
      </c>
      <c r="D15" s="11">
        <v>0</v>
      </c>
      <c r="E15" s="11">
        <v>1</v>
      </c>
      <c r="F15" s="37"/>
      <c r="G15" s="293" t="s">
        <v>288</v>
      </c>
      <c r="H15" s="60">
        <v>23049587</v>
      </c>
      <c r="I15" s="11">
        <v>13443308</v>
      </c>
      <c r="J15" s="11">
        <v>350000</v>
      </c>
      <c r="K15" s="11">
        <v>2740000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1900000</v>
      </c>
      <c r="R15" s="11">
        <v>0</v>
      </c>
      <c r="S15" s="11">
        <v>0</v>
      </c>
      <c r="T15" s="11">
        <v>0</v>
      </c>
      <c r="U15" s="11">
        <v>0</v>
      </c>
      <c r="V15" s="60">
        <v>840000</v>
      </c>
      <c r="W15" s="11">
        <v>1148227</v>
      </c>
      <c r="X15" s="37">
        <v>918227</v>
      </c>
      <c r="Y15" s="63">
        <v>5368052</v>
      </c>
    </row>
    <row r="16" spans="1:25" ht="12.75">
      <c r="A16" s="223">
        <v>2</v>
      </c>
      <c r="B16" s="224">
        <v>3</v>
      </c>
      <c r="C16" s="224">
        <v>0</v>
      </c>
      <c r="D16" s="16">
        <v>0</v>
      </c>
      <c r="E16" s="16">
        <v>1</v>
      </c>
      <c r="F16" s="19"/>
      <c r="G16" s="54" t="s">
        <v>289</v>
      </c>
      <c r="H16" s="60">
        <v>36505793</v>
      </c>
      <c r="I16" s="11">
        <v>19337791</v>
      </c>
      <c r="J16" s="11">
        <v>2707195</v>
      </c>
      <c r="K16" s="11">
        <v>5516788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1785000</v>
      </c>
      <c r="R16" s="11">
        <v>0</v>
      </c>
      <c r="S16" s="11">
        <v>153082</v>
      </c>
      <c r="T16" s="11">
        <v>0</v>
      </c>
      <c r="U16" s="11">
        <v>0</v>
      </c>
      <c r="V16" s="60">
        <v>3578706</v>
      </c>
      <c r="W16" s="11">
        <v>1353194</v>
      </c>
      <c r="X16" s="37">
        <v>1105085</v>
      </c>
      <c r="Y16" s="63">
        <v>7590825</v>
      </c>
    </row>
    <row r="17" spans="1:25" ht="12.75">
      <c r="A17" s="223">
        <v>2</v>
      </c>
      <c r="B17" s="224">
        <v>4</v>
      </c>
      <c r="C17" s="224">
        <v>0</v>
      </c>
      <c r="D17" s="16">
        <v>0</v>
      </c>
      <c r="E17" s="16">
        <v>1</v>
      </c>
      <c r="F17" s="19"/>
      <c r="G17" s="54" t="s">
        <v>290</v>
      </c>
      <c r="H17" s="60">
        <v>12337034</v>
      </c>
      <c r="I17" s="11">
        <v>3519572</v>
      </c>
      <c r="J17" s="11">
        <v>650000</v>
      </c>
      <c r="K17" s="11">
        <v>3936000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2400000</v>
      </c>
      <c r="R17" s="11">
        <v>0</v>
      </c>
      <c r="S17" s="11">
        <v>11600</v>
      </c>
      <c r="T17" s="11">
        <v>0</v>
      </c>
      <c r="U17" s="11">
        <v>0</v>
      </c>
      <c r="V17" s="60">
        <v>1524400</v>
      </c>
      <c r="W17" s="11">
        <v>333650</v>
      </c>
      <c r="X17" s="37">
        <v>0</v>
      </c>
      <c r="Y17" s="63">
        <v>3897812</v>
      </c>
    </row>
    <row r="18" spans="1:25" ht="12.75">
      <c r="A18" s="223">
        <v>2</v>
      </c>
      <c r="B18" s="224">
        <v>5</v>
      </c>
      <c r="C18" s="224">
        <v>0</v>
      </c>
      <c r="D18" s="16">
        <v>0</v>
      </c>
      <c r="E18" s="16">
        <v>1</v>
      </c>
      <c r="F18" s="19"/>
      <c r="G18" s="54" t="s">
        <v>291</v>
      </c>
      <c r="H18" s="60">
        <v>14749914</v>
      </c>
      <c r="I18" s="11">
        <v>6458461</v>
      </c>
      <c r="J18" s="11">
        <v>100000</v>
      </c>
      <c r="K18" s="11">
        <v>1811800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1100000</v>
      </c>
      <c r="R18" s="11">
        <v>0</v>
      </c>
      <c r="S18" s="11">
        <v>9500</v>
      </c>
      <c r="T18" s="11">
        <v>0</v>
      </c>
      <c r="U18" s="11">
        <v>0</v>
      </c>
      <c r="V18" s="60">
        <v>702300</v>
      </c>
      <c r="W18" s="11">
        <v>137350</v>
      </c>
      <c r="X18" s="37">
        <v>50000</v>
      </c>
      <c r="Y18" s="63">
        <v>6242303</v>
      </c>
    </row>
    <row r="19" spans="1:25" ht="12.75">
      <c r="A19" s="223">
        <v>2</v>
      </c>
      <c r="B19" s="224">
        <v>6</v>
      </c>
      <c r="C19" s="224">
        <v>0</v>
      </c>
      <c r="D19" s="16">
        <v>0</v>
      </c>
      <c r="E19" s="16">
        <v>1</v>
      </c>
      <c r="F19" s="19"/>
      <c r="G19" s="54" t="s">
        <v>292</v>
      </c>
      <c r="H19" s="60">
        <v>19708194</v>
      </c>
      <c r="I19" s="11">
        <v>8808081</v>
      </c>
      <c r="J19" s="11">
        <v>130000</v>
      </c>
      <c r="K19" s="11">
        <v>1773294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1350000</v>
      </c>
      <c r="R19" s="11">
        <v>0</v>
      </c>
      <c r="S19" s="11">
        <v>666</v>
      </c>
      <c r="T19" s="11">
        <v>0</v>
      </c>
      <c r="U19" s="11">
        <v>0</v>
      </c>
      <c r="V19" s="60">
        <v>422628</v>
      </c>
      <c r="W19" s="11">
        <v>540626</v>
      </c>
      <c r="X19" s="37">
        <v>388502</v>
      </c>
      <c r="Y19" s="63">
        <v>8456193</v>
      </c>
    </row>
    <row r="20" spans="1:25" ht="12.75">
      <c r="A20" s="223">
        <v>2</v>
      </c>
      <c r="B20" s="224">
        <v>7</v>
      </c>
      <c r="C20" s="224">
        <v>0</v>
      </c>
      <c r="D20" s="16">
        <v>0</v>
      </c>
      <c r="E20" s="16">
        <v>1</v>
      </c>
      <c r="F20" s="19"/>
      <c r="G20" s="54" t="s">
        <v>293</v>
      </c>
      <c r="H20" s="60">
        <v>9669296</v>
      </c>
      <c r="I20" s="11">
        <v>5338732</v>
      </c>
      <c r="J20" s="11">
        <v>80000</v>
      </c>
      <c r="K20" s="11">
        <v>977700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810000</v>
      </c>
      <c r="R20" s="11">
        <v>0</v>
      </c>
      <c r="S20" s="11">
        <v>0</v>
      </c>
      <c r="T20" s="11">
        <v>0</v>
      </c>
      <c r="U20" s="11">
        <v>0</v>
      </c>
      <c r="V20" s="60">
        <v>167700</v>
      </c>
      <c r="W20" s="11">
        <v>357900</v>
      </c>
      <c r="X20" s="37">
        <v>0</v>
      </c>
      <c r="Y20" s="63">
        <v>2914964</v>
      </c>
    </row>
    <row r="21" spans="1:25" ht="12.75">
      <c r="A21" s="223">
        <v>2</v>
      </c>
      <c r="B21" s="224">
        <v>8</v>
      </c>
      <c r="C21" s="224">
        <v>0</v>
      </c>
      <c r="D21" s="16">
        <v>0</v>
      </c>
      <c r="E21" s="16">
        <v>1</v>
      </c>
      <c r="F21" s="19"/>
      <c r="G21" s="54" t="s">
        <v>294</v>
      </c>
      <c r="H21" s="60">
        <v>49489653</v>
      </c>
      <c r="I21" s="11">
        <v>20950571</v>
      </c>
      <c r="J21" s="11">
        <v>450000</v>
      </c>
      <c r="K21" s="11">
        <v>5700508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5300000</v>
      </c>
      <c r="R21" s="11">
        <v>0</v>
      </c>
      <c r="S21" s="11">
        <v>716</v>
      </c>
      <c r="T21" s="11">
        <v>0</v>
      </c>
      <c r="U21" s="11">
        <v>0</v>
      </c>
      <c r="V21" s="60">
        <v>399792</v>
      </c>
      <c r="W21" s="11">
        <v>4041111</v>
      </c>
      <c r="X21" s="37">
        <v>3500130</v>
      </c>
      <c r="Y21" s="63">
        <v>18347463</v>
      </c>
    </row>
    <row r="22" spans="1:25" ht="12.75">
      <c r="A22" s="223">
        <v>2</v>
      </c>
      <c r="B22" s="224">
        <v>9</v>
      </c>
      <c r="C22" s="224">
        <v>0</v>
      </c>
      <c r="D22" s="16">
        <v>0</v>
      </c>
      <c r="E22" s="16">
        <v>1</v>
      </c>
      <c r="F22" s="19"/>
      <c r="G22" s="54" t="s">
        <v>295</v>
      </c>
      <c r="H22" s="60">
        <v>21523880.11</v>
      </c>
      <c r="I22" s="11">
        <v>6954352</v>
      </c>
      <c r="J22" s="11">
        <v>170000</v>
      </c>
      <c r="K22" s="11">
        <v>2404300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1300000</v>
      </c>
      <c r="R22" s="11">
        <v>0</v>
      </c>
      <c r="S22" s="11">
        <v>4300</v>
      </c>
      <c r="T22" s="11">
        <v>0</v>
      </c>
      <c r="U22" s="11">
        <v>0</v>
      </c>
      <c r="V22" s="60">
        <v>1100000</v>
      </c>
      <c r="W22" s="11">
        <v>954279</v>
      </c>
      <c r="X22" s="37">
        <v>0</v>
      </c>
      <c r="Y22" s="63">
        <v>11040949.11</v>
      </c>
    </row>
    <row r="23" spans="1:25" ht="12.75">
      <c r="A23" s="223">
        <v>2</v>
      </c>
      <c r="B23" s="224">
        <v>10</v>
      </c>
      <c r="C23" s="224">
        <v>0</v>
      </c>
      <c r="D23" s="16">
        <v>0</v>
      </c>
      <c r="E23" s="16">
        <v>1</v>
      </c>
      <c r="F23" s="19"/>
      <c r="G23" s="54" t="s">
        <v>296</v>
      </c>
      <c r="H23" s="60">
        <v>11991416</v>
      </c>
      <c r="I23" s="11">
        <v>7518475</v>
      </c>
      <c r="J23" s="11">
        <v>133000</v>
      </c>
      <c r="K23" s="11">
        <v>1865949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1243900</v>
      </c>
      <c r="R23" s="11">
        <v>0</v>
      </c>
      <c r="S23" s="11">
        <v>6456</v>
      </c>
      <c r="T23" s="11">
        <v>0</v>
      </c>
      <c r="U23" s="11">
        <v>0</v>
      </c>
      <c r="V23" s="60">
        <v>615593</v>
      </c>
      <c r="W23" s="11">
        <v>743252</v>
      </c>
      <c r="X23" s="37">
        <v>355594</v>
      </c>
      <c r="Y23" s="63">
        <v>1730740</v>
      </c>
    </row>
    <row r="24" spans="1:25" ht="12.75">
      <c r="A24" s="223">
        <v>2</v>
      </c>
      <c r="B24" s="224">
        <v>11</v>
      </c>
      <c r="C24" s="224">
        <v>0</v>
      </c>
      <c r="D24" s="16">
        <v>0</v>
      </c>
      <c r="E24" s="16">
        <v>1</v>
      </c>
      <c r="F24" s="19"/>
      <c r="G24" s="54" t="s">
        <v>297</v>
      </c>
      <c r="H24" s="60">
        <v>56711886</v>
      </c>
      <c r="I24" s="11">
        <v>28560950</v>
      </c>
      <c r="J24" s="11">
        <v>9300000</v>
      </c>
      <c r="K24" s="11">
        <v>2855086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2174000</v>
      </c>
      <c r="R24" s="11">
        <v>0</v>
      </c>
      <c r="S24" s="11">
        <v>13484</v>
      </c>
      <c r="T24" s="11">
        <v>0</v>
      </c>
      <c r="U24" s="11">
        <v>0</v>
      </c>
      <c r="V24" s="60">
        <v>667602</v>
      </c>
      <c r="W24" s="11">
        <v>13171450</v>
      </c>
      <c r="X24" s="37">
        <v>13081500</v>
      </c>
      <c r="Y24" s="63">
        <v>2824400</v>
      </c>
    </row>
    <row r="25" spans="1:25" ht="12.75">
      <c r="A25" s="223">
        <v>2</v>
      </c>
      <c r="B25" s="224">
        <v>12</v>
      </c>
      <c r="C25" s="224">
        <v>0</v>
      </c>
      <c r="D25" s="16">
        <v>0</v>
      </c>
      <c r="E25" s="16">
        <v>1</v>
      </c>
      <c r="F25" s="19"/>
      <c r="G25" s="54" t="s">
        <v>298</v>
      </c>
      <c r="H25" s="60">
        <v>13123306</v>
      </c>
      <c r="I25" s="11">
        <v>4743139</v>
      </c>
      <c r="J25" s="11">
        <v>80000</v>
      </c>
      <c r="K25" s="11">
        <v>1467655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933155</v>
      </c>
      <c r="R25" s="11">
        <v>0</v>
      </c>
      <c r="S25" s="11">
        <v>2200</v>
      </c>
      <c r="T25" s="11">
        <v>0</v>
      </c>
      <c r="U25" s="11">
        <v>0</v>
      </c>
      <c r="V25" s="60">
        <v>532300</v>
      </c>
      <c r="W25" s="11">
        <v>601921</v>
      </c>
      <c r="X25" s="37">
        <v>220244</v>
      </c>
      <c r="Y25" s="63">
        <v>6230591</v>
      </c>
    </row>
    <row r="26" spans="1:25" ht="12.75">
      <c r="A26" s="223">
        <v>2</v>
      </c>
      <c r="B26" s="224">
        <v>13</v>
      </c>
      <c r="C26" s="224">
        <v>0</v>
      </c>
      <c r="D26" s="16">
        <v>0</v>
      </c>
      <c r="E26" s="16">
        <v>1</v>
      </c>
      <c r="F26" s="19"/>
      <c r="G26" s="54" t="s">
        <v>299</v>
      </c>
      <c r="H26" s="60">
        <v>17320887.61</v>
      </c>
      <c r="I26" s="11">
        <v>4535699</v>
      </c>
      <c r="J26" s="11">
        <v>80000</v>
      </c>
      <c r="K26" s="11">
        <v>1367172.45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646617</v>
      </c>
      <c r="R26" s="11">
        <v>0</v>
      </c>
      <c r="S26" s="11">
        <v>3627</v>
      </c>
      <c r="T26" s="11">
        <v>0</v>
      </c>
      <c r="U26" s="11">
        <v>0</v>
      </c>
      <c r="V26" s="60">
        <v>716928.45</v>
      </c>
      <c r="W26" s="11">
        <v>3205795.3</v>
      </c>
      <c r="X26" s="37">
        <v>3000000</v>
      </c>
      <c r="Y26" s="63">
        <v>8132220.86</v>
      </c>
    </row>
    <row r="27" spans="1:25" ht="12.75">
      <c r="A27" s="223">
        <v>2</v>
      </c>
      <c r="B27" s="224">
        <v>14</v>
      </c>
      <c r="C27" s="224">
        <v>0</v>
      </c>
      <c r="D27" s="16">
        <v>0</v>
      </c>
      <c r="E27" s="16">
        <v>1</v>
      </c>
      <c r="F27" s="19"/>
      <c r="G27" s="54" t="s">
        <v>300</v>
      </c>
      <c r="H27" s="60">
        <v>32098469</v>
      </c>
      <c r="I27" s="11">
        <v>16187958</v>
      </c>
      <c r="J27" s="11">
        <v>1000000</v>
      </c>
      <c r="K27" s="11">
        <v>4342799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2400000</v>
      </c>
      <c r="R27" s="11">
        <v>0</v>
      </c>
      <c r="S27" s="11">
        <v>489</v>
      </c>
      <c r="T27" s="11">
        <v>0</v>
      </c>
      <c r="U27" s="11">
        <v>0</v>
      </c>
      <c r="V27" s="60">
        <v>1942310</v>
      </c>
      <c r="W27" s="11">
        <v>2911732</v>
      </c>
      <c r="X27" s="37">
        <v>1761800</v>
      </c>
      <c r="Y27" s="63">
        <v>7655980</v>
      </c>
    </row>
    <row r="28" spans="1:25" ht="12.75">
      <c r="A28" s="223">
        <v>2</v>
      </c>
      <c r="B28" s="224">
        <v>15</v>
      </c>
      <c r="C28" s="224">
        <v>0</v>
      </c>
      <c r="D28" s="16">
        <v>0</v>
      </c>
      <c r="E28" s="16">
        <v>1</v>
      </c>
      <c r="F28" s="19"/>
      <c r="G28" s="54" t="s">
        <v>301</v>
      </c>
      <c r="H28" s="60">
        <v>21931228</v>
      </c>
      <c r="I28" s="11">
        <v>13591302</v>
      </c>
      <c r="J28" s="11">
        <v>552802</v>
      </c>
      <c r="K28" s="11">
        <v>2198457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1577117</v>
      </c>
      <c r="R28" s="11">
        <v>0</v>
      </c>
      <c r="S28" s="11">
        <v>0</v>
      </c>
      <c r="T28" s="11">
        <v>0</v>
      </c>
      <c r="U28" s="11">
        <v>0</v>
      </c>
      <c r="V28" s="60">
        <v>621340</v>
      </c>
      <c r="W28" s="11">
        <v>555600</v>
      </c>
      <c r="X28" s="37">
        <v>525000</v>
      </c>
      <c r="Y28" s="63">
        <v>5033067</v>
      </c>
    </row>
    <row r="29" spans="1:25" ht="12.75">
      <c r="A29" s="223">
        <v>2</v>
      </c>
      <c r="B29" s="224">
        <v>16</v>
      </c>
      <c r="C29" s="224">
        <v>0</v>
      </c>
      <c r="D29" s="16">
        <v>0</v>
      </c>
      <c r="E29" s="16">
        <v>1</v>
      </c>
      <c r="F29" s="19"/>
      <c r="G29" s="54" t="s">
        <v>302</v>
      </c>
      <c r="H29" s="60">
        <v>27800890</v>
      </c>
      <c r="I29" s="11">
        <v>13287582</v>
      </c>
      <c r="J29" s="11">
        <v>8500000</v>
      </c>
      <c r="K29" s="11">
        <v>2298265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1200000</v>
      </c>
      <c r="R29" s="11">
        <v>0</v>
      </c>
      <c r="S29" s="11">
        <v>13450</v>
      </c>
      <c r="T29" s="11">
        <v>0</v>
      </c>
      <c r="U29" s="11">
        <v>0</v>
      </c>
      <c r="V29" s="60">
        <v>1084815</v>
      </c>
      <c r="W29" s="11">
        <v>55822</v>
      </c>
      <c r="X29" s="37">
        <v>12969</v>
      </c>
      <c r="Y29" s="63">
        <v>3659221</v>
      </c>
    </row>
    <row r="30" spans="1:25" ht="12.75">
      <c r="A30" s="223">
        <v>2</v>
      </c>
      <c r="B30" s="224">
        <v>17</v>
      </c>
      <c r="C30" s="224">
        <v>0</v>
      </c>
      <c r="D30" s="16">
        <v>0</v>
      </c>
      <c r="E30" s="16">
        <v>1</v>
      </c>
      <c r="F30" s="19"/>
      <c r="G30" s="54" t="s">
        <v>303</v>
      </c>
      <c r="H30" s="60">
        <v>9903512</v>
      </c>
      <c r="I30" s="11">
        <v>5502816</v>
      </c>
      <c r="J30" s="11">
        <v>500000</v>
      </c>
      <c r="K30" s="11">
        <v>1994022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1200000</v>
      </c>
      <c r="R30" s="11">
        <v>0</v>
      </c>
      <c r="S30" s="11">
        <v>2622</v>
      </c>
      <c r="T30" s="11">
        <v>0</v>
      </c>
      <c r="U30" s="11">
        <v>0</v>
      </c>
      <c r="V30" s="60">
        <v>791400</v>
      </c>
      <c r="W30" s="11">
        <v>367955</v>
      </c>
      <c r="X30" s="37">
        <v>255800</v>
      </c>
      <c r="Y30" s="63">
        <v>1538719</v>
      </c>
    </row>
    <row r="31" spans="1:25" ht="12.75">
      <c r="A31" s="223">
        <v>2</v>
      </c>
      <c r="B31" s="224">
        <v>18</v>
      </c>
      <c r="C31" s="224">
        <v>0</v>
      </c>
      <c r="D31" s="16">
        <v>0</v>
      </c>
      <c r="E31" s="16">
        <v>1</v>
      </c>
      <c r="F31" s="19"/>
      <c r="G31" s="54" t="s">
        <v>304</v>
      </c>
      <c r="H31" s="60">
        <v>12825775.68</v>
      </c>
      <c r="I31" s="11">
        <v>7896333</v>
      </c>
      <c r="J31" s="11">
        <v>250000</v>
      </c>
      <c r="K31" s="11">
        <v>2209247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1125247</v>
      </c>
      <c r="R31" s="11">
        <v>0</v>
      </c>
      <c r="S31" s="11">
        <v>0</v>
      </c>
      <c r="T31" s="11">
        <v>0</v>
      </c>
      <c r="U31" s="11">
        <v>0</v>
      </c>
      <c r="V31" s="60">
        <v>1084000</v>
      </c>
      <c r="W31" s="11">
        <v>1860000</v>
      </c>
      <c r="X31" s="37">
        <v>1600000</v>
      </c>
      <c r="Y31" s="63">
        <v>610195.68</v>
      </c>
    </row>
    <row r="32" spans="1:25" ht="12.75">
      <c r="A32" s="223">
        <v>2</v>
      </c>
      <c r="B32" s="224">
        <v>19</v>
      </c>
      <c r="C32" s="224">
        <v>0</v>
      </c>
      <c r="D32" s="16">
        <v>0</v>
      </c>
      <c r="E32" s="16">
        <v>1</v>
      </c>
      <c r="F32" s="19"/>
      <c r="G32" s="54" t="s">
        <v>305</v>
      </c>
      <c r="H32" s="60">
        <v>41350703</v>
      </c>
      <c r="I32" s="11">
        <v>26355937</v>
      </c>
      <c r="J32" s="11">
        <v>900000</v>
      </c>
      <c r="K32" s="11">
        <v>5726300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2870000</v>
      </c>
      <c r="R32" s="11">
        <v>0</v>
      </c>
      <c r="S32" s="11">
        <v>0</v>
      </c>
      <c r="T32" s="11">
        <v>0</v>
      </c>
      <c r="U32" s="11">
        <v>0</v>
      </c>
      <c r="V32" s="60">
        <v>2856300</v>
      </c>
      <c r="W32" s="11">
        <v>4097045</v>
      </c>
      <c r="X32" s="37">
        <v>3955300</v>
      </c>
      <c r="Y32" s="63">
        <v>4271421</v>
      </c>
    </row>
    <row r="33" spans="1:25" ht="12.75">
      <c r="A33" s="223">
        <v>2</v>
      </c>
      <c r="B33" s="224">
        <v>20</v>
      </c>
      <c r="C33" s="224">
        <v>0</v>
      </c>
      <c r="D33" s="16">
        <v>0</v>
      </c>
      <c r="E33" s="16">
        <v>1</v>
      </c>
      <c r="F33" s="19"/>
      <c r="G33" s="54" t="s">
        <v>306</v>
      </c>
      <c r="H33" s="60">
        <v>25475682</v>
      </c>
      <c r="I33" s="11">
        <v>12938992</v>
      </c>
      <c r="J33" s="11">
        <v>150000</v>
      </c>
      <c r="K33" s="11">
        <v>2249650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1830000</v>
      </c>
      <c r="R33" s="11">
        <v>0</v>
      </c>
      <c r="S33" s="11">
        <v>0</v>
      </c>
      <c r="T33" s="11">
        <v>0</v>
      </c>
      <c r="U33" s="11">
        <v>0</v>
      </c>
      <c r="V33" s="60">
        <v>419650</v>
      </c>
      <c r="W33" s="11">
        <v>1582365</v>
      </c>
      <c r="X33" s="37">
        <v>1400000</v>
      </c>
      <c r="Y33" s="63">
        <v>8554675</v>
      </c>
    </row>
    <row r="34" spans="1:25" ht="12.75">
      <c r="A34" s="223">
        <v>2</v>
      </c>
      <c r="B34" s="224">
        <v>21</v>
      </c>
      <c r="C34" s="224">
        <v>0</v>
      </c>
      <c r="D34" s="16">
        <v>0</v>
      </c>
      <c r="E34" s="16">
        <v>1</v>
      </c>
      <c r="F34" s="19"/>
      <c r="G34" s="54" t="s">
        <v>307</v>
      </c>
      <c r="H34" s="60">
        <v>16313495</v>
      </c>
      <c r="I34" s="11">
        <v>9575326</v>
      </c>
      <c r="J34" s="11">
        <v>300000</v>
      </c>
      <c r="K34" s="11">
        <v>1266077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1042700</v>
      </c>
      <c r="R34" s="11">
        <v>0</v>
      </c>
      <c r="S34" s="11">
        <v>0</v>
      </c>
      <c r="T34" s="11">
        <v>0</v>
      </c>
      <c r="U34" s="11">
        <v>0</v>
      </c>
      <c r="V34" s="60">
        <v>223377</v>
      </c>
      <c r="W34" s="11">
        <v>338220</v>
      </c>
      <c r="X34" s="37">
        <v>7060</v>
      </c>
      <c r="Y34" s="63">
        <v>4833872</v>
      </c>
    </row>
    <row r="35" spans="1:25" ht="12.75">
      <c r="A35" s="223">
        <v>2</v>
      </c>
      <c r="B35" s="224">
        <v>22</v>
      </c>
      <c r="C35" s="224">
        <v>0</v>
      </c>
      <c r="D35" s="16">
        <v>0</v>
      </c>
      <c r="E35" s="16">
        <v>1</v>
      </c>
      <c r="F35" s="19"/>
      <c r="G35" s="54" t="s">
        <v>308</v>
      </c>
      <c r="H35" s="60">
        <v>11922900</v>
      </c>
      <c r="I35" s="11">
        <v>6471360</v>
      </c>
      <c r="J35" s="11">
        <v>140000</v>
      </c>
      <c r="K35" s="11">
        <v>1747600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920000</v>
      </c>
      <c r="R35" s="11">
        <v>0</v>
      </c>
      <c r="S35" s="11">
        <v>0</v>
      </c>
      <c r="T35" s="11">
        <v>0</v>
      </c>
      <c r="U35" s="11">
        <v>0</v>
      </c>
      <c r="V35" s="60">
        <v>827600</v>
      </c>
      <c r="W35" s="11">
        <v>973600</v>
      </c>
      <c r="X35" s="37">
        <v>800000</v>
      </c>
      <c r="Y35" s="63">
        <v>2590340</v>
      </c>
    </row>
    <row r="36" spans="1:25" ht="12.75">
      <c r="A36" s="223">
        <v>2</v>
      </c>
      <c r="B36" s="224">
        <v>23</v>
      </c>
      <c r="C36" s="224">
        <v>0</v>
      </c>
      <c r="D36" s="16">
        <v>0</v>
      </c>
      <c r="E36" s="16">
        <v>1</v>
      </c>
      <c r="F36" s="19"/>
      <c r="G36" s="54" t="s">
        <v>309</v>
      </c>
      <c r="H36" s="60">
        <v>64894818</v>
      </c>
      <c r="I36" s="11">
        <v>30202284</v>
      </c>
      <c r="J36" s="11">
        <v>2283136</v>
      </c>
      <c r="K36" s="11">
        <v>7733000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3150000</v>
      </c>
      <c r="R36" s="11">
        <v>0</v>
      </c>
      <c r="S36" s="11">
        <v>0</v>
      </c>
      <c r="T36" s="11">
        <v>0</v>
      </c>
      <c r="U36" s="11">
        <v>0</v>
      </c>
      <c r="V36" s="60">
        <v>4583000</v>
      </c>
      <c r="W36" s="11">
        <v>17991198</v>
      </c>
      <c r="X36" s="37">
        <v>17761198</v>
      </c>
      <c r="Y36" s="63">
        <v>6685200</v>
      </c>
    </row>
    <row r="37" spans="1:25" ht="12.75">
      <c r="A37" s="223">
        <v>2</v>
      </c>
      <c r="B37" s="224">
        <v>24</v>
      </c>
      <c r="C37" s="224">
        <v>0</v>
      </c>
      <c r="D37" s="16">
        <v>0</v>
      </c>
      <c r="E37" s="16">
        <v>1</v>
      </c>
      <c r="F37" s="19"/>
      <c r="G37" s="54" t="s">
        <v>310</v>
      </c>
      <c r="H37" s="60">
        <v>27124784.83</v>
      </c>
      <c r="I37" s="11">
        <v>8563301</v>
      </c>
      <c r="J37" s="11">
        <v>500000</v>
      </c>
      <c r="K37" s="11">
        <v>9670371.44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1650000</v>
      </c>
      <c r="R37" s="11">
        <v>0</v>
      </c>
      <c r="S37" s="11">
        <v>17607</v>
      </c>
      <c r="T37" s="11">
        <v>0</v>
      </c>
      <c r="U37" s="11">
        <v>0</v>
      </c>
      <c r="V37" s="60">
        <v>8002764.44</v>
      </c>
      <c r="W37" s="11">
        <v>4634008.9</v>
      </c>
      <c r="X37" s="37">
        <v>4322745.78</v>
      </c>
      <c r="Y37" s="63">
        <v>3757103.49</v>
      </c>
    </row>
    <row r="38" spans="1:25" ht="12.75">
      <c r="A38" s="223">
        <v>2</v>
      </c>
      <c r="B38" s="224">
        <v>25</v>
      </c>
      <c r="C38" s="224">
        <v>0</v>
      </c>
      <c r="D38" s="16">
        <v>0</v>
      </c>
      <c r="E38" s="16">
        <v>1</v>
      </c>
      <c r="F38" s="19"/>
      <c r="G38" s="54" t="s">
        <v>311</v>
      </c>
      <c r="H38" s="60">
        <v>40292662.8</v>
      </c>
      <c r="I38" s="11">
        <v>17326326</v>
      </c>
      <c r="J38" s="11">
        <v>1542566</v>
      </c>
      <c r="K38" s="11">
        <v>5289599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2000000</v>
      </c>
      <c r="R38" s="11">
        <v>0</v>
      </c>
      <c r="S38" s="11">
        <v>22300</v>
      </c>
      <c r="T38" s="11">
        <v>0</v>
      </c>
      <c r="U38" s="11">
        <v>0</v>
      </c>
      <c r="V38" s="60">
        <v>3267299</v>
      </c>
      <c r="W38" s="11">
        <v>7433766.4</v>
      </c>
      <c r="X38" s="37">
        <v>6575971.4</v>
      </c>
      <c r="Y38" s="63">
        <v>8700405.4</v>
      </c>
    </row>
    <row r="39" spans="1:25" ht="12.75">
      <c r="A39" s="223">
        <v>2</v>
      </c>
      <c r="B39" s="224">
        <v>26</v>
      </c>
      <c r="C39" s="224">
        <v>0</v>
      </c>
      <c r="D39" s="16">
        <v>0</v>
      </c>
      <c r="E39" s="16">
        <v>1</v>
      </c>
      <c r="F39" s="19"/>
      <c r="G39" s="54" t="s">
        <v>312</v>
      </c>
      <c r="H39" s="60">
        <v>9603722</v>
      </c>
      <c r="I39" s="11">
        <v>5087748</v>
      </c>
      <c r="J39" s="11">
        <v>100000</v>
      </c>
      <c r="K39" s="11">
        <v>2238907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920000</v>
      </c>
      <c r="R39" s="11">
        <v>0</v>
      </c>
      <c r="S39" s="11">
        <v>0</v>
      </c>
      <c r="T39" s="11">
        <v>0</v>
      </c>
      <c r="U39" s="11">
        <v>0</v>
      </c>
      <c r="V39" s="60">
        <v>1318907</v>
      </c>
      <c r="W39" s="11">
        <v>1060555</v>
      </c>
      <c r="X39" s="37">
        <v>900000</v>
      </c>
      <c r="Y39" s="63">
        <v>1116512</v>
      </c>
    </row>
    <row r="40" spans="1:25" s="95" customFormat="1" ht="15">
      <c r="A40" s="227"/>
      <c r="B40" s="228"/>
      <c r="C40" s="228"/>
      <c r="D40" s="101"/>
      <c r="E40" s="101"/>
      <c r="F40" s="102" t="s">
        <v>313</v>
      </c>
      <c r="G40" s="287"/>
      <c r="H40" s="104">
        <v>3408304830.65</v>
      </c>
      <c r="I40" s="103">
        <v>1097676100</v>
      </c>
      <c r="J40" s="103">
        <v>91269830</v>
      </c>
      <c r="K40" s="103">
        <v>942980569</v>
      </c>
      <c r="L40" s="103">
        <v>518790000</v>
      </c>
      <c r="M40" s="103">
        <v>2086100</v>
      </c>
      <c r="N40" s="103">
        <v>19804000</v>
      </c>
      <c r="O40" s="103">
        <v>12560000</v>
      </c>
      <c r="P40" s="103">
        <v>19550000</v>
      </c>
      <c r="Q40" s="103">
        <v>17482914</v>
      </c>
      <c r="R40" s="103">
        <v>42000</v>
      </c>
      <c r="S40" s="103">
        <v>63967000</v>
      </c>
      <c r="T40" s="103">
        <v>20200000</v>
      </c>
      <c r="U40" s="103">
        <v>55420000</v>
      </c>
      <c r="V40" s="104">
        <v>213078555</v>
      </c>
      <c r="W40" s="103">
        <v>566340217</v>
      </c>
      <c r="X40" s="251">
        <v>316045880</v>
      </c>
      <c r="Y40" s="105">
        <v>710038114.65</v>
      </c>
    </row>
    <row r="41" spans="1:25" ht="12.75">
      <c r="A41" s="223">
        <v>2</v>
      </c>
      <c r="B41" s="224">
        <v>61</v>
      </c>
      <c r="C41" s="224">
        <v>0</v>
      </c>
      <c r="D41" s="16">
        <v>0</v>
      </c>
      <c r="E41" s="16">
        <v>2</v>
      </c>
      <c r="F41" s="19"/>
      <c r="G41" s="54" t="s">
        <v>314</v>
      </c>
      <c r="H41" s="60">
        <v>181181113</v>
      </c>
      <c r="I41" s="11">
        <v>69250000</v>
      </c>
      <c r="J41" s="11">
        <v>4500000</v>
      </c>
      <c r="K41" s="11">
        <v>65439600</v>
      </c>
      <c r="L41" s="11">
        <v>39450000</v>
      </c>
      <c r="M41" s="11">
        <v>143700</v>
      </c>
      <c r="N41" s="11">
        <v>1250000</v>
      </c>
      <c r="O41" s="11">
        <v>600000</v>
      </c>
      <c r="P41" s="11">
        <v>1400000</v>
      </c>
      <c r="Q41" s="11">
        <v>1377600</v>
      </c>
      <c r="R41" s="11">
        <v>42000</v>
      </c>
      <c r="S41" s="11">
        <v>4900000</v>
      </c>
      <c r="T41" s="11">
        <v>1850000</v>
      </c>
      <c r="U41" s="11">
        <v>2700000</v>
      </c>
      <c r="V41" s="60">
        <v>11726300</v>
      </c>
      <c r="W41" s="11">
        <v>20513756</v>
      </c>
      <c r="X41" s="37">
        <v>17000000</v>
      </c>
      <c r="Y41" s="63">
        <v>21477757</v>
      </c>
    </row>
    <row r="42" spans="1:25" ht="12.75">
      <c r="A42" s="223">
        <v>2</v>
      </c>
      <c r="B42" s="224">
        <v>62</v>
      </c>
      <c r="C42" s="224">
        <v>0</v>
      </c>
      <c r="D42" s="16">
        <v>0</v>
      </c>
      <c r="E42" s="16">
        <v>2</v>
      </c>
      <c r="F42" s="19"/>
      <c r="G42" s="54" t="s">
        <v>315</v>
      </c>
      <c r="H42" s="60">
        <v>229803979.65</v>
      </c>
      <c r="I42" s="11">
        <v>93077517</v>
      </c>
      <c r="J42" s="11">
        <v>10035000</v>
      </c>
      <c r="K42" s="11">
        <v>93424027</v>
      </c>
      <c r="L42" s="11">
        <v>59900000</v>
      </c>
      <c r="M42" s="11">
        <v>280000</v>
      </c>
      <c r="N42" s="11">
        <v>2240000</v>
      </c>
      <c r="O42" s="11">
        <v>750000</v>
      </c>
      <c r="P42" s="11">
        <v>2150000</v>
      </c>
      <c r="Q42" s="11">
        <v>2100000</v>
      </c>
      <c r="R42" s="11">
        <v>0</v>
      </c>
      <c r="S42" s="11">
        <v>3367000</v>
      </c>
      <c r="T42" s="11">
        <v>2150000</v>
      </c>
      <c r="U42" s="11">
        <v>3750000</v>
      </c>
      <c r="V42" s="60">
        <v>16737027</v>
      </c>
      <c r="W42" s="11">
        <v>17836632</v>
      </c>
      <c r="X42" s="37">
        <v>16209469</v>
      </c>
      <c r="Y42" s="63">
        <v>15430803.65</v>
      </c>
    </row>
    <row r="43" spans="1:25" ht="12.75">
      <c r="A43" s="223">
        <v>2</v>
      </c>
      <c r="B43" s="224">
        <v>65</v>
      </c>
      <c r="C43" s="224">
        <v>0</v>
      </c>
      <c r="D43" s="16">
        <v>0</v>
      </c>
      <c r="E43" s="16">
        <v>2</v>
      </c>
      <c r="F43" s="19"/>
      <c r="G43" s="54" t="s">
        <v>316</v>
      </c>
      <c r="H43" s="60">
        <v>300693464</v>
      </c>
      <c r="I43" s="11">
        <v>93348583</v>
      </c>
      <c r="J43" s="11">
        <v>6734830</v>
      </c>
      <c r="K43" s="11">
        <v>90243142</v>
      </c>
      <c r="L43" s="11">
        <v>52900000</v>
      </c>
      <c r="M43" s="11">
        <v>134000</v>
      </c>
      <c r="N43" s="11">
        <v>2155000</v>
      </c>
      <c r="O43" s="11">
        <v>510000</v>
      </c>
      <c r="P43" s="11">
        <v>2000000</v>
      </c>
      <c r="Q43" s="11">
        <v>2247314</v>
      </c>
      <c r="R43" s="11">
        <v>0</v>
      </c>
      <c r="S43" s="11">
        <v>1000000</v>
      </c>
      <c r="T43" s="11">
        <v>2200000</v>
      </c>
      <c r="U43" s="11">
        <v>3970000</v>
      </c>
      <c r="V43" s="60">
        <v>23126828</v>
      </c>
      <c r="W43" s="11">
        <v>78895021</v>
      </c>
      <c r="X43" s="37">
        <v>34794726</v>
      </c>
      <c r="Y43" s="63">
        <v>31471888</v>
      </c>
    </row>
    <row r="44" spans="1:25" s="282" customFormat="1" ht="12.75">
      <c r="A44" s="274">
        <v>2</v>
      </c>
      <c r="B44" s="275">
        <v>64</v>
      </c>
      <c r="C44" s="275">
        <v>0</v>
      </c>
      <c r="D44" s="276">
        <v>0</v>
      </c>
      <c r="E44" s="276">
        <v>2</v>
      </c>
      <c r="F44" s="277"/>
      <c r="G44" s="288" t="s">
        <v>317</v>
      </c>
      <c r="H44" s="279">
        <v>2696626274</v>
      </c>
      <c r="I44" s="278">
        <v>842000000</v>
      </c>
      <c r="J44" s="278">
        <v>70000000</v>
      </c>
      <c r="K44" s="278">
        <v>693873800</v>
      </c>
      <c r="L44" s="278">
        <v>366540000</v>
      </c>
      <c r="M44" s="278">
        <v>1528400</v>
      </c>
      <c r="N44" s="278">
        <v>14159000</v>
      </c>
      <c r="O44" s="278">
        <v>10700000</v>
      </c>
      <c r="P44" s="278">
        <v>14000000</v>
      </c>
      <c r="Q44" s="278">
        <v>11758000</v>
      </c>
      <c r="R44" s="278">
        <v>0</v>
      </c>
      <c r="S44" s="278">
        <v>54700000</v>
      </c>
      <c r="T44" s="278">
        <v>14000000</v>
      </c>
      <c r="U44" s="278">
        <v>45000000</v>
      </c>
      <c r="V44" s="279">
        <v>161488400</v>
      </c>
      <c r="W44" s="278">
        <v>449094808</v>
      </c>
      <c r="X44" s="306">
        <v>248041685</v>
      </c>
      <c r="Y44" s="281">
        <v>641657666</v>
      </c>
    </row>
    <row r="45" spans="1:25" s="95" customFormat="1" ht="15">
      <c r="A45" s="227"/>
      <c r="B45" s="228"/>
      <c r="C45" s="228"/>
      <c r="D45" s="101"/>
      <c r="E45" s="101"/>
      <c r="F45" s="102" t="s">
        <v>318</v>
      </c>
      <c r="G45" s="287"/>
      <c r="H45" s="104">
        <v>4011545374.48</v>
      </c>
      <c r="I45" s="103">
        <v>1157000988</v>
      </c>
      <c r="J45" s="103">
        <v>154476246.31</v>
      </c>
      <c r="K45" s="103">
        <v>1860327392.06</v>
      </c>
      <c r="L45" s="103">
        <v>1170115427.22</v>
      </c>
      <c r="M45" s="103">
        <v>150430556.51999998</v>
      </c>
      <c r="N45" s="103">
        <v>36897768</v>
      </c>
      <c r="O45" s="103">
        <v>6628394.98</v>
      </c>
      <c r="P45" s="103">
        <v>19389930</v>
      </c>
      <c r="Q45" s="103">
        <v>0</v>
      </c>
      <c r="R45" s="103">
        <v>95220084.47</v>
      </c>
      <c r="S45" s="103">
        <v>23555774.25</v>
      </c>
      <c r="T45" s="103">
        <v>37045185</v>
      </c>
      <c r="U45" s="103">
        <v>54702626</v>
      </c>
      <c r="V45" s="104">
        <v>266341645.62</v>
      </c>
      <c r="W45" s="103">
        <v>461049626.92999995</v>
      </c>
      <c r="X45" s="251">
        <v>310369055.52</v>
      </c>
      <c r="Y45" s="105">
        <v>378691121.17999995</v>
      </c>
    </row>
    <row r="46" spans="1:25" s="95" customFormat="1" ht="15">
      <c r="A46" s="227"/>
      <c r="B46" s="228"/>
      <c r="C46" s="228"/>
      <c r="D46" s="101"/>
      <c r="E46" s="101"/>
      <c r="F46" s="102" t="s">
        <v>319</v>
      </c>
      <c r="G46" s="287"/>
      <c r="H46" s="104">
        <v>1447861361.69</v>
      </c>
      <c r="I46" s="103">
        <v>476825311</v>
      </c>
      <c r="J46" s="103">
        <v>65258181</v>
      </c>
      <c r="K46" s="103">
        <v>553850521.88</v>
      </c>
      <c r="L46" s="103">
        <v>362476584.22</v>
      </c>
      <c r="M46" s="103">
        <v>3986592</v>
      </c>
      <c r="N46" s="103">
        <v>10277260</v>
      </c>
      <c r="O46" s="103">
        <v>3009863.66</v>
      </c>
      <c r="P46" s="103">
        <v>11464970</v>
      </c>
      <c r="Q46" s="103">
        <v>0</v>
      </c>
      <c r="R46" s="103">
        <v>4839548</v>
      </c>
      <c r="S46" s="103">
        <v>15213150</v>
      </c>
      <c r="T46" s="103">
        <v>15621628</v>
      </c>
      <c r="U46" s="103">
        <v>21572678</v>
      </c>
      <c r="V46" s="104">
        <v>105388248</v>
      </c>
      <c r="W46" s="103">
        <v>228547480.08</v>
      </c>
      <c r="X46" s="251">
        <v>139644817.08</v>
      </c>
      <c r="Y46" s="105">
        <v>123379867.73</v>
      </c>
    </row>
    <row r="47" spans="1:25" ht="12.75">
      <c r="A47" s="223">
        <v>2</v>
      </c>
      <c r="B47" s="224">
        <v>2</v>
      </c>
      <c r="C47" s="224">
        <v>1</v>
      </c>
      <c r="D47" s="16">
        <v>1</v>
      </c>
      <c r="E47" s="16">
        <v>0</v>
      </c>
      <c r="F47" s="19"/>
      <c r="G47" s="54" t="s">
        <v>320</v>
      </c>
      <c r="H47" s="60">
        <v>51792836</v>
      </c>
      <c r="I47" s="11">
        <v>14533975</v>
      </c>
      <c r="J47" s="11">
        <v>500000</v>
      </c>
      <c r="K47" s="11">
        <v>13604750</v>
      </c>
      <c r="L47" s="11">
        <v>7920000</v>
      </c>
      <c r="M47" s="11">
        <v>246000</v>
      </c>
      <c r="N47" s="11">
        <v>155000</v>
      </c>
      <c r="O47" s="11">
        <v>120000</v>
      </c>
      <c r="P47" s="11">
        <v>90000</v>
      </c>
      <c r="Q47" s="11">
        <v>0</v>
      </c>
      <c r="R47" s="11">
        <v>0</v>
      </c>
      <c r="S47" s="11">
        <v>290000</v>
      </c>
      <c r="T47" s="11">
        <v>390000</v>
      </c>
      <c r="U47" s="11">
        <v>510000</v>
      </c>
      <c r="V47" s="60">
        <v>3883750</v>
      </c>
      <c r="W47" s="11">
        <v>14343718</v>
      </c>
      <c r="X47" s="37">
        <v>6076218</v>
      </c>
      <c r="Y47" s="63">
        <v>8810393</v>
      </c>
    </row>
    <row r="48" spans="1:25" ht="12.75">
      <c r="A48" s="223">
        <v>2</v>
      </c>
      <c r="B48" s="224">
        <v>21</v>
      </c>
      <c r="C48" s="224">
        <v>1</v>
      </c>
      <c r="D48" s="16">
        <v>1</v>
      </c>
      <c r="E48" s="16">
        <v>0</v>
      </c>
      <c r="F48" s="19"/>
      <c r="G48" s="54" t="s">
        <v>321</v>
      </c>
      <c r="H48" s="60">
        <v>23235864</v>
      </c>
      <c r="I48" s="11">
        <v>8178692</v>
      </c>
      <c r="J48" s="11">
        <v>63700</v>
      </c>
      <c r="K48" s="11">
        <v>5693063</v>
      </c>
      <c r="L48" s="11">
        <v>3415600</v>
      </c>
      <c r="M48" s="11">
        <v>43700</v>
      </c>
      <c r="N48" s="11">
        <v>262840</v>
      </c>
      <c r="O48" s="11">
        <v>62500</v>
      </c>
      <c r="P48" s="11">
        <v>37470</v>
      </c>
      <c r="Q48" s="11">
        <v>0</v>
      </c>
      <c r="R48" s="11">
        <v>16380</v>
      </c>
      <c r="S48" s="11">
        <v>82580</v>
      </c>
      <c r="T48" s="11">
        <v>265000</v>
      </c>
      <c r="U48" s="11">
        <v>234730</v>
      </c>
      <c r="V48" s="60">
        <v>1272263</v>
      </c>
      <c r="W48" s="11">
        <v>8041766</v>
      </c>
      <c r="X48" s="37">
        <v>1352601</v>
      </c>
      <c r="Y48" s="63">
        <v>1258643</v>
      </c>
    </row>
    <row r="49" spans="1:25" ht="12.75">
      <c r="A49" s="223">
        <v>2</v>
      </c>
      <c r="B49" s="224">
        <v>1</v>
      </c>
      <c r="C49" s="224">
        <v>1</v>
      </c>
      <c r="D49" s="16">
        <v>1</v>
      </c>
      <c r="E49" s="16">
        <v>0</v>
      </c>
      <c r="F49" s="19"/>
      <c r="G49" s="54" t="s">
        <v>322</v>
      </c>
      <c r="H49" s="60">
        <v>87576545</v>
      </c>
      <c r="I49" s="11">
        <v>26043367</v>
      </c>
      <c r="J49" s="11">
        <v>1000000</v>
      </c>
      <c r="K49" s="11">
        <v>33811800</v>
      </c>
      <c r="L49" s="11">
        <v>23008000</v>
      </c>
      <c r="M49" s="11">
        <v>36500</v>
      </c>
      <c r="N49" s="11">
        <v>1124200</v>
      </c>
      <c r="O49" s="11">
        <v>180000</v>
      </c>
      <c r="P49" s="11">
        <v>1100000</v>
      </c>
      <c r="Q49" s="11">
        <v>0</v>
      </c>
      <c r="R49" s="11">
        <v>0</v>
      </c>
      <c r="S49" s="11">
        <v>1500000</v>
      </c>
      <c r="T49" s="11">
        <v>975000</v>
      </c>
      <c r="U49" s="11">
        <v>1056500</v>
      </c>
      <c r="V49" s="60">
        <v>4831600</v>
      </c>
      <c r="W49" s="11">
        <v>19212980</v>
      </c>
      <c r="X49" s="37">
        <v>8507000</v>
      </c>
      <c r="Y49" s="63">
        <v>7508398</v>
      </c>
    </row>
    <row r="50" spans="1:25" ht="12.75">
      <c r="A50" s="223">
        <v>2</v>
      </c>
      <c r="B50" s="224">
        <v>9</v>
      </c>
      <c r="C50" s="224">
        <v>1</v>
      </c>
      <c r="D50" s="16">
        <v>1</v>
      </c>
      <c r="E50" s="16">
        <v>0</v>
      </c>
      <c r="F50" s="19"/>
      <c r="G50" s="54" t="s">
        <v>323</v>
      </c>
      <c r="H50" s="60">
        <v>19535014</v>
      </c>
      <c r="I50" s="11">
        <v>7529118</v>
      </c>
      <c r="J50" s="11">
        <v>400000</v>
      </c>
      <c r="K50" s="11">
        <v>7880871</v>
      </c>
      <c r="L50" s="11">
        <v>5684000</v>
      </c>
      <c r="M50" s="11">
        <v>31200</v>
      </c>
      <c r="N50" s="11">
        <v>298500</v>
      </c>
      <c r="O50" s="11">
        <v>55000</v>
      </c>
      <c r="P50" s="11">
        <v>40000</v>
      </c>
      <c r="Q50" s="11">
        <v>0</v>
      </c>
      <c r="R50" s="11">
        <v>0</v>
      </c>
      <c r="S50" s="11">
        <v>101100</v>
      </c>
      <c r="T50" s="11">
        <v>276000</v>
      </c>
      <c r="U50" s="11">
        <v>202000</v>
      </c>
      <c r="V50" s="60">
        <v>1193071</v>
      </c>
      <c r="W50" s="11">
        <v>2213000</v>
      </c>
      <c r="X50" s="37">
        <v>2000000</v>
      </c>
      <c r="Y50" s="63">
        <v>1512025</v>
      </c>
    </row>
    <row r="51" spans="1:25" ht="12.75">
      <c r="A51" s="223">
        <v>2</v>
      </c>
      <c r="B51" s="224">
        <v>8</v>
      </c>
      <c r="C51" s="224">
        <v>1</v>
      </c>
      <c r="D51" s="16">
        <v>1</v>
      </c>
      <c r="E51" s="16">
        <v>0</v>
      </c>
      <c r="F51" s="19"/>
      <c r="G51" s="54" t="s">
        <v>324</v>
      </c>
      <c r="H51" s="60">
        <v>14851751.66</v>
      </c>
      <c r="I51" s="11">
        <v>2258156</v>
      </c>
      <c r="J51" s="11">
        <v>96460</v>
      </c>
      <c r="K51" s="11">
        <v>6411297.66</v>
      </c>
      <c r="L51" s="11">
        <v>4330702</v>
      </c>
      <c r="M51" s="11">
        <v>1242</v>
      </c>
      <c r="N51" s="11">
        <v>26644</v>
      </c>
      <c r="O51" s="11">
        <v>38435.66</v>
      </c>
      <c r="P51" s="11">
        <v>33500</v>
      </c>
      <c r="Q51" s="11">
        <v>0</v>
      </c>
      <c r="R51" s="11">
        <v>4850</v>
      </c>
      <c r="S51" s="11">
        <v>160470</v>
      </c>
      <c r="T51" s="11">
        <v>220000</v>
      </c>
      <c r="U51" s="11">
        <v>238588</v>
      </c>
      <c r="V51" s="60">
        <v>1356866</v>
      </c>
      <c r="W51" s="11">
        <v>1595000</v>
      </c>
      <c r="X51" s="37">
        <v>1420000</v>
      </c>
      <c r="Y51" s="63">
        <v>4490838</v>
      </c>
    </row>
    <row r="52" spans="1:25" ht="12.75">
      <c r="A52" s="223">
        <v>2</v>
      </c>
      <c r="B52" s="224">
        <v>2</v>
      </c>
      <c r="C52" s="224">
        <v>2</v>
      </c>
      <c r="D52" s="16">
        <v>1</v>
      </c>
      <c r="E52" s="16">
        <v>0</v>
      </c>
      <c r="F52" s="19"/>
      <c r="G52" s="54" t="s">
        <v>325</v>
      </c>
      <c r="H52" s="60">
        <v>59578168</v>
      </c>
      <c r="I52" s="11">
        <v>19552203</v>
      </c>
      <c r="J52" s="11">
        <v>1000000</v>
      </c>
      <c r="K52" s="11">
        <v>22659816</v>
      </c>
      <c r="L52" s="11">
        <v>16186774</v>
      </c>
      <c r="M52" s="11">
        <v>277460</v>
      </c>
      <c r="N52" s="11">
        <v>602817</v>
      </c>
      <c r="O52" s="11">
        <v>413000</v>
      </c>
      <c r="P52" s="11">
        <v>1000000</v>
      </c>
      <c r="Q52" s="11">
        <v>0</v>
      </c>
      <c r="R52" s="11">
        <v>0</v>
      </c>
      <c r="S52" s="11">
        <v>1000000</v>
      </c>
      <c r="T52" s="11">
        <v>690000</v>
      </c>
      <c r="U52" s="11">
        <v>1010000</v>
      </c>
      <c r="V52" s="60">
        <v>1479765</v>
      </c>
      <c r="W52" s="11">
        <v>14059931</v>
      </c>
      <c r="X52" s="37">
        <v>10640000</v>
      </c>
      <c r="Y52" s="63">
        <v>2306218</v>
      </c>
    </row>
    <row r="53" spans="1:25" ht="12.75">
      <c r="A53" s="223">
        <v>2</v>
      </c>
      <c r="B53" s="224">
        <v>3</v>
      </c>
      <c r="C53" s="224">
        <v>1</v>
      </c>
      <c r="D53" s="16">
        <v>1</v>
      </c>
      <c r="E53" s="16">
        <v>0</v>
      </c>
      <c r="F53" s="19"/>
      <c r="G53" s="54" t="s">
        <v>326</v>
      </c>
      <c r="H53" s="60">
        <v>175452119.29</v>
      </c>
      <c r="I53" s="11">
        <v>57259997</v>
      </c>
      <c r="J53" s="11">
        <v>17000000</v>
      </c>
      <c r="K53" s="11">
        <v>79101013</v>
      </c>
      <c r="L53" s="11">
        <v>54300000</v>
      </c>
      <c r="M53" s="11">
        <v>68500</v>
      </c>
      <c r="N53" s="11">
        <v>706000</v>
      </c>
      <c r="O53" s="11">
        <v>200000</v>
      </c>
      <c r="P53" s="11">
        <v>800000</v>
      </c>
      <c r="Q53" s="11">
        <v>0</v>
      </c>
      <c r="R53" s="11">
        <v>0</v>
      </c>
      <c r="S53" s="11">
        <v>1180000</v>
      </c>
      <c r="T53" s="11">
        <v>1300000</v>
      </c>
      <c r="U53" s="11">
        <v>2030000</v>
      </c>
      <c r="V53" s="60">
        <v>18516513</v>
      </c>
      <c r="W53" s="11">
        <v>11912930</v>
      </c>
      <c r="X53" s="37">
        <v>8072900</v>
      </c>
      <c r="Y53" s="63">
        <v>10178179.29</v>
      </c>
    </row>
    <row r="54" spans="1:25" ht="12.75">
      <c r="A54" s="223">
        <v>2</v>
      </c>
      <c r="B54" s="224">
        <v>5</v>
      </c>
      <c r="C54" s="224">
        <v>1</v>
      </c>
      <c r="D54" s="16">
        <v>1</v>
      </c>
      <c r="E54" s="16">
        <v>0</v>
      </c>
      <c r="F54" s="19"/>
      <c r="G54" s="54" t="s">
        <v>327</v>
      </c>
      <c r="H54" s="60">
        <v>43566818.77</v>
      </c>
      <c r="I54" s="11">
        <v>13652209</v>
      </c>
      <c r="J54" s="11">
        <v>443784</v>
      </c>
      <c r="K54" s="11">
        <v>17295030</v>
      </c>
      <c r="L54" s="11">
        <v>11400000</v>
      </c>
      <c r="M54" s="11">
        <v>400000</v>
      </c>
      <c r="N54" s="11">
        <v>300000</v>
      </c>
      <c r="O54" s="11">
        <v>80000</v>
      </c>
      <c r="P54" s="11">
        <v>500000</v>
      </c>
      <c r="Q54" s="11">
        <v>0</v>
      </c>
      <c r="R54" s="11">
        <v>0</v>
      </c>
      <c r="S54" s="11">
        <v>270000</v>
      </c>
      <c r="T54" s="11">
        <v>530000</v>
      </c>
      <c r="U54" s="11">
        <v>530000</v>
      </c>
      <c r="V54" s="60">
        <v>3285030</v>
      </c>
      <c r="W54" s="11">
        <v>3178500</v>
      </c>
      <c r="X54" s="37">
        <v>2800000</v>
      </c>
      <c r="Y54" s="63">
        <v>8997295.77</v>
      </c>
    </row>
    <row r="55" spans="1:25" ht="12.75">
      <c r="A55" s="223">
        <v>2</v>
      </c>
      <c r="B55" s="224">
        <v>21</v>
      </c>
      <c r="C55" s="224">
        <v>2</v>
      </c>
      <c r="D55" s="16">
        <v>1</v>
      </c>
      <c r="E55" s="16">
        <v>0</v>
      </c>
      <c r="F55" s="19"/>
      <c r="G55" s="54" t="s">
        <v>328</v>
      </c>
      <c r="H55" s="60">
        <v>9443581</v>
      </c>
      <c r="I55" s="11">
        <v>2974981</v>
      </c>
      <c r="J55" s="11">
        <v>45000</v>
      </c>
      <c r="K55" s="11">
        <v>2986208</v>
      </c>
      <c r="L55" s="11">
        <v>2000000</v>
      </c>
      <c r="M55" s="11">
        <v>9000</v>
      </c>
      <c r="N55" s="11">
        <v>60000</v>
      </c>
      <c r="O55" s="11">
        <v>15000</v>
      </c>
      <c r="P55" s="11">
        <v>16000</v>
      </c>
      <c r="Q55" s="11">
        <v>0</v>
      </c>
      <c r="R55" s="11">
        <v>7000</v>
      </c>
      <c r="S55" s="11">
        <v>80000</v>
      </c>
      <c r="T55" s="11">
        <v>80000</v>
      </c>
      <c r="U55" s="11">
        <v>90000</v>
      </c>
      <c r="V55" s="60">
        <v>629208</v>
      </c>
      <c r="W55" s="11">
        <v>2897480</v>
      </c>
      <c r="X55" s="37">
        <v>2171600</v>
      </c>
      <c r="Y55" s="63">
        <v>539912</v>
      </c>
    </row>
    <row r="56" spans="1:25" ht="12.75">
      <c r="A56" s="223">
        <v>2</v>
      </c>
      <c r="B56" s="224">
        <v>7</v>
      </c>
      <c r="C56" s="224">
        <v>1</v>
      </c>
      <c r="D56" s="16">
        <v>1</v>
      </c>
      <c r="E56" s="16">
        <v>0</v>
      </c>
      <c r="F56" s="19"/>
      <c r="G56" s="54" t="s">
        <v>329</v>
      </c>
      <c r="H56" s="60">
        <v>35541991</v>
      </c>
      <c r="I56" s="11">
        <v>9707341</v>
      </c>
      <c r="J56" s="11">
        <v>400000</v>
      </c>
      <c r="K56" s="11">
        <v>12790100</v>
      </c>
      <c r="L56" s="11">
        <v>7833000</v>
      </c>
      <c r="M56" s="11">
        <v>104500</v>
      </c>
      <c r="N56" s="11">
        <v>455000</v>
      </c>
      <c r="O56" s="11">
        <v>90000</v>
      </c>
      <c r="P56" s="11">
        <v>360000</v>
      </c>
      <c r="Q56" s="11">
        <v>0</v>
      </c>
      <c r="R56" s="11">
        <v>0</v>
      </c>
      <c r="S56" s="11">
        <v>150000</v>
      </c>
      <c r="T56" s="11">
        <v>400000</v>
      </c>
      <c r="U56" s="11">
        <v>465000</v>
      </c>
      <c r="V56" s="60">
        <v>2932600</v>
      </c>
      <c r="W56" s="11">
        <v>10043600</v>
      </c>
      <c r="X56" s="37">
        <v>4100000</v>
      </c>
      <c r="Y56" s="63">
        <v>2600950</v>
      </c>
    </row>
    <row r="57" spans="1:25" ht="12.75">
      <c r="A57" s="223">
        <v>2</v>
      </c>
      <c r="B57" s="224">
        <v>6</v>
      </c>
      <c r="C57" s="224">
        <v>1</v>
      </c>
      <c r="D57" s="16">
        <v>1</v>
      </c>
      <c r="E57" s="16">
        <v>0</v>
      </c>
      <c r="F57" s="19"/>
      <c r="G57" s="54" t="s">
        <v>330</v>
      </c>
      <c r="H57" s="60">
        <v>24515585</v>
      </c>
      <c r="I57" s="11">
        <v>2782189</v>
      </c>
      <c r="J57" s="11">
        <v>60000</v>
      </c>
      <c r="K57" s="11">
        <v>14785488</v>
      </c>
      <c r="L57" s="11">
        <v>10250257</v>
      </c>
      <c r="M57" s="11">
        <v>2133</v>
      </c>
      <c r="N57" s="11">
        <v>35800</v>
      </c>
      <c r="O57" s="11">
        <v>10000</v>
      </c>
      <c r="P57" s="11">
        <v>25000</v>
      </c>
      <c r="Q57" s="11">
        <v>0</v>
      </c>
      <c r="R57" s="11">
        <v>0</v>
      </c>
      <c r="S57" s="11">
        <v>600000</v>
      </c>
      <c r="T57" s="11">
        <v>540000</v>
      </c>
      <c r="U57" s="11">
        <v>300000</v>
      </c>
      <c r="V57" s="60">
        <v>3022298</v>
      </c>
      <c r="W57" s="11">
        <v>4150000</v>
      </c>
      <c r="X57" s="37">
        <v>3100000</v>
      </c>
      <c r="Y57" s="63">
        <v>2737908</v>
      </c>
    </row>
    <row r="58" spans="1:25" ht="12.75">
      <c r="A58" s="223">
        <v>2</v>
      </c>
      <c r="B58" s="224">
        <v>8</v>
      </c>
      <c r="C58" s="224">
        <v>2</v>
      </c>
      <c r="D58" s="16">
        <v>1</v>
      </c>
      <c r="E58" s="16">
        <v>0</v>
      </c>
      <c r="F58" s="19"/>
      <c r="G58" s="54" t="s">
        <v>331</v>
      </c>
      <c r="H58" s="60">
        <v>57893314</v>
      </c>
      <c r="I58" s="11">
        <v>17763629</v>
      </c>
      <c r="J58" s="11">
        <v>900000</v>
      </c>
      <c r="K58" s="11">
        <v>19212526</v>
      </c>
      <c r="L58" s="11">
        <v>12920000</v>
      </c>
      <c r="M58" s="11">
        <v>181700</v>
      </c>
      <c r="N58" s="11">
        <v>438700</v>
      </c>
      <c r="O58" s="11">
        <v>130000</v>
      </c>
      <c r="P58" s="11">
        <v>900000</v>
      </c>
      <c r="Q58" s="11">
        <v>0</v>
      </c>
      <c r="R58" s="11">
        <v>2000</v>
      </c>
      <c r="S58" s="11">
        <v>280000</v>
      </c>
      <c r="T58" s="11">
        <v>700000</v>
      </c>
      <c r="U58" s="11">
        <v>960000</v>
      </c>
      <c r="V58" s="60">
        <v>2700126</v>
      </c>
      <c r="W58" s="11">
        <v>14262220</v>
      </c>
      <c r="X58" s="37">
        <v>7900000</v>
      </c>
      <c r="Y58" s="63">
        <v>5754939</v>
      </c>
    </row>
    <row r="59" spans="1:25" ht="12.75">
      <c r="A59" s="223">
        <v>2</v>
      </c>
      <c r="B59" s="224">
        <v>6</v>
      </c>
      <c r="C59" s="224">
        <v>2</v>
      </c>
      <c r="D59" s="16">
        <v>1</v>
      </c>
      <c r="E59" s="16">
        <v>0</v>
      </c>
      <c r="F59" s="19"/>
      <c r="G59" s="54" t="s">
        <v>332</v>
      </c>
      <c r="H59" s="60">
        <v>17736918.65</v>
      </c>
      <c r="I59" s="11">
        <v>5047304</v>
      </c>
      <c r="J59" s="11">
        <v>60000</v>
      </c>
      <c r="K59" s="11">
        <v>9153889</v>
      </c>
      <c r="L59" s="11">
        <v>6721574</v>
      </c>
      <c r="M59" s="11">
        <v>11830</v>
      </c>
      <c r="N59" s="11">
        <v>170159</v>
      </c>
      <c r="O59" s="11">
        <v>25000</v>
      </c>
      <c r="P59" s="11">
        <v>51000</v>
      </c>
      <c r="Q59" s="11">
        <v>0</v>
      </c>
      <c r="R59" s="11">
        <v>0</v>
      </c>
      <c r="S59" s="11">
        <v>250000</v>
      </c>
      <c r="T59" s="11">
        <v>190000</v>
      </c>
      <c r="U59" s="11">
        <v>320000</v>
      </c>
      <c r="V59" s="60">
        <v>1414326</v>
      </c>
      <c r="W59" s="11">
        <v>2209153</v>
      </c>
      <c r="X59" s="37">
        <v>2000000</v>
      </c>
      <c r="Y59" s="63">
        <v>1266572.65</v>
      </c>
    </row>
    <row r="60" spans="1:25" ht="12.75">
      <c r="A60" s="223">
        <v>2</v>
      </c>
      <c r="B60" s="224">
        <v>8</v>
      </c>
      <c r="C60" s="224">
        <v>3</v>
      </c>
      <c r="D60" s="16">
        <v>1</v>
      </c>
      <c r="E60" s="16">
        <v>0</v>
      </c>
      <c r="F60" s="19"/>
      <c r="G60" s="54" t="s">
        <v>333</v>
      </c>
      <c r="H60" s="60">
        <v>20550150</v>
      </c>
      <c r="I60" s="11">
        <v>4102084</v>
      </c>
      <c r="J60" s="11">
        <v>150000</v>
      </c>
      <c r="K60" s="11">
        <v>9982196</v>
      </c>
      <c r="L60" s="11">
        <v>6105840</v>
      </c>
      <c r="M60" s="11">
        <v>44200</v>
      </c>
      <c r="N60" s="11">
        <v>110050</v>
      </c>
      <c r="O60" s="11">
        <v>60000</v>
      </c>
      <c r="P60" s="11">
        <v>30000</v>
      </c>
      <c r="Q60" s="11">
        <v>0</v>
      </c>
      <c r="R60" s="11">
        <v>10000</v>
      </c>
      <c r="S60" s="11">
        <v>165000</v>
      </c>
      <c r="T60" s="11">
        <v>330000</v>
      </c>
      <c r="U60" s="11">
        <v>390000</v>
      </c>
      <c r="V60" s="60">
        <v>2737106</v>
      </c>
      <c r="W60" s="11">
        <v>3756103</v>
      </c>
      <c r="X60" s="37">
        <v>2000000</v>
      </c>
      <c r="Y60" s="63">
        <v>2559767</v>
      </c>
    </row>
    <row r="61" spans="1:25" ht="12.75">
      <c r="A61" s="223">
        <v>2</v>
      </c>
      <c r="B61" s="224">
        <v>10</v>
      </c>
      <c r="C61" s="224">
        <v>1</v>
      </c>
      <c r="D61" s="16">
        <v>1</v>
      </c>
      <c r="E61" s="16">
        <v>0</v>
      </c>
      <c r="F61" s="19"/>
      <c r="G61" s="54" t="s">
        <v>334</v>
      </c>
      <c r="H61" s="60">
        <v>37246138.22</v>
      </c>
      <c r="I61" s="11">
        <v>14068934</v>
      </c>
      <c r="J61" s="11">
        <v>300000</v>
      </c>
      <c r="K61" s="11">
        <v>16111043.22</v>
      </c>
      <c r="L61" s="11">
        <v>10483979.22</v>
      </c>
      <c r="M61" s="11">
        <v>136380</v>
      </c>
      <c r="N61" s="11">
        <v>220000</v>
      </c>
      <c r="O61" s="11">
        <v>25000</v>
      </c>
      <c r="P61" s="11">
        <v>450000</v>
      </c>
      <c r="Q61" s="11">
        <v>0</v>
      </c>
      <c r="R61" s="11">
        <v>337518</v>
      </c>
      <c r="S61" s="11">
        <v>217000</v>
      </c>
      <c r="T61" s="11">
        <v>530000</v>
      </c>
      <c r="U61" s="11">
        <v>367160</v>
      </c>
      <c r="V61" s="60">
        <v>3344006</v>
      </c>
      <c r="W61" s="11">
        <v>3555229</v>
      </c>
      <c r="X61" s="37">
        <v>1600000</v>
      </c>
      <c r="Y61" s="63">
        <v>3210932</v>
      </c>
    </row>
    <row r="62" spans="1:25" ht="12.75">
      <c r="A62" s="223">
        <v>2</v>
      </c>
      <c r="B62" s="224">
        <v>11</v>
      </c>
      <c r="C62" s="224">
        <v>1</v>
      </c>
      <c r="D62" s="16">
        <v>1</v>
      </c>
      <c r="E62" s="16">
        <v>0</v>
      </c>
      <c r="F62" s="19"/>
      <c r="G62" s="54" t="s">
        <v>335</v>
      </c>
      <c r="H62" s="60">
        <v>207572537.85</v>
      </c>
      <c r="I62" s="11">
        <v>79453269</v>
      </c>
      <c r="J62" s="11">
        <v>34089110</v>
      </c>
      <c r="K62" s="11">
        <v>63311748</v>
      </c>
      <c r="L62" s="11">
        <v>34400000</v>
      </c>
      <c r="M62" s="11">
        <v>44</v>
      </c>
      <c r="N62" s="11">
        <v>1210000</v>
      </c>
      <c r="O62" s="11">
        <v>230000</v>
      </c>
      <c r="P62" s="11">
        <v>1000000</v>
      </c>
      <c r="Q62" s="11">
        <v>0</v>
      </c>
      <c r="R62" s="11">
        <v>4000000</v>
      </c>
      <c r="S62" s="11">
        <v>3000000</v>
      </c>
      <c r="T62" s="11">
        <v>1810000</v>
      </c>
      <c r="U62" s="11">
        <v>3500000</v>
      </c>
      <c r="V62" s="60">
        <v>14161704</v>
      </c>
      <c r="W62" s="11">
        <v>14768000</v>
      </c>
      <c r="X62" s="37">
        <v>10300000</v>
      </c>
      <c r="Y62" s="63">
        <v>15950410.85</v>
      </c>
    </row>
    <row r="63" spans="1:25" ht="12.75">
      <c r="A63" s="223">
        <v>2</v>
      </c>
      <c r="B63" s="224">
        <v>8</v>
      </c>
      <c r="C63" s="224">
        <v>4</v>
      </c>
      <c r="D63" s="16">
        <v>1</v>
      </c>
      <c r="E63" s="16">
        <v>0</v>
      </c>
      <c r="F63" s="19"/>
      <c r="G63" s="54" t="s">
        <v>336</v>
      </c>
      <c r="H63" s="60">
        <v>33186653</v>
      </c>
      <c r="I63" s="11">
        <v>13045077</v>
      </c>
      <c r="J63" s="11">
        <v>125000</v>
      </c>
      <c r="K63" s="11">
        <v>12820700</v>
      </c>
      <c r="L63" s="11">
        <v>6970500</v>
      </c>
      <c r="M63" s="11">
        <v>94000</v>
      </c>
      <c r="N63" s="11">
        <v>115000</v>
      </c>
      <c r="O63" s="11">
        <v>86500</v>
      </c>
      <c r="P63" s="11">
        <v>325000</v>
      </c>
      <c r="Q63" s="11">
        <v>0</v>
      </c>
      <c r="R63" s="11">
        <v>500</v>
      </c>
      <c r="S63" s="11">
        <v>115000</v>
      </c>
      <c r="T63" s="11">
        <v>440000</v>
      </c>
      <c r="U63" s="11">
        <v>516000</v>
      </c>
      <c r="V63" s="60">
        <v>4158200</v>
      </c>
      <c r="W63" s="11">
        <v>4205800</v>
      </c>
      <c r="X63" s="37">
        <v>3633500</v>
      </c>
      <c r="Y63" s="63">
        <v>2990076</v>
      </c>
    </row>
    <row r="64" spans="1:25" ht="12.75">
      <c r="A64" s="223">
        <v>2</v>
      </c>
      <c r="B64" s="224">
        <v>14</v>
      </c>
      <c r="C64" s="224">
        <v>1</v>
      </c>
      <c r="D64" s="16">
        <v>1</v>
      </c>
      <c r="E64" s="16">
        <v>0</v>
      </c>
      <c r="F64" s="19"/>
      <c r="G64" s="54" t="s">
        <v>337</v>
      </c>
      <c r="H64" s="60">
        <v>73197802</v>
      </c>
      <c r="I64" s="11">
        <v>26620609</v>
      </c>
      <c r="J64" s="11">
        <v>2100000</v>
      </c>
      <c r="K64" s="11">
        <v>25927397</v>
      </c>
      <c r="L64" s="11">
        <v>16655618</v>
      </c>
      <c r="M64" s="11">
        <v>273425</v>
      </c>
      <c r="N64" s="11">
        <v>607582</v>
      </c>
      <c r="O64" s="11">
        <v>140000</v>
      </c>
      <c r="P64" s="11">
        <v>800000</v>
      </c>
      <c r="Q64" s="11">
        <v>0</v>
      </c>
      <c r="R64" s="11">
        <v>0</v>
      </c>
      <c r="S64" s="11">
        <v>1500000</v>
      </c>
      <c r="T64" s="11">
        <v>760000</v>
      </c>
      <c r="U64" s="11">
        <v>975000</v>
      </c>
      <c r="V64" s="60">
        <v>4215772</v>
      </c>
      <c r="W64" s="11">
        <v>17666747</v>
      </c>
      <c r="X64" s="37">
        <v>6659862</v>
      </c>
      <c r="Y64" s="63">
        <v>883049</v>
      </c>
    </row>
    <row r="65" spans="1:25" ht="12.75">
      <c r="A65" s="223">
        <v>2</v>
      </c>
      <c r="B65" s="224">
        <v>15</v>
      </c>
      <c r="C65" s="224">
        <v>1</v>
      </c>
      <c r="D65" s="16">
        <v>1</v>
      </c>
      <c r="E65" s="16">
        <v>0</v>
      </c>
      <c r="F65" s="19"/>
      <c r="G65" s="54" t="s">
        <v>338</v>
      </c>
      <c r="H65" s="60">
        <v>63384665</v>
      </c>
      <c r="I65" s="11">
        <v>25076158</v>
      </c>
      <c r="J65" s="11">
        <v>1258367</v>
      </c>
      <c r="K65" s="11">
        <v>23193020</v>
      </c>
      <c r="L65" s="11">
        <v>16600000</v>
      </c>
      <c r="M65" s="11">
        <v>275000</v>
      </c>
      <c r="N65" s="11">
        <v>1080000</v>
      </c>
      <c r="O65" s="11">
        <v>120000</v>
      </c>
      <c r="P65" s="11">
        <v>800000</v>
      </c>
      <c r="Q65" s="11">
        <v>0</v>
      </c>
      <c r="R65" s="11">
        <v>0</v>
      </c>
      <c r="S65" s="11">
        <v>1500000</v>
      </c>
      <c r="T65" s="11">
        <v>630000</v>
      </c>
      <c r="U65" s="11">
        <v>1200000</v>
      </c>
      <c r="V65" s="60">
        <v>988020</v>
      </c>
      <c r="W65" s="11">
        <v>11320500</v>
      </c>
      <c r="X65" s="37">
        <v>5100000</v>
      </c>
      <c r="Y65" s="63">
        <v>2536620</v>
      </c>
    </row>
    <row r="66" spans="1:25" ht="12.75">
      <c r="A66" s="223">
        <v>2</v>
      </c>
      <c r="B66" s="224">
        <v>6</v>
      </c>
      <c r="C66" s="224">
        <v>3</v>
      </c>
      <c r="D66" s="16">
        <v>1</v>
      </c>
      <c r="E66" s="16">
        <v>0</v>
      </c>
      <c r="F66" s="19"/>
      <c r="G66" s="54" t="s">
        <v>339</v>
      </c>
      <c r="H66" s="60">
        <v>13100323</v>
      </c>
      <c r="I66" s="11">
        <v>3619301</v>
      </c>
      <c r="J66" s="11">
        <v>100000</v>
      </c>
      <c r="K66" s="11">
        <v>8049272</v>
      </c>
      <c r="L66" s="11">
        <v>6600000</v>
      </c>
      <c r="M66" s="11">
        <v>35750</v>
      </c>
      <c r="N66" s="11">
        <v>33000</v>
      </c>
      <c r="O66" s="11">
        <v>15000</v>
      </c>
      <c r="P66" s="11">
        <v>23000</v>
      </c>
      <c r="Q66" s="11">
        <v>0</v>
      </c>
      <c r="R66" s="11">
        <v>0</v>
      </c>
      <c r="S66" s="11">
        <v>15000</v>
      </c>
      <c r="T66" s="11">
        <v>110000</v>
      </c>
      <c r="U66" s="11">
        <v>215000</v>
      </c>
      <c r="V66" s="60">
        <v>1002522</v>
      </c>
      <c r="W66" s="11">
        <v>790900</v>
      </c>
      <c r="X66" s="37">
        <v>580000</v>
      </c>
      <c r="Y66" s="63">
        <v>540850</v>
      </c>
    </row>
    <row r="67" spans="1:25" ht="12.75">
      <c r="A67" s="223">
        <v>2</v>
      </c>
      <c r="B67" s="224">
        <v>2</v>
      </c>
      <c r="C67" s="224">
        <v>3</v>
      </c>
      <c r="D67" s="16">
        <v>1</v>
      </c>
      <c r="E67" s="16">
        <v>0</v>
      </c>
      <c r="F67" s="19"/>
      <c r="G67" s="54" t="s">
        <v>340</v>
      </c>
      <c r="H67" s="60">
        <v>10939478</v>
      </c>
      <c r="I67" s="11">
        <v>4146478</v>
      </c>
      <c r="J67" s="11">
        <v>100000</v>
      </c>
      <c r="K67" s="11">
        <v>5088000</v>
      </c>
      <c r="L67" s="11">
        <v>3150000</v>
      </c>
      <c r="M67" s="11">
        <v>470000</v>
      </c>
      <c r="N67" s="11">
        <v>80000</v>
      </c>
      <c r="O67" s="11">
        <v>50000</v>
      </c>
      <c r="P67" s="11">
        <v>25000</v>
      </c>
      <c r="Q67" s="11">
        <v>0</v>
      </c>
      <c r="R67" s="11">
        <v>0</v>
      </c>
      <c r="S67" s="11">
        <v>25000</v>
      </c>
      <c r="T67" s="11">
        <v>150000</v>
      </c>
      <c r="U67" s="11">
        <v>180000</v>
      </c>
      <c r="V67" s="60">
        <v>958000</v>
      </c>
      <c r="W67" s="11">
        <v>1243000</v>
      </c>
      <c r="X67" s="37">
        <v>1210000</v>
      </c>
      <c r="Y67" s="63">
        <v>362000</v>
      </c>
    </row>
    <row r="68" spans="1:25" ht="12.75">
      <c r="A68" s="223">
        <v>2</v>
      </c>
      <c r="B68" s="224">
        <v>2</v>
      </c>
      <c r="C68" s="224">
        <v>4</v>
      </c>
      <c r="D68" s="16">
        <v>1</v>
      </c>
      <c r="E68" s="16">
        <v>0</v>
      </c>
      <c r="F68" s="19"/>
      <c r="G68" s="54" t="s">
        <v>341</v>
      </c>
      <c r="H68" s="60">
        <v>8570213</v>
      </c>
      <c r="I68" s="11">
        <v>2263697</v>
      </c>
      <c r="J68" s="11">
        <v>15000</v>
      </c>
      <c r="K68" s="11">
        <v>4707346</v>
      </c>
      <c r="L68" s="11">
        <v>3666585</v>
      </c>
      <c r="M68" s="11">
        <v>345306</v>
      </c>
      <c r="N68" s="11">
        <v>73643</v>
      </c>
      <c r="O68" s="11">
        <v>32000</v>
      </c>
      <c r="P68" s="11">
        <v>10000</v>
      </c>
      <c r="Q68" s="11">
        <v>0</v>
      </c>
      <c r="R68" s="11">
        <v>270000</v>
      </c>
      <c r="S68" s="11">
        <v>65000</v>
      </c>
      <c r="T68" s="11">
        <v>92800</v>
      </c>
      <c r="U68" s="11">
        <v>50200</v>
      </c>
      <c r="V68" s="60">
        <v>101812</v>
      </c>
      <c r="W68" s="11">
        <v>1417300</v>
      </c>
      <c r="X68" s="37">
        <v>300000</v>
      </c>
      <c r="Y68" s="63">
        <v>166870</v>
      </c>
    </row>
    <row r="69" spans="1:25" ht="12.75">
      <c r="A69" s="223">
        <v>2</v>
      </c>
      <c r="B69" s="224">
        <v>8</v>
      </c>
      <c r="C69" s="224">
        <v>5</v>
      </c>
      <c r="D69" s="16">
        <v>1</v>
      </c>
      <c r="E69" s="16">
        <v>0</v>
      </c>
      <c r="F69" s="19"/>
      <c r="G69" s="54" t="s">
        <v>342</v>
      </c>
      <c r="H69" s="60">
        <v>21850827</v>
      </c>
      <c r="I69" s="11">
        <v>3561330</v>
      </c>
      <c r="J69" s="11">
        <v>160000</v>
      </c>
      <c r="K69" s="11">
        <v>12360306</v>
      </c>
      <c r="L69" s="11">
        <v>8913645</v>
      </c>
      <c r="M69" s="11">
        <v>18380</v>
      </c>
      <c r="N69" s="11">
        <v>50600</v>
      </c>
      <c r="O69" s="11">
        <v>110000</v>
      </c>
      <c r="P69" s="11">
        <v>28000</v>
      </c>
      <c r="Q69" s="11">
        <v>0</v>
      </c>
      <c r="R69" s="11">
        <v>31000</v>
      </c>
      <c r="S69" s="11">
        <v>80000</v>
      </c>
      <c r="T69" s="11">
        <v>250500</v>
      </c>
      <c r="U69" s="11">
        <v>351500</v>
      </c>
      <c r="V69" s="60">
        <v>2526681</v>
      </c>
      <c r="W69" s="11">
        <v>3260028</v>
      </c>
      <c r="X69" s="37">
        <v>1822028</v>
      </c>
      <c r="Y69" s="63">
        <v>2509163</v>
      </c>
    </row>
    <row r="70" spans="1:25" ht="12.75">
      <c r="A70" s="223">
        <v>2</v>
      </c>
      <c r="B70" s="224">
        <v>21</v>
      </c>
      <c r="C70" s="224">
        <v>3</v>
      </c>
      <c r="D70" s="16">
        <v>1</v>
      </c>
      <c r="E70" s="16">
        <v>0</v>
      </c>
      <c r="F70" s="19"/>
      <c r="G70" s="54" t="s">
        <v>343</v>
      </c>
      <c r="H70" s="60">
        <v>19898344</v>
      </c>
      <c r="I70" s="11">
        <v>6785362</v>
      </c>
      <c r="J70" s="11">
        <v>200000</v>
      </c>
      <c r="K70" s="11">
        <v>6378922</v>
      </c>
      <c r="L70" s="11">
        <v>4120922</v>
      </c>
      <c r="M70" s="11">
        <v>17000</v>
      </c>
      <c r="N70" s="11">
        <v>42000</v>
      </c>
      <c r="O70" s="11">
        <v>30000</v>
      </c>
      <c r="P70" s="11">
        <v>20000</v>
      </c>
      <c r="Q70" s="11">
        <v>0</v>
      </c>
      <c r="R70" s="11">
        <v>2000</v>
      </c>
      <c r="S70" s="11">
        <v>80000</v>
      </c>
      <c r="T70" s="11">
        <v>400000</v>
      </c>
      <c r="U70" s="11">
        <v>200000</v>
      </c>
      <c r="V70" s="60">
        <v>1467000</v>
      </c>
      <c r="W70" s="11">
        <v>4997700</v>
      </c>
      <c r="X70" s="37">
        <v>4160000</v>
      </c>
      <c r="Y70" s="63">
        <v>1536360</v>
      </c>
    </row>
    <row r="71" spans="1:25" ht="12.75">
      <c r="A71" s="223">
        <v>2</v>
      </c>
      <c r="B71" s="224">
        <v>6</v>
      </c>
      <c r="C71" s="224">
        <v>4</v>
      </c>
      <c r="D71" s="16">
        <v>1</v>
      </c>
      <c r="E71" s="16">
        <v>0</v>
      </c>
      <c r="F71" s="19"/>
      <c r="G71" s="54" t="s">
        <v>344</v>
      </c>
      <c r="H71" s="60">
        <v>27429724.97</v>
      </c>
      <c r="I71" s="11">
        <v>3368666</v>
      </c>
      <c r="J71" s="11">
        <v>50000</v>
      </c>
      <c r="K71" s="11">
        <v>14704782</v>
      </c>
      <c r="L71" s="11">
        <v>11027330</v>
      </c>
      <c r="M71" s="11">
        <v>1328</v>
      </c>
      <c r="N71" s="11">
        <v>27825</v>
      </c>
      <c r="O71" s="11">
        <v>15000</v>
      </c>
      <c r="P71" s="11">
        <v>30000</v>
      </c>
      <c r="Q71" s="11">
        <v>0</v>
      </c>
      <c r="R71" s="11">
        <v>800</v>
      </c>
      <c r="S71" s="11">
        <v>230000</v>
      </c>
      <c r="T71" s="11">
        <v>329028</v>
      </c>
      <c r="U71" s="11">
        <v>255000</v>
      </c>
      <c r="V71" s="60">
        <v>2788471</v>
      </c>
      <c r="W71" s="11">
        <v>7932921.97</v>
      </c>
      <c r="X71" s="37">
        <v>7195939.97</v>
      </c>
      <c r="Y71" s="63">
        <v>1373355</v>
      </c>
    </row>
    <row r="72" spans="1:25" ht="12.75">
      <c r="A72" s="223">
        <v>2</v>
      </c>
      <c r="B72" s="224">
        <v>19</v>
      </c>
      <c r="C72" s="224">
        <v>1</v>
      </c>
      <c r="D72" s="16">
        <v>1</v>
      </c>
      <c r="E72" s="16">
        <v>0</v>
      </c>
      <c r="F72" s="19"/>
      <c r="G72" s="54" t="s">
        <v>345</v>
      </c>
      <c r="H72" s="60">
        <v>113765371</v>
      </c>
      <c r="I72" s="11">
        <v>43043049</v>
      </c>
      <c r="J72" s="11">
        <v>1802690</v>
      </c>
      <c r="K72" s="11">
        <v>41371753</v>
      </c>
      <c r="L72" s="11">
        <v>25894873</v>
      </c>
      <c r="M72" s="11">
        <v>72100</v>
      </c>
      <c r="N72" s="11">
        <v>879400</v>
      </c>
      <c r="O72" s="11">
        <v>326100</v>
      </c>
      <c r="P72" s="11">
        <v>1545000</v>
      </c>
      <c r="Q72" s="11">
        <v>0</v>
      </c>
      <c r="R72" s="11">
        <v>0</v>
      </c>
      <c r="S72" s="11">
        <v>1250000</v>
      </c>
      <c r="T72" s="11">
        <v>1250000</v>
      </c>
      <c r="U72" s="11">
        <v>2491000</v>
      </c>
      <c r="V72" s="60">
        <v>7663280</v>
      </c>
      <c r="W72" s="11">
        <v>17685720</v>
      </c>
      <c r="X72" s="37">
        <v>17255157</v>
      </c>
      <c r="Y72" s="63">
        <v>9862159</v>
      </c>
    </row>
    <row r="73" spans="1:25" ht="12.75">
      <c r="A73" s="223">
        <v>2</v>
      </c>
      <c r="B73" s="224">
        <v>19</v>
      </c>
      <c r="C73" s="224">
        <v>2</v>
      </c>
      <c r="D73" s="16">
        <v>1</v>
      </c>
      <c r="E73" s="16">
        <v>0</v>
      </c>
      <c r="F73" s="19"/>
      <c r="G73" s="54" t="s">
        <v>346</v>
      </c>
      <c r="H73" s="60">
        <v>51108347</v>
      </c>
      <c r="I73" s="11">
        <v>16379308</v>
      </c>
      <c r="J73" s="11">
        <v>700000</v>
      </c>
      <c r="K73" s="11">
        <v>17096490</v>
      </c>
      <c r="L73" s="11">
        <v>13218510</v>
      </c>
      <c r="M73" s="11">
        <v>403500</v>
      </c>
      <c r="N73" s="11">
        <v>242000</v>
      </c>
      <c r="O73" s="11">
        <v>90000</v>
      </c>
      <c r="P73" s="11">
        <v>75000</v>
      </c>
      <c r="Q73" s="11">
        <v>0</v>
      </c>
      <c r="R73" s="11">
        <v>0</v>
      </c>
      <c r="S73" s="11">
        <v>220000</v>
      </c>
      <c r="T73" s="11">
        <v>380000</v>
      </c>
      <c r="U73" s="11">
        <v>620000</v>
      </c>
      <c r="V73" s="60">
        <v>1847480</v>
      </c>
      <c r="W73" s="11">
        <v>11394500</v>
      </c>
      <c r="X73" s="37">
        <v>7340000</v>
      </c>
      <c r="Y73" s="63">
        <v>5538049</v>
      </c>
    </row>
    <row r="74" spans="1:25" ht="12.75">
      <c r="A74" s="223">
        <v>2</v>
      </c>
      <c r="B74" s="224">
        <v>10</v>
      </c>
      <c r="C74" s="224">
        <v>2</v>
      </c>
      <c r="D74" s="16">
        <v>1</v>
      </c>
      <c r="E74" s="16">
        <v>0</v>
      </c>
      <c r="F74" s="19"/>
      <c r="G74" s="54" t="s">
        <v>347</v>
      </c>
      <c r="H74" s="60">
        <v>16781913</v>
      </c>
      <c r="I74" s="11">
        <v>2119080</v>
      </c>
      <c r="J74" s="11">
        <v>40000</v>
      </c>
      <c r="K74" s="11">
        <v>8304899</v>
      </c>
      <c r="L74" s="11">
        <v>5129000</v>
      </c>
      <c r="M74" s="11">
        <v>27081</v>
      </c>
      <c r="N74" s="11">
        <v>89800</v>
      </c>
      <c r="O74" s="11">
        <v>50000</v>
      </c>
      <c r="P74" s="11">
        <v>12000</v>
      </c>
      <c r="Q74" s="11">
        <v>0</v>
      </c>
      <c r="R74" s="11">
        <v>7500</v>
      </c>
      <c r="S74" s="11">
        <v>153000</v>
      </c>
      <c r="T74" s="11">
        <v>265000</v>
      </c>
      <c r="U74" s="11">
        <v>150000</v>
      </c>
      <c r="V74" s="60">
        <v>2421518</v>
      </c>
      <c r="W74" s="11">
        <v>3170000</v>
      </c>
      <c r="X74" s="37">
        <v>2500000</v>
      </c>
      <c r="Y74" s="63">
        <v>3147934</v>
      </c>
    </row>
    <row r="75" spans="1:25" ht="12.75">
      <c r="A75" s="223">
        <v>2</v>
      </c>
      <c r="B75" s="224">
        <v>26</v>
      </c>
      <c r="C75" s="224">
        <v>1</v>
      </c>
      <c r="D75" s="16">
        <v>1</v>
      </c>
      <c r="E75" s="16">
        <v>0</v>
      </c>
      <c r="F75" s="19"/>
      <c r="G75" s="54" t="s">
        <v>348</v>
      </c>
      <c r="H75" s="60">
        <v>6914281</v>
      </c>
      <c r="I75" s="11">
        <v>1462423</v>
      </c>
      <c r="J75" s="11">
        <v>111070</v>
      </c>
      <c r="K75" s="11">
        <v>2600271</v>
      </c>
      <c r="L75" s="11">
        <v>1840000</v>
      </c>
      <c r="M75" s="11">
        <v>79333</v>
      </c>
      <c r="N75" s="11">
        <v>39600</v>
      </c>
      <c r="O75" s="11">
        <v>3328</v>
      </c>
      <c r="P75" s="11">
        <v>7000</v>
      </c>
      <c r="Q75" s="11">
        <v>0</v>
      </c>
      <c r="R75" s="11">
        <v>150000</v>
      </c>
      <c r="S75" s="11">
        <v>26000</v>
      </c>
      <c r="T75" s="11">
        <v>31300</v>
      </c>
      <c r="U75" s="11">
        <v>90000</v>
      </c>
      <c r="V75" s="60">
        <v>333710</v>
      </c>
      <c r="W75" s="11">
        <v>268690</v>
      </c>
      <c r="X75" s="37">
        <v>223000</v>
      </c>
      <c r="Y75" s="63">
        <v>2471827</v>
      </c>
    </row>
    <row r="76" spans="1:25" ht="12.75">
      <c r="A76" s="223">
        <v>2</v>
      </c>
      <c r="B76" s="224">
        <v>25</v>
      </c>
      <c r="C76" s="224">
        <v>1</v>
      </c>
      <c r="D76" s="16">
        <v>1</v>
      </c>
      <c r="E76" s="16">
        <v>0</v>
      </c>
      <c r="F76" s="19"/>
      <c r="G76" s="54" t="s">
        <v>349</v>
      </c>
      <c r="H76" s="60">
        <v>6062899</v>
      </c>
      <c r="I76" s="11">
        <v>2657491</v>
      </c>
      <c r="J76" s="11">
        <v>15000</v>
      </c>
      <c r="K76" s="11">
        <v>2606222</v>
      </c>
      <c r="L76" s="11">
        <v>1683000</v>
      </c>
      <c r="M76" s="11">
        <v>64000</v>
      </c>
      <c r="N76" s="11">
        <v>133100</v>
      </c>
      <c r="O76" s="11">
        <v>8000</v>
      </c>
      <c r="P76" s="11">
        <v>12000</v>
      </c>
      <c r="Q76" s="11">
        <v>0</v>
      </c>
      <c r="R76" s="11">
        <v>0</v>
      </c>
      <c r="S76" s="11">
        <v>28000</v>
      </c>
      <c r="T76" s="11">
        <v>87000</v>
      </c>
      <c r="U76" s="11">
        <v>85000</v>
      </c>
      <c r="V76" s="60">
        <v>506122</v>
      </c>
      <c r="W76" s="11">
        <v>417692</v>
      </c>
      <c r="X76" s="37">
        <v>236640</v>
      </c>
      <c r="Y76" s="63">
        <v>366494</v>
      </c>
    </row>
    <row r="77" spans="1:25" ht="12.75">
      <c r="A77" s="223">
        <v>2</v>
      </c>
      <c r="B77" s="224">
        <v>25</v>
      </c>
      <c r="C77" s="224">
        <v>2</v>
      </c>
      <c r="D77" s="16">
        <v>1</v>
      </c>
      <c r="E77" s="16">
        <v>0</v>
      </c>
      <c r="F77" s="19"/>
      <c r="G77" s="54" t="s">
        <v>350</v>
      </c>
      <c r="H77" s="60">
        <v>64319864</v>
      </c>
      <c r="I77" s="11">
        <v>27050583</v>
      </c>
      <c r="J77" s="11">
        <v>1658000</v>
      </c>
      <c r="K77" s="11">
        <v>22870173</v>
      </c>
      <c r="L77" s="11">
        <v>13568000</v>
      </c>
      <c r="M77" s="11">
        <v>78000</v>
      </c>
      <c r="N77" s="11">
        <v>310000</v>
      </c>
      <c r="O77" s="11">
        <v>140000</v>
      </c>
      <c r="P77" s="11">
        <v>900000</v>
      </c>
      <c r="Q77" s="11">
        <v>0</v>
      </c>
      <c r="R77" s="11">
        <v>0</v>
      </c>
      <c r="S77" s="11">
        <v>330000</v>
      </c>
      <c r="T77" s="11">
        <v>850000</v>
      </c>
      <c r="U77" s="11">
        <v>1360000</v>
      </c>
      <c r="V77" s="60">
        <v>5334173</v>
      </c>
      <c r="W77" s="11">
        <v>4870000</v>
      </c>
      <c r="X77" s="37">
        <v>4000000</v>
      </c>
      <c r="Y77" s="63">
        <v>7871108</v>
      </c>
    </row>
    <row r="78" spans="1:25" ht="12.75">
      <c r="A78" s="223">
        <v>2</v>
      </c>
      <c r="B78" s="224">
        <v>26</v>
      </c>
      <c r="C78" s="224">
        <v>2</v>
      </c>
      <c r="D78" s="16">
        <v>1</v>
      </c>
      <c r="E78" s="16">
        <v>0</v>
      </c>
      <c r="F78" s="19"/>
      <c r="G78" s="54" t="s">
        <v>351</v>
      </c>
      <c r="H78" s="60">
        <v>31261324.28</v>
      </c>
      <c r="I78" s="11">
        <v>10719251</v>
      </c>
      <c r="J78" s="11">
        <v>315000</v>
      </c>
      <c r="K78" s="11">
        <v>10980130</v>
      </c>
      <c r="L78" s="11">
        <v>6478875</v>
      </c>
      <c r="M78" s="11">
        <v>138000</v>
      </c>
      <c r="N78" s="11">
        <v>298000</v>
      </c>
      <c r="O78" s="11">
        <v>60000</v>
      </c>
      <c r="P78" s="11">
        <v>420000</v>
      </c>
      <c r="Q78" s="11">
        <v>0</v>
      </c>
      <c r="R78" s="11">
        <v>0</v>
      </c>
      <c r="S78" s="11">
        <v>270000</v>
      </c>
      <c r="T78" s="11">
        <v>370000</v>
      </c>
      <c r="U78" s="11">
        <v>630000</v>
      </c>
      <c r="V78" s="60">
        <v>2315255</v>
      </c>
      <c r="W78" s="11">
        <v>7706371.11</v>
      </c>
      <c r="X78" s="37">
        <v>3388371.11</v>
      </c>
      <c r="Y78" s="63">
        <v>1540572.17</v>
      </c>
    </row>
    <row r="79" spans="1:25" s="95" customFormat="1" ht="15">
      <c r="A79" s="227"/>
      <c r="B79" s="228"/>
      <c r="C79" s="228"/>
      <c r="D79" s="101"/>
      <c r="E79" s="101"/>
      <c r="F79" s="102" t="s">
        <v>352</v>
      </c>
      <c r="G79" s="287"/>
      <c r="H79" s="104">
        <v>1094195396.27</v>
      </c>
      <c r="I79" s="103">
        <v>300403891</v>
      </c>
      <c r="J79" s="103">
        <v>15780866</v>
      </c>
      <c r="K79" s="103">
        <v>584110769.8399999</v>
      </c>
      <c r="L79" s="103">
        <v>350717405.08000004</v>
      </c>
      <c r="M79" s="103">
        <v>88070016.52</v>
      </c>
      <c r="N79" s="103">
        <v>13347876</v>
      </c>
      <c r="O79" s="103">
        <v>1579820</v>
      </c>
      <c r="P79" s="103">
        <v>1512257</v>
      </c>
      <c r="Q79" s="103">
        <v>0</v>
      </c>
      <c r="R79" s="103">
        <v>40464252.47</v>
      </c>
      <c r="S79" s="103">
        <v>2428334.25</v>
      </c>
      <c r="T79" s="103">
        <v>9009877</v>
      </c>
      <c r="U79" s="103">
        <v>16434947</v>
      </c>
      <c r="V79" s="104">
        <v>60545984.52</v>
      </c>
      <c r="W79" s="103">
        <v>79738507.06</v>
      </c>
      <c r="X79" s="251">
        <v>62330568.650000006</v>
      </c>
      <c r="Y79" s="105">
        <v>114161362.36999999</v>
      </c>
    </row>
    <row r="80" spans="1:25" ht="12.75">
      <c r="A80" s="223">
        <v>2</v>
      </c>
      <c r="B80" s="224">
        <v>1</v>
      </c>
      <c r="C80" s="224">
        <v>2</v>
      </c>
      <c r="D80" s="16">
        <v>2</v>
      </c>
      <c r="E80" s="16">
        <v>0</v>
      </c>
      <c r="F80" s="19"/>
      <c r="G80" s="54" t="s">
        <v>322</v>
      </c>
      <c r="H80" s="60">
        <v>26961651</v>
      </c>
      <c r="I80" s="11">
        <v>6800000</v>
      </c>
      <c r="J80" s="11">
        <v>70000</v>
      </c>
      <c r="K80" s="11">
        <v>15123680</v>
      </c>
      <c r="L80" s="11">
        <v>11650000</v>
      </c>
      <c r="M80" s="11">
        <v>950000</v>
      </c>
      <c r="N80" s="11">
        <v>403000</v>
      </c>
      <c r="O80" s="11">
        <v>60000</v>
      </c>
      <c r="P80" s="11">
        <v>20000</v>
      </c>
      <c r="Q80" s="11">
        <v>0</v>
      </c>
      <c r="R80" s="11">
        <v>250000</v>
      </c>
      <c r="S80" s="11">
        <v>6680</v>
      </c>
      <c r="T80" s="11">
        <v>180000</v>
      </c>
      <c r="U80" s="11">
        <v>251000</v>
      </c>
      <c r="V80" s="60">
        <v>1353000</v>
      </c>
      <c r="W80" s="11">
        <v>557000</v>
      </c>
      <c r="X80" s="37">
        <v>397000</v>
      </c>
      <c r="Y80" s="63">
        <v>4410971</v>
      </c>
    </row>
    <row r="81" spans="1:25" ht="12.75">
      <c r="A81" s="223">
        <v>2</v>
      </c>
      <c r="B81" s="224">
        <v>17</v>
      </c>
      <c r="C81" s="224">
        <v>1</v>
      </c>
      <c r="D81" s="16">
        <v>2</v>
      </c>
      <c r="E81" s="16">
        <v>0</v>
      </c>
      <c r="F81" s="19"/>
      <c r="G81" s="54" t="s">
        <v>353</v>
      </c>
      <c r="H81" s="60">
        <v>6962145.09</v>
      </c>
      <c r="I81" s="11">
        <v>2341143</v>
      </c>
      <c r="J81" s="11">
        <v>2000</v>
      </c>
      <c r="K81" s="11">
        <v>4099300</v>
      </c>
      <c r="L81" s="11">
        <v>1421000</v>
      </c>
      <c r="M81" s="11">
        <v>2314000</v>
      </c>
      <c r="N81" s="11">
        <v>90000</v>
      </c>
      <c r="O81" s="11">
        <v>10000</v>
      </c>
      <c r="P81" s="11">
        <v>20000</v>
      </c>
      <c r="Q81" s="11">
        <v>0</v>
      </c>
      <c r="R81" s="11">
        <v>0</v>
      </c>
      <c r="S81" s="11">
        <v>16000</v>
      </c>
      <c r="T81" s="11">
        <v>62000</v>
      </c>
      <c r="U81" s="11">
        <v>60000</v>
      </c>
      <c r="V81" s="60">
        <v>106300</v>
      </c>
      <c r="W81" s="11">
        <v>255400</v>
      </c>
      <c r="X81" s="37">
        <v>219400</v>
      </c>
      <c r="Y81" s="63">
        <v>264302.09</v>
      </c>
    </row>
    <row r="82" spans="1:25" ht="12.75">
      <c r="A82" s="223">
        <v>2</v>
      </c>
      <c r="B82" s="224">
        <v>9</v>
      </c>
      <c r="C82" s="224">
        <v>2</v>
      </c>
      <c r="D82" s="16">
        <v>2</v>
      </c>
      <c r="E82" s="16">
        <v>0</v>
      </c>
      <c r="F82" s="19"/>
      <c r="G82" s="54" t="s">
        <v>323</v>
      </c>
      <c r="H82" s="60">
        <v>15322920</v>
      </c>
      <c r="I82" s="11">
        <v>3979879</v>
      </c>
      <c r="J82" s="11">
        <v>15000</v>
      </c>
      <c r="K82" s="11">
        <v>8038128</v>
      </c>
      <c r="L82" s="11">
        <v>4707861</v>
      </c>
      <c r="M82" s="11">
        <v>1543000</v>
      </c>
      <c r="N82" s="11">
        <v>214936</v>
      </c>
      <c r="O82" s="11">
        <v>10000</v>
      </c>
      <c r="P82" s="11">
        <v>15000</v>
      </c>
      <c r="Q82" s="11">
        <v>0</v>
      </c>
      <c r="R82" s="11">
        <v>300000</v>
      </c>
      <c r="S82" s="11">
        <v>7000</v>
      </c>
      <c r="T82" s="11">
        <v>131000</v>
      </c>
      <c r="U82" s="11">
        <v>170500</v>
      </c>
      <c r="V82" s="60">
        <v>938831</v>
      </c>
      <c r="W82" s="11">
        <v>2616055</v>
      </c>
      <c r="X82" s="37">
        <v>2543667</v>
      </c>
      <c r="Y82" s="63">
        <v>673858</v>
      </c>
    </row>
    <row r="83" spans="1:25" ht="12.75">
      <c r="A83" s="223">
        <v>2</v>
      </c>
      <c r="B83" s="224">
        <v>24</v>
      </c>
      <c r="C83" s="224">
        <v>2</v>
      </c>
      <c r="D83" s="16">
        <v>2</v>
      </c>
      <c r="E83" s="16">
        <v>0</v>
      </c>
      <c r="F83" s="19"/>
      <c r="G83" s="54" t="s">
        <v>354</v>
      </c>
      <c r="H83" s="60">
        <v>4748950</v>
      </c>
      <c r="I83" s="11">
        <v>1106795</v>
      </c>
      <c r="J83" s="11">
        <v>20520</v>
      </c>
      <c r="K83" s="11">
        <v>3366114</v>
      </c>
      <c r="L83" s="11">
        <v>1409067</v>
      </c>
      <c r="M83" s="11">
        <v>1589533</v>
      </c>
      <c r="N83" s="11">
        <v>27485</v>
      </c>
      <c r="O83" s="11">
        <v>7300</v>
      </c>
      <c r="P83" s="11">
        <v>12500</v>
      </c>
      <c r="Q83" s="11">
        <v>0</v>
      </c>
      <c r="R83" s="11">
        <v>172266</v>
      </c>
      <c r="S83" s="11">
        <v>7210</v>
      </c>
      <c r="T83" s="11">
        <v>28905</v>
      </c>
      <c r="U83" s="11">
        <v>60000</v>
      </c>
      <c r="V83" s="60">
        <v>51848</v>
      </c>
      <c r="W83" s="11">
        <v>219910</v>
      </c>
      <c r="X83" s="37">
        <v>151118</v>
      </c>
      <c r="Y83" s="63">
        <v>35611</v>
      </c>
    </row>
    <row r="84" spans="1:25" ht="12.75">
      <c r="A84" s="223">
        <v>2</v>
      </c>
      <c r="B84" s="224">
        <v>13</v>
      </c>
      <c r="C84" s="224">
        <v>1</v>
      </c>
      <c r="D84" s="16">
        <v>2</v>
      </c>
      <c r="E84" s="16">
        <v>0</v>
      </c>
      <c r="F84" s="19"/>
      <c r="G84" s="54" t="s">
        <v>355</v>
      </c>
      <c r="H84" s="60">
        <v>4869597</v>
      </c>
      <c r="I84" s="11">
        <v>1614719</v>
      </c>
      <c r="J84" s="11">
        <v>40000</v>
      </c>
      <c r="K84" s="11">
        <v>2349898</v>
      </c>
      <c r="L84" s="11">
        <v>1207000</v>
      </c>
      <c r="M84" s="11">
        <v>493000</v>
      </c>
      <c r="N84" s="11">
        <v>59000</v>
      </c>
      <c r="O84" s="11">
        <v>10000</v>
      </c>
      <c r="P84" s="11">
        <v>16000</v>
      </c>
      <c r="Q84" s="11">
        <v>0</v>
      </c>
      <c r="R84" s="11">
        <v>1000</v>
      </c>
      <c r="S84" s="11">
        <v>4508</v>
      </c>
      <c r="T84" s="11">
        <v>51000</v>
      </c>
      <c r="U84" s="11">
        <v>35000</v>
      </c>
      <c r="V84" s="60">
        <v>473390</v>
      </c>
      <c r="W84" s="11">
        <v>323000</v>
      </c>
      <c r="X84" s="37">
        <v>295000</v>
      </c>
      <c r="Y84" s="63">
        <v>541980</v>
      </c>
    </row>
    <row r="85" spans="1:25" ht="12.75">
      <c r="A85" s="223">
        <v>2</v>
      </c>
      <c r="B85" s="224">
        <v>21</v>
      </c>
      <c r="C85" s="224">
        <v>4</v>
      </c>
      <c r="D85" s="16">
        <v>2</v>
      </c>
      <c r="E85" s="16">
        <v>0</v>
      </c>
      <c r="F85" s="19"/>
      <c r="G85" s="54" t="s">
        <v>356</v>
      </c>
      <c r="H85" s="60">
        <v>11937168</v>
      </c>
      <c r="I85" s="11">
        <v>2743505</v>
      </c>
      <c r="J85" s="11">
        <v>106495</v>
      </c>
      <c r="K85" s="11">
        <v>4879458</v>
      </c>
      <c r="L85" s="11">
        <v>2490000</v>
      </c>
      <c r="M85" s="11">
        <v>133000</v>
      </c>
      <c r="N85" s="11">
        <v>236000</v>
      </c>
      <c r="O85" s="11">
        <v>10000</v>
      </c>
      <c r="P85" s="11">
        <v>5000</v>
      </c>
      <c r="Q85" s="11">
        <v>0</v>
      </c>
      <c r="R85" s="11">
        <v>1100000</v>
      </c>
      <c r="S85" s="11">
        <v>196000</v>
      </c>
      <c r="T85" s="11">
        <v>70000</v>
      </c>
      <c r="U85" s="11">
        <v>57462</v>
      </c>
      <c r="V85" s="60">
        <v>581996</v>
      </c>
      <c r="W85" s="11">
        <v>2527080</v>
      </c>
      <c r="X85" s="37">
        <v>1010000</v>
      </c>
      <c r="Y85" s="63">
        <v>1680630</v>
      </c>
    </row>
    <row r="86" spans="1:25" ht="12.75">
      <c r="A86" s="223">
        <v>2</v>
      </c>
      <c r="B86" s="224">
        <v>23</v>
      </c>
      <c r="C86" s="224">
        <v>1</v>
      </c>
      <c r="D86" s="16">
        <v>2</v>
      </c>
      <c r="E86" s="16">
        <v>0</v>
      </c>
      <c r="F86" s="19"/>
      <c r="G86" s="54" t="s">
        <v>357</v>
      </c>
      <c r="H86" s="60">
        <v>24898389</v>
      </c>
      <c r="I86" s="11">
        <v>11445109</v>
      </c>
      <c r="J86" s="11">
        <v>200000</v>
      </c>
      <c r="K86" s="11">
        <v>9576200</v>
      </c>
      <c r="L86" s="11">
        <v>6710950</v>
      </c>
      <c r="M86" s="11">
        <v>600000</v>
      </c>
      <c r="N86" s="11">
        <v>139550</v>
      </c>
      <c r="O86" s="11">
        <v>170000</v>
      </c>
      <c r="P86" s="11">
        <v>60000</v>
      </c>
      <c r="Q86" s="11">
        <v>0</v>
      </c>
      <c r="R86" s="11">
        <v>25000</v>
      </c>
      <c r="S86" s="11">
        <v>1800</v>
      </c>
      <c r="T86" s="11">
        <v>195000</v>
      </c>
      <c r="U86" s="11">
        <v>755000</v>
      </c>
      <c r="V86" s="60">
        <v>918900</v>
      </c>
      <c r="W86" s="11">
        <v>1397900</v>
      </c>
      <c r="X86" s="37">
        <v>1227500</v>
      </c>
      <c r="Y86" s="63">
        <v>2279180</v>
      </c>
    </row>
    <row r="87" spans="1:25" ht="12.75">
      <c r="A87" s="223">
        <v>2</v>
      </c>
      <c r="B87" s="224">
        <v>23</v>
      </c>
      <c r="C87" s="224">
        <v>2</v>
      </c>
      <c r="D87" s="16">
        <v>2</v>
      </c>
      <c r="E87" s="16">
        <v>0</v>
      </c>
      <c r="F87" s="19"/>
      <c r="G87" s="54" t="s">
        <v>358</v>
      </c>
      <c r="H87" s="60">
        <v>66682402</v>
      </c>
      <c r="I87" s="11">
        <v>21919554</v>
      </c>
      <c r="J87" s="11">
        <v>4000000</v>
      </c>
      <c r="K87" s="11">
        <v>28357769</v>
      </c>
      <c r="L87" s="11">
        <v>18333871</v>
      </c>
      <c r="M87" s="11">
        <v>1700000</v>
      </c>
      <c r="N87" s="11">
        <v>745000</v>
      </c>
      <c r="O87" s="11">
        <v>150000</v>
      </c>
      <c r="P87" s="11">
        <v>100000</v>
      </c>
      <c r="Q87" s="11">
        <v>0</v>
      </c>
      <c r="R87" s="11">
        <v>0</v>
      </c>
      <c r="S87" s="11">
        <v>83957</v>
      </c>
      <c r="T87" s="11">
        <v>635000</v>
      </c>
      <c r="U87" s="11">
        <v>3100000</v>
      </c>
      <c r="V87" s="60">
        <v>3509941</v>
      </c>
      <c r="W87" s="11">
        <v>3581174</v>
      </c>
      <c r="X87" s="37">
        <v>3085000</v>
      </c>
      <c r="Y87" s="63">
        <v>8823905</v>
      </c>
    </row>
    <row r="88" spans="1:25" ht="12.75">
      <c r="A88" s="223">
        <v>2</v>
      </c>
      <c r="B88" s="224">
        <v>19</v>
      </c>
      <c r="C88" s="224">
        <v>3</v>
      </c>
      <c r="D88" s="16">
        <v>2</v>
      </c>
      <c r="E88" s="16">
        <v>0</v>
      </c>
      <c r="F88" s="19"/>
      <c r="G88" s="54" t="s">
        <v>359</v>
      </c>
      <c r="H88" s="60">
        <v>11060637.92</v>
      </c>
      <c r="I88" s="11">
        <v>2039748</v>
      </c>
      <c r="J88" s="11">
        <v>160000</v>
      </c>
      <c r="K88" s="11">
        <v>5091553</v>
      </c>
      <c r="L88" s="11">
        <v>2740126</v>
      </c>
      <c r="M88" s="11">
        <v>1043714</v>
      </c>
      <c r="N88" s="11">
        <v>163800</v>
      </c>
      <c r="O88" s="11">
        <v>1100</v>
      </c>
      <c r="P88" s="11">
        <v>10000</v>
      </c>
      <c r="Q88" s="11">
        <v>0</v>
      </c>
      <c r="R88" s="11">
        <v>600000</v>
      </c>
      <c r="S88" s="11">
        <v>10000</v>
      </c>
      <c r="T88" s="11">
        <v>90000</v>
      </c>
      <c r="U88" s="11">
        <v>42000</v>
      </c>
      <c r="V88" s="60">
        <v>390813</v>
      </c>
      <c r="W88" s="11">
        <v>2431017.6</v>
      </c>
      <c r="X88" s="37">
        <v>1944517.6</v>
      </c>
      <c r="Y88" s="63">
        <v>1338319.32</v>
      </c>
    </row>
    <row r="89" spans="1:25" ht="12.75">
      <c r="A89" s="223">
        <v>2</v>
      </c>
      <c r="B89" s="224">
        <v>14</v>
      </c>
      <c r="C89" s="224">
        <v>3</v>
      </c>
      <c r="D89" s="16">
        <v>2</v>
      </c>
      <c r="E89" s="16">
        <v>0</v>
      </c>
      <c r="F89" s="19"/>
      <c r="G89" s="54" t="s">
        <v>360</v>
      </c>
      <c r="H89" s="60">
        <v>13180957</v>
      </c>
      <c r="I89" s="11">
        <v>2682213</v>
      </c>
      <c r="J89" s="11">
        <v>10000</v>
      </c>
      <c r="K89" s="11">
        <v>5211496</v>
      </c>
      <c r="L89" s="11">
        <v>3197275</v>
      </c>
      <c r="M89" s="11">
        <v>873563</v>
      </c>
      <c r="N89" s="11">
        <v>60906</v>
      </c>
      <c r="O89" s="11">
        <v>10000</v>
      </c>
      <c r="P89" s="11">
        <v>13000</v>
      </c>
      <c r="Q89" s="11">
        <v>0</v>
      </c>
      <c r="R89" s="11">
        <v>450000</v>
      </c>
      <c r="S89" s="11">
        <v>2967</v>
      </c>
      <c r="T89" s="11">
        <v>95105</v>
      </c>
      <c r="U89" s="11">
        <v>151000</v>
      </c>
      <c r="V89" s="60">
        <v>357680</v>
      </c>
      <c r="W89" s="11">
        <v>3579818</v>
      </c>
      <c r="X89" s="37">
        <v>3515637</v>
      </c>
      <c r="Y89" s="63">
        <v>1697430</v>
      </c>
    </row>
    <row r="90" spans="1:25" ht="12.75">
      <c r="A90" s="223">
        <v>2</v>
      </c>
      <c r="B90" s="224">
        <v>15</v>
      </c>
      <c r="C90" s="224">
        <v>2</v>
      </c>
      <c r="D90" s="16">
        <v>2</v>
      </c>
      <c r="E90" s="16">
        <v>0</v>
      </c>
      <c r="F90" s="19"/>
      <c r="G90" s="54" t="s">
        <v>361</v>
      </c>
      <c r="H90" s="60">
        <v>6545201</v>
      </c>
      <c r="I90" s="11">
        <v>1986161</v>
      </c>
      <c r="J90" s="11">
        <v>15000</v>
      </c>
      <c r="K90" s="11">
        <v>3592840</v>
      </c>
      <c r="L90" s="11">
        <v>1270000</v>
      </c>
      <c r="M90" s="11">
        <v>1970900</v>
      </c>
      <c r="N90" s="11">
        <v>95000</v>
      </c>
      <c r="O90" s="11">
        <v>2500</v>
      </c>
      <c r="P90" s="11">
        <v>16000</v>
      </c>
      <c r="Q90" s="11">
        <v>0</v>
      </c>
      <c r="R90" s="11">
        <v>0</v>
      </c>
      <c r="S90" s="11">
        <v>10000</v>
      </c>
      <c r="T90" s="11">
        <v>82500</v>
      </c>
      <c r="U90" s="11">
        <v>100000</v>
      </c>
      <c r="V90" s="60">
        <v>45940</v>
      </c>
      <c r="W90" s="11">
        <v>426900</v>
      </c>
      <c r="X90" s="37">
        <v>250000</v>
      </c>
      <c r="Y90" s="63">
        <v>524300</v>
      </c>
    </row>
    <row r="91" spans="1:25" ht="12.75">
      <c r="A91" s="223">
        <v>2</v>
      </c>
      <c r="B91" s="224">
        <v>14</v>
      </c>
      <c r="C91" s="224">
        <v>4</v>
      </c>
      <c r="D91" s="16">
        <v>2</v>
      </c>
      <c r="E91" s="16">
        <v>0</v>
      </c>
      <c r="F91" s="19"/>
      <c r="G91" s="54" t="s">
        <v>362</v>
      </c>
      <c r="H91" s="60">
        <v>4553469</v>
      </c>
      <c r="I91" s="11">
        <v>1093256</v>
      </c>
      <c r="J91" s="11">
        <v>10000</v>
      </c>
      <c r="K91" s="11">
        <v>2173976</v>
      </c>
      <c r="L91" s="11">
        <v>869593</v>
      </c>
      <c r="M91" s="11">
        <v>1034815</v>
      </c>
      <c r="N91" s="11">
        <v>79810</v>
      </c>
      <c r="O91" s="11">
        <v>1000</v>
      </c>
      <c r="P91" s="11">
        <v>8000</v>
      </c>
      <c r="Q91" s="11">
        <v>0</v>
      </c>
      <c r="R91" s="11">
        <v>0</v>
      </c>
      <c r="S91" s="11">
        <v>11500</v>
      </c>
      <c r="T91" s="11">
        <v>53000</v>
      </c>
      <c r="U91" s="11">
        <v>44000</v>
      </c>
      <c r="V91" s="60">
        <v>72258</v>
      </c>
      <c r="W91" s="11">
        <v>302900</v>
      </c>
      <c r="X91" s="37">
        <v>250000</v>
      </c>
      <c r="Y91" s="63">
        <v>973337</v>
      </c>
    </row>
    <row r="92" spans="1:25" ht="12.75">
      <c r="A92" s="223">
        <v>2</v>
      </c>
      <c r="B92" s="224">
        <v>2</v>
      </c>
      <c r="C92" s="224">
        <v>5</v>
      </c>
      <c r="D92" s="16">
        <v>2</v>
      </c>
      <c r="E92" s="16">
        <v>0</v>
      </c>
      <c r="F92" s="19"/>
      <c r="G92" s="54" t="s">
        <v>325</v>
      </c>
      <c r="H92" s="60">
        <v>12840540</v>
      </c>
      <c r="I92" s="11">
        <v>3438494</v>
      </c>
      <c r="J92" s="11">
        <v>10000</v>
      </c>
      <c r="K92" s="11">
        <v>6805000</v>
      </c>
      <c r="L92" s="11">
        <v>2350000</v>
      </c>
      <c r="M92" s="11">
        <v>2170000</v>
      </c>
      <c r="N92" s="11">
        <v>26000</v>
      </c>
      <c r="O92" s="11">
        <v>20000</v>
      </c>
      <c r="P92" s="11">
        <v>19000</v>
      </c>
      <c r="Q92" s="11">
        <v>0</v>
      </c>
      <c r="R92" s="11">
        <v>1700000</v>
      </c>
      <c r="S92" s="11">
        <v>12000</v>
      </c>
      <c r="T92" s="11">
        <v>100000</v>
      </c>
      <c r="U92" s="11">
        <v>141000</v>
      </c>
      <c r="V92" s="60">
        <v>267000</v>
      </c>
      <c r="W92" s="11">
        <v>1382000</v>
      </c>
      <c r="X92" s="37">
        <v>900000</v>
      </c>
      <c r="Y92" s="63">
        <v>1205046</v>
      </c>
    </row>
    <row r="93" spans="1:25" ht="12.75">
      <c r="A93" s="223">
        <v>2</v>
      </c>
      <c r="B93" s="224">
        <v>16</v>
      </c>
      <c r="C93" s="224">
        <v>2</v>
      </c>
      <c r="D93" s="16">
        <v>2</v>
      </c>
      <c r="E93" s="16">
        <v>0</v>
      </c>
      <c r="F93" s="19"/>
      <c r="G93" s="54" t="s">
        <v>363</v>
      </c>
      <c r="H93" s="60">
        <v>4273222.76</v>
      </c>
      <c r="I93" s="11">
        <v>1908010</v>
      </c>
      <c r="J93" s="11">
        <v>1600</v>
      </c>
      <c r="K93" s="11">
        <v>2020914</v>
      </c>
      <c r="L93" s="11">
        <v>1137639</v>
      </c>
      <c r="M93" s="11">
        <v>634072</v>
      </c>
      <c r="N93" s="11">
        <v>19272</v>
      </c>
      <c r="O93" s="11">
        <v>4200</v>
      </c>
      <c r="P93" s="11">
        <v>6000</v>
      </c>
      <c r="Q93" s="11">
        <v>0</v>
      </c>
      <c r="R93" s="11">
        <v>0</v>
      </c>
      <c r="S93" s="11">
        <v>5200</v>
      </c>
      <c r="T93" s="11">
        <v>62684</v>
      </c>
      <c r="U93" s="11">
        <v>50000</v>
      </c>
      <c r="V93" s="60">
        <v>101847</v>
      </c>
      <c r="W93" s="11">
        <v>185000</v>
      </c>
      <c r="X93" s="37">
        <v>150000</v>
      </c>
      <c r="Y93" s="63">
        <v>157698.76</v>
      </c>
    </row>
    <row r="94" spans="1:25" ht="12.75">
      <c r="A94" s="223">
        <v>2</v>
      </c>
      <c r="B94" s="224">
        <v>3</v>
      </c>
      <c r="C94" s="224">
        <v>2</v>
      </c>
      <c r="D94" s="16">
        <v>2</v>
      </c>
      <c r="E94" s="16">
        <v>0</v>
      </c>
      <c r="F94" s="19"/>
      <c r="G94" s="54" t="s">
        <v>326</v>
      </c>
      <c r="H94" s="60">
        <v>12576160</v>
      </c>
      <c r="I94" s="11">
        <v>5014047</v>
      </c>
      <c r="J94" s="11">
        <v>36000</v>
      </c>
      <c r="K94" s="11">
        <v>5940586</v>
      </c>
      <c r="L94" s="11">
        <v>4003717</v>
      </c>
      <c r="M94" s="11">
        <v>518203</v>
      </c>
      <c r="N94" s="11">
        <v>119226</v>
      </c>
      <c r="O94" s="11">
        <v>2000</v>
      </c>
      <c r="P94" s="11">
        <v>13000</v>
      </c>
      <c r="Q94" s="11">
        <v>0</v>
      </c>
      <c r="R94" s="11">
        <v>4000</v>
      </c>
      <c r="S94" s="11">
        <v>71895</v>
      </c>
      <c r="T94" s="11">
        <v>370000</v>
      </c>
      <c r="U94" s="11">
        <v>225000</v>
      </c>
      <c r="V94" s="60">
        <v>613545</v>
      </c>
      <c r="W94" s="11">
        <v>272585</v>
      </c>
      <c r="X94" s="37">
        <v>200975</v>
      </c>
      <c r="Y94" s="63">
        <v>1312942</v>
      </c>
    </row>
    <row r="95" spans="1:25" ht="12.75">
      <c r="A95" s="223">
        <v>2</v>
      </c>
      <c r="B95" s="224">
        <v>16</v>
      </c>
      <c r="C95" s="224">
        <v>3</v>
      </c>
      <c r="D95" s="16">
        <v>2</v>
      </c>
      <c r="E95" s="16">
        <v>0</v>
      </c>
      <c r="F95" s="19"/>
      <c r="G95" s="54" t="s">
        <v>364</v>
      </c>
      <c r="H95" s="60">
        <v>18234539.98</v>
      </c>
      <c r="I95" s="11">
        <v>2326112</v>
      </c>
      <c r="J95" s="11">
        <v>20000</v>
      </c>
      <c r="K95" s="11">
        <v>9035404</v>
      </c>
      <c r="L95" s="11">
        <v>5495248</v>
      </c>
      <c r="M95" s="11">
        <v>592934</v>
      </c>
      <c r="N95" s="11">
        <v>30000</v>
      </c>
      <c r="O95" s="11">
        <v>2000</v>
      </c>
      <c r="P95" s="11">
        <v>17000</v>
      </c>
      <c r="Q95" s="11">
        <v>0</v>
      </c>
      <c r="R95" s="11">
        <v>2460604</v>
      </c>
      <c r="S95" s="11">
        <v>28000</v>
      </c>
      <c r="T95" s="11">
        <v>51800</v>
      </c>
      <c r="U95" s="11">
        <v>188787</v>
      </c>
      <c r="V95" s="60">
        <v>169031</v>
      </c>
      <c r="W95" s="11">
        <v>75689</v>
      </c>
      <c r="X95" s="37">
        <v>50000</v>
      </c>
      <c r="Y95" s="63">
        <v>6777334.98</v>
      </c>
    </row>
    <row r="96" spans="1:25" ht="12.75">
      <c r="A96" s="223">
        <v>2</v>
      </c>
      <c r="B96" s="224">
        <v>1</v>
      </c>
      <c r="C96" s="224">
        <v>3</v>
      </c>
      <c r="D96" s="16">
        <v>2</v>
      </c>
      <c r="E96" s="16">
        <v>0</v>
      </c>
      <c r="F96" s="19"/>
      <c r="G96" s="54" t="s">
        <v>365</v>
      </c>
      <c r="H96" s="60">
        <v>17744723.84</v>
      </c>
      <c r="I96" s="11">
        <v>2091724</v>
      </c>
      <c r="J96" s="11">
        <v>18055</v>
      </c>
      <c r="K96" s="11">
        <v>7598594</v>
      </c>
      <c r="L96" s="11">
        <v>6015210</v>
      </c>
      <c r="M96" s="11">
        <v>265700</v>
      </c>
      <c r="N96" s="11">
        <v>175000</v>
      </c>
      <c r="O96" s="11">
        <v>16790</v>
      </c>
      <c r="P96" s="11">
        <v>30000</v>
      </c>
      <c r="Q96" s="11">
        <v>0</v>
      </c>
      <c r="R96" s="11">
        <v>0</v>
      </c>
      <c r="S96" s="11">
        <v>30000</v>
      </c>
      <c r="T96" s="11">
        <v>110000</v>
      </c>
      <c r="U96" s="11">
        <v>102000</v>
      </c>
      <c r="V96" s="60">
        <v>853894</v>
      </c>
      <c r="W96" s="11">
        <v>1837350</v>
      </c>
      <c r="X96" s="37">
        <v>1790000</v>
      </c>
      <c r="Y96" s="63">
        <v>6199000.84</v>
      </c>
    </row>
    <row r="97" spans="1:25" ht="12.75">
      <c r="A97" s="223">
        <v>2</v>
      </c>
      <c r="B97" s="224">
        <v>6</v>
      </c>
      <c r="C97" s="224">
        <v>5</v>
      </c>
      <c r="D97" s="16">
        <v>2</v>
      </c>
      <c r="E97" s="16">
        <v>0</v>
      </c>
      <c r="F97" s="19"/>
      <c r="G97" s="54" t="s">
        <v>366</v>
      </c>
      <c r="H97" s="60">
        <v>6755807</v>
      </c>
      <c r="I97" s="11">
        <v>1940703</v>
      </c>
      <c r="J97" s="11">
        <v>30000</v>
      </c>
      <c r="K97" s="11">
        <v>2315634</v>
      </c>
      <c r="L97" s="11">
        <v>1694000</v>
      </c>
      <c r="M97" s="11">
        <v>90950</v>
      </c>
      <c r="N97" s="11">
        <v>57000</v>
      </c>
      <c r="O97" s="11">
        <v>11000</v>
      </c>
      <c r="P97" s="11">
        <v>15000</v>
      </c>
      <c r="Q97" s="11">
        <v>0</v>
      </c>
      <c r="R97" s="11">
        <v>2500</v>
      </c>
      <c r="S97" s="11">
        <v>2300</v>
      </c>
      <c r="T97" s="11">
        <v>50000</v>
      </c>
      <c r="U97" s="11">
        <v>140500</v>
      </c>
      <c r="V97" s="60">
        <v>252384</v>
      </c>
      <c r="W97" s="11">
        <v>1124500</v>
      </c>
      <c r="X97" s="37">
        <v>780000</v>
      </c>
      <c r="Y97" s="63">
        <v>1344970</v>
      </c>
    </row>
    <row r="98" spans="1:25" ht="12.75">
      <c r="A98" s="223">
        <v>2</v>
      </c>
      <c r="B98" s="224">
        <v>4</v>
      </c>
      <c r="C98" s="224">
        <v>2</v>
      </c>
      <c r="D98" s="16">
        <v>2</v>
      </c>
      <c r="E98" s="16">
        <v>0</v>
      </c>
      <c r="F98" s="19"/>
      <c r="G98" s="54" t="s">
        <v>367</v>
      </c>
      <c r="H98" s="60">
        <v>4627788</v>
      </c>
      <c r="I98" s="11">
        <v>794978</v>
      </c>
      <c r="J98" s="11">
        <v>35000</v>
      </c>
      <c r="K98" s="11">
        <v>2405702</v>
      </c>
      <c r="L98" s="11">
        <v>980000</v>
      </c>
      <c r="M98" s="11">
        <v>494000</v>
      </c>
      <c r="N98" s="11">
        <v>40000</v>
      </c>
      <c r="O98" s="11">
        <v>10000</v>
      </c>
      <c r="P98" s="11">
        <v>11000</v>
      </c>
      <c r="Q98" s="11">
        <v>0</v>
      </c>
      <c r="R98" s="11">
        <v>350000</v>
      </c>
      <c r="S98" s="11">
        <v>1502</v>
      </c>
      <c r="T98" s="11">
        <v>35000</v>
      </c>
      <c r="U98" s="11">
        <v>70000</v>
      </c>
      <c r="V98" s="60">
        <v>414200</v>
      </c>
      <c r="W98" s="11">
        <v>299400</v>
      </c>
      <c r="X98" s="37">
        <v>150000</v>
      </c>
      <c r="Y98" s="63">
        <v>1092708</v>
      </c>
    </row>
    <row r="99" spans="1:25" ht="12.75">
      <c r="A99" s="223">
        <v>2</v>
      </c>
      <c r="B99" s="224">
        <v>3</v>
      </c>
      <c r="C99" s="224">
        <v>3</v>
      </c>
      <c r="D99" s="16">
        <v>2</v>
      </c>
      <c r="E99" s="16">
        <v>0</v>
      </c>
      <c r="F99" s="19"/>
      <c r="G99" s="54" t="s">
        <v>368</v>
      </c>
      <c r="H99" s="60">
        <v>24049904</v>
      </c>
      <c r="I99" s="11">
        <v>4179962</v>
      </c>
      <c r="J99" s="11">
        <v>4000</v>
      </c>
      <c r="K99" s="11">
        <v>18577951</v>
      </c>
      <c r="L99" s="11">
        <v>8449710</v>
      </c>
      <c r="M99" s="11">
        <v>366349</v>
      </c>
      <c r="N99" s="11">
        <v>49630</v>
      </c>
      <c r="O99" s="11">
        <v>10000</v>
      </c>
      <c r="P99" s="11">
        <v>13000</v>
      </c>
      <c r="Q99" s="11">
        <v>0</v>
      </c>
      <c r="R99" s="11">
        <v>9265937</v>
      </c>
      <c r="S99" s="11">
        <v>148</v>
      </c>
      <c r="T99" s="11">
        <v>74000</v>
      </c>
      <c r="U99" s="11">
        <v>150000</v>
      </c>
      <c r="V99" s="60">
        <v>199177</v>
      </c>
      <c r="W99" s="11">
        <v>70340</v>
      </c>
      <c r="X99" s="37">
        <v>29281</v>
      </c>
      <c r="Y99" s="63">
        <v>1217651</v>
      </c>
    </row>
    <row r="100" spans="1:25" ht="12.75">
      <c r="A100" s="223">
        <v>2</v>
      </c>
      <c r="B100" s="224">
        <v>6</v>
      </c>
      <c r="C100" s="224">
        <v>6</v>
      </c>
      <c r="D100" s="16">
        <v>2</v>
      </c>
      <c r="E100" s="16">
        <v>0</v>
      </c>
      <c r="F100" s="19"/>
      <c r="G100" s="54" t="s">
        <v>369</v>
      </c>
      <c r="H100" s="60">
        <v>14659296</v>
      </c>
      <c r="I100" s="11">
        <v>4239475</v>
      </c>
      <c r="J100" s="11">
        <v>70000</v>
      </c>
      <c r="K100" s="11">
        <v>4530000</v>
      </c>
      <c r="L100" s="11">
        <v>2400000</v>
      </c>
      <c r="M100" s="11">
        <v>270000</v>
      </c>
      <c r="N100" s="11">
        <v>96500</v>
      </c>
      <c r="O100" s="11">
        <v>40000</v>
      </c>
      <c r="P100" s="11">
        <v>30000</v>
      </c>
      <c r="Q100" s="11">
        <v>0</v>
      </c>
      <c r="R100" s="11">
        <v>0</v>
      </c>
      <c r="S100" s="11">
        <v>11000</v>
      </c>
      <c r="T100" s="11">
        <v>70000</v>
      </c>
      <c r="U100" s="11">
        <v>350000</v>
      </c>
      <c r="V100" s="60">
        <v>1262500</v>
      </c>
      <c r="W100" s="11">
        <v>1368000</v>
      </c>
      <c r="X100" s="37">
        <v>1247000</v>
      </c>
      <c r="Y100" s="63">
        <v>4451821</v>
      </c>
    </row>
    <row r="101" spans="1:25" ht="12.75">
      <c r="A101" s="223">
        <v>2</v>
      </c>
      <c r="B101" s="224">
        <v>23</v>
      </c>
      <c r="C101" s="224">
        <v>3</v>
      </c>
      <c r="D101" s="16">
        <v>2</v>
      </c>
      <c r="E101" s="16">
        <v>0</v>
      </c>
      <c r="F101" s="19"/>
      <c r="G101" s="54" t="s">
        <v>370</v>
      </c>
      <c r="H101" s="60">
        <v>4821294.08</v>
      </c>
      <c r="I101" s="11">
        <v>1173998</v>
      </c>
      <c r="J101" s="11">
        <v>4632</v>
      </c>
      <c r="K101" s="11">
        <v>2838804</v>
      </c>
      <c r="L101" s="11">
        <v>1100309</v>
      </c>
      <c r="M101" s="11">
        <v>1129622</v>
      </c>
      <c r="N101" s="11">
        <v>155194</v>
      </c>
      <c r="O101" s="11">
        <v>2800</v>
      </c>
      <c r="P101" s="11">
        <v>13000</v>
      </c>
      <c r="Q101" s="11">
        <v>0</v>
      </c>
      <c r="R101" s="11">
        <v>0</v>
      </c>
      <c r="S101" s="11">
        <v>2494</v>
      </c>
      <c r="T101" s="11">
        <v>56868</v>
      </c>
      <c r="U101" s="11">
        <v>73800</v>
      </c>
      <c r="V101" s="60">
        <v>304717</v>
      </c>
      <c r="W101" s="11">
        <v>44315</v>
      </c>
      <c r="X101" s="37">
        <v>0</v>
      </c>
      <c r="Y101" s="63">
        <v>759545.08</v>
      </c>
    </row>
    <row r="102" spans="1:25" ht="12.75">
      <c r="A102" s="223">
        <v>2</v>
      </c>
      <c r="B102" s="224">
        <v>24</v>
      </c>
      <c r="C102" s="224">
        <v>3</v>
      </c>
      <c r="D102" s="16">
        <v>2</v>
      </c>
      <c r="E102" s="16">
        <v>0</v>
      </c>
      <c r="F102" s="19"/>
      <c r="G102" s="54" t="s">
        <v>371</v>
      </c>
      <c r="H102" s="60">
        <v>13164032</v>
      </c>
      <c r="I102" s="11">
        <v>3981602</v>
      </c>
      <c r="J102" s="11">
        <v>90000</v>
      </c>
      <c r="K102" s="11">
        <v>7538221</v>
      </c>
      <c r="L102" s="11">
        <v>4590840</v>
      </c>
      <c r="M102" s="11">
        <v>614226</v>
      </c>
      <c r="N102" s="11">
        <v>417205</v>
      </c>
      <c r="O102" s="11">
        <v>10000</v>
      </c>
      <c r="P102" s="11">
        <v>25000</v>
      </c>
      <c r="Q102" s="11">
        <v>0</v>
      </c>
      <c r="R102" s="11">
        <v>800000</v>
      </c>
      <c r="S102" s="11">
        <v>9000</v>
      </c>
      <c r="T102" s="11">
        <v>110000</v>
      </c>
      <c r="U102" s="11">
        <v>280000</v>
      </c>
      <c r="V102" s="60">
        <v>681950</v>
      </c>
      <c r="W102" s="11">
        <v>1153730</v>
      </c>
      <c r="X102" s="37">
        <v>1100200</v>
      </c>
      <c r="Y102" s="63">
        <v>400479</v>
      </c>
    </row>
    <row r="103" spans="1:25" ht="12.75">
      <c r="A103" s="223">
        <v>2</v>
      </c>
      <c r="B103" s="224">
        <v>7</v>
      </c>
      <c r="C103" s="224">
        <v>2</v>
      </c>
      <c r="D103" s="16">
        <v>2</v>
      </c>
      <c r="E103" s="16">
        <v>0</v>
      </c>
      <c r="F103" s="19"/>
      <c r="G103" s="54" t="s">
        <v>329</v>
      </c>
      <c r="H103" s="60">
        <v>13552537</v>
      </c>
      <c r="I103" s="11">
        <v>3603197</v>
      </c>
      <c r="J103" s="11">
        <v>50000</v>
      </c>
      <c r="K103" s="11">
        <v>5781172</v>
      </c>
      <c r="L103" s="11">
        <v>3699213</v>
      </c>
      <c r="M103" s="11">
        <v>347237</v>
      </c>
      <c r="N103" s="11">
        <v>147901</v>
      </c>
      <c r="O103" s="11">
        <v>12000</v>
      </c>
      <c r="P103" s="11">
        <v>15000</v>
      </c>
      <c r="Q103" s="11">
        <v>0</v>
      </c>
      <c r="R103" s="11">
        <v>600000</v>
      </c>
      <c r="S103" s="11">
        <v>2000</v>
      </c>
      <c r="T103" s="11">
        <v>80000</v>
      </c>
      <c r="U103" s="11">
        <v>155000</v>
      </c>
      <c r="V103" s="60">
        <v>722821</v>
      </c>
      <c r="W103" s="11">
        <v>550000</v>
      </c>
      <c r="X103" s="37">
        <v>450000</v>
      </c>
      <c r="Y103" s="63">
        <v>3568168</v>
      </c>
    </row>
    <row r="104" spans="1:25" ht="12.75">
      <c r="A104" s="223">
        <v>2</v>
      </c>
      <c r="B104" s="224">
        <v>8</v>
      </c>
      <c r="C104" s="224">
        <v>7</v>
      </c>
      <c r="D104" s="16">
        <v>2</v>
      </c>
      <c r="E104" s="16">
        <v>0</v>
      </c>
      <c r="F104" s="19"/>
      <c r="G104" s="54" t="s">
        <v>331</v>
      </c>
      <c r="H104" s="60">
        <v>21331839</v>
      </c>
      <c r="I104" s="11">
        <v>6425445</v>
      </c>
      <c r="J104" s="11">
        <v>75000</v>
      </c>
      <c r="K104" s="11">
        <v>11249276</v>
      </c>
      <c r="L104" s="11">
        <v>6485469</v>
      </c>
      <c r="M104" s="11">
        <v>2205969</v>
      </c>
      <c r="N104" s="11">
        <v>316500</v>
      </c>
      <c r="O104" s="11">
        <v>46000</v>
      </c>
      <c r="P104" s="11">
        <v>21000</v>
      </c>
      <c r="Q104" s="11">
        <v>0</v>
      </c>
      <c r="R104" s="11">
        <v>320000</v>
      </c>
      <c r="S104" s="11">
        <v>35000</v>
      </c>
      <c r="T104" s="11">
        <v>145000</v>
      </c>
      <c r="U104" s="11">
        <v>307000</v>
      </c>
      <c r="V104" s="60">
        <v>1367338</v>
      </c>
      <c r="W104" s="11">
        <v>2166090</v>
      </c>
      <c r="X104" s="37">
        <v>1421553</v>
      </c>
      <c r="Y104" s="63">
        <v>1416028</v>
      </c>
    </row>
    <row r="105" spans="1:25" ht="12.75">
      <c r="A105" s="223">
        <v>2</v>
      </c>
      <c r="B105" s="224">
        <v>23</v>
      </c>
      <c r="C105" s="224">
        <v>5</v>
      </c>
      <c r="D105" s="16">
        <v>2</v>
      </c>
      <c r="E105" s="16">
        <v>0</v>
      </c>
      <c r="F105" s="19"/>
      <c r="G105" s="54" t="s">
        <v>372</v>
      </c>
      <c r="H105" s="60">
        <v>90548155.74</v>
      </c>
      <c r="I105" s="11">
        <v>25412422</v>
      </c>
      <c r="J105" s="11">
        <v>5245830</v>
      </c>
      <c r="K105" s="11">
        <v>54810384.5</v>
      </c>
      <c r="L105" s="11">
        <v>44633804.5</v>
      </c>
      <c r="M105" s="11">
        <v>2200000</v>
      </c>
      <c r="N105" s="11">
        <v>660000</v>
      </c>
      <c r="O105" s="11">
        <v>30000</v>
      </c>
      <c r="P105" s="11">
        <v>65000</v>
      </c>
      <c r="Q105" s="11">
        <v>0</v>
      </c>
      <c r="R105" s="11">
        <v>34000</v>
      </c>
      <c r="S105" s="11">
        <v>652580</v>
      </c>
      <c r="T105" s="11">
        <v>1200000</v>
      </c>
      <c r="U105" s="11">
        <v>1350000</v>
      </c>
      <c r="V105" s="60">
        <v>3985000</v>
      </c>
      <c r="W105" s="11">
        <v>2211773.8</v>
      </c>
      <c r="X105" s="37">
        <v>818658.8</v>
      </c>
      <c r="Y105" s="63">
        <v>2867745.44</v>
      </c>
    </row>
    <row r="106" spans="1:25" ht="12.75">
      <c r="A106" s="223">
        <v>2</v>
      </c>
      <c r="B106" s="224">
        <v>17</v>
      </c>
      <c r="C106" s="224">
        <v>2</v>
      </c>
      <c r="D106" s="16">
        <v>2</v>
      </c>
      <c r="E106" s="16">
        <v>0</v>
      </c>
      <c r="F106" s="19"/>
      <c r="G106" s="54" t="s">
        <v>373</v>
      </c>
      <c r="H106" s="60">
        <v>7394593.86</v>
      </c>
      <c r="I106" s="11">
        <v>1434146</v>
      </c>
      <c r="J106" s="11">
        <v>10000</v>
      </c>
      <c r="K106" s="11">
        <v>5331110</v>
      </c>
      <c r="L106" s="11">
        <v>1584000</v>
      </c>
      <c r="M106" s="11">
        <v>2468000</v>
      </c>
      <c r="N106" s="11">
        <v>23500</v>
      </c>
      <c r="O106" s="11">
        <v>5500</v>
      </c>
      <c r="P106" s="11">
        <v>6000</v>
      </c>
      <c r="Q106" s="11">
        <v>0</v>
      </c>
      <c r="R106" s="11">
        <v>390000</v>
      </c>
      <c r="S106" s="11">
        <v>343610</v>
      </c>
      <c r="T106" s="11">
        <v>63000</v>
      </c>
      <c r="U106" s="11">
        <v>100000</v>
      </c>
      <c r="V106" s="60">
        <v>347500</v>
      </c>
      <c r="W106" s="11">
        <v>203451.86</v>
      </c>
      <c r="X106" s="37">
        <v>180000</v>
      </c>
      <c r="Y106" s="63">
        <v>415886</v>
      </c>
    </row>
    <row r="107" spans="1:25" ht="12.75">
      <c r="A107" s="223">
        <v>2</v>
      </c>
      <c r="B107" s="224">
        <v>18</v>
      </c>
      <c r="C107" s="224">
        <v>1</v>
      </c>
      <c r="D107" s="16">
        <v>2</v>
      </c>
      <c r="E107" s="16">
        <v>0</v>
      </c>
      <c r="F107" s="19"/>
      <c r="G107" s="54" t="s">
        <v>374</v>
      </c>
      <c r="H107" s="60">
        <v>9569673</v>
      </c>
      <c r="I107" s="11">
        <v>2843696</v>
      </c>
      <c r="J107" s="11">
        <v>3000</v>
      </c>
      <c r="K107" s="11">
        <v>6402861</v>
      </c>
      <c r="L107" s="11">
        <v>2224443</v>
      </c>
      <c r="M107" s="11">
        <v>3154798</v>
      </c>
      <c r="N107" s="11">
        <v>179826</v>
      </c>
      <c r="O107" s="11">
        <v>30000</v>
      </c>
      <c r="P107" s="11">
        <v>0</v>
      </c>
      <c r="Q107" s="11">
        <v>0</v>
      </c>
      <c r="R107" s="11">
        <v>0</v>
      </c>
      <c r="S107" s="11">
        <v>2990</v>
      </c>
      <c r="T107" s="11">
        <v>90000</v>
      </c>
      <c r="U107" s="11">
        <v>70000</v>
      </c>
      <c r="V107" s="60">
        <v>650804</v>
      </c>
      <c r="W107" s="11">
        <v>249696</v>
      </c>
      <c r="X107" s="37">
        <v>181440</v>
      </c>
      <c r="Y107" s="63">
        <v>70420</v>
      </c>
    </row>
    <row r="108" spans="1:25" ht="12.75">
      <c r="A108" s="223">
        <v>2</v>
      </c>
      <c r="B108" s="224">
        <v>3</v>
      </c>
      <c r="C108" s="224">
        <v>4</v>
      </c>
      <c r="D108" s="16">
        <v>2</v>
      </c>
      <c r="E108" s="16">
        <v>0</v>
      </c>
      <c r="F108" s="19"/>
      <c r="G108" s="54" t="s">
        <v>375</v>
      </c>
      <c r="H108" s="60">
        <v>6538737.05</v>
      </c>
      <c r="I108" s="11">
        <v>2052434</v>
      </c>
      <c r="J108" s="11">
        <v>45000</v>
      </c>
      <c r="K108" s="11">
        <v>2892652</v>
      </c>
      <c r="L108" s="11">
        <v>1700000</v>
      </c>
      <c r="M108" s="11">
        <v>520000</v>
      </c>
      <c r="N108" s="11">
        <v>22370</v>
      </c>
      <c r="O108" s="11">
        <v>8000</v>
      </c>
      <c r="P108" s="11">
        <v>4776</v>
      </c>
      <c r="Q108" s="11">
        <v>0</v>
      </c>
      <c r="R108" s="11">
        <v>145000</v>
      </c>
      <c r="S108" s="11">
        <v>6596</v>
      </c>
      <c r="T108" s="11">
        <v>60000</v>
      </c>
      <c r="U108" s="11">
        <v>103400</v>
      </c>
      <c r="V108" s="60">
        <v>322510</v>
      </c>
      <c r="W108" s="11">
        <v>239230</v>
      </c>
      <c r="X108" s="37">
        <v>133600</v>
      </c>
      <c r="Y108" s="63">
        <v>1309421.05</v>
      </c>
    </row>
    <row r="109" spans="1:25" ht="12.75">
      <c r="A109" s="223">
        <v>2</v>
      </c>
      <c r="B109" s="224">
        <v>13</v>
      </c>
      <c r="C109" s="224">
        <v>2</v>
      </c>
      <c r="D109" s="16">
        <v>2</v>
      </c>
      <c r="E109" s="16">
        <v>0</v>
      </c>
      <c r="F109" s="19"/>
      <c r="G109" s="54" t="s">
        <v>376</v>
      </c>
      <c r="H109" s="60">
        <v>18298750</v>
      </c>
      <c r="I109" s="11">
        <v>3436823</v>
      </c>
      <c r="J109" s="11">
        <v>100000</v>
      </c>
      <c r="K109" s="11">
        <v>9888598</v>
      </c>
      <c r="L109" s="11">
        <v>7143419</v>
      </c>
      <c r="M109" s="11">
        <v>667418</v>
      </c>
      <c r="N109" s="11">
        <v>287056</v>
      </c>
      <c r="O109" s="11">
        <v>25000</v>
      </c>
      <c r="P109" s="11">
        <v>20000</v>
      </c>
      <c r="Q109" s="11">
        <v>0</v>
      </c>
      <c r="R109" s="11">
        <v>722939</v>
      </c>
      <c r="S109" s="11">
        <v>14000</v>
      </c>
      <c r="T109" s="11">
        <v>114000</v>
      </c>
      <c r="U109" s="11">
        <v>80700</v>
      </c>
      <c r="V109" s="60">
        <v>814066</v>
      </c>
      <c r="W109" s="11">
        <v>1878700</v>
      </c>
      <c r="X109" s="37">
        <v>1740000</v>
      </c>
      <c r="Y109" s="63">
        <v>2994629</v>
      </c>
    </row>
    <row r="110" spans="1:25" ht="12.75">
      <c r="A110" s="223">
        <v>2</v>
      </c>
      <c r="B110" s="224">
        <v>9</v>
      </c>
      <c r="C110" s="224">
        <v>3</v>
      </c>
      <c r="D110" s="16">
        <v>2</v>
      </c>
      <c r="E110" s="16">
        <v>0</v>
      </c>
      <c r="F110" s="19"/>
      <c r="G110" s="54" t="s">
        <v>377</v>
      </c>
      <c r="H110" s="60">
        <v>7303581</v>
      </c>
      <c r="I110" s="11">
        <v>1269584</v>
      </c>
      <c r="J110" s="11">
        <v>50000</v>
      </c>
      <c r="K110" s="11">
        <v>3915151</v>
      </c>
      <c r="L110" s="11">
        <v>2370000</v>
      </c>
      <c r="M110" s="11">
        <v>1069151</v>
      </c>
      <c r="N110" s="11">
        <v>45000</v>
      </c>
      <c r="O110" s="11">
        <v>5000</v>
      </c>
      <c r="P110" s="11">
        <v>8000</v>
      </c>
      <c r="Q110" s="11">
        <v>0</v>
      </c>
      <c r="R110" s="11">
        <v>0</v>
      </c>
      <c r="S110" s="11">
        <v>30000</v>
      </c>
      <c r="T110" s="11">
        <v>42000</v>
      </c>
      <c r="U110" s="11">
        <v>50000</v>
      </c>
      <c r="V110" s="60">
        <v>296000</v>
      </c>
      <c r="W110" s="11">
        <v>400000</v>
      </c>
      <c r="X110" s="37">
        <v>350000</v>
      </c>
      <c r="Y110" s="63">
        <v>1668846</v>
      </c>
    </row>
    <row r="111" spans="1:25" ht="12.75">
      <c r="A111" s="223">
        <v>2</v>
      </c>
      <c r="B111" s="224">
        <v>9</v>
      </c>
      <c r="C111" s="224">
        <v>4</v>
      </c>
      <c r="D111" s="16">
        <v>2</v>
      </c>
      <c r="E111" s="16">
        <v>0</v>
      </c>
      <c r="F111" s="19"/>
      <c r="G111" s="54" t="s">
        <v>378</v>
      </c>
      <c r="H111" s="60">
        <v>13385050.38</v>
      </c>
      <c r="I111" s="11">
        <v>5512815</v>
      </c>
      <c r="J111" s="11">
        <v>0</v>
      </c>
      <c r="K111" s="11">
        <v>7428705.95</v>
      </c>
      <c r="L111" s="11">
        <v>5052682</v>
      </c>
      <c r="M111" s="11">
        <v>1055352.22</v>
      </c>
      <c r="N111" s="11">
        <v>134981</v>
      </c>
      <c r="O111" s="11">
        <v>15000</v>
      </c>
      <c r="P111" s="11">
        <v>12510</v>
      </c>
      <c r="Q111" s="11">
        <v>0</v>
      </c>
      <c r="R111" s="11">
        <v>150000</v>
      </c>
      <c r="S111" s="11">
        <v>0</v>
      </c>
      <c r="T111" s="11">
        <v>83160</v>
      </c>
      <c r="U111" s="11">
        <v>255000</v>
      </c>
      <c r="V111" s="60">
        <v>670020.73</v>
      </c>
      <c r="W111" s="11">
        <v>287809</v>
      </c>
      <c r="X111" s="37">
        <v>206440</v>
      </c>
      <c r="Y111" s="63">
        <v>155720.43</v>
      </c>
    </row>
    <row r="112" spans="1:25" ht="12.75">
      <c r="A112" s="223">
        <v>2</v>
      </c>
      <c r="B112" s="224">
        <v>9</v>
      </c>
      <c r="C112" s="224">
        <v>5</v>
      </c>
      <c r="D112" s="16">
        <v>2</v>
      </c>
      <c r="E112" s="16">
        <v>0</v>
      </c>
      <c r="F112" s="19"/>
      <c r="G112" s="54" t="s">
        <v>379</v>
      </c>
      <c r="H112" s="60">
        <v>13899775</v>
      </c>
      <c r="I112" s="11">
        <v>2309605</v>
      </c>
      <c r="J112" s="11">
        <v>80000</v>
      </c>
      <c r="K112" s="11">
        <v>7567300</v>
      </c>
      <c r="L112" s="11">
        <v>5213000</v>
      </c>
      <c r="M112" s="11">
        <v>1273000</v>
      </c>
      <c r="N112" s="11">
        <v>87000</v>
      </c>
      <c r="O112" s="11">
        <v>17500</v>
      </c>
      <c r="P112" s="11">
        <v>12000</v>
      </c>
      <c r="Q112" s="11">
        <v>0</v>
      </c>
      <c r="R112" s="11">
        <v>300000</v>
      </c>
      <c r="S112" s="11">
        <v>12000</v>
      </c>
      <c r="T112" s="11">
        <v>72500</v>
      </c>
      <c r="U112" s="11">
        <v>161000</v>
      </c>
      <c r="V112" s="60">
        <v>419300</v>
      </c>
      <c r="W112" s="11">
        <v>835000</v>
      </c>
      <c r="X112" s="37">
        <v>810000</v>
      </c>
      <c r="Y112" s="63">
        <v>3107870</v>
      </c>
    </row>
    <row r="113" spans="1:25" ht="12.75">
      <c r="A113" s="223">
        <v>2</v>
      </c>
      <c r="B113" s="224">
        <v>8</v>
      </c>
      <c r="C113" s="224">
        <v>9</v>
      </c>
      <c r="D113" s="16">
        <v>2</v>
      </c>
      <c r="E113" s="16">
        <v>0</v>
      </c>
      <c r="F113" s="19"/>
      <c r="G113" s="54" t="s">
        <v>380</v>
      </c>
      <c r="H113" s="60">
        <v>5142690.31</v>
      </c>
      <c r="I113" s="11">
        <v>608259</v>
      </c>
      <c r="J113" s="11">
        <v>1985</v>
      </c>
      <c r="K113" s="11">
        <v>1637417</v>
      </c>
      <c r="L113" s="11">
        <v>1120622</v>
      </c>
      <c r="M113" s="11">
        <v>52042</v>
      </c>
      <c r="N113" s="11">
        <v>1200</v>
      </c>
      <c r="O113" s="11">
        <v>1000</v>
      </c>
      <c r="P113" s="11">
        <v>4200</v>
      </c>
      <c r="Q113" s="11">
        <v>0</v>
      </c>
      <c r="R113" s="11">
        <v>350</v>
      </c>
      <c r="S113" s="11">
        <v>12800</v>
      </c>
      <c r="T113" s="11">
        <v>21000</v>
      </c>
      <c r="U113" s="11">
        <v>20500</v>
      </c>
      <c r="V113" s="60">
        <v>403703</v>
      </c>
      <c r="W113" s="11">
        <v>995751</v>
      </c>
      <c r="X113" s="37">
        <v>798816</v>
      </c>
      <c r="Y113" s="63">
        <v>1899278.31</v>
      </c>
    </row>
    <row r="114" spans="1:25" ht="12.75">
      <c r="A114" s="223">
        <v>2</v>
      </c>
      <c r="B114" s="224">
        <v>10</v>
      </c>
      <c r="C114" s="224">
        <v>4</v>
      </c>
      <c r="D114" s="16">
        <v>2</v>
      </c>
      <c r="E114" s="16">
        <v>0</v>
      </c>
      <c r="F114" s="19"/>
      <c r="G114" s="54" t="s">
        <v>334</v>
      </c>
      <c r="H114" s="60">
        <v>8650222</v>
      </c>
      <c r="I114" s="11">
        <v>2277120</v>
      </c>
      <c r="J114" s="11">
        <v>15000</v>
      </c>
      <c r="K114" s="11">
        <v>4928767</v>
      </c>
      <c r="L114" s="11">
        <v>2401883</v>
      </c>
      <c r="M114" s="11">
        <v>1586740</v>
      </c>
      <c r="N114" s="11">
        <v>142499</v>
      </c>
      <c r="O114" s="11">
        <v>16000</v>
      </c>
      <c r="P114" s="11">
        <v>9000</v>
      </c>
      <c r="Q114" s="11">
        <v>0</v>
      </c>
      <c r="R114" s="11">
        <v>10000</v>
      </c>
      <c r="S114" s="11">
        <v>5480</v>
      </c>
      <c r="T114" s="11">
        <v>56060</v>
      </c>
      <c r="U114" s="11">
        <v>91000</v>
      </c>
      <c r="V114" s="60">
        <v>610105</v>
      </c>
      <c r="W114" s="11">
        <v>535261</v>
      </c>
      <c r="X114" s="37">
        <v>476500</v>
      </c>
      <c r="Y114" s="63">
        <v>894074</v>
      </c>
    </row>
    <row r="115" spans="1:25" ht="12.75">
      <c r="A115" s="223">
        <v>2</v>
      </c>
      <c r="B115" s="224">
        <v>11</v>
      </c>
      <c r="C115" s="224">
        <v>2</v>
      </c>
      <c r="D115" s="16">
        <v>2</v>
      </c>
      <c r="E115" s="16">
        <v>0</v>
      </c>
      <c r="F115" s="19"/>
      <c r="G115" s="54" t="s">
        <v>335</v>
      </c>
      <c r="H115" s="60">
        <v>41848113</v>
      </c>
      <c r="I115" s="11">
        <v>14733699</v>
      </c>
      <c r="J115" s="11">
        <v>40000</v>
      </c>
      <c r="K115" s="11">
        <v>25868114</v>
      </c>
      <c r="L115" s="11">
        <v>14700000</v>
      </c>
      <c r="M115" s="11">
        <v>1100000</v>
      </c>
      <c r="N115" s="11">
        <v>265000</v>
      </c>
      <c r="O115" s="11">
        <v>40000</v>
      </c>
      <c r="P115" s="11">
        <v>30000</v>
      </c>
      <c r="Q115" s="11">
        <v>0</v>
      </c>
      <c r="R115" s="11">
        <v>7600000</v>
      </c>
      <c r="S115" s="11">
        <v>1200</v>
      </c>
      <c r="T115" s="11">
        <v>159000</v>
      </c>
      <c r="U115" s="11">
        <v>725000</v>
      </c>
      <c r="V115" s="60">
        <v>1247914</v>
      </c>
      <c r="W115" s="11">
        <v>424100</v>
      </c>
      <c r="X115" s="37">
        <v>300000</v>
      </c>
      <c r="Y115" s="63">
        <v>782200</v>
      </c>
    </row>
    <row r="116" spans="1:25" ht="12.75">
      <c r="A116" s="223">
        <v>2</v>
      </c>
      <c r="B116" s="224">
        <v>2</v>
      </c>
      <c r="C116" s="224">
        <v>6</v>
      </c>
      <c r="D116" s="16">
        <v>2</v>
      </c>
      <c r="E116" s="16">
        <v>0</v>
      </c>
      <c r="F116" s="19"/>
      <c r="G116" s="54" t="s">
        <v>381</v>
      </c>
      <c r="H116" s="60">
        <v>9778686.55</v>
      </c>
      <c r="I116" s="11">
        <v>3244592</v>
      </c>
      <c r="J116" s="11">
        <v>35000</v>
      </c>
      <c r="K116" s="11">
        <v>4918009</v>
      </c>
      <c r="L116" s="11">
        <v>1530434</v>
      </c>
      <c r="M116" s="11">
        <v>2432236</v>
      </c>
      <c r="N116" s="11">
        <v>99000</v>
      </c>
      <c r="O116" s="11">
        <v>7000</v>
      </c>
      <c r="P116" s="11">
        <v>20000</v>
      </c>
      <c r="Q116" s="11">
        <v>0</v>
      </c>
      <c r="R116" s="11">
        <v>12000</v>
      </c>
      <c r="S116" s="11">
        <v>24400</v>
      </c>
      <c r="T116" s="11">
        <v>133500</v>
      </c>
      <c r="U116" s="11">
        <v>100415</v>
      </c>
      <c r="V116" s="60">
        <v>559024</v>
      </c>
      <c r="W116" s="11">
        <v>653661.55</v>
      </c>
      <c r="X116" s="37">
        <v>530890</v>
      </c>
      <c r="Y116" s="63">
        <v>927424</v>
      </c>
    </row>
    <row r="117" spans="1:25" ht="12.75">
      <c r="A117" s="223">
        <v>2</v>
      </c>
      <c r="B117" s="224">
        <v>18</v>
      </c>
      <c r="C117" s="224">
        <v>2</v>
      </c>
      <c r="D117" s="16">
        <v>2</v>
      </c>
      <c r="E117" s="16">
        <v>0</v>
      </c>
      <c r="F117" s="19"/>
      <c r="G117" s="54" t="s">
        <v>382</v>
      </c>
      <c r="H117" s="60">
        <v>5834230</v>
      </c>
      <c r="I117" s="11">
        <v>2928687</v>
      </c>
      <c r="J117" s="11">
        <v>8000</v>
      </c>
      <c r="K117" s="11">
        <v>2312347.6</v>
      </c>
      <c r="L117" s="11">
        <v>901567.6</v>
      </c>
      <c r="M117" s="11">
        <v>540000</v>
      </c>
      <c r="N117" s="11">
        <v>104446</v>
      </c>
      <c r="O117" s="11">
        <v>25000</v>
      </c>
      <c r="P117" s="11">
        <v>15000</v>
      </c>
      <c r="Q117" s="11">
        <v>0</v>
      </c>
      <c r="R117" s="11">
        <v>5000</v>
      </c>
      <c r="S117" s="11">
        <v>11000</v>
      </c>
      <c r="T117" s="11">
        <v>75000</v>
      </c>
      <c r="U117" s="11">
        <v>80400</v>
      </c>
      <c r="V117" s="60">
        <v>554934</v>
      </c>
      <c r="W117" s="11">
        <v>436735</v>
      </c>
      <c r="X117" s="37">
        <v>316735</v>
      </c>
      <c r="Y117" s="63">
        <v>148460.4</v>
      </c>
    </row>
    <row r="118" spans="1:25" ht="12.75">
      <c r="A118" s="223">
        <v>2</v>
      </c>
      <c r="B118" s="224">
        <v>19</v>
      </c>
      <c r="C118" s="224">
        <v>5</v>
      </c>
      <c r="D118" s="16">
        <v>2</v>
      </c>
      <c r="E118" s="16">
        <v>0</v>
      </c>
      <c r="F118" s="19"/>
      <c r="G118" s="54" t="s">
        <v>383</v>
      </c>
      <c r="H118" s="60">
        <v>9953321</v>
      </c>
      <c r="I118" s="11">
        <v>2464314</v>
      </c>
      <c r="J118" s="11">
        <v>15000</v>
      </c>
      <c r="K118" s="11">
        <v>5530100</v>
      </c>
      <c r="L118" s="11">
        <v>2020000</v>
      </c>
      <c r="M118" s="11">
        <v>1780000</v>
      </c>
      <c r="N118" s="11">
        <v>152000</v>
      </c>
      <c r="O118" s="11">
        <v>10000</v>
      </c>
      <c r="P118" s="11">
        <v>10000</v>
      </c>
      <c r="Q118" s="11">
        <v>0</v>
      </c>
      <c r="R118" s="11">
        <v>888000</v>
      </c>
      <c r="S118" s="11">
        <v>60000</v>
      </c>
      <c r="T118" s="11">
        <v>115000</v>
      </c>
      <c r="U118" s="11">
        <v>91000</v>
      </c>
      <c r="V118" s="60">
        <v>404100</v>
      </c>
      <c r="W118" s="11">
        <v>1873500</v>
      </c>
      <c r="X118" s="37">
        <v>1800000</v>
      </c>
      <c r="Y118" s="63">
        <v>70407</v>
      </c>
    </row>
    <row r="119" spans="1:25" ht="12.75">
      <c r="A119" s="223">
        <v>2</v>
      </c>
      <c r="B119" s="224">
        <v>7</v>
      </c>
      <c r="C119" s="224">
        <v>4</v>
      </c>
      <c r="D119" s="16">
        <v>2</v>
      </c>
      <c r="E119" s="16">
        <v>0</v>
      </c>
      <c r="F119" s="19"/>
      <c r="G119" s="54" t="s">
        <v>384</v>
      </c>
      <c r="H119" s="60">
        <v>5868380</v>
      </c>
      <c r="I119" s="11">
        <v>1539810</v>
      </c>
      <c r="J119" s="11">
        <v>30000</v>
      </c>
      <c r="K119" s="11">
        <v>2600000</v>
      </c>
      <c r="L119" s="11">
        <v>1800000</v>
      </c>
      <c r="M119" s="11">
        <v>135000</v>
      </c>
      <c r="N119" s="11">
        <v>55000</v>
      </c>
      <c r="O119" s="11">
        <v>2000</v>
      </c>
      <c r="P119" s="11">
        <v>10000</v>
      </c>
      <c r="Q119" s="11">
        <v>0</v>
      </c>
      <c r="R119" s="11">
        <v>0</v>
      </c>
      <c r="S119" s="11">
        <v>13000</v>
      </c>
      <c r="T119" s="11">
        <v>60000</v>
      </c>
      <c r="U119" s="11">
        <v>60000</v>
      </c>
      <c r="V119" s="60">
        <v>465000</v>
      </c>
      <c r="W119" s="11">
        <v>610000</v>
      </c>
      <c r="X119" s="37">
        <v>560000</v>
      </c>
      <c r="Y119" s="63">
        <v>1088570</v>
      </c>
    </row>
    <row r="120" spans="1:25" ht="12.75">
      <c r="A120" s="223">
        <v>2</v>
      </c>
      <c r="B120" s="224">
        <v>5</v>
      </c>
      <c r="C120" s="224">
        <v>3</v>
      </c>
      <c r="D120" s="16">
        <v>2</v>
      </c>
      <c r="E120" s="16">
        <v>0</v>
      </c>
      <c r="F120" s="19"/>
      <c r="G120" s="54" t="s">
        <v>385</v>
      </c>
      <c r="H120" s="60">
        <v>8012882</v>
      </c>
      <c r="I120" s="11">
        <v>1677475</v>
      </c>
      <c r="J120" s="11">
        <v>2000</v>
      </c>
      <c r="K120" s="11">
        <v>5111634</v>
      </c>
      <c r="L120" s="11">
        <v>2485000</v>
      </c>
      <c r="M120" s="11">
        <v>1355000</v>
      </c>
      <c r="N120" s="11">
        <v>165100</v>
      </c>
      <c r="O120" s="11">
        <v>30000</v>
      </c>
      <c r="P120" s="11">
        <v>10000</v>
      </c>
      <c r="Q120" s="11">
        <v>0</v>
      </c>
      <c r="R120" s="11">
        <v>494484</v>
      </c>
      <c r="S120" s="11">
        <v>0</v>
      </c>
      <c r="T120" s="11">
        <v>70000</v>
      </c>
      <c r="U120" s="11">
        <v>50400</v>
      </c>
      <c r="V120" s="60">
        <v>451650</v>
      </c>
      <c r="W120" s="11">
        <v>372700</v>
      </c>
      <c r="X120" s="37">
        <v>234738</v>
      </c>
      <c r="Y120" s="63">
        <v>849073</v>
      </c>
    </row>
    <row r="121" spans="1:25" ht="12.75">
      <c r="A121" s="223">
        <v>2</v>
      </c>
      <c r="B121" s="224">
        <v>23</v>
      </c>
      <c r="C121" s="224">
        <v>6</v>
      </c>
      <c r="D121" s="16">
        <v>2</v>
      </c>
      <c r="E121" s="16">
        <v>0</v>
      </c>
      <c r="F121" s="19"/>
      <c r="G121" s="54" t="s">
        <v>386</v>
      </c>
      <c r="H121" s="60">
        <v>7932063</v>
      </c>
      <c r="I121" s="11">
        <v>1682362</v>
      </c>
      <c r="J121" s="11">
        <v>115000</v>
      </c>
      <c r="K121" s="11">
        <v>5489806</v>
      </c>
      <c r="L121" s="11">
        <v>3128300</v>
      </c>
      <c r="M121" s="11">
        <v>1154613</v>
      </c>
      <c r="N121" s="11">
        <v>66900</v>
      </c>
      <c r="O121" s="11">
        <v>5000</v>
      </c>
      <c r="P121" s="11">
        <v>9000</v>
      </c>
      <c r="Q121" s="11">
        <v>0</v>
      </c>
      <c r="R121" s="11">
        <v>500000</v>
      </c>
      <c r="S121" s="11">
        <v>6805</v>
      </c>
      <c r="T121" s="11">
        <v>70000</v>
      </c>
      <c r="U121" s="11">
        <v>50000</v>
      </c>
      <c r="V121" s="60">
        <v>499188</v>
      </c>
      <c r="W121" s="11">
        <v>494998</v>
      </c>
      <c r="X121" s="37">
        <v>360500</v>
      </c>
      <c r="Y121" s="63">
        <v>149897</v>
      </c>
    </row>
    <row r="122" spans="1:25" ht="12.75">
      <c r="A122" s="223">
        <v>2</v>
      </c>
      <c r="B122" s="224">
        <v>18</v>
      </c>
      <c r="C122" s="224">
        <v>3</v>
      </c>
      <c r="D122" s="16">
        <v>2</v>
      </c>
      <c r="E122" s="16">
        <v>0</v>
      </c>
      <c r="F122" s="19"/>
      <c r="G122" s="54" t="s">
        <v>387</v>
      </c>
      <c r="H122" s="60">
        <v>27805197.65</v>
      </c>
      <c r="I122" s="11">
        <v>9370063</v>
      </c>
      <c r="J122" s="11">
        <v>200000</v>
      </c>
      <c r="K122" s="11">
        <v>14322314</v>
      </c>
      <c r="L122" s="11">
        <v>7700000</v>
      </c>
      <c r="M122" s="11">
        <v>2070000</v>
      </c>
      <c r="N122" s="11">
        <v>1760667</v>
      </c>
      <c r="O122" s="11">
        <v>30000</v>
      </c>
      <c r="P122" s="11">
        <v>70000</v>
      </c>
      <c r="Q122" s="11">
        <v>0</v>
      </c>
      <c r="R122" s="11">
        <v>250000</v>
      </c>
      <c r="S122" s="11">
        <v>61747</v>
      </c>
      <c r="T122" s="11">
        <v>181500</v>
      </c>
      <c r="U122" s="11">
        <v>658000</v>
      </c>
      <c r="V122" s="60">
        <v>1540400</v>
      </c>
      <c r="W122" s="11">
        <v>1498731</v>
      </c>
      <c r="X122" s="37">
        <v>1327731</v>
      </c>
      <c r="Y122" s="63">
        <v>2414089.65</v>
      </c>
    </row>
    <row r="123" spans="1:25" ht="12.75">
      <c r="A123" s="223">
        <v>2</v>
      </c>
      <c r="B123" s="224">
        <v>9</v>
      </c>
      <c r="C123" s="224">
        <v>6</v>
      </c>
      <c r="D123" s="16">
        <v>2</v>
      </c>
      <c r="E123" s="16">
        <v>0</v>
      </c>
      <c r="F123" s="19"/>
      <c r="G123" s="54" t="s">
        <v>388</v>
      </c>
      <c r="H123" s="60">
        <v>8256583</v>
      </c>
      <c r="I123" s="11">
        <v>3015733</v>
      </c>
      <c r="J123" s="11">
        <v>100000</v>
      </c>
      <c r="K123" s="11">
        <v>2963200</v>
      </c>
      <c r="L123" s="11">
        <v>1700000</v>
      </c>
      <c r="M123" s="11">
        <v>725000</v>
      </c>
      <c r="N123" s="11">
        <v>122400</v>
      </c>
      <c r="O123" s="11">
        <v>10000</v>
      </c>
      <c r="P123" s="11">
        <v>20000</v>
      </c>
      <c r="Q123" s="11">
        <v>0</v>
      </c>
      <c r="R123" s="11">
        <v>0</v>
      </c>
      <c r="S123" s="11">
        <v>21000</v>
      </c>
      <c r="T123" s="11">
        <v>68500</v>
      </c>
      <c r="U123" s="11">
        <v>200000</v>
      </c>
      <c r="V123" s="60">
        <v>96300</v>
      </c>
      <c r="W123" s="11">
        <v>647400</v>
      </c>
      <c r="X123" s="37">
        <v>639400</v>
      </c>
      <c r="Y123" s="63">
        <v>1530250</v>
      </c>
    </row>
    <row r="124" spans="1:25" ht="12.75">
      <c r="A124" s="223">
        <v>2</v>
      </c>
      <c r="B124" s="224">
        <v>5</v>
      </c>
      <c r="C124" s="224">
        <v>4</v>
      </c>
      <c r="D124" s="16">
        <v>2</v>
      </c>
      <c r="E124" s="16">
        <v>0</v>
      </c>
      <c r="F124" s="19"/>
      <c r="G124" s="54" t="s">
        <v>389</v>
      </c>
      <c r="H124" s="60">
        <v>8124032</v>
      </c>
      <c r="I124" s="11">
        <v>1522578</v>
      </c>
      <c r="J124" s="11">
        <v>1000</v>
      </c>
      <c r="K124" s="11">
        <v>4350200</v>
      </c>
      <c r="L124" s="11">
        <v>1161000</v>
      </c>
      <c r="M124" s="11">
        <v>1693000</v>
      </c>
      <c r="N124" s="11">
        <v>68000</v>
      </c>
      <c r="O124" s="11">
        <v>1000</v>
      </c>
      <c r="P124" s="11">
        <v>11000</v>
      </c>
      <c r="Q124" s="11">
        <v>0</v>
      </c>
      <c r="R124" s="11">
        <v>150000</v>
      </c>
      <c r="S124" s="11">
        <v>1300</v>
      </c>
      <c r="T124" s="11">
        <v>63300</v>
      </c>
      <c r="U124" s="11">
        <v>128300</v>
      </c>
      <c r="V124" s="60">
        <v>1073300</v>
      </c>
      <c r="W124" s="11">
        <v>2064953</v>
      </c>
      <c r="X124" s="37">
        <v>2008456</v>
      </c>
      <c r="Y124" s="63">
        <v>185301</v>
      </c>
    </row>
    <row r="125" spans="1:25" ht="12.75">
      <c r="A125" s="223">
        <v>2</v>
      </c>
      <c r="B125" s="224">
        <v>6</v>
      </c>
      <c r="C125" s="224">
        <v>7</v>
      </c>
      <c r="D125" s="16">
        <v>2</v>
      </c>
      <c r="E125" s="16">
        <v>0</v>
      </c>
      <c r="F125" s="19"/>
      <c r="G125" s="54" t="s">
        <v>390</v>
      </c>
      <c r="H125" s="60">
        <v>19126461</v>
      </c>
      <c r="I125" s="11">
        <v>5047938</v>
      </c>
      <c r="J125" s="11">
        <v>60000</v>
      </c>
      <c r="K125" s="11">
        <v>10978726</v>
      </c>
      <c r="L125" s="11">
        <v>8033577</v>
      </c>
      <c r="M125" s="11">
        <v>210000</v>
      </c>
      <c r="N125" s="11">
        <v>230000</v>
      </c>
      <c r="O125" s="11">
        <v>20000</v>
      </c>
      <c r="P125" s="11">
        <v>40000</v>
      </c>
      <c r="Q125" s="11">
        <v>0</v>
      </c>
      <c r="R125" s="11">
        <v>0</v>
      </c>
      <c r="S125" s="11">
        <v>40000</v>
      </c>
      <c r="T125" s="11">
        <v>140000</v>
      </c>
      <c r="U125" s="11">
        <v>358000</v>
      </c>
      <c r="V125" s="60">
        <v>1907149</v>
      </c>
      <c r="W125" s="11">
        <v>1779251</v>
      </c>
      <c r="X125" s="37">
        <v>1061251</v>
      </c>
      <c r="Y125" s="63">
        <v>1260546</v>
      </c>
    </row>
    <row r="126" spans="1:25" ht="12.75">
      <c r="A126" s="223">
        <v>2</v>
      </c>
      <c r="B126" s="224">
        <v>4</v>
      </c>
      <c r="C126" s="224">
        <v>3</v>
      </c>
      <c r="D126" s="16">
        <v>2</v>
      </c>
      <c r="E126" s="16">
        <v>0</v>
      </c>
      <c r="F126" s="19"/>
      <c r="G126" s="54" t="s">
        <v>391</v>
      </c>
      <c r="H126" s="60">
        <v>5688613</v>
      </c>
      <c r="I126" s="11">
        <v>1527608</v>
      </c>
      <c r="J126" s="11">
        <v>60000</v>
      </c>
      <c r="K126" s="11">
        <v>3621042</v>
      </c>
      <c r="L126" s="11">
        <v>1675504</v>
      </c>
      <c r="M126" s="11">
        <v>1220507</v>
      </c>
      <c r="N126" s="11">
        <v>29559</v>
      </c>
      <c r="O126" s="11">
        <v>30000</v>
      </c>
      <c r="P126" s="11">
        <v>9000</v>
      </c>
      <c r="Q126" s="11">
        <v>0</v>
      </c>
      <c r="R126" s="11">
        <v>130000</v>
      </c>
      <c r="S126" s="11">
        <v>0</v>
      </c>
      <c r="T126" s="11">
        <v>59000</v>
      </c>
      <c r="U126" s="11">
        <v>70500</v>
      </c>
      <c r="V126" s="60">
        <v>396972</v>
      </c>
      <c r="W126" s="11">
        <v>255870</v>
      </c>
      <c r="X126" s="37">
        <v>225000</v>
      </c>
      <c r="Y126" s="63">
        <v>224093</v>
      </c>
    </row>
    <row r="127" spans="1:25" ht="12.75">
      <c r="A127" s="223">
        <v>2</v>
      </c>
      <c r="B127" s="224">
        <v>8</v>
      </c>
      <c r="C127" s="224">
        <v>11</v>
      </c>
      <c r="D127" s="16">
        <v>2</v>
      </c>
      <c r="E127" s="16">
        <v>0</v>
      </c>
      <c r="F127" s="19"/>
      <c r="G127" s="54" t="s">
        <v>336</v>
      </c>
      <c r="H127" s="60">
        <v>18102765.83</v>
      </c>
      <c r="I127" s="11">
        <v>5375886</v>
      </c>
      <c r="J127" s="11">
        <v>120000</v>
      </c>
      <c r="K127" s="11">
        <v>7835158</v>
      </c>
      <c r="L127" s="11">
        <v>4920890</v>
      </c>
      <c r="M127" s="11">
        <v>394100</v>
      </c>
      <c r="N127" s="11">
        <v>155547</v>
      </c>
      <c r="O127" s="11">
        <v>35000</v>
      </c>
      <c r="P127" s="11">
        <v>19650</v>
      </c>
      <c r="Q127" s="11">
        <v>0</v>
      </c>
      <c r="R127" s="11">
        <v>970000</v>
      </c>
      <c r="S127" s="11">
        <v>1200</v>
      </c>
      <c r="T127" s="11">
        <v>180000</v>
      </c>
      <c r="U127" s="11">
        <v>215000</v>
      </c>
      <c r="V127" s="60">
        <v>943771</v>
      </c>
      <c r="W127" s="11">
        <v>3623600</v>
      </c>
      <c r="X127" s="37">
        <v>1825100</v>
      </c>
      <c r="Y127" s="63">
        <v>1148121.83</v>
      </c>
    </row>
    <row r="128" spans="1:25" ht="12.75">
      <c r="A128" s="223">
        <v>2</v>
      </c>
      <c r="B128" s="224">
        <v>14</v>
      </c>
      <c r="C128" s="224">
        <v>6</v>
      </c>
      <c r="D128" s="16">
        <v>2</v>
      </c>
      <c r="E128" s="16">
        <v>0</v>
      </c>
      <c r="F128" s="19"/>
      <c r="G128" s="54" t="s">
        <v>337</v>
      </c>
      <c r="H128" s="60">
        <v>23480191.83</v>
      </c>
      <c r="I128" s="11">
        <v>6359382</v>
      </c>
      <c r="J128" s="11">
        <v>50000</v>
      </c>
      <c r="K128" s="11">
        <v>11733071.47</v>
      </c>
      <c r="L128" s="11">
        <v>6227754</v>
      </c>
      <c r="M128" s="11">
        <v>2064400</v>
      </c>
      <c r="N128" s="11">
        <v>472996</v>
      </c>
      <c r="O128" s="11">
        <v>100000</v>
      </c>
      <c r="P128" s="11">
        <v>50000</v>
      </c>
      <c r="Q128" s="11">
        <v>0</v>
      </c>
      <c r="R128" s="11">
        <v>135064.47</v>
      </c>
      <c r="S128" s="11">
        <v>40000</v>
      </c>
      <c r="T128" s="11">
        <v>162600</v>
      </c>
      <c r="U128" s="11">
        <v>515000</v>
      </c>
      <c r="V128" s="60">
        <v>1965257</v>
      </c>
      <c r="W128" s="11">
        <v>1855618</v>
      </c>
      <c r="X128" s="37">
        <v>1690618</v>
      </c>
      <c r="Y128" s="63">
        <v>3482120.36</v>
      </c>
    </row>
    <row r="129" spans="1:25" ht="12.75">
      <c r="A129" s="223">
        <v>2</v>
      </c>
      <c r="B129" s="224">
        <v>15</v>
      </c>
      <c r="C129" s="224">
        <v>4</v>
      </c>
      <c r="D129" s="16">
        <v>2</v>
      </c>
      <c r="E129" s="16">
        <v>0</v>
      </c>
      <c r="F129" s="19"/>
      <c r="G129" s="54" t="s">
        <v>338</v>
      </c>
      <c r="H129" s="60">
        <v>34463466.92</v>
      </c>
      <c r="I129" s="11">
        <v>9018099</v>
      </c>
      <c r="J129" s="11">
        <v>90000</v>
      </c>
      <c r="K129" s="11">
        <v>15657466</v>
      </c>
      <c r="L129" s="11">
        <v>9513268</v>
      </c>
      <c r="M129" s="11">
        <v>1888138</v>
      </c>
      <c r="N129" s="11">
        <v>270799</v>
      </c>
      <c r="O129" s="11">
        <v>120200</v>
      </c>
      <c r="P129" s="11">
        <v>35000</v>
      </c>
      <c r="Q129" s="11">
        <v>0</v>
      </c>
      <c r="R129" s="11">
        <v>50000</v>
      </c>
      <c r="S129" s="11">
        <v>65000</v>
      </c>
      <c r="T129" s="11">
        <v>154215</v>
      </c>
      <c r="U129" s="11">
        <v>409313</v>
      </c>
      <c r="V129" s="60">
        <v>3151533</v>
      </c>
      <c r="W129" s="11">
        <v>5912323</v>
      </c>
      <c r="X129" s="37">
        <v>5412323</v>
      </c>
      <c r="Y129" s="63">
        <v>3785578.92</v>
      </c>
    </row>
    <row r="130" spans="1:25" ht="12.75">
      <c r="A130" s="223">
        <v>2</v>
      </c>
      <c r="B130" s="224">
        <v>1</v>
      </c>
      <c r="C130" s="224">
        <v>5</v>
      </c>
      <c r="D130" s="16">
        <v>2</v>
      </c>
      <c r="E130" s="16">
        <v>0</v>
      </c>
      <c r="F130" s="19"/>
      <c r="G130" s="54" t="s">
        <v>392</v>
      </c>
      <c r="H130" s="60">
        <v>14205454.11</v>
      </c>
      <c r="I130" s="11">
        <v>2998000</v>
      </c>
      <c r="J130" s="11">
        <v>35000</v>
      </c>
      <c r="K130" s="11">
        <v>9479650</v>
      </c>
      <c r="L130" s="11">
        <v>7240000</v>
      </c>
      <c r="M130" s="11">
        <v>107100</v>
      </c>
      <c r="N130" s="11">
        <v>260000</v>
      </c>
      <c r="O130" s="11">
        <v>5000</v>
      </c>
      <c r="P130" s="11">
        <v>18000</v>
      </c>
      <c r="Q130" s="11">
        <v>0</v>
      </c>
      <c r="R130" s="11">
        <v>200000</v>
      </c>
      <c r="S130" s="11">
        <v>5000</v>
      </c>
      <c r="T130" s="11">
        <v>115000</v>
      </c>
      <c r="U130" s="11">
        <v>101500</v>
      </c>
      <c r="V130" s="60">
        <v>1428050</v>
      </c>
      <c r="W130" s="11">
        <v>445700</v>
      </c>
      <c r="X130" s="37">
        <v>205000</v>
      </c>
      <c r="Y130" s="63">
        <v>1247104.11</v>
      </c>
    </row>
    <row r="131" spans="1:25" ht="12.75">
      <c r="A131" s="223">
        <v>2</v>
      </c>
      <c r="B131" s="224">
        <v>5</v>
      </c>
      <c r="C131" s="224">
        <v>5</v>
      </c>
      <c r="D131" s="16">
        <v>2</v>
      </c>
      <c r="E131" s="16">
        <v>0</v>
      </c>
      <c r="F131" s="19"/>
      <c r="G131" s="54" t="s">
        <v>393</v>
      </c>
      <c r="H131" s="60">
        <v>5381975</v>
      </c>
      <c r="I131" s="11">
        <v>1373410</v>
      </c>
      <c r="J131" s="11">
        <v>12000</v>
      </c>
      <c r="K131" s="11">
        <v>2537675</v>
      </c>
      <c r="L131" s="11">
        <v>950000</v>
      </c>
      <c r="M131" s="11">
        <v>1290000</v>
      </c>
      <c r="N131" s="11">
        <v>56800</v>
      </c>
      <c r="O131" s="11">
        <v>4000</v>
      </c>
      <c r="P131" s="11">
        <v>8000</v>
      </c>
      <c r="Q131" s="11">
        <v>0</v>
      </c>
      <c r="R131" s="11">
        <v>41326</v>
      </c>
      <c r="S131" s="11">
        <v>1000</v>
      </c>
      <c r="T131" s="11">
        <v>42525</v>
      </c>
      <c r="U131" s="11">
        <v>60000</v>
      </c>
      <c r="V131" s="60">
        <v>84024</v>
      </c>
      <c r="W131" s="11">
        <v>496500</v>
      </c>
      <c r="X131" s="37">
        <v>420000</v>
      </c>
      <c r="Y131" s="63">
        <v>962390</v>
      </c>
    </row>
    <row r="132" spans="1:25" ht="12.75">
      <c r="A132" s="223">
        <v>2</v>
      </c>
      <c r="B132" s="224">
        <v>3</v>
      </c>
      <c r="C132" s="224">
        <v>5</v>
      </c>
      <c r="D132" s="16">
        <v>2</v>
      </c>
      <c r="E132" s="16">
        <v>0</v>
      </c>
      <c r="F132" s="19"/>
      <c r="G132" s="54" t="s">
        <v>394</v>
      </c>
      <c r="H132" s="60">
        <v>3639181</v>
      </c>
      <c r="I132" s="11">
        <v>767044</v>
      </c>
      <c r="J132" s="11">
        <v>0</v>
      </c>
      <c r="K132" s="11">
        <v>2176729</v>
      </c>
      <c r="L132" s="11">
        <v>1154719</v>
      </c>
      <c r="M132" s="11">
        <v>723500</v>
      </c>
      <c r="N132" s="11">
        <v>4450</v>
      </c>
      <c r="O132" s="11">
        <v>0</v>
      </c>
      <c r="P132" s="11">
        <v>0</v>
      </c>
      <c r="Q132" s="11">
        <v>0</v>
      </c>
      <c r="R132" s="11">
        <v>0</v>
      </c>
      <c r="S132" s="11">
        <v>160</v>
      </c>
      <c r="T132" s="11">
        <v>25000</v>
      </c>
      <c r="U132" s="11">
        <v>242200</v>
      </c>
      <c r="V132" s="60">
        <v>26700</v>
      </c>
      <c r="W132" s="11">
        <v>502500</v>
      </c>
      <c r="X132" s="37">
        <v>355500</v>
      </c>
      <c r="Y132" s="63">
        <v>192908</v>
      </c>
    </row>
    <row r="133" spans="1:25" ht="12.75">
      <c r="A133" s="223">
        <v>2</v>
      </c>
      <c r="B133" s="224">
        <v>26</v>
      </c>
      <c r="C133" s="224">
        <v>3</v>
      </c>
      <c r="D133" s="16">
        <v>2</v>
      </c>
      <c r="E133" s="16">
        <v>0</v>
      </c>
      <c r="F133" s="19"/>
      <c r="G133" s="54" t="s">
        <v>395</v>
      </c>
      <c r="H133" s="60">
        <v>7377666</v>
      </c>
      <c r="I133" s="11">
        <v>1522053</v>
      </c>
      <c r="J133" s="11">
        <v>3000</v>
      </c>
      <c r="K133" s="11">
        <v>4391501</v>
      </c>
      <c r="L133" s="11">
        <v>1937098</v>
      </c>
      <c r="M133" s="11">
        <v>1321347</v>
      </c>
      <c r="N133" s="11">
        <v>114000</v>
      </c>
      <c r="O133" s="11">
        <v>4200</v>
      </c>
      <c r="P133" s="11">
        <v>3200</v>
      </c>
      <c r="Q133" s="11">
        <v>0</v>
      </c>
      <c r="R133" s="11">
        <v>15000</v>
      </c>
      <c r="S133" s="11">
        <v>3000</v>
      </c>
      <c r="T133" s="11">
        <v>60000</v>
      </c>
      <c r="U133" s="11">
        <v>40110</v>
      </c>
      <c r="V133" s="60">
        <v>893546</v>
      </c>
      <c r="W133" s="11">
        <v>644473</v>
      </c>
      <c r="X133" s="37">
        <v>510000</v>
      </c>
      <c r="Y133" s="63">
        <v>816639</v>
      </c>
    </row>
    <row r="134" spans="1:25" ht="12.75">
      <c r="A134" s="223">
        <v>2</v>
      </c>
      <c r="B134" s="224">
        <v>10</v>
      </c>
      <c r="C134" s="224">
        <v>6</v>
      </c>
      <c r="D134" s="16">
        <v>2</v>
      </c>
      <c r="E134" s="16">
        <v>0</v>
      </c>
      <c r="F134" s="19"/>
      <c r="G134" s="54" t="s">
        <v>396</v>
      </c>
      <c r="H134" s="60">
        <v>2695385</v>
      </c>
      <c r="I134" s="11">
        <v>692846</v>
      </c>
      <c r="J134" s="11">
        <v>100</v>
      </c>
      <c r="K134" s="11">
        <v>1854603</v>
      </c>
      <c r="L134" s="11">
        <v>1117800</v>
      </c>
      <c r="M134" s="11">
        <v>253000</v>
      </c>
      <c r="N134" s="11">
        <v>6000</v>
      </c>
      <c r="O134" s="11">
        <v>300</v>
      </c>
      <c r="P134" s="11">
        <v>4400</v>
      </c>
      <c r="Q134" s="11">
        <v>0</v>
      </c>
      <c r="R134" s="11">
        <v>300000</v>
      </c>
      <c r="S134" s="11">
        <v>2140</v>
      </c>
      <c r="T134" s="11">
        <v>17850</v>
      </c>
      <c r="U134" s="11">
        <v>17000</v>
      </c>
      <c r="V134" s="60">
        <v>136113</v>
      </c>
      <c r="W134" s="11">
        <v>5750</v>
      </c>
      <c r="X134" s="37">
        <v>2500</v>
      </c>
      <c r="Y134" s="63">
        <v>142086</v>
      </c>
    </row>
    <row r="135" spans="1:25" ht="12.75">
      <c r="A135" s="223">
        <v>2</v>
      </c>
      <c r="B135" s="224">
        <v>6</v>
      </c>
      <c r="C135" s="224">
        <v>8</v>
      </c>
      <c r="D135" s="16">
        <v>2</v>
      </c>
      <c r="E135" s="16">
        <v>0</v>
      </c>
      <c r="F135" s="19"/>
      <c r="G135" s="54" t="s">
        <v>397</v>
      </c>
      <c r="H135" s="60">
        <v>15650686.71</v>
      </c>
      <c r="I135" s="11">
        <v>4173985</v>
      </c>
      <c r="J135" s="11">
        <v>14183</v>
      </c>
      <c r="K135" s="11">
        <v>8583915</v>
      </c>
      <c r="L135" s="11">
        <v>5850000</v>
      </c>
      <c r="M135" s="11">
        <v>105800</v>
      </c>
      <c r="N135" s="11">
        <v>91000</v>
      </c>
      <c r="O135" s="11">
        <v>25000</v>
      </c>
      <c r="P135" s="11">
        <v>30000</v>
      </c>
      <c r="Q135" s="11">
        <v>0</v>
      </c>
      <c r="R135" s="11">
        <v>0</v>
      </c>
      <c r="S135" s="11">
        <v>70000</v>
      </c>
      <c r="T135" s="11">
        <v>160000</v>
      </c>
      <c r="U135" s="11">
        <v>220000</v>
      </c>
      <c r="V135" s="60">
        <v>2032115</v>
      </c>
      <c r="W135" s="11">
        <v>2502235</v>
      </c>
      <c r="X135" s="37">
        <v>2316065</v>
      </c>
      <c r="Y135" s="63">
        <v>376368.71</v>
      </c>
    </row>
    <row r="136" spans="1:25" ht="12.75">
      <c r="A136" s="223">
        <v>2</v>
      </c>
      <c r="B136" s="224">
        <v>17</v>
      </c>
      <c r="C136" s="224">
        <v>3</v>
      </c>
      <c r="D136" s="16">
        <v>2</v>
      </c>
      <c r="E136" s="16">
        <v>0</v>
      </c>
      <c r="F136" s="19"/>
      <c r="G136" s="54" t="s">
        <v>398</v>
      </c>
      <c r="H136" s="60">
        <v>4838901</v>
      </c>
      <c r="I136" s="11">
        <v>1488702</v>
      </c>
      <c r="J136" s="11">
        <v>16000</v>
      </c>
      <c r="K136" s="11">
        <v>2922100</v>
      </c>
      <c r="L136" s="11">
        <v>1149000</v>
      </c>
      <c r="M136" s="11">
        <v>1426750</v>
      </c>
      <c r="N136" s="11">
        <v>80000</v>
      </c>
      <c r="O136" s="11">
        <v>30000</v>
      </c>
      <c r="P136" s="11">
        <v>20000</v>
      </c>
      <c r="Q136" s="11">
        <v>0</v>
      </c>
      <c r="R136" s="11">
        <v>20000</v>
      </c>
      <c r="S136" s="11">
        <v>3350</v>
      </c>
      <c r="T136" s="11">
        <v>60000</v>
      </c>
      <c r="U136" s="11">
        <v>70000</v>
      </c>
      <c r="V136" s="60">
        <v>63000</v>
      </c>
      <c r="W136" s="11">
        <v>330226</v>
      </c>
      <c r="X136" s="37">
        <v>318526</v>
      </c>
      <c r="Y136" s="63">
        <v>81873</v>
      </c>
    </row>
    <row r="137" spans="1:25" ht="12.75">
      <c r="A137" s="223">
        <v>2</v>
      </c>
      <c r="B137" s="224">
        <v>16</v>
      </c>
      <c r="C137" s="224">
        <v>6</v>
      </c>
      <c r="D137" s="16">
        <v>2</v>
      </c>
      <c r="E137" s="16">
        <v>0</v>
      </c>
      <c r="F137" s="19"/>
      <c r="G137" s="54" t="s">
        <v>399</v>
      </c>
      <c r="H137" s="60">
        <v>12481415.08</v>
      </c>
      <c r="I137" s="11">
        <v>2955355</v>
      </c>
      <c r="J137" s="11">
        <v>4057</v>
      </c>
      <c r="K137" s="11">
        <v>9122111.33</v>
      </c>
      <c r="L137" s="11">
        <v>1710109</v>
      </c>
      <c r="M137" s="11">
        <v>294847</v>
      </c>
      <c r="N137" s="11">
        <v>742103</v>
      </c>
      <c r="O137" s="11">
        <v>13330</v>
      </c>
      <c r="P137" s="11">
        <v>15550</v>
      </c>
      <c r="Q137" s="11">
        <v>0</v>
      </c>
      <c r="R137" s="11">
        <v>6049613</v>
      </c>
      <c r="S137" s="11">
        <v>8.25</v>
      </c>
      <c r="T137" s="11">
        <v>75694</v>
      </c>
      <c r="U137" s="11">
        <v>69160</v>
      </c>
      <c r="V137" s="60">
        <v>151697.08</v>
      </c>
      <c r="W137" s="11">
        <v>243798.75</v>
      </c>
      <c r="X137" s="37">
        <v>50000</v>
      </c>
      <c r="Y137" s="63">
        <v>156093</v>
      </c>
    </row>
    <row r="138" spans="1:25" ht="12.75">
      <c r="A138" s="223">
        <v>2</v>
      </c>
      <c r="B138" s="224">
        <v>11</v>
      </c>
      <c r="C138" s="224">
        <v>3</v>
      </c>
      <c r="D138" s="16">
        <v>2</v>
      </c>
      <c r="E138" s="16">
        <v>0</v>
      </c>
      <c r="F138" s="19"/>
      <c r="G138" s="54" t="s">
        <v>400</v>
      </c>
      <c r="H138" s="60">
        <v>34736519</v>
      </c>
      <c r="I138" s="11">
        <v>4576538</v>
      </c>
      <c r="J138" s="11">
        <v>2000000</v>
      </c>
      <c r="K138" s="11">
        <v>18487208</v>
      </c>
      <c r="L138" s="11">
        <v>16799052</v>
      </c>
      <c r="M138" s="11">
        <v>740787</v>
      </c>
      <c r="N138" s="11">
        <v>145076</v>
      </c>
      <c r="O138" s="11">
        <v>700</v>
      </c>
      <c r="P138" s="11">
        <v>15000</v>
      </c>
      <c r="Q138" s="11">
        <v>0</v>
      </c>
      <c r="R138" s="11">
        <v>2000</v>
      </c>
      <c r="S138" s="11">
        <v>27000</v>
      </c>
      <c r="T138" s="11">
        <v>106433</v>
      </c>
      <c r="U138" s="11">
        <v>50000</v>
      </c>
      <c r="V138" s="60">
        <v>601160</v>
      </c>
      <c r="W138" s="11">
        <v>957850</v>
      </c>
      <c r="X138" s="37">
        <v>807050</v>
      </c>
      <c r="Y138" s="63">
        <v>8714923</v>
      </c>
    </row>
    <row r="139" spans="1:25" ht="12.75">
      <c r="A139" s="223">
        <v>2</v>
      </c>
      <c r="B139" s="224">
        <v>9</v>
      </c>
      <c r="C139" s="224">
        <v>8</v>
      </c>
      <c r="D139" s="16">
        <v>2</v>
      </c>
      <c r="E139" s="16">
        <v>0</v>
      </c>
      <c r="F139" s="19"/>
      <c r="G139" s="54" t="s">
        <v>401</v>
      </c>
      <c r="H139" s="60">
        <v>3573135</v>
      </c>
      <c r="I139" s="11">
        <v>814877</v>
      </c>
      <c r="J139" s="11">
        <v>0</v>
      </c>
      <c r="K139" s="11">
        <v>2610278</v>
      </c>
      <c r="L139" s="11">
        <v>1042474</v>
      </c>
      <c r="M139" s="11">
        <v>1234915</v>
      </c>
      <c r="N139" s="11">
        <v>3950</v>
      </c>
      <c r="O139" s="11">
        <v>3000</v>
      </c>
      <c r="P139" s="11">
        <v>3000</v>
      </c>
      <c r="Q139" s="11">
        <v>0</v>
      </c>
      <c r="R139" s="11">
        <v>0</v>
      </c>
      <c r="S139" s="11">
        <v>1800</v>
      </c>
      <c r="T139" s="11">
        <v>26200</v>
      </c>
      <c r="U139" s="11">
        <v>25000</v>
      </c>
      <c r="V139" s="60">
        <v>269939</v>
      </c>
      <c r="W139" s="11">
        <v>55735</v>
      </c>
      <c r="X139" s="37">
        <v>4735</v>
      </c>
      <c r="Y139" s="63">
        <v>92245</v>
      </c>
    </row>
    <row r="140" spans="1:25" ht="12.75">
      <c r="A140" s="223">
        <v>2</v>
      </c>
      <c r="B140" s="224">
        <v>10</v>
      </c>
      <c r="C140" s="224">
        <v>7</v>
      </c>
      <c r="D140" s="16">
        <v>2</v>
      </c>
      <c r="E140" s="16">
        <v>0</v>
      </c>
      <c r="F140" s="19"/>
      <c r="G140" s="54" t="s">
        <v>402</v>
      </c>
      <c r="H140" s="60">
        <v>7994402</v>
      </c>
      <c r="I140" s="11">
        <v>2541952</v>
      </c>
      <c r="J140" s="11">
        <v>5000</v>
      </c>
      <c r="K140" s="11">
        <v>3601200</v>
      </c>
      <c r="L140" s="11">
        <v>1829200</v>
      </c>
      <c r="M140" s="11">
        <v>810000</v>
      </c>
      <c r="N140" s="11">
        <v>41200</v>
      </c>
      <c r="O140" s="11">
        <v>7000</v>
      </c>
      <c r="P140" s="11">
        <v>12000</v>
      </c>
      <c r="Q140" s="11">
        <v>0</v>
      </c>
      <c r="R140" s="11">
        <v>0</v>
      </c>
      <c r="S140" s="11">
        <v>0</v>
      </c>
      <c r="T140" s="11">
        <v>37800</v>
      </c>
      <c r="U140" s="11">
        <v>68500</v>
      </c>
      <c r="V140" s="60">
        <v>795500</v>
      </c>
      <c r="W140" s="11">
        <v>331200</v>
      </c>
      <c r="X140" s="37">
        <v>240000</v>
      </c>
      <c r="Y140" s="63">
        <v>1515050</v>
      </c>
    </row>
    <row r="141" spans="1:25" ht="12.75">
      <c r="A141" s="223">
        <v>2</v>
      </c>
      <c r="B141" s="224">
        <v>6</v>
      </c>
      <c r="C141" s="224">
        <v>9</v>
      </c>
      <c r="D141" s="16">
        <v>2</v>
      </c>
      <c r="E141" s="16">
        <v>0</v>
      </c>
      <c r="F141" s="19"/>
      <c r="G141" s="54" t="s">
        <v>403</v>
      </c>
      <c r="H141" s="60">
        <v>9479839.52</v>
      </c>
      <c r="I141" s="11">
        <v>1936381</v>
      </c>
      <c r="J141" s="11">
        <v>90000</v>
      </c>
      <c r="K141" s="11">
        <v>3320319</v>
      </c>
      <c r="L141" s="11">
        <v>2320019</v>
      </c>
      <c r="M141" s="11">
        <v>184000</v>
      </c>
      <c r="N141" s="11">
        <v>84000</v>
      </c>
      <c r="O141" s="11">
        <v>20000</v>
      </c>
      <c r="P141" s="11">
        <v>16000</v>
      </c>
      <c r="Q141" s="11">
        <v>0</v>
      </c>
      <c r="R141" s="11">
        <v>0</v>
      </c>
      <c r="S141" s="11">
        <v>4000</v>
      </c>
      <c r="T141" s="11">
        <v>80000</v>
      </c>
      <c r="U141" s="11">
        <v>107000</v>
      </c>
      <c r="V141" s="60">
        <v>505300</v>
      </c>
      <c r="W141" s="11">
        <v>2107310</v>
      </c>
      <c r="X141" s="37">
        <v>1700000</v>
      </c>
      <c r="Y141" s="63">
        <v>2025829.52</v>
      </c>
    </row>
    <row r="142" spans="1:25" ht="12.75">
      <c r="A142" s="223">
        <v>2</v>
      </c>
      <c r="B142" s="224">
        <v>21</v>
      </c>
      <c r="C142" s="224">
        <v>7</v>
      </c>
      <c r="D142" s="16">
        <v>2</v>
      </c>
      <c r="E142" s="16">
        <v>0</v>
      </c>
      <c r="F142" s="19"/>
      <c r="G142" s="54" t="s">
        <v>404</v>
      </c>
      <c r="H142" s="60">
        <v>5118478</v>
      </c>
      <c r="I142" s="11">
        <v>2253250</v>
      </c>
      <c r="J142" s="11">
        <v>85000</v>
      </c>
      <c r="K142" s="11">
        <v>2274030</v>
      </c>
      <c r="L142" s="11">
        <v>1183040</v>
      </c>
      <c r="M142" s="11">
        <v>159120</v>
      </c>
      <c r="N142" s="11">
        <v>127920</v>
      </c>
      <c r="O142" s="11">
        <v>5000</v>
      </c>
      <c r="P142" s="11">
        <v>4000</v>
      </c>
      <c r="Q142" s="11">
        <v>0</v>
      </c>
      <c r="R142" s="11">
        <v>0</v>
      </c>
      <c r="S142" s="11">
        <v>30000</v>
      </c>
      <c r="T142" s="11">
        <v>30000</v>
      </c>
      <c r="U142" s="11">
        <v>50000</v>
      </c>
      <c r="V142" s="60">
        <v>684950</v>
      </c>
      <c r="W142" s="11">
        <v>455000</v>
      </c>
      <c r="X142" s="37">
        <v>50000</v>
      </c>
      <c r="Y142" s="63">
        <v>51198</v>
      </c>
    </row>
    <row r="143" spans="1:25" ht="12.75">
      <c r="A143" s="223">
        <v>2</v>
      </c>
      <c r="B143" s="224">
        <v>24</v>
      </c>
      <c r="C143" s="224">
        <v>4</v>
      </c>
      <c r="D143" s="16">
        <v>2</v>
      </c>
      <c r="E143" s="16">
        <v>0</v>
      </c>
      <c r="F143" s="19"/>
      <c r="G143" s="54" t="s">
        <v>405</v>
      </c>
      <c r="H143" s="60">
        <v>6830440</v>
      </c>
      <c r="I143" s="11">
        <v>2342339</v>
      </c>
      <c r="J143" s="11">
        <v>30000</v>
      </c>
      <c r="K143" s="11">
        <v>3126475</v>
      </c>
      <c r="L143" s="11">
        <v>1599907</v>
      </c>
      <c r="M143" s="11">
        <v>790000</v>
      </c>
      <c r="N143" s="11">
        <v>119500</v>
      </c>
      <c r="O143" s="11">
        <v>10000</v>
      </c>
      <c r="P143" s="11">
        <v>6000</v>
      </c>
      <c r="Q143" s="11">
        <v>0</v>
      </c>
      <c r="R143" s="11">
        <v>25000</v>
      </c>
      <c r="S143" s="11">
        <v>16568</v>
      </c>
      <c r="T143" s="11">
        <v>75000</v>
      </c>
      <c r="U143" s="11">
        <v>100000</v>
      </c>
      <c r="V143" s="60">
        <v>384500</v>
      </c>
      <c r="W143" s="11">
        <v>802200</v>
      </c>
      <c r="X143" s="37">
        <v>739300</v>
      </c>
      <c r="Y143" s="63">
        <v>529426</v>
      </c>
    </row>
    <row r="144" spans="1:25" ht="12.75">
      <c r="A144" s="223">
        <v>2</v>
      </c>
      <c r="B144" s="224">
        <v>25</v>
      </c>
      <c r="C144" s="224">
        <v>5</v>
      </c>
      <c r="D144" s="16">
        <v>2</v>
      </c>
      <c r="E144" s="16">
        <v>0</v>
      </c>
      <c r="F144" s="19"/>
      <c r="G144" s="54" t="s">
        <v>406</v>
      </c>
      <c r="H144" s="60">
        <v>13216810.2</v>
      </c>
      <c r="I144" s="11">
        <v>3006373</v>
      </c>
      <c r="J144" s="11">
        <v>100000</v>
      </c>
      <c r="K144" s="11">
        <v>8494036.82</v>
      </c>
      <c r="L144" s="11">
        <v>5169346.13</v>
      </c>
      <c r="M144" s="11">
        <v>1217174</v>
      </c>
      <c r="N144" s="11">
        <v>70988</v>
      </c>
      <c r="O144" s="11">
        <v>16000</v>
      </c>
      <c r="P144" s="11">
        <v>18485</v>
      </c>
      <c r="Q144" s="11">
        <v>0</v>
      </c>
      <c r="R144" s="11">
        <v>1270000</v>
      </c>
      <c r="S144" s="11">
        <v>13160</v>
      </c>
      <c r="T144" s="11">
        <v>56000</v>
      </c>
      <c r="U144" s="11">
        <v>85000</v>
      </c>
      <c r="V144" s="60">
        <v>577883.69</v>
      </c>
      <c r="W144" s="11">
        <v>441015.49</v>
      </c>
      <c r="X144" s="37">
        <v>255100</v>
      </c>
      <c r="Y144" s="63">
        <v>1175384.89</v>
      </c>
    </row>
    <row r="145" spans="1:25" ht="12.75">
      <c r="A145" s="223">
        <v>2</v>
      </c>
      <c r="B145" s="224">
        <v>19</v>
      </c>
      <c r="C145" s="224">
        <v>7</v>
      </c>
      <c r="D145" s="16">
        <v>2</v>
      </c>
      <c r="E145" s="16">
        <v>0</v>
      </c>
      <c r="F145" s="19"/>
      <c r="G145" s="54" t="s">
        <v>345</v>
      </c>
      <c r="H145" s="60">
        <v>27480422</v>
      </c>
      <c r="I145" s="11">
        <v>8595281</v>
      </c>
      <c r="J145" s="11">
        <v>1054709</v>
      </c>
      <c r="K145" s="11">
        <v>15794529</v>
      </c>
      <c r="L145" s="11">
        <v>9002054</v>
      </c>
      <c r="M145" s="11">
        <v>2866874</v>
      </c>
      <c r="N145" s="11">
        <v>445200</v>
      </c>
      <c r="O145" s="11">
        <v>40000</v>
      </c>
      <c r="P145" s="11">
        <v>34386</v>
      </c>
      <c r="Q145" s="11">
        <v>0</v>
      </c>
      <c r="R145" s="11">
        <v>56269</v>
      </c>
      <c r="S145" s="11">
        <v>53611</v>
      </c>
      <c r="T145" s="11">
        <v>232728</v>
      </c>
      <c r="U145" s="11">
        <v>400000</v>
      </c>
      <c r="V145" s="60">
        <v>2663407</v>
      </c>
      <c r="W145" s="11">
        <v>1416175</v>
      </c>
      <c r="X145" s="37">
        <v>1060000</v>
      </c>
      <c r="Y145" s="63">
        <v>619728</v>
      </c>
    </row>
    <row r="146" spans="1:25" ht="12.75">
      <c r="A146" s="223">
        <v>2</v>
      </c>
      <c r="B146" s="224">
        <v>18</v>
      </c>
      <c r="C146" s="224">
        <v>5</v>
      </c>
      <c r="D146" s="16">
        <v>2</v>
      </c>
      <c r="E146" s="16">
        <v>0</v>
      </c>
      <c r="F146" s="19"/>
      <c r="G146" s="54" t="s">
        <v>407</v>
      </c>
      <c r="H146" s="60">
        <v>8657059.73</v>
      </c>
      <c r="I146" s="11">
        <v>1754359</v>
      </c>
      <c r="J146" s="11">
        <v>27000</v>
      </c>
      <c r="K146" s="11">
        <v>4697700</v>
      </c>
      <c r="L146" s="11">
        <v>1450000</v>
      </c>
      <c r="M146" s="11">
        <v>2510000</v>
      </c>
      <c r="N146" s="11">
        <v>150000</v>
      </c>
      <c r="O146" s="11">
        <v>18000</v>
      </c>
      <c r="P146" s="11">
        <v>22000</v>
      </c>
      <c r="Q146" s="11">
        <v>0</v>
      </c>
      <c r="R146" s="11">
        <v>0</v>
      </c>
      <c r="S146" s="11">
        <v>6000</v>
      </c>
      <c r="T146" s="11">
        <v>68000</v>
      </c>
      <c r="U146" s="11">
        <v>67000</v>
      </c>
      <c r="V146" s="60">
        <v>406700</v>
      </c>
      <c r="W146" s="11">
        <v>446000</v>
      </c>
      <c r="X146" s="37">
        <v>250000</v>
      </c>
      <c r="Y146" s="63">
        <v>1732000.73</v>
      </c>
    </row>
    <row r="147" spans="1:25" ht="12.75">
      <c r="A147" s="223">
        <v>2</v>
      </c>
      <c r="B147" s="224">
        <v>21</v>
      </c>
      <c r="C147" s="224">
        <v>8</v>
      </c>
      <c r="D147" s="16">
        <v>2</v>
      </c>
      <c r="E147" s="16">
        <v>0</v>
      </c>
      <c r="F147" s="19"/>
      <c r="G147" s="54" t="s">
        <v>408</v>
      </c>
      <c r="H147" s="60">
        <v>9066441.1</v>
      </c>
      <c r="I147" s="11">
        <v>2640821</v>
      </c>
      <c r="J147" s="11">
        <v>20000</v>
      </c>
      <c r="K147" s="11">
        <v>4390420</v>
      </c>
      <c r="L147" s="11">
        <v>3236620</v>
      </c>
      <c r="M147" s="11">
        <v>110000</v>
      </c>
      <c r="N147" s="11">
        <v>70000</v>
      </c>
      <c r="O147" s="11">
        <v>20000</v>
      </c>
      <c r="P147" s="11">
        <v>10000</v>
      </c>
      <c r="Q147" s="11">
        <v>0</v>
      </c>
      <c r="R147" s="11">
        <v>0</v>
      </c>
      <c r="S147" s="11">
        <v>38000</v>
      </c>
      <c r="T147" s="11">
        <v>110000</v>
      </c>
      <c r="U147" s="11">
        <v>100000</v>
      </c>
      <c r="V147" s="60">
        <v>695800</v>
      </c>
      <c r="W147" s="11">
        <v>1857900</v>
      </c>
      <c r="X147" s="37">
        <v>500000</v>
      </c>
      <c r="Y147" s="63">
        <v>157300.1</v>
      </c>
    </row>
    <row r="148" spans="1:25" ht="12.75">
      <c r="A148" s="223">
        <v>2</v>
      </c>
      <c r="B148" s="224">
        <v>1</v>
      </c>
      <c r="C148" s="224">
        <v>6</v>
      </c>
      <c r="D148" s="16">
        <v>2</v>
      </c>
      <c r="E148" s="16">
        <v>0</v>
      </c>
      <c r="F148" s="19"/>
      <c r="G148" s="54" t="s">
        <v>409</v>
      </c>
      <c r="H148" s="60">
        <v>13548148.02</v>
      </c>
      <c r="I148" s="11">
        <v>3682265</v>
      </c>
      <c r="J148" s="11">
        <v>40000</v>
      </c>
      <c r="K148" s="11">
        <v>8834043.02</v>
      </c>
      <c r="L148" s="11">
        <v>6592043</v>
      </c>
      <c r="M148" s="11">
        <v>860000</v>
      </c>
      <c r="N148" s="11">
        <v>265000</v>
      </c>
      <c r="O148" s="11">
        <v>3000</v>
      </c>
      <c r="P148" s="11">
        <v>50000</v>
      </c>
      <c r="Q148" s="11">
        <v>0</v>
      </c>
      <c r="R148" s="11">
        <v>130000</v>
      </c>
      <c r="S148" s="11">
        <v>4000</v>
      </c>
      <c r="T148" s="11">
        <v>96000</v>
      </c>
      <c r="U148" s="11">
        <v>130000</v>
      </c>
      <c r="V148" s="60">
        <v>704000.02</v>
      </c>
      <c r="W148" s="11">
        <v>100000</v>
      </c>
      <c r="X148" s="37">
        <v>50000</v>
      </c>
      <c r="Y148" s="63">
        <v>891840</v>
      </c>
    </row>
    <row r="149" spans="1:25" ht="12.75">
      <c r="A149" s="223">
        <v>2</v>
      </c>
      <c r="B149" s="224">
        <v>5</v>
      </c>
      <c r="C149" s="224">
        <v>6</v>
      </c>
      <c r="D149" s="16">
        <v>2</v>
      </c>
      <c r="E149" s="16">
        <v>0</v>
      </c>
      <c r="F149" s="19"/>
      <c r="G149" s="54" t="s">
        <v>410</v>
      </c>
      <c r="H149" s="60">
        <v>5289810</v>
      </c>
      <c r="I149" s="11">
        <v>1567788</v>
      </c>
      <c r="J149" s="11">
        <v>15000</v>
      </c>
      <c r="K149" s="11">
        <v>2870865.15</v>
      </c>
      <c r="L149" s="11">
        <v>915129.85</v>
      </c>
      <c r="M149" s="11">
        <v>1670622.3</v>
      </c>
      <c r="N149" s="11">
        <v>91623</v>
      </c>
      <c r="O149" s="11">
        <v>2500</v>
      </c>
      <c r="P149" s="11">
        <v>11100</v>
      </c>
      <c r="Q149" s="11">
        <v>0</v>
      </c>
      <c r="R149" s="11">
        <v>34200</v>
      </c>
      <c r="S149" s="11">
        <v>1775</v>
      </c>
      <c r="T149" s="11">
        <v>62450</v>
      </c>
      <c r="U149" s="11">
        <v>44000</v>
      </c>
      <c r="V149" s="60">
        <v>37465</v>
      </c>
      <c r="W149" s="11">
        <v>287712</v>
      </c>
      <c r="X149" s="37">
        <v>154312</v>
      </c>
      <c r="Y149" s="63">
        <v>548444.85</v>
      </c>
    </row>
    <row r="150" spans="1:25" ht="12.75">
      <c r="A150" s="223">
        <v>2</v>
      </c>
      <c r="B150" s="224">
        <v>22</v>
      </c>
      <c r="C150" s="224">
        <v>2</v>
      </c>
      <c r="D150" s="16">
        <v>2</v>
      </c>
      <c r="E150" s="16">
        <v>0</v>
      </c>
      <c r="F150" s="19"/>
      <c r="G150" s="54" t="s">
        <v>411</v>
      </c>
      <c r="H150" s="60">
        <v>9109983</v>
      </c>
      <c r="I150" s="11">
        <v>3388327</v>
      </c>
      <c r="J150" s="11">
        <v>46000</v>
      </c>
      <c r="K150" s="11">
        <v>4022817</v>
      </c>
      <c r="L150" s="11">
        <v>1439000</v>
      </c>
      <c r="M150" s="11">
        <v>1590000</v>
      </c>
      <c r="N150" s="11">
        <v>138000</v>
      </c>
      <c r="O150" s="11">
        <v>10000</v>
      </c>
      <c r="P150" s="11">
        <v>35000</v>
      </c>
      <c r="Q150" s="11">
        <v>0</v>
      </c>
      <c r="R150" s="11">
        <v>3500</v>
      </c>
      <c r="S150" s="11">
        <v>7000</v>
      </c>
      <c r="T150" s="11">
        <v>95000</v>
      </c>
      <c r="U150" s="11">
        <v>102000</v>
      </c>
      <c r="V150" s="60">
        <v>603317</v>
      </c>
      <c r="W150" s="11">
        <v>1202707</v>
      </c>
      <c r="X150" s="37">
        <v>867000</v>
      </c>
      <c r="Y150" s="63">
        <v>450132</v>
      </c>
    </row>
    <row r="151" spans="1:25" ht="12.75">
      <c r="A151" s="223">
        <v>2</v>
      </c>
      <c r="B151" s="224">
        <v>20</v>
      </c>
      <c r="C151" s="224">
        <v>4</v>
      </c>
      <c r="D151" s="16">
        <v>2</v>
      </c>
      <c r="E151" s="16">
        <v>0</v>
      </c>
      <c r="F151" s="19"/>
      <c r="G151" s="54" t="s">
        <v>412</v>
      </c>
      <c r="H151" s="60">
        <v>17480714</v>
      </c>
      <c r="I151" s="11">
        <v>7003599</v>
      </c>
      <c r="J151" s="11">
        <v>45000</v>
      </c>
      <c r="K151" s="11">
        <v>9355505</v>
      </c>
      <c r="L151" s="11">
        <v>5948569</v>
      </c>
      <c r="M151" s="11">
        <v>1361008</v>
      </c>
      <c r="N151" s="11">
        <v>161896</v>
      </c>
      <c r="O151" s="11">
        <v>20000</v>
      </c>
      <c r="P151" s="11">
        <v>30000</v>
      </c>
      <c r="Q151" s="11">
        <v>0</v>
      </c>
      <c r="R151" s="11">
        <v>20000</v>
      </c>
      <c r="S151" s="11">
        <v>89130</v>
      </c>
      <c r="T151" s="11">
        <v>180000</v>
      </c>
      <c r="U151" s="11">
        <v>355000</v>
      </c>
      <c r="V151" s="60">
        <v>1189902</v>
      </c>
      <c r="W151" s="11">
        <v>1026530</v>
      </c>
      <c r="X151" s="37">
        <v>923700</v>
      </c>
      <c r="Y151" s="63">
        <v>50080</v>
      </c>
    </row>
    <row r="152" spans="1:25" ht="12.75">
      <c r="A152" s="223">
        <v>2</v>
      </c>
      <c r="B152" s="224">
        <v>26</v>
      </c>
      <c r="C152" s="224">
        <v>5</v>
      </c>
      <c r="D152" s="16">
        <v>2</v>
      </c>
      <c r="E152" s="16">
        <v>0</v>
      </c>
      <c r="F152" s="19"/>
      <c r="G152" s="54" t="s">
        <v>413</v>
      </c>
      <c r="H152" s="60">
        <v>11296067</v>
      </c>
      <c r="I152" s="11">
        <v>1902553</v>
      </c>
      <c r="J152" s="11">
        <v>5000</v>
      </c>
      <c r="K152" s="11">
        <v>7208271</v>
      </c>
      <c r="L152" s="11">
        <v>3929717</v>
      </c>
      <c r="M152" s="11">
        <v>2355845</v>
      </c>
      <c r="N152" s="11">
        <v>106539</v>
      </c>
      <c r="O152" s="11">
        <v>11000</v>
      </c>
      <c r="P152" s="11">
        <v>11500</v>
      </c>
      <c r="Q152" s="11">
        <v>0</v>
      </c>
      <c r="R152" s="11">
        <v>81000</v>
      </c>
      <c r="S152" s="11">
        <v>4148</v>
      </c>
      <c r="T152" s="11">
        <v>70000</v>
      </c>
      <c r="U152" s="11">
        <v>61000</v>
      </c>
      <c r="V152" s="60">
        <v>577522</v>
      </c>
      <c r="W152" s="11">
        <v>224913</v>
      </c>
      <c r="X152" s="37">
        <v>161741</v>
      </c>
      <c r="Y152" s="63">
        <v>1955330</v>
      </c>
    </row>
    <row r="153" spans="1:25" ht="12.75">
      <c r="A153" s="223">
        <v>2</v>
      </c>
      <c r="B153" s="224">
        <v>20</v>
      </c>
      <c r="C153" s="224">
        <v>5</v>
      </c>
      <c r="D153" s="16">
        <v>2</v>
      </c>
      <c r="E153" s="16">
        <v>0</v>
      </c>
      <c r="F153" s="19"/>
      <c r="G153" s="54" t="s">
        <v>414</v>
      </c>
      <c r="H153" s="60">
        <v>7743612</v>
      </c>
      <c r="I153" s="11">
        <v>2887502</v>
      </c>
      <c r="J153" s="11">
        <v>13700</v>
      </c>
      <c r="K153" s="11">
        <v>3849510</v>
      </c>
      <c r="L153" s="11">
        <v>1944500</v>
      </c>
      <c r="M153" s="11">
        <v>707700</v>
      </c>
      <c r="N153" s="11">
        <v>74000</v>
      </c>
      <c r="O153" s="11">
        <v>2500</v>
      </c>
      <c r="P153" s="11">
        <v>16000</v>
      </c>
      <c r="Q153" s="11">
        <v>0</v>
      </c>
      <c r="R153" s="11">
        <v>13700</v>
      </c>
      <c r="S153" s="11">
        <v>610</v>
      </c>
      <c r="T153" s="11">
        <v>70000</v>
      </c>
      <c r="U153" s="11">
        <v>117500</v>
      </c>
      <c r="V153" s="60">
        <v>903000</v>
      </c>
      <c r="W153" s="11">
        <v>401000</v>
      </c>
      <c r="X153" s="37">
        <v>320000</v>
      </c>
      <c r="Y153" s="63">
        <v>591900</v>
      </c>
    </row>
    <row r="154" spans="1:25" ht="12.75">
      <c r="A154" s="223">
        <v>2</v>
      </c>
      <c r="B154" s="224">
        <v>25</v>
      </c>
      <c r="C154" s="224">
        <v>7</v>
      </c>
      <c r="D154" s="16">
        <v>2</v>
      </c>
      <c r="E154" s="16">
        <v>0</v>
      </c>
      <c r="F154" s="19"/>
      <c r="G154" s="54" t="s">
        <v>350</v>
      </c>
      <c r="H154" s="60">
        <v>18185997.01</v>
      </c>
      <c r="I154" s="11">
        <v>4026873</v>
      </c>
      <c r="J154" s="11">
        <v>100000</v>
      </c>
      <c r="K154" s="11">
        <v>12556880</v>
      </c>
      <c r="L154" s="11">
        <v>9082000</v>
      </c>
      <c r="M154" s="11">
        <v>1280000</v>
      </c>
      <c r="N154" s="11">
        <v>41000</v>
      </c>
      <c r="O154" s="11">
        <v>20000</v>
      </c>
      <c r="P154" s="11">
        <v>45000</v>
      </c>
      <c r="Q154" s="11">
        <v>0</v>
      </c>
      <c r="R154" s="11">
        <v>160000</v>
      </c>
      <c r="S154" s="11">
        <v>18000</v>
      </c>
      <c r="T154" s="11">
        <v>270000</v>
      </c>
      <c r="U154" s="11">
        <v>160000</v>
      </c>
      <c r="V154" s="60">
        <v>1480880</v>
      </c>
      <c r="W154" s="11">
        <v>1094746.01</v>
      </c>
      <c r="X154" s="37">
        <v>963994.25</v>
      </c>
      <c r="Y154" s="63">
        <v>407498</v>
      </c>
    </row>
    <row r="155" spans="1:25" ht="12.75">
      <c r="A155" s="223">
        <v>2</v>
      </c>
      <c r="B155" s="224">
        <v>26</v>
      </c>
      <c r="C155" s="224">
        <v>6</v>
      </c>
      <c r="D155" s="16">
        <v>2</v>
      </c>
      <c r="E155" s="16">
        <v>0</v>
      </c>
      <c r="F155" s="19"/>
      <c r="G155" s="54" t="s">
        <v>351</v>
      </c>
      <c r="H155" s="60">
        <v>12445745</v>
      </c>
      <c r="I155" s="11">
        <v>3380651</v>
      </c>
      <c r="J155" s="11">
        <v>150000</v>
      </c>
      <c r="K155" s="11">
        <v>7527980</v>
      </c>
      <c r="L155" s="11">
        <v>3555510</v>
      </c>
      <c r="M155" s="11">
        <v>2319428</v>
      </c>
      <c r="N155" s="11">
        <v>110900</v>
      </c>
      <c r="O155" s="11">
        <v>5000</v>
      </c>
      <c r="P155" s="11">
        <v>4000</v>
      </c>
      <c r="Q155" s="11">
        <v>0</v>
      </c>
      <c r="R155" s="11">
        <v>700000</v>
      </c>
      <c r="S155" s="11">
        <v>6000</v>
      </c>
      <c r="T155" s="11">
        <v>86000</v>
      </c>
      <c r="U155" s="11">
        <v>81000</v>
      </c>
      <c r="V155" s="60">
        <v>660142</v>
      </c>
      <c r="W155" s="11">
        <v>874534</v>
      </c>
      <c r="X155" s="37">
        <v>800000</v>
      </c>
      <c r="Y155" s="63">
        <v>512580</v>
      </c>
    </row>
    <row r="156" spans="1:25" ht="12.75">
      <c r="A156" s="223">
        <v>2</v>
      </c>
      <c r="B156" s="224">
        <v>23</v>
      </c>
      <c r="C156" s="224">
        <v>9</v>
      </c>
      <c r="D156" s="16">
        <v>2</v>
      </c>
      <c r="E156" s="16">
        <v>0</v>
      </c>
      <c r="F156" s="19"/>
      <c r="G156" s="54" t="s">
        <v>415</v>
      </c>
      <c r="H156" s="60">
        <v>19168907</v>
      </c>
      <c r="I156" s="11">
        <v>7272207</v>
      </c>
      <c r="J156" s="11">
        <v>100000</v>
      </c>
      <c r="K156" s="11">
        <v>10270500</v>
      </c>
      <c r="L156" s="11">
        <v>5300000</v>
      </c>
      <c r="M156" s="11">
        <v>2200000</v>
      </c>
      <c r="N156" s="11">
        <v>95000</v>
      </c>
      <c r="O156" s="11">
        <v>30000</v>
      </c>
      <c r="P156" s="11">
        <v>40000</v>
      </c>
      <c r="Q156" s="11">
        <v>0</v>
      </c>
      <c r="R156" s="11">
        <v>0</v>
      </c>
      <c r="S156" s="11">
        <v>26000</v>
      </c>
      <c r="T156" s="11">
        <v>160000</v>
      </c>
      <c r="U156" s="11">
        <v>415000</v>
      </c>
      <c r="V156" s="60">
        <v>2004500</v>
      </c>
      <c r="W156" s="11">
        <v>1135900</v>
      </c>
      <c r="X156" s="37">
        <v>1000000</v>
      </c>
      <c r="Y156" s="63">
        <v>390300</v>
      </c>
    </row>
    <row r="157" spans="1:25" ht="12.75">
      <c r="A157" s="223">
        <v>2</v>
      </c>
      <c r="B157" s="224">
        <v>3</v>
      </c>
      <c r="C157" s="224">
        <v>6</v>
      </c>
      <c r="D157" s="16">
        <v>2</v>
      </c>
      <c r="E157" s="16">
        <v>0</v>
      </c>
      <c r="F157" s="19"/>
      <c r="G157" s="54" t="s">
        <v>416</v>
      </c>
      <c r="H157" s="60">
        <v>6140817</v>
      </c>
      <c r="I157" s="11">
        <v>1323601</v>
      </c>
      <c r="J157" s="11">
        <v>200000</v>
      </c>
      <c r="K157" s="11">
        <v>3158114</v>
      </c>
      <c r="L157" s="11">
        <v>1921252</v>
      </c>
      <c r="M157" s="11">
        <v>826917</v>
      </c>
      <c r="N157" s="11">
        <v>86970</v>
      </c>
      <c r="O157" s="11">
        <v>7400</v>
      </c>
      <c r="P157" s="11">
        <v>6000</v>
      </c>
      <c r="Q157" s="11">
        <v>0</v>
      </c>
      <c r="R157" s="11">
        <v>4500</v>
      </c>
      <c r="S157" s="11">
        <v>2005</v>
      </c>
      <c r="T157" s="11">
        <v>60000</v>
      </c>
      <c r="U157" s="11">
        <v>45000</v>
      </c>
      <c r="V157" s="60">
        <v>198070</v>
      </c>
      <c r="W157" s="11">
        <v>261630</v>
      </c>
      <c r="X157" s="37">
        <v>160000</v>
      </c>
      <c r="Y157" s="63">
        <v>1197472</v>
      </c>
    </row>
    <row r="158" spans="1:25" s="95" customFormat="1" ht="15">
      <c r="A158" s="227"/>
      <c r="B158" s="228"/>
      <c r="C158" s="228"/>
      <c r="D158" s="101"/>
      <c r="E158" s="101"/>
      <c r="F158" s="102" t="s">
        <v>417</v>
      </c>
      <c r="G158" s="287"/>
      <c r="H158" s="104">
        <v>1469488616.52</v>
      </c>
      <c r="I158" s="103">
        <v>379771786</v>
      </c>
      <c r="J158" s="103">
        <v>73437199.31</v>
      </c>
      <c r="K158" s="103">
        <v>722366100.34</v>
      </c>
      <c r="L158" s="103">
        <v>456921437.92</v>
      </c>
      <c r="M158" s="103">
        <v>58373948</v>
      </c>
      <c r="N158" s="103">
        <v>13272632</v>
      </c>
      <c r="O158" s="103">
        <v>2038711.32</v>
      </c>
      <c r="P158" s="103">
        <v>6412703</v>
      </c>
      <c r="Q158" s="103">
        <v>0</v>
      </c>
      <c r="R158" s="103">
        <v>49916284</v>
      </c>
      <c r="S158" s="103">
        <v>5914290</v>
      </c>
      <c r="T158" s="103">
        <v>12413680</v>
      </c>
      <c r="U158" s="103">
        <v>16695001</v>
      </c>
      <c r="V158" s="104">
        <v>100407413.1</v>
      </c>
      <c r="W158" s="103">
        <v>152763639.79</v>
      </c>
      <c r="X158" s="251">
        <v>108393669.78999999</v>
      </c>
      <c r="Y158" s="105">
        <v>141149891.07999998</v>
      </c>
    </row>
    <row r="159" spans="1:25" ht="12.75">
      <c r="A159" s="223">
        <v>2</v>
      </c>
      <c r="B159" s="224">
        <v>24</v>
      </c>
      <c r="C159" s="224">
        <v>1</v>
      </c>
      <c r="D159" s="16">
        <v>3</v>
      </c>
      <c r="E159" s="16">
        <v>0</v>
      </c>
      <c r="F159" s="19"/>
      <c r="G159" s="54" t="s">
        <v>418</v>
      </c>
      <c r="H159" s="60">
        <v>7658968</v>
      </c>
      <c r="I159" s="11">
        <v>2227082</v>
      </c>
      <c r="J159" s="11">
        <v>187000</v>
      </c>
      <c r="K159" s="11">
        <v>3754770</v>
      </c>
      <c r="L159" s="11">
        <v>2319700</v>
      </c>
      <c r="M159" s="11">
        <v>371511</v>
      </c>
      <c r="N159" s="11">
        <v>90625</v>
      </c>
      <c r="O159" s="11">
        <v>4000</v>
      </c>
      <c r="P159" s="11">
        <v>19000</v>
      </c>
      <c r="Q159" s="11">
        <v>0</v>
      </c>
      <c r="R159" s="11">
        <v>260000</v>
      </c>
      <c r="S159" s="11">
        <v>6800</v>
      </c>
      <c r="T159" s="11">
        <v>76400</v>
      </c>
      <c r="U159" s="11">
        <v>98450</v>
      </c>
      <c r="V159" s="60">
        <v>508284</v>
      </c>
      <c r="W159" s="11">
        <v>931861</v>
      </c>
      <c r="X159" s="37">
        <v>801764</v>
      </c>
      <c r="Y159" s="63">
        <v>558255</v>
      </c>
    </row>
    <row r="160" spans="1:25" ht="12.75">
      <c r="A160" s="223">
        <v>2</v>
      </c>
      <c r="B160" s="224">
        <v>14</v>
      </c>
      <c r="C160" s="224">
        <v>2</v>
      </c>
      <c r="D160" s="16">
        <v>3</v>
      </c>
      <c r="E160" s="16">
        <v>0</v>
      </c>
      <c r="F160" s="19"/>
      <c r="G160" s="54" t="s">
        <v>419</v>
      </c>
      <c r="H160" s="60">
        <v>13922255</v>
      </c>
      <c r="I160" s="11">
        <v>3877643</v>
      </c>
      <c r="J160" s="11">
        <v>70000</v>
      </c>
      <c r="K160" s="11">
        <v>6655402</v>
      </c>
      <c r="L160" s="11">
        <v>3311514</v>
      </c>
      <c r="M160" s="11">
        <v>1582520</v>
      </c>
      <c r="N160" s="11">
        <v>170800</v>
      </c>
      <c r="O160" s="11">
        <v>30000</v>
      </c>
      <c r="P160" s="11">
        <v>30000</v>
      </c>
      <c r="Q160" s="11">
        <v>0</v>
      </c>
      <c r="R160" s="11">
        <v>50000</v>
      </c>
      <c r="S160" s="11">
        <v>58300</v>
      </c>
      <c r="T160" s="11">
        <v>146143</v>
      </c>
      <c r="U160" s="11">
        <v>150000</v>
      </c>
      <c r="V160" s="60">
        <v>1126125</v>
      </c>
      <c r="W160" s="11">
        <v>2238635</v>
      </c>
      <c r="X160" s="37">
        <v>2020000</v>
      </c>
      <c r="Y160" s="63">
        <v>1080575</v>
      </c>
    </row>
    <row r="161" spans="1:25" ht="12.75">
      <c r="A161" s="223">
        <v>2</v>
      </c>
      <c r="B161" s="224">
        <v>25</v>
      </c>
      <c r="C161" s="224">
        <v>3</v>
      </c>
      <c r="D161" s="16">
        <v>3</v>
      </c>
      <c r="E161" s="16">
        <v>0</v>
      </c>
      <c r="F161" s="19"/>
      <c r="G161" s="54" t="s">
        <v>420</v>
      </c>
      <c r="H161" s="60">
        <v>125822978</v>
      </c>
      <c r="I161" s="11">
        <v>20271862</v>
      </c>
      <c r="J161" s="11">
        <v>5000000</v>
      </c>
      <c r="K161" s="11">
        <v>83976764</v>
      </c>
      <c r="L161" s="11">
        <v>63281908</v>
      </c>
      <c r="M161" s="11">
        <v>485380</v>
      </c>
      <c r="N161" s="11">
        <v>748536</v>
      </c>
      <c r="O161" s="11">
        <v>172047</v>
      </c>
      <c r="P161" s="11">
        <v>75051</v>
      </c>
      <c r="Q161" s="11">
        <v>0</v>
      </c>
      <c r="R161" s="11">
        <v>10000000</v>
      </c>
      <c r="S161" s="11">
        <v>245000</v>
      </c>
      <c r="T161" s="11">
        <v>460000</v>
      </c>
      <c r="U161" s="11">
        <v>702036</v>
      </c>
      <c r="V161" s="60">
        <v>7806806</v>
      </c>
      <c r="W161" s="11">
        <v>4837857</v>
      </c>
      <c r="X161" s="37">
        <v>4500170</v>
      </c>
      <c r="Y161" s="63">
        <v>11736495</v>
      </c>
    </row>
    <row r="162" spans="1:25" ht="12.75">
      <c r="A162" s="223">
        <v>2</v>
      </c>
      <c r="B162" s="224">
        <v>5</v>
      </c>
      <c r="C162" s="224">
        <v>2</v>
      </c>
      <c r="D162" s="16">
        <v>3</v>
      </c>
      <c r="E162" s="16">
        <v>0</v>
      </c>
      <c r="F162" s="19"/>
      <c r="G162" s="54" t="s">
        <v>421</v>
      </c>
      <c r="H162" s="60">
        <v>10928110.18</v>
      </c>
      <c r="I162" s="11">
        <v>3784647</v>
      </c>
      <c r="J162" s="11">
        <v>49200</v>
      </c>
      <c r="K162" s="11">
        <v>5430989.18</v>
      </c>
      <c r="L162" s="11">
        <v>3012500.18</v>
      </c>
      <c r="M162" s="11">
        <v>761200</v>
      </c>
      <c r="N162" s="11">
        <v>79000</v>
      </c>
      <c r="O162" s="11">
        <v>19000</v>
      </c>
      <c r="P162" s="11">
        <v>27600</v>
      </c>
      <c r="Q162" s="11">
        <v>0</v>
      </c>
      <c r="R162" s="11">
        <v>16400</v>
      </c>
      <c r="S162" s="11">
        <v>27000</v>
      </c>
      <c r="T162" s="11">
        <v>210289</v>
      </c>
      <c r="U162" s="11">
        <v>112000</v>
      </c>
      <c r="V162" s="60">
        <v>1166000</v>
      </c>
      <c r="W162" s="11">
        <v>1472000</v>
      </c>
      <c r="X162" s="37">
        <v>1400000</v>
      </c>
      <c r="Y162" s="63">
        <v>191274</v>
      </c>
    </row>
    <row r="163" spans="1:25" ht="12.75">
      <c r="A163" s="223">
        <v>2</v>
      </c>
      <c r="B163" s="224">
        <v>22</v>
      </c>
      <c r="C163" s="224">
        <v>1</v>
      </c>
      <c r="D163" s="16">
        <v>3</v>
      </c>
      <c r="E163" s="16">
        <v>0</v>
      </c>
      <c r="F163" s="19"/>
      <c r="G163" s="54" t="s">
        <v>422</v>
      </c>
      <c r="H163" s="60">
        <v>38881046</v>
      </c>
      <c r="I163" s="11">
        <v>9154001</v>
      </c>
      <c r="J163" s="11">
        <v>700000</v>
      </c>
      <c r="K163" s="11">
        <v>24038837</v>
      </c>
      <c r="L163" s="11">
        <v>18600000</v>
      </c>
      <c r="M163" s="11">
        <v>675000</v>
      </c>
      <c r="N163" s="11">
        <v>645000</v>
      </c>
      <c r="O163" s="11">
        <v>40000</v>
      </c>
      <c r="P163" s="11">
        <v>61000</v>
      </c>
      <c r="Q163" s="11">
        <v>0</v>
      </c>
      <c r="R163" s="11">
        <v>5500</v>
      </c>
      <c r="S163" s="11">
        <v>370935</v>
      </c>
      <c r="T163" s="11">
        <v>270000</v>
      </c>
      <c r="U163" s="11">
        <v>750000</v>
      </c>
      <c r="V163" s="60">
        <v>2621402</v>
      </c>
      <c r="W163" s="11">
        <v>2127596</v>
      </c>
      <c r="X163" s="37">
        <v>1004220</v>
      </c>
      <c r="Y163" s="63">
        <v>2860612</v>
      </c>
    </row>
    <row r="164" spans="1:25" ht="12.75">
      <c r="A164" s="223">
        <v>2</v>
      </c>
      <c r="B164" s="224">
        <v>8</v>
      </c>
      <c r="C164" s="224">
        <v>6</v>
      </c>
      <c r="D164" s="16">
        <v>3</v>
      </c>
      <c r="E164" s="16">
        <v>0</v>
      </c>
      <c r="F164" s="19"/>
      <c r="G164" s="54" t="s">
        <v>423</v>
      </c>
      <c r="H164" s="60">
        <v>27422154</v>
      </c>
      <c r="I164" s="11">
        <v>7566614</v>
      </c>
      <c r="J164" s="11">
        <v>210000</v>
      </c>
      <c r="K164" s="11">
        <v>13293500</v>
      </c>
      <c r="L164" s="11">
        <v>8854800</v>
      </c>
      <c r="M164" s="11">
        <v>764000</v>
      </c>
      <c r="N164" s="11">
        <v>320000</v>
      </c>
      <c r="O164" s="11">
        <v>61000</v>
      </c>
      <c r="P164" s="11">
        <v>293000</v>
      </c>
      <c r="Q164" s="11">
        <v>0</v>
      </c>
      <c r="R164" s="11">
        <v>16200</v>
      </c>
      <c r="S164" s="11">
        <v>160000</v>
      </c>
      <c r="T164" s="11">
        <v>370000</v>
      </c>
      <c r="U164" s="11">
        <v>380000</v>
      </c>
      <c r="V164" s="60">
        <v>2074500</v>
      </c>
      <c r="W164" s="11">
        <v>5421450</v>
      </c>
      <c r="X164" s="37">
        <v>2002100</v>
      </c>
      <c r="Y164" s="63">
        <v>930590</v>
      </c>
    </row>
    <row r="165" spans="1:25" ht="12.75">
      <c r="A165" s="223">
        <v>2</v>
      </c>
      <c r="B165" s="224">
        <v>16</v>
      </c>
      <c r="C165" s="224">
        <v>1</v>
      </c>
      <c r="D165" s="16">
        <v>3</v>
      </c>
      <c r="E165" s="16">
        <v>0</v>
      </c>
      <c r="F165" s="19"/>
      <c r="G165" s="54" t="s">
        <v>424</v>
      </c>
      <c r="H165" s="60">
        <v>19021570</v>
      </c>
      <c r="I165" s="11">
        <v>9446096</v>
      </c>
      <c r="J165" s="11">
        <v>20000</v>
      </c>
      <c r="K165" s="11">
        <v>8095034</v>
      </c>
      <c r="L165" s="11">
        <v>6118000</v>
      </c>
      <c r="M165" s="11">
        <v>499000</v>
      </c>
      <c r="N165" s="11">
        <v>324300</v>
      </c>
      <c r="O165" s="11">
        <v>25000</v>
      </c>
      <c r="P165" s="11">
        <v>25000</v>
      </c>
      <c r="Q165" s="11">
        <v>0</v>
      </c>
      <c r="R165" s="11">
        <v>120000</v>
      </c>
      <c r="S165" s="11">
        <v>45000</v>
      </c>
      <c r="T165" s="11">
        <v>208000</v>
      </c>
      <c r="U165" s="11">
        <v>200000</v>
      </c>
      <c r="V165" s="60">
        <v>530734</v>
      </c>
      <c r="W165" s="11">
        <v>1331970</v>
      </c>
      <c r="X165" s="37">
        <v>1158000</v>
      </c>
      <c r="Y165" s="63">
        <v>128470</v>
      </c>
    </row>
    <row r="166" spans="1:25" ht="12.75">
      <c r="A166" s="223">
        <v>2</v>
      </c>
      <c r="B166" s="224">
        <v>21</v>
      </c>
      <c r="C166" s="224">
        <v>5</v>
      </c>
      <c r="D166" s="16">
        <v>3</v>
      </c>
      <c r="E166" s="16">
        <v>0</v>
      </c>
      <c r="F166" s="19"/>
      <c r="G166" s="54" t="s">
        <v>425</v>
      </c>
      <c r="H166" s="60">
        <v>15434094</v>
      </c>
      <c r="I166" s="11">
        <v>3572861</v>
      </c>
      <c r="J166" s="11">
        <v>50000</v>
      </c>
      <c r="K166" s="11">
        <v>4610371</v>
      </c>
      <c r="L166" s="11">
        <v>3002073</v>
      </c>
      <c r="M166" s="11">
        <v>58146</v>
      </c>
      <c r="N166" s="11">
        <v>252232</v>
      </c>
      <c r="O166" s="11">
        <v>10000</v>
      </c>
      <c r="P166" s="11">
        <v>25000</v>
      </c>
      <c r="Q166" s="11">
        <v>0</v>
      </c>
      <c r="R166" s="11">
        <v>0</v>
      </c>
      <c r="S166" s="11">
        <v>17800</v>
      </c>
      <c r="T166" s="11">
        <v>130070</v>
      </c>
      <c r="U166" s="11">
        <v>150000</v>
      </c>
      <c r="V166" s="60">
        <v>965050</v>
      </c>
      <c r="W166" s="11">
        <v>5358014</v>
      </c>
      <c r="X166" s="37">
        <v>2548514</v>
      </c>
      <c r="Y166" s="63">
        <v>1842848</v>
      </c>
    </row>
    <row r="167" spans="1:25" ht="12.75">
      <c r="A167" s="223">
        <v>2</v>
      </c>
      <c r="B167" s="224">
        <v>4</v>
      </c>
      <c r="C167" s="224">
        <v>1</v>
      </c>
      <c r="D167" s="16">
        <v>3</v>
      </c>
      <c r="E167" s="16">
        <v>0</v>
      </c>
      <c r="F167" s="19"/>
      <c r="G167" s="54" t="s">
        <v>426</v>
      </c>
      <c r="H167" s="60">
        <v>30470802</v>
      </c>
      <c r="I167" s="11">
        <v>8092433</v>
      </c>
      <c r="J167" s="11">
        <v>300000</v>
      </c>
      <c r="K167" s="11">
        <v>15872100</v>
      </c>
      <c r="L167" s="11">
        <v>7550000</v>
      </c>
      <c r="M167" s="11">
        <v>2100000</v>
      </c>
      <c r="N167" s="11">
        <v>281000</v>
      </c>
      <c r="O167" s="11">
        <v>50000</v>
      </c>
      <c r="P167" s="11">
        <v>320000</v>
      </c>
      <c r="Q167" s="11">
        <v>0</v>
      </c>
      <c r="R167" s="11">
        <v>1150000</v>
      </c>
      <c r="S167" s="11">
        <v>87000</v>
      </c>
      <c r="T167" s="11">
        <v>310000</v>
      </c>
      <c r="U167" s="11">
        <v>401000</v>
      </c>
      <c r="V167" s="60">
        <v>3623100</v>
      </c>
      <c r="W167" s="11">
        <v>4935900</v>
      </c>
      <c r="X167" s="37">
        <v>3000000</v>
      </c>
      <c r="Y167" s="63">
        <v>1270369</v>
      </c>
    </row>
    <row r="168" spans="1:25" ht="12.75">
      <c r="A168" s="223">
        <v>2</v>
      </c>
      <c r="B168" s="224">
        <v>12</v>
      </c>
      <c r="C168" s="224">
        <v>1</v>
      </c>
      <c r="D168" s="16">
        <v>3</v>
      </c>
      <c r="E168" s="16">
        <v>0</v>
      </c>
      <c r="F168" s="19"/>
      <c r="G168" s="54" t="s">
        <v>427</v>
      </c>
      <c r="H168" s="60">
        <v>9972226</v>
      </c>
      <c r="I168" s="11">
        <v>4176029</v>
      </c>
      <c r="J168" s="11">
        <v>90000</v>
      </c>
      <c r="K168" s="11">
        <v>4783054</v>
      </c>
      <c r="L168" s="11">
        <v>3322754</v>
      </c>
      <c r="M168" s="11">
        <v>278000</v>
      </c>
      <c r="N168" s="11">
        <v>128000</v>
      </c>
      <c r="O168" s="11">
        <v>23000</v>
      </c>
      <c r="P168" s="11">
        <v>25000</v>
      </c>
      <c r="Q168" s="11">
        <v>0</v>
      </c>
      <c r="R168" s="11">
        <v>0</v>
      </c>
      <c r="S168" s="11">
        <v>33000</v>
      </c>
      <c r="T168" s="11">
        <v>170000</v>
      </c>
      <c r="U168" s="11">
        <v>150700</v>
      </c>
      <c r="V168" s="60">
        <v>652600</v>
      </c>
      <c r="W168" s="11">
        <v>808193</v>
      </c>
      <c r="X168" s="37">
        <v>641402</v>
      </c>
      <c r="Y168" s="63">
        <v>114950</v>
      </c>
    </row>
    <row r="169" spans="1:25" ht="12.75">
      <c r="A169" s="223">
        <v>2</v>
      </c>
      <c r="B169" s="224">
        <v>19</v>
      </c>
      <c r="C169" s="224">
        <v>4</v>
      </c>
      <c r="D169" s="16">
        <v>3</v>
      </c>
      <c r="E169" s="16">
        <v>0</v>
      </c>
      <c r="F169" s="19"/>
      <c r="G169" s="54" t="s">
        <v>428</v>
      </c>
      <c r="H169" s="60">
        <v>13473105.85</v>
      </c>
      <c r="I169" s="11">
        <v>3751115</v>
      </c>
      <c r="J169" s="11">
        <v>20000</v>
      </c>
      <c r="K169" s="11">
        <v>7663282</v>
      </c>
      <c r="L169" s="11">
        <v>4405521</v>
      </c>
      <c r="M169" s="11">
        <v>1130000</v>
      </c>
      <c r="N169" s="11">
        <v>79000</v>
      </c>
      <c r="O169" s="11">
        <v>12000</v>
      </c>
      <c r="P169" s="11">
        <v>20000</v>
      </c>
      <c r="Q169" s="11">
        <v>0</v>
      </c>
      <c r="R169" s="11">
        <v>30000</v>
      </c>
      <c r="S169" s="11">
        <v>51500</v>
      </c>
      <c r="T169" s="11">
        <v>160000</v>
      </c>
      <c r="U169" s="11">
        <v>170000</v>
      </c>
      <c r="V169" s="60">
        <v>1605261</v>
      </c>
      <c r="W169" s="11">
        <v>1589488</v>
      </c>
      <c r="X169" s="37">
        <v>1528643</v>
      </c>
      <c r="Y169" s="63">
        <v>449220.85</v>
      </c>
    </row>
    <row r="170" spans="1:25" ht="12.75">
      <c r="A170" s="223">
        <v>2</v>
      </c>
      <c r="B170" s="224">
        <v>15</v>
      </c>
      <c r="C170" s="224">
        <v>3</v>
      </c>
      <c r="D170" s="16">
        <v>3</v>
      </c>
      <c r="E170" s="16">
        <v>0</v>
      </c>
      <c r="F170" s="19"/>
      <c r="G170" s="54" t="s">
        <v>429</v>
      </c>
      <c r="H170" s="60">
        <v>39085942</v>
      </c>
      <c r="I170" s="11">
        <v>13537779</v>
      </c>
      <c r="J170" s="11">
        <v>600000</v>
      </c>
      <c r="K170" s="11">
        <v>21383900</v>
      </c>
      <c r="L170" s="11">
        <v>17135500</v>
      </c>
      <c r="M170" s="11">
        <v>660400</v>
      </c>
      <c r="N170" s="11">
        <v>455000</v>
      </c>
      <c r="O170" s="11">
        <v>130000</v>
      </c>
      <c r="P170" s="11">
        <v>85000</v>
      </c>
      <c r="Q170" s="11">
        <v>0</v>
      </c>
      <c r="R170" s="11">
        <v>80000</v>
      </c>
      <c r="S170" s="11">
        <v>320000</v>
      </c>
      <c r="T170" s="11">
        <v>350000</v>
      </c>
      <c r="U170" s="11">
        <v>572000</v>
      </c>
      <c r="V170" s="60">
        <v>1596000</v>
      </c>
      <c r="W170" s="11">
        <v>2519000</v>
      </c>
      <c r="X170" s="37">
        <v>1100000</v>
      </c>
      <c r="Y170" s="63">
        <v>1045263</v>
      </c>
    </row>
    <row r="171" spans="1:25" ht="12.75">
      <c r="A171" s="223">
        <v>2</v>
      </c>
      <c r="B171" s="224">
        <v>23</v>
      </c>
      <c r="C171" s="224">
        <v>4</v>
      </c>
      <c r="D171" s="16">
        <v>3</v>
      </c>
      <c r="E171" s="16">
        <v>0</v>
      </c>
      <c r="F171" s="19"/>
      <c r="G171" s="54" t="s">
        <v>430</v>
      </c>
      <c r="H171" s="60">
        <v>59024909.36</v>
      </c>
      <c r="I171" s="11">
        <v>18258830</v>
      </c>
      <c r="J171" s="11">
        <v>1375000</v>
      </c>
      <c r="K171" s="11">
        <v>32015018</v>
      </c>
      <c r="L171" s="11">
        <v>20022700</v>
      </c>
      <c r="M171" s="11">
        <v>3700000</v>
      </c>
      <c r="N171" s="11">
        <v>788000</v>
      </c>
      <c r="O171" s="11">
        <v>115000</v>
      </c>
      <c r="P171" s="11">
        <v>91000</v>
      </c>
      <c r="Q171" s="11">
        <v>0</v>
      </c>
      <c r="R171" s="11">
        <v>231700</v>
      </c>
      <c r="S171" s="11">
        <v>110000</v>
      </c>
      <c r="T171" s="11">
        <v>420000</v>
      </c>
      <c r="U171" s="11">
        <v>662514</v>
      </c>
      <c r="V171" s="60">
        <v>5874104</v>
      </c>
      <c r="W171" s="11">
        <v>3901100</v>
      </c>
      <c r="X171" s="37">
        <v>2680000</v>
      </c>
      <c r="Y171" s="63">
        <v>3474961.36</v>
      </c>
    </row>
    <row r="172" spans="1:25" ht="12.75">
      <c r="A172" s="223">
        <v>2</v>
      </c>
      <c r="B172" s="224">
        <v>8</v>
      </c>
      <c r="C172" s="224">
        <v>8</v>
      </c>
      <c r="D172" s="16">
        <v>3</v>
      </c>
      <c r="E172" s="16">
        <v>0</v>
      </c>
      <c r="F172" s="19"/>
      <c r="G172" s="54" t="s">
        <v>431</v>
      </c>
      <c r="H172" s="60">
        <v>13684610</v>
      </c>
      <c r="I172" s="11">
        <v>3973867</v>
      </c>
      <c r="J172" s="11">
        <v>30000</v>
      </c>
      <c r="K172" s="11">
        <v>7932209</v>
      </c>
      <c r="L172" s="11">
        <v>3972453</v>
      </c>
      <c r="M172" s="11">
        <v>457805</v>
      </c>
      <c r="N172" s="11">
        <v>107838</v>
      </c>
      <c r="O172" s="11">
        <v>20000</v>
      </c>
      <c r="P172" s="11">
        <v>27000</v>
      </c>
      <c r="Q172" s="11">
        <v>0</v>
      </c>
      <c r="R172" s="11">
        <v>145000</v>
      </c>
      <c r="S172" s="11">
        <v>165000</v>
      </c>
      <c r="T172" s="11">
        <v>200000</v>
      </c>
      <c r="U172" s="11">
        <v>150000</v>
      </c>
      <c r="V172" s="60">
        <v>2687113</v>
      </c>
      <c r="W172" s="11">
        <v>1135700</v>
      </c>
      <c r="X172" s="37">
        <v>907000</v>
      </c>
      <c r="Y172" s="63">
        <v>612834</v>
      </c>
    </row>
    <row r="173" spans="1:25" ht="12.75">
      <c r="A173" s="223">
        <v>2</v>
      </c>
      <c r="B173" s="224">
        <v>10</v>
      </c>
      <c r="C173" s="224">
        <v>3</v>
      </c>
      <c r="D173" s="16">
        <v>3</v>
      </c>
      <c r="E173" s="16">
        <v>0</v>
      </c>
      <c r="F173" s="19"/>
      <c r="G173" s="54" t="s">
        <v>432</v>
      </c>
      <c r="H173" s="60">
        <v>12019109.6</v>
      </c>
      <c r="I173" s="11">
        <v>3331890</v>
      </c>
      <c r="J173" s="11">
        <v>90820.9</v>
      </c>
      <c r="K173" s="11">
        <v>7130298.74</v>
      </c>
      <c r="L173" s="11">
        <v>4640116.74</v>
      </c>
      <c r="M173" s="11">
        <v>720000</v>
      </c>
      <c r="N173" s="11">
        <v>149340</v>
      </c>
      <c r="O173" s="11">
        <v>12000</v>
      </c>
      <c r="P173" s="11">
        <v>29000</v>
      </c>
      <c r="Q173" s="11">
        <v>0</v>
      </c>
      <c r="R173" s="11">
        <v>260000</v>
      </c>
      <c r="S173" s="11">
        <v>15600</v>
      </c>
      <c r="T173" s="11">
        <v>172592</v>
      </c>
      <c r="U173" s="11">
        <v>85150</v>
      </c>
      <c r="V173" s="60">
        <v>1046500</v>
      </c>
      <c r="W173" s="11">
        <v>786591</v>
      </c>
      <c r="X173" s="37">
        <v>696578</v>
      </c>
      <c r="Y173" s="63">
        <v>679508.96</v>
      </c>
    </row>
    <row r="174" spans="1:25" ht="12.75">
      <c r="A174" s="223">
        <v>2</v>
      </c>
      <c r="B174" s="224">
        <v>7</v>
      </c>
      <c r="C174" s="224">
        <v>3</v>
      </c>
      <c r="D174" s="16">
        <v>3</v>
      </c>
      <c r="E174" s="16">
        <v>0</v>
      </c>
      <c r="F174" s="19"/>
      <c r="G174" s="54" t="s">
        <v>433</v>
      </c>
      <c r="H174" s="60">
        <v>11484333</v>
      </c>
      <c r="I174" s="11">
        <v>4639933</v>
      </c>
      <c r="J174" s="11">
        <v>35000</v>
      </c>
      <c r="K174" s="11">
        <v>5700400</v>
      </c>
      <c r="L174" s="11">
        <v>3680000</v>
      </c>
      <c r="M174" s="11">
        <v>203000</v>
      </c>
      <c r="N174" s="11">
        <v>96000</v>
      </c>
      <c r="O174" s="11">
        <v>11000</v>
      </c>
      <c r="P174" s="11">
        <v>25000</v>
      </c>
      <c r="Q174" s="11">
        <v>0</v>
      </c>
      <c r="R174" s="11">
        <v>0</v>
      </c>
      <c r="S174" s="11">
        <v>72000</v>
      </c>
      <c r="T174" s="11">
        <v>150000</v>
      </c>
      <c r="U174" s="11">
        <v>200000</v>
      </c>
      <c r="V174" s="60">
        <v>1263400</v>
      </c>
      <c r="W174" s="11">
        <v>983200</v>
      </c>
      <c r="X174" s="37">
        <v>875000</v>
      </c>
      <c r="Y174" s="63">
        <v>125800</v>
      </c>
    </row>
    <row r="175" spans="1:25" ht="12.75">
      <c r="A175" s="223">
        <v>2</v>
      </c>
      <c r="B175" s="224">
        <v>12</v>
      </c>
      <c r="C175" s="224">
        <v>2</v>
      </c>
      <c r="D175" s="16">
        <v>3</v>
      </c>
      <c r="E175" s="16">
        <v>0</v>
      </c>
      <c r="F175" s="19"/>
      <c r="G175" s="54" t="s">
        <v>434</v>
      </c>
      <c r="H175" s="60">
        <v>6036878.98</v>
      </c>
      <c r="I175" s="11">
        <v>1634148</v>
      </c>
      <c r="J175" s="11">
        <v>8000</v>
      </c>
      <c r="K175" s="11">
        <v>3731154</v>
      </c>
      <c r="L175" s="11">
        <v>1917368</v>
      </c>
      <c r="M175" s="11">
        <v>464300</v>
      </c>
      <c r="N175" s="11">
        <v>25600</v>
      </c>
      <c r="O175" s="11">
        <v>15000</v>
      </c>
      <c r="P175" s="11">
        <v>16000</v>
      </c>
      <c r="Q175" s="11">
        <v>0</v>
      </c>
      <c r="R175" s="11">
        <v>0</v>
      </c>
      <c r="S175" s="11">
        <v>8300</v>
      </c>
      <c r="T175" s="11">
        <v>65000</v>
      </c>
      <c r="U175" s="11">
        <v>90000</v>
      </c>
      <c r="V175" s="60">
        <v>1129586</v>
      </c>
      <c r="W175" s="11">
        <v>419370.32</v>
      </c>
      <c r="X175" s="37">
        <v>363870.32</v>
      </c>
      <c r="Y175" s="63">
        <v>244206.66</v>
      </c>
    </row>
    <row r="176" spans="1:25" ht="12.75">
      <c r="A176" s="223">
        <v>2</v>
      </c>
      <c r="B176" s="224">
        <v>12</v>
      </c>
      <c r="C176" s="224">
        <v>3</v>
      </c>
      <c r="D176" s="16">
        <v>3</v>
      </c>
      <c r="E176" s="16">
        <v>0</v>
      </c>
      <c r="F176" s="19"/>
      <c r="G176" s="54" t="s">
        <v>435</v>
      </c>
      <c r="H176" s="60">
        <v>31475886.51</v>
      </c>
      <c r="I176" s="11">
        <v>7572204</v>
      </c>
      <c r="J176" s="11">
        <v>214479.41</v>
      </c>
      <c r="K176" s="11">
        <v>15516156.1</v>
      </c>
      <c r="L176" s="11">
        <v>8559200</v>
      </c>
      <c r="M176" s="11">
        <v>2597000</v>
      </c>
      <c r="N176" s="11">
        <v>422000</v>
      </c>
      <c r="O176" s="11">
        <v>33325</v>
      </c>
      <c r="P176" s="11">
        <v>440000</v>
      </c>
      <c r="Q176" s="11">
        <v>0</v>
      </c>
      <c r="R176" s="11">
        <v>465000</v>
      </c>
      <c r="S176" s="11">
        <v>182000</v>
      </c>
      <c r="T176" s="11">
        <v>310000</v>
      </c>
      <c r="U176" s="11">
        <v>433000</v>
      </c>
      <c r="V176" s="60">
        <v>2074631.1</v>
      </c>
      <c r="W176" s="11">
        <v>1907312</v>
      </c>
      <c r="X176" s="37">
        <v>1484100</v>
      </c>
      <c r="Y176" s="63">
        <v>6265735</v>
      </c>
    </row>
    <row r="177" spans="1:25" ht="12.75">
      <c r="A177" s="223">
        <v>2</v>
      </c>
      <c r="B177" s="224">
        <v>21</v>
      </c>
      <c r="C177" s="224">
        <v>6</v>
      </c>
      <c r="D177" s="16">
        <v>3</v>
      </c>
      <c r="E177" s="16">
        <v>0</v>
      </c>
      <c r="F177" s="19"/>
      <c r="G177" s="54" t="s">
        <v>436</v>
      </c>
      <c r="H177" s="60">
        <v>15717031</v>
      </c>
      <c r="I177" s="11">
        <v>3274568</v>
      </c>
      <c r="J177" s="11">
        <v>150000</v>
      </c>
      <c r="K177" s="11">
        <v>5106377</v>
      </c>
      <c r="L177" s="11">
        <v>3858000</v>
      </c>
      <c r="M177" s="11">
        <v>123500</v>
      </c>
      <c r="N177" s="11">
        <v>53100</v>
      </c>
      <c r="O177" s="11">
        <v>15000</v>
      </c>
      <c r="P177" s="11">
        <v>24000</v>
      </c>
      <c r="Q177" s="11">
        <v>0</v>
      </c>
      <c r="R177" s="11">
        <v>450000</v>
      </c>
      <c r="S177" s="11">
        <v>20000</v>
      </c>
      <c r="T177" s="11">
        <v>122927</v>
      </c>
      <c r="U177" s="11">
        <v>150600</v>
      </c>
      <c r="V177" s="60">
        <v>289250</v>
      </c>
      <c r="W177" s="11">
        <v>4460960</v>
      </c>
      <c r="X177" s="37">
        <v>1900000</v>
      </c>
      <c r="Y177" s="63">
        <v>2725126</v>
      </c>
    </row>
    <row r="178" spans="1:25" ht="12.75">
      <c r="A178" s="223">
        <v>2</v>
      </c>
      <c r="B178" s="224">
        <v>14</v>
      </c>
      <c r="C178" s="224">
        <v>5</v>
      </c>
      <c r="D178" s="16">
        <v>3</v>
      </c>
      <c r="E178" s="16">
        <v>0</v>
      </c>
      <c r="F178" s="19"/>
      <c r="G178" s="54" t="s">
        <v>437</v>
      </c>
      <c r="H178" s="60">
        <v>10747996</v>
      </c>
      <c r="I178" s="11">
        <v>4733934</v>
      </c>
      <c r="J178" s="11">
        <v>15000</v>
      </c>
      <c r="K178" s="11">
        <v>3889857</v>
      </c>
      <c r="L178" s="11">
        <v>2638037</v>
      </c>
      <c r="M178" s="11">
        <v>225400</v>
      </c>
      <c r="N178" s="11">
        <v>257070</v>
      </c>
      <c r="O178" s="11">
        <v>10000</v>
      </c>
      <c r="P178" s="11">
        <v>15000</v>
      </c>
      <c r="Q178" s="11">
        <v>0</v>
      </c>
      <c r="R178" s="11">
        <v>1500</v>
      </c>
      <c r="S178" s="11">
        <v>14000</v>
      </c>
      <c r="T178" s="11">
        <v>90800</v>
      </c>
      <c r="U178" s="11">
        <v>81000</v>
      </c>
      <c r="V178" s="60">
        <v>557050</v>
      </c>
      <c r="W178" s="11">
        <v>408800</v>
      </c>
      <c r="X178" s="37">
        <v>350000</v>
      </c>
      <c r="Y178" s="63">
        <v>1700405</v>
      </c>
    </row>
    <row r="179" spans="1:25" ht="12.75">
      <c r="A179" s="223">
        <v>2</v>
      </c>
      <c r="B179" s="224">
        <v>8</v>
      </c>
      <c r="C179" s="224">
        <v>10</v>
      </c>
      <c r="D179" s="16">
        <v>3</v>
      </c>
      <c r="E179" s="16">
        <v>0</v>
      </c>
      <c r="F179" s="19"/>
      <c r="G179" s="54" t="s">
        <v>438</v>
      </c>
      <c r="H179" s="60">
        <v>8667338</v>
      </c>
      <c r="I179" s="11">
        <v>2696458</v>
      </c>
      <c r="J179" s="11">
        <v>10270</v>
      </c>
      <c r="K179" s="11">
        <v>4139464</v>
      </c>
      <c r="L179" s="11">
        <v>2254329</v>
      </c>
      <c r="M179" s="11">
        <v>414931</v>
      </c>
      <c r="N179" s="11">
        <v>79472</v>
      </c>
      <c r="O179" s="11">
        <v>23294</v>
      </c>
      <c r="P179" s="11">
        <v>36101</v>
      </c>
      <c r="Q179" s="11">
        <v>0</v>
      </c>
      <c r="R179" s="11">
        <v>14040</v>
      </c>
      <c r="S179" s="11">
        <v>28000</v>
      </c>
      <c r="T179" s="11">
        <v>89200</v>
      </c>
      <c r="U179" s="11">
        <v>131415</v>
      </c>
      <c r="V179" s="60">
        <v>1068682</v>
      </c>
      <c r="W179" s="11">
        <v>1212000</v>
      </c>
      <c r="X179" s="37">
        <v>800000</v>
      </c>
      <c r="Y179" s="63">
        <v>609146</v>
      </c>
    </row>
    <row r="180" spans="1:25" ht="12.75">
      <c r="A180" s="223">
        <v>2</v>
      </c>
      <c r="B180" s="224">
        <v>13</v>
      </c>
      <c r="C180" s="224">
        <v>3</v>
      </c>
      <c r="D180" s="16">
        <v>3</v>
      </c>
      <c r="E180" s="16">
        <v>0</v>
      </c>
      <c r="F180" s="19"/>
      <c r="G180" s="54" t="s">
        <v>439</v>
      </c>
      <c r="H180" s="60">
        <v>40965176.5</v>
      </c>
      <c r="I180" s="11">
        <v>11507078</v>
      </c>
      <c r="J180" s="11">
        <v>240000</v>
      </c>
      <c r="K180" s="11">
        <v>19893639</v>
      </c>
      <c r="L180" s="11">
        <v>12389482</v>
      </c>
      <c r="M180" s="11">
        <v>772688</v>
      </c>
      <c r="N180" s="11">
        <v>509880</v>
      </c>
      <c r="O180" s="11">
        <v>30000</v>
      </c>
      <c r="P180" s="11">
        <v>598400</v>
      </c>
      <c r="Q180" s="11">
        <v>0</v>
      </c>
      <c r="R180" s="11">
        <v>160000</v>
      </c>
      <c r="S180" s="11">
        <v>216284</v>
      </c>
      <c r="T180" s="11">
        <v>385000</v>
      </c>
      <c r="U180" s="11">
        <v>739000</v>
      </c>
      <c r="V180" s="60">
        <v>4092905</v>
      </c>
      <c r="W180" s="11">
        <v>6381989</v>
      </c>
      <c r="X180" s="37">
        <v>5600000</v>
      </c>
      <c r="Y180" s="63">
        <v>2942470.5</v>
      </c>
    </row>
    <row r="181" spans="1:25" ht="12.75">
      <c r="A181" s="223">
        <v>2</v>
      </c>
      <c r="B181" s="224">
        <v>12</v>
      </c>
      <c r="C181" s="224">
        <v>4</v>
      </c>
      <c r="D181" s="16">
        <v>3</v>
      </c>
      <c r="E181" s="16">
        <v>0</v>
      </c>
      <c r="F181" s="19"/>
      <c r="G181" s="54" t="s">
        <v>440</v>
      </c>
      <c r="H181" s="60">
        <v>15400939.03</v>
      </c>
      <c r="I181" s="11">
        <v>3135470</v>
      </c>
      <c r="J181" s="11">
        <v>12500</v>
      </c>
      <c r="K181" s="11">
        <v>6835000</v>
      </c>
      <c r="L181" s="11">
        <v>3450000</v>
      </c>
      <c r="M181" s="11">
        <v>316000</v>
      </c>
      <c r="N181" s="11">
        <v>45000</v>
      </c>
      <c r="O181" s="11">
        <v>13200</v>
      </c>
      <c r="P181" s="11">
        <v>23000</v>
      </c>
      <c r="Q181" s="11">
        <v>0</v>
      </c>
      <c r="R181" s="11">
        <v>420000</v>
      </c>
      <c r="S181" s="11">
        <v>18600</v>
      </c>
      <c r="T181" s="11">
        <v>154800</v>
      </c>
      <c r="U181" s="11">
        <v>110000</v>
      </c>
      <c r="V181" s="60">
        <v>2284400</v>
      </c>
      <c r="W181" s="11">
        <v>456572</v>
      </c>
      <c r="X181" s="37">
        <v>350000</v>
      </c>
      <c r="Y181" s="63">
        <v>4961397.03</v>
      </c>
    </row>
    <row r="182" spans="1:25" ht="12.75">
      <c r="A182" s="223">
        <v>2</v>
      </c>
      <c r="B182" s="224">
        <v>2</v>
      </c>
      <c r="C182" s="224">
        <v>7</v>
      </c>
      <c r="D182" s="16">
        <v>3</v>
      </c>
      <c r="E182" s="16">
        <v>0</v>
      </c>
      <c r="F182" s="19"/>
      <c r="G182" s="54" t="s">
        <v>441</v>
      </c>
      <c r="H182" s="60">
        <v>7683875</v>
      </c>
      <c r="I182" s="11">
        <v>1898471</v>
      </c>
      <c r="J182" s="11">
        <v>23000</v>
      </c>
      <c r="K182" s="11">
        <v>4465484</v>
      </c>
      <c r="L182" s="11">
        <v>2707127</v>
      </c>
      <c r="M182" s="11">
        <v>876049</v>
      </c>
      <c r="N182" s="11">
        <v>12270</v>
      </c>
      <c r="O182" s="11">
        <v>3000</v>
      </c>
      <c r="P182" s="11">
        <v>18000</v>
      </c>
      <c r="Q182" s="11">
        <v>0</v>
      </c>
      <c r="R182" s="11">
        <v>250000</v>
      </c>
      <c r="S182" s="11">
        <v>10000</v>
      </c>
      <c r="T182" s="11">
        <v>90000</v>
      </c>
      <c r="U182" s="11">
        <v>79000</v>
      </c>
      <c r="V182" s="60">
        <v>420038</v>
      </c>
      <c r="W182" s="11">
        <v>770000</v>
      </c>
      <c r="X182" s="37">
        <v>318000</v>
      </c>
      <c r="Y182" s="63">
        <v>526920</v>
      </c>
    </row>
    <row r="183" spans="1:25" ht="12.75">
      <c r="A183" s="223">
        <v>2</v>
      </c>
      <c r="B183" s="224">
        <v>1</v>
      </c>
      <c r="C183" s="224">
        <v>4</v>
      </c>
      <c r="D183" s="16">
        <v>3</v>
      </c>
      <c r="E183" s="16">
        <v>0</v>
      </c>
      <c r="F183" s="19"/>
      <c r="G183" s="54" t="s">
        <v>442</v>
      </c>
      <c r="H183" s="60">
        <v>18593589</v>
      </c>
      <c r="I183" s="11">
        <v>4551276</v>
      </c>
      <c r="J183" s="11">
        <v>50000</v>
      </c>
      <c r="K183" s="11">
        <v>12384585</v>
      </c>
      <c r="L183" s="11">
        <v>8758700</v>
      </c>
      <c r="M183" s="11">
        <v>1029000</v>
      </c>
      <c r="N183" s="11">
        <v>234000</v>
      </c>
      <c r="O183" s="11">
        <v>21000</v>
      </c>
      <c r="P183" s="11">
        <v>45000</v>
      </c>
      <c r="Q183" s="11">
        <v>0</v>
      </c>
      <c r="R183" s="11">
        <v>110000</v>
      </c>
      <c r="S183" s="11">
        <v>9000</v>
      </c>
      <c r="T183" s="11">
        <v>252680</v>
      </c>
      <c r="U183" s="11">
        <v>205000</v>
      </c>
      <c r="V183" s="60">
        <v>1720205</v>
      </c>
      <c r="W183" s="11">
        <v>856526</v>
      </c>
      <c r="X183" s="37">
        <v>705800</v>
      </c>
      <c r="Y183" s="63">
        <v>751202</v>
      </c>
    </row>
    <row r="184" spans="1:25" ht="12.75">
      <c r="A184" s="223">
        <v>2</v>
      </c>
      <c r="B184" s="224">
        <v>20</v>
      </c>
      <c r="C184" s="224">
        <v>1</v>
      </c>
      <c r="D184" s="16">
        <v>3</v>
      </c>
      <c r="E184" s="16">
        <v>0</v>
      </c>
      <c r="F184" s="19"/>
      <c r="G184" s="54" t="s">
        <v>443</v>
      </c>
      <c r="H184" s="60">
        <v>33682710</v>
      </c>
      <c r="I184" s="11">
        <v>13166640</v>
      </c>
      <c r="J184" s="11">
        <v>350000</v>
      </c>
      <c r="K184" s="11">
        <v>12366450</v>
      </c>
      <c r="L184" s="11">
        <v>7200000</v>
      </c>
      <c r="M184" s="11">
        <v>750000</v>
      </c>
      <c r="N184" s="11">
        <v>222000</v>
      </c>
      <c r="O184" s="11">
        <v>100000</v>
      </c>
      <c r="P184" s="11">
        <v>63000</v>
      </c>
      <c r="Q184" s="11">
        <v>0</v>
      </c>
      <c r="R184" s="11">
        <v>550000</v>
      </c>
      <c r="S184" s="11">
        <v>300000</v>
      </c>
      <c r="T184" s="11">
        <v>355000</v>
      </c>
      <c r="U184" s="11">
        <v>610000</v>
      </c>
      <c r="V184" s="60">
        <v>2216450</v>
      </c>
      <c r="W184" s="11">
        <v>6148835</v>
      </c>
      <c r="X184" s="37">
        <v>4013500</v>
      </c>
      <c r="Y184" s="63">
        <v>1650785</v>
      </c>
    </row>
    <row r="185" spans="1:25" ht="12.75">
      <c r="A185" s="223">
        <v>2</v>
      </c>
      <c r="B185" s="224">
        <v>10</v>
      </c>
      <c r="C185" s="224">
        <v>5</v>
      </c>
      <c r="D185" s="16">
        <v>3</v>
      </c>
      <c r="E185" s="16">
        <v>0</v>
      </c>
      <c r="F185" s="19"/>
      <c r="G185" s="54" t="s">
        <v>444</v>
      </c>
      <c r="H185" s="60">
        <v>7782303</v>
      </c>
      <c r="I185" s="11">
        <v>2416112</v>
      </c>
      <c r="J185" s="11">
        <v>25000</v>
      </c>
      <c r="K185" s="11">
        <v>3142500</v>
      </c>
      <c r="L185" s="11">
        <v>1180000</v>
      </c>
      <c r="M185" s="11">
        <v>388000</v>
      </c>
      <c r="N185" s="11">
        <v>85000</v>
      </c>
      <c r="O185" s="11">
        <v>30000</v>
      </c>
      <c r="P185" s="11">
        <v>20000</v>
      </c>
      <c r="Q185" s="11">
        <v>0</v>
      </c>
      <c r="R185" s="11">
        <v>0</v>
      </c>
      <c r="S185" s="11">
        <v>5900</v>
      </c>
      <c r="T185" s="11">
        <v>87000</v>
      </c>
      <c r="U185" s="11">
        <v>121000</v>
      </c>
      <c r="V185" s="60">
        <v>1225600</v>
      </c>
      <c r="W185" s="11">
        <v>1097920</v>
      </c>
      <c r="X185" s="37">
        <v>1070000</v>
      </c>
      <c r="Y185" s="63">
        <v>1100771</v>
      </c>
    </row>
    <row r="186" spans="1:25" ht="12.75">
      <c r="A186" s="223">
        <v>2</v>
      </c>
      <c r="B186" s="224">
        <v>25</v>
      </c>
      <c r="C186" s="224">
        <v>4</v>
      </c>
      <c r="D186" s="16">
        <v>3</v>
      </c>
      <c r="E186" s="16">
        <v>0</v>
      </c>
      <c r="F186" s="19"/>
      <c r="G186" s="54" t="s">
        <v>445</v>
      </c>
      <c r="H186" s="60">
        <v>15887172</v>
      </c>
      <c r="I186" s="11">
        <v>3401909</v>
      </c>
      <c r="J186" s="11">
        <v>102000</v>
      </c>
      <c r="K186" s="11">
        <v>5442757</v>
      </c>
      <c r="L186" s="11">
        <v>3226588</v>
      </c>
      <c r="M186" s="11">
        <v>608888</v>
      </c>
      <c r="N186" s="11">
        <v>95060</v>
      </c>
      <c r="O186" s="11">
        <v>20000</v>
      </c>
      <c r="P186" s="11">
        <v>20500</v>
      </c>
      <c r="Q186" s="11">
        <v>0</v>
      </c>
      <c r="R186" s="11">
        <v>150000</v>
      </c>
      <c r="S186" s="11">
        <v>30142</v>
      </c>
      <c r="T186" s="11">
        <v>147254</v>
      </c>
      <c r="U186" s="11">
        <v>170000</v>
      </c>
      <c r="V186" s="60">
        <v>974325</v>
      </c>
      <c r="W186" s="11">
        <v>662000</v>
      </c>
      <c r="X186" s="37">
        <v>495000</v>
      </c>
      <c r="Y186" s="63">
        <v>6278506</v>
      </c>
    </row>
    <row r="187" spans="1:25" ht="12.75">
      <c r="A187" s="223">
        <v>2</v>
      </c>
      <c r="B187" s="224">
        <v>16</v>
      </c>
      <c r="C187" s="224">
        <v>4</v>
      </c>
      <c r="D187" s="16">
        <v>3</v>
      </c>
      <c r="E187" s="16">
        <v>0</v>
      </c>
      <c r="F187" s="19"/>
      <c r="G187" s="54" t="s">
        <v>446</v>
      </c>
      <c r="H187" s="60">
        <v>208770553</v>
      </c>
      <c r="I187" s="11">
        <v>26855027</v>
      </c>
      <c r="J187" s="11">
        <v>55800000</v>
      </c>
      <c r="K187" s="11">
        <v>91867445</v>
      </c>
      <c r="L187" s="11">
        <v>61004764</v>
      </c>
      <c r="M187" s="11">
        <v>175541</v>
      </c>
      <c r="N187" s="11">
        <v>512391</v>
      </c>
      <c r="O187" s="11">
        <v>30000</v>
      </c>
      <c r="P187" s="11">
        <v>420000</v>
      </c>
      <c r="Q187" s="11">
        <v>0</v>
      </c>
      <c r="R187" s="11">
        <v>26270000</v>
      </c>
      <c r="S187" s="11">
        <v>210191</v>
      </c>
      <c r="T187" s="11">
        <v>650000</v>
      </c>
      <c r="U187" s="11">
        <v>950000</v>
      </c>
      <c r="V187" s="60">
        <v>1644558</v>
      </c>
      <c r="W187" s="11">
        <v>7927307</v>
      </c>
      <c r="X187" s="37">
        <v>5540740</v>
      </c>
      <c r="Y187" s="63">
        <v>26320774</v>
      </c>
    </row>
    <row r="188" spans="1:25" ht="12.75">
      <c r="A188" s="223">
        <v>2</v>
      </c>
      <c r="B188" s="224">
        <v>9</v>
      </c>
      <c r="C188" s="224">
        <v>7</v>
      </c>
      <c r="D188" s="16">
        <v>3</v>
      </c>
      <c r="E188" s="16">
        <v>0</v>
      </c>
      <c r="F188" s="19"/>
      <c r="G188" s="54" t="s">
        <v>447</v>
      </c>
      <c r="H188" s="60">
        <v>13371031</v>
      </c>
      <c r="I188" s="11">
        <v>3279837</v>
      </c>
      <c r="J188" s="11">
        <v>96513</v>
      </c>
      <c r="K188" s="11">
        <v>7504830</v>
      </c>
      <c r="L188" s="11">
        <v>5834001</v>
      </c>
      <c r="M188" s="11">
        <v>604000</v>
      </c>
      <c r="N188" s="11">
        <v>126490</v>
      </c>
      <c r="O188" s="11">
        <v>14000</v>
      </c>
      <c r="P188" s="11">
        <v>24150</v>
      </c>
      <c r="Q188" s="11">
        <v>0</v>
      </c>
      <c r="R188" s="11">
        <v>0</v>
      </c>
      <c r="S188" s="11">
        <v>41000</v>
      </c>
      <c r="T188" s="11">
        <v>130000</v>
      </c>
      <c r="U188" s="11">
        <v>138836</v>
      </c>
      <c r="V188" s="60">
        <v>592353</v>
      </c>
      <c r="W188" s="11">
        <v>787764</v>
      </c>
      <c r="X188" s="37">
        <v>316318</v>
      </c>
      <c r="Y188" s="63">
        <v>1702087</v>
      </c>
    </row>
    <row r="189" spans="1:25" ht="12.75">
      <c r="A189" s="223">
        <v>2</v>
      </c>
      <c r="B189" s="224">
        <v>20</v>
      </c>
      <c r="C189" s="224">
        <v>2</v>
      </c>
      <c r="D189" s="16">
        <v>3</v>
      </c>
      <c r="E189" s="16">
        <v>0</v>
      </c>
      <c r="F189" s="19"/>
      <c r="G189" s="54" t="s">
        <v>448</v>
      </c>
      <c r="H189" s="60">
        <v>14730071</v>
      </c>
      <c r="I189" s="11">
        <v>2926107</v>
      </c>
      <c r="J189" s="11">
        <v>24192</v>
      </c>
      <c r="K189" s="11">
        <v>7142303</v>
      </c>
      <c r="L189" s="11">
        <v>3416457</v>
      </c>
      <c r="M189" s="11">
        <v>1400237</v>
      </c>
      <c r="N189" s="11">
        <v>232900</v>
      </c>
      <c r="O189" s="11">
        <v>10000</v>
      </c>
      <c r="P189" s="11">
        <v>30000</v>
      </c>
      <c r="Q189" s="11">
        <v>0</v>
      </c>
      <c r="R189" s="11">
        <v>0</v>
      </c>
      <c r="S189" s="11">
        <v>40000</v>
      </c>
      <c r="T189" s="11">
        <v>140000</v>
      </c>
      <c r="U189" s="11">
        <v>50500</v>
      </c>
      <c r="V189" s="60">
        <v>1822209</v>
      </c>
      <c r="W189" s="11">
        <v>2238151</v>
      </c>
      <c r="X189" s="37">
        <v>1980151</v>
      </c>
      <c r="Y189" s="63">
        <v>2399318</v>
      </c>
    </row>
    <row r="190" spans="1:25" ht="12.75">
      <c r="A190" s="223">
        <v>2</v>
      </c>
      <c r="B190" s="224">
        <v>16</v>
      </c>
      <c r="C190" s="224">
        <v>5</v>
      </c>
      <c r="D190" s="16">
        <v>3</v>
      </c>
      <c r="E190" s="16">
        <v>0</v>
      </c>
      <c r="F190" s="19"/>
      <c r="G190" s="54" t="s">
        <v>449</v>
      </c>
      <c r="H190" s="60">
        <v>13568851</v>
      </c>
      <c r="I190" s="11">
        <v>5018798</v>
      </c>
      <c r="J190" s="11">
        <v>70000</v>
      </c>
      <c r="K190" s="11">
        <v>6563527</v>
      </c>
      <c r="L190" s="11">
        <v>4371544</v>
      </c>
      <c r="M190" s="11">
        <v>296016</v>
      </c>
      <c r="N190" s="11">
        <v>77922</v>
      </c>
      <c r="O190" s="11">
        <v>30000</v>
      </c>
      <c r="P190" s="11">
        <v>18000</v>
      </c>
      <c r="Q190" s="11">
        <v>0</v>
      </c>
      <c r="R190" s="11">
        <v>23000</v>
      </c>
      <c r="S190" s="11">
        <v>106000</v>
      </c>
      <c r="T190" s="11">
        <v>95000</v>
      </c>
      <c r="U190" s="11">
        <v>140000</v>
      </c>
      <c r="V190" s="60">
        <v>1406045</v>
      </c>
      <c r="W190" s="11">
        <v>1179667</v>
      </c>
      <c r="X190" s="37">
        <v>1100000</v>
      </c>
      <c r="Y190" s="63">
        <v>736859</v>
      </c>
    </row>
    <row r="191" spans="1:25" ht="12.75">
      <c r="A191" s="223">
        <v>2</v>
      </c>
      <c r="B191" s="224">
        <v>8</v>
      </c>
      <c r="C191" s="224">
        <v>12</v>
      </c>
      <c r="D191" s="16">
        <v>3</v>
      </c>
      <c r="E191" s="16">
        <v>0</v>
      </c>
      <c r="F191" s="19"/>
      <c r="G191" s="54" t="s">
        <v>450</v>
      </c>
      <c r="H191" s="60">
        <v>14017791</v>
      </c>
      <c r="I191" s="11">
        <v>3392380</v>
      </c>
      <c r="J191" s="11">
        <v>190000</v>
      </c>
      <c r="K191" s="11">
        <v>7825117</v>
      </c>
      <c r="L191" s="11">
        <v>4254284</v>
      </c>
      <c r="M191" s="11">
        <v>1131485</v>
      </c>
      <c r="N191" s="11">
        <v>81810</v>
      </c>
      <c r="O191" s="11">
        <v>34000</v>
      </c>
      <c r="P191" s="11">
        <v>23300</v>
      </c>
      <c r="Q191" s="11">
        <v>0</v>
      </c>
      <c r="R191" s="11">
        <v>608000</v>
      </c>
      <c r="S191" s="11">
        <v>153200</v>
      </c>
      <c r="T191" s="11">
        <v>147525</v>
      </c>
      <c r="U191" s="11">
        <v>120000</v>
      </c>
      <c r="V191" s="60">
        <v>1271513</v>
      </c>
      <c r="W191" s="11">
        <v>1687079</v>
      </c>
      <c r="X191" s="37">
        <v>1290952</v>
      </c>
      <c r="Y191" s="63">
        <v>923215</v>
      </c>
    </row>
    <row r="192" spans="1:25" ht="12.75">
      <c r="A192" s="223">
        <v>2</v>
      </c>
      <c r="B192" s="224">
        <v>23</v>
      </c>
      <c r="C192" s="224">
        <v>8</v>
      </c>
      <c r="D192" s="16">
        <v>3</v>
      </c>
      <c r="E192" s="16">
        <v>0</v>
      </c>
      <c r="F192" s="19"/>
      <c r="G192" s="54" t="s">
        <v>451</v>
      </c>
      <c r="H192" s="60">
        <v>48574163</v>
      </c>
      <c r="I192" s="11">
        <v>15766033</v>
      </c>
      <c r="J192" s="11">
        <v>800000</v>
      </c>
      <c r="K192" s="11">
        <v>23783780</v>
      </c>
      <c r="L192" s="11">
        <v>18323000</v>
      </c>
      <c r="M192" s="11">
        <v>1253000</v>
      </c>
      <c r="N192" s="11">
        <v>231000</v>
      </c>
      <c r="O192" s="11">
        <v>130000</v>
      </c>
      <c r="P192" s="11">
        <v>60000</v>
      </c>
      <c r="Q192" s="11">
        <v>0</v>
      </c>
      <c r="R192" s="11">
        <v>0</v>
      </c>
      <c r="S192" s="11">
        <v>160000</v>
      </c>
      <c r="T192" s="11">
        <v>300000</v>
      </c>
      <c r="U192" s="11">
        <v>1080000</v>
      </c>
      <c r="V192" s="60">
        <v>2246780</v>
      </c>
      <c r="W192" s="11">
        <v>4220450</v>
      </c>
      <c r="X192" s="37">
        <v>3300000</v>
      </c>
      <c r="Y192" s="63">
        <v>4003900</v>
      </c>
    </row>
    <row r="193" spans="1:25" ht="12.75">
      <c r="A193" s="223">
        <v>2</v>
      </c>
      <c r="B193" s="224">
        <v>23</v>
      </c>
      <c r="C193" s="224">
        <v>7</v>
      </c>
      <c r="D193" s="16">
        <v>3</v>
      </c>
      <c r="E193" s="16">
        <v>0</v>
      </c>
      <c r="F193" s="19"/>
      <c r="G193" s="54" t="s">
        <v>452</v>
      </c>
      <c r="H193" s="60">
        <v>25233383.97</v>
      </c>
      <c r="I193" s="11">
        <v>7329924</v>
      </c>
      <c r="J193" s="11">
        <v>300076</v>
      </c>
      <c r="K193" s="11">
        <v>13776700</v>
      </c>
      <c r="L193" s="11">
        <v>6100000</v>
      </c>
      <c r="M193" s="11">
        <v>2970000</v>
      </c>
      <c r="N193" s="11">
        <v>280000</v>
      </c>
      <c r="O193" s="11">
        <v>30000</v>
      </c>
      <c r="P193" s="11">
        <v>60000</v>
      </c>
      <c r="Q193" s="11">
        <v>0</v>
      </c>
      <c r="R193" s="11">
        <v>900000</v>
      </c>
      <c r="S193" s="11">
        <v>330000</v>
      </c>
      <c r="T193" s="11">
        <v>269000</v>
      </c>
      <c r="U193" s="11">
        <v>410000</v>
      </c>
      <c r="V193" s="60">
        <v>2427700</v>
      </c>
      <c r="W193" s="11">
        <v>3195000</v>
      </c>
      <c r="X193" s="37">
        <v>2680000</v>
      </c>
      <c r="Y193" s="63">
        <v>631683.97</v>
      </c>
    </row>
    <row r="194" spans="1:25" ht="12.75">
      <c r="A194" s="223">
        <v>2</v>
      </c>
      <c r="B194" s="224">
        <v>8</v>
      </c>
      <c r="C194" s="224">
        <v>13</v>
      </c>
      <c r="D194" s="16">
        <v>3</v>
      </c>
      <c r="E194" s="16">
        <v>0</v>
      </c>
      <c r="F194" s="19"/>
      <c r="G194" s="54" t="s">
        <v>453</v>
      </c>
      <c r="H194" s="60">
        <v>11957640.47</v>
      </c>
      <c r="I194" s="11">
        <v>2890431</v>
      </c>
      <c r="J194" s="11">
        <v>50000</v>
      </c>
      <c r="K194" s="11">
        <v>5147550</v>
      </c>
      <c r="L194" s="11">
        <v>3600000</v>
      </c>
      <c r="M194" s="11">
        <v>68300</v>
      </c>
      <c r="N194" s="11">
        <v>60000</v>
      </c>
      <c r="O194" s="11">
        <v>50000</v>
      </c>
      <c r="P194" s="11">
        <v>20000</v>
      </c>
      <c r="Q194" s="11">
        <v>0</v>
      </c>
      <c r="R194" s="11">
        <v>2500</v>
      </c>
      <c r="S194" s="11">
        <v>15000</v>
      </c>
      <c r="T194" s="11">
        <v>195000</v>
      </c>
      <c r="U194" s="11">
        <v>250000</v>
      </c>
      <c r="V194" s="60">
        <v>886750</v>
      </c>
      <c r="W194" s="11">
        <v>3035249.47</v>
      </c>
      <c r="X194" s="37">
        <v>2715549.47</v>
      </c>
      <c r="Y194" s="63">
        <v>834410</v>
      </c>
    </row>
    <row r="195" spans="1:25" ht="12.75">
      <c r="A195" s="223">
        <v>2</v>
      </c>
      <c r="B195" s="224">
        <v>19</v>
      </c>
      <c r="C195" s="224">
        <v>6</v>
      </c>
      <c r="D195" s="16">
        <v>3</v>
      </c>
      <c r="E195" s="16">
        <v>0</v>
      </c>
      <c r="F195" s="19"/>
      <c r="G195" s="54" t="s">
        <v>454</v>
      </c>
      <c r="H195" s="60">
        <v>59193295</v>
      </c>
      <c r="I195" s="11">
        <v>13690965</v>
      </c>
      <c r="J195" s="11">
        <v>500000</v>
      </c>
      <c r="K195" s="11">
        <v>27667970</v>
      </c>
      <c r="L195" s="11">
        <v>15210000</v>
      </c>
      <c r="M195" s="11">
        <v>2157000</v>
      </c>
      <c r="N195" s="11">
        <v>770500</v>
      </c>
      <c r="O195" s="11">
        <v>48000</v>
      </c>
      <c r="P195" s="11">
        <v>70000</v>
      </c>
      <c r="Q195" s="11">
        <v>0</v>
      </c>
      <c r="R195" s="11">
        <v>2100000</v>
      </c>
      <c r="S195" s="11">
        <v>500000</v>
      </c>
      <c r="T195" s="11">
        <v>500000</v>
      </c>
      <c r="U195" s="11">
        <v>360000</v>
      </c>
      <c r="V195" s="60">
        <v>5952470</v>
      </c>
      <c r="W195" s="11">
        <v>8112150</v>
      </c>
      <c r="X195" s="37">
        <v>5000000</v>
      </c>
      <c r="Y195" s="63">
        <v>9222210</v>
      </c>
    </row>
    <row r="196" spans="1:25" ht="12.75">
      <c r="A196" s="223">
        <v>2</v>
      </c>
      <c r="B196" s="224">
        <v>17</v>
      </c>
      <c r="C196" s="224">
        <v>4</v>
      </c>
      <c r="D196" s="16">
        <v>3</v>
      </c>
      <c r="E196" s="16">
        <v>0</v>
      </c>
      <c r="F196" s="19"/>
      <c r="G196" s="54" t="s">
        <v>455</v>
      </c>
      <c r="H196" s="60">
        <v>42614925</v>
      </c>
      <c r="I196" s="11">
        <v>12476455</v>
      </c>
      <c r="J196" s="11">
        <v>2100000</v>
      </c>
      <c r="K196" s="11">
        <v>22365000</v>
      </c>
      <c r="L196" s="11">
        <v>12994500</v>
      </c>
      <c r="M196" s="11">
        <v>3200000</v>
      </c>
      <c r="N196" s="11">
        <v>680000</v>
      </c>
      <c r="O196" s="11">
        <v>60000</v>
      </c>
      <c r="P196" s="11">
        <v>400000</v>
      </c>
      <c r="Q196" s="11">
        <v>0</v>
      </c>
      <c r="R196" s="11">
        <v>580000</v>
      </c>
      <c r="S196" s="11">
        <v>170000</v>
      </c>
      <c r="T196" s="11">
        <v>465000</v>
      </c>
      <c r="U196" s="11">
        <v>800000</v>
      </c>
      <c r="V196" s="60">
        <v>3015500</v>
      </c>
      <c r="W196" s="11">
        <v>3170688</v>
      </c>
      <c r="X196" s="37">
        <v>1630000</v>
      </c>
      <c r="Y196" s="63">
        <v>2502782</v>
      </c>
    </row>
    <row r="197" spans="1:25" ht="12.75">
      <c r="A197" s="223">
        <v>2</v>
      </c>
      <c r="B197" s="224">
        <v>14</v>
      </c>
      <c r="C197" s="224">
        <v>7</v>
      </c>
      <c r="D197" s="16">
        <v>3</v>
      </c>
      <c r="E197" s="16">
        <v>0</v>
      </c>
      <c r="F197" s="19"/>
      <c r="G197" s="54" t="s">
        <v>456</v>
      </c>
      <c r="H197" s="60">
        <v>19923265</v>
      </c>
      <c r="I197" s="11">
        <v>7210735</v>
      </c>
      <c r="J197" s="11">
        <v>300000</v>
      </c>
      <c r="K197" s="11">
        <v>8747624</v>
      </c>
      <c r="L197" s="11">
        <v>6465300</v>
      </c>
      <c r="M197" s="11">
        <v>914000</v>
      </c>
      <c r="N197" s="11">
        <v>159500</v>
      </c>
      <c r="O197" s="11">
        <v>30000</v>
      </c>
      <c r="P197" s="11">
        <v>51800</v>
      </c>
      <c r="Q197" s="11">
        <v>0</v>
      </c>
      <c r="R197" s="11">
        <v>13000</v>
      </c>
      <c r="S197" s="11">
        <v>78000</v>
      </c>
      <c r="T197" s="11">
        <v>270000</v>
      </c>
      <c r="U197" s="11">
        <v>420000</v>
      </c>
      <c r="V197" s="60">
        <v>346024</v>
      </c>
      <c r="W197" s="11">
        <v>2416209</v>
      </c>
      <c r="X197" s="37">
        <v>868000</v>
      </c>
      <c r="Y197" s="63">
        <v>1248697</v>
      </c>
    </row>
    <row r="198" spans="1:25" ht="12.75">
      <c r="A198" s="223">
        <v>2</v>
      </c>
      <c r="B198" s="224">
        <v>8</v>
      </c>
      <c r="C198" s="224">
        <v>14</v>
      </c>
      <c r="D198" s="16">
        <v>3</v>
      </c>
      <c r="E198" s="16">
        <v>0</v>
      </c>
      <c r="F198" s="19"/>
      <c r="G198" s="54" t="s">
        <v>457</v>
      </c>
      <c r="H198" s="60">
        <v>9843636.53</v>
      </c>
      <c r="I198" s="11">
        <v>2825298</v>
      </c>
      <c r="J198" s="11">
        <v>20000</v>
      </c>
      <c r="K198" s="11">
        <v>4185565</v>
      </c>
      <c r="L198" s="11">
        <v>2661365</v>
      </c>
      <c r="M198" s="11">
        <v>150000</v>
      </c>
      <c r="N198" s="11">
        <v>76200</v>
      </c>
      <c r="O198" s="11">
        <v>30000</v>
      </c>
      <c r="P198" s="11">
        <v>15000</v>
      </c>
      <c r="Q198" s="11">
        <v>0</v>
      </c>
      <c r="R198" s="11">
        <v>0</v>
      </c>
      <c r="S198" s="11">
        <v>75400</v>
      </c>
      <c r="T198" s="11">
        <v>90000</v>
      </c>
      <c r="U198" s="11">
        <v>160000</v>
      </c>
      <c r="V198" s="60">
        <v>927600</v>
      </c>
      <c r="W198" s="11">
        <v>2582350</v>
      </c>
      <c r="X198" s="37">
        <v>2119130</v>
      </c>
      <c r="Y198" s="63">
        <v>230423.53</v>
      </c>
    </row>
    <row r="199" spans="1:25" ht="12.75">
      <c r="A199" s="223">
        <v>2</v>
      </c>
      <c r="B199" s="224">
        <v>11</v>
      </c>
      <c r="C199" s="224">
        <v>4</v>
      </c>
      <c r="D199" s="16">
        <v>3</v>
      </c>
      <c r="E199" s="16">
        <v>0</v>
      </c>
      <c r="F199" s="19"/>
      <c r="G199" s="54" t="s">
        <v>458</v>
      </c>
      <c r="H199" s="60">
        <v>12686564</v>
      </c>
      <c r="I199" s="11">
        <v>5504860</v>
      </c>
      <c r="J199" s="11">
        <v>90000</v>
      </c>
      <c r="K199" s="11">
        <v>5663272</v>
      </c>
      <c r="L199" s="11">
        <v>3352667</v>
      </c>
      <c r="M199" s="11">
        <v>980000</v>
      </c>
      <c r="N199" s="11">
        <v>94857</v>
      </c>
      <c r="O199" s="11">
        <v>10000</v>
      </c>
      <c r="P199" s="11">
        <v>35000</v>
      </c>
      <c r="Q199" s="11">
        <v>0</v>
      </c>
      <c r="R199" s="11">
        <v>0</v>
      </c>
      <c r="S199" s="11">
        <v>84788</v>
      </c>
      <c r="T199" s="11">
        <v>184000</v>
      </c>
      <c r="U199" s="11">
        <v>230000</v>
      </c>
      <c r="V199" s="60">
        <v>691960</v>
      </c>
      <c r="W199" s="11">
        <v>521405</v>
      </c>
      <c r="X199" s="37">
        <v>397905</v>
      </c>
      <c r="Y199" s="63">
        <v>907027</v>
      </c>
    </row>
    <row r="200" spans="1:25" ht="12.75">
      <c r="A200" s="223">
        <v>2</v>
      </c>
      <c r="B200" s="224">
        <v>18</v>
      </c>
      <c r="C200" s="224">
        <v>4</v>
      </c>
      <c r="D200" s="16">
        <v>3</v>
      </c>
      <c r="E200" s="16">
        <v>0</v>
      </c>
      <c r="F200" s="19"/>
      <c r="G200" s="54" t="s">
        <v>459</v>
      </c>
      <c r="H200" s="60">
        <v>40140285</v>
      </c>
      <c r="I200" s="11">
        <v>11930585</v>
      </c>
      <c r="J200" s="11">
        <v>1200000</v>
      </c>
      <c r="K200" s="11">
        <v>20633900</v>
      </c>
      <c r="L200" s="11">
        <v>13100000</v>
      </c>
      <c r="M200" s="11">
        <v>2450000</v>
      </c>
      <c r="N200" s="11">
        <v>375000</v>
      </c>
      <c r="O200" s="11">
        <v>40000</v>
      </c>
      <c r="P200" s="11">
        <v>550000</v>
      </c>
      <c r="Q200" s="11">
        <v>0</v>
      </c>
      <c r="R200" s="11">
        <v>40000</v>
      </c>
      <c r="S200" s="11">
        <v>180000</v>
      </c>
      <c r="T200" s="11">
        <v>400000</v>
      </c>
      <c r="U200" s="11">
        <v>520000</v>
      </c>
      <c r="V200" s="60">
        <v>2978900</v>
      </c>
      <c r="W200" s="11">
        <v>2552100</v>
      </c>
      <c r="X200" s="37">
        <v>2316100</v>
      </c>
      <c r="Y200" s="63">
        <v>3823700</v>
      </c>
    </row>
    <row r="201" spans="1:25" ht="12.75">
      <c r="A201" s="223">
        <v>2</v>
      </c>
      <c r="B201" s="224">
        <v>26</v>
      </c>
      <c r="C201" s="224">
        <v>4</v>
      </c>
      <c r="D201" s="16">
        <v>3</v>
      </c>
      <c r="E201" s="16">
        <v>0</v>
      </c>
      <c r="F201" s="19"/>
      <c r="G201" s="54" t="s">
        <v>460</v>
      </c>
      <c r="H201" s="60">
        <v>10671564</v>
      </c>
      <c r="I201" s="11">
        <v>2407747</v>
      </c>
      <c r="J201" s="11">
        <v>10000</v>
      </c>
      <c r="K201" s="11">
        <v>6210031</v>
      </c>
      <c r="L201" s="11">
        <v>2600000</v>
      </c>
      <c r="M201" s="11">
        <v>926000</v>
      </c>
      <c r="N201" s="11">
        <v>65085</v>
      </c>
      <c r="O201" s="11">
        <v>16000</v>
      </c>
      <c r="P201" s="11">
        <v>25000</v>
      </c>
      <c r="Q201" s="11">
        <v>0</v>
      </c>
      <c r="R201" s="11">
        <v>730000</v>
      </c>
      <c r="S201" s="11">
        <v>0</v>
      </c>
      <c r="T201" s="11">
        <v>120000</v>
      </c>
      <c r="U201" s="11">
        <v>81600</v>
      </c>
      <c r="V201" s="60">
        <v>1646346</v>
      </c>
      <c r="W201" s="11">
        <v>831640</v>
      </c>
      <c r="X201" s="37">
        <v>718000</v>
      </c>
      <c r="Y201" s="63">
        <v>1212146</v>
      </c>
    </row>
    <row r="202" spans="1:25" ht="12.75">
      <c r="A202" s="223">
        <v>2</v>
      </c>
      <c r="B202" s="224">
        <v>20</v>
      </c>
      <c r="C202" s="224">
        <v>3</v>
      </c>
      <c r="D202" s="16">
        <v>3</v>
      </c>
      <c r="E202" s="16">
        <v>0</v>
      </c>
      <c r="F202" s="19"/>
      <c r="G202" s="54" t="s">
        <v>461</v>
      </c>
      <c r="H202" s="60">
        <v>42887428</v>
      </c>
      <c r="I202" s="11">
        <v>14833007</v>
      </c>
      <c r="J202" s="11">
        <v>300000</v>
      </c>
      <c r="K202" s="11">
        <v>13091432</v>
      </c>
      <c r="L202" s="11">
        <v>6225000</v>
      </c>
      <c r="M202" s="11">
        <v>1625000</v>
      </c>
      <c r="N202" s="11">
        <v>390000</v>
      </c>
      <c r="O202" s="11">
        <v>50000</v>
      </c>
      <c r="P202" s="11">
        <v>816801</v>
      </c>
      <c r="Q202" s="11">
        <v>0</v>
      </c>
      <c r="R202" s="11">
        <v>0</v>
      </c>
      <c r="S202" s="11">
        <v>300000</v>
      </c>
      <c r="T202" s="11">
        <v>445000</v>
      </c>
      <c r="U202" s="11">
        <v>597000</v>
      </c>
      <c r="V202" s="60">
        <v>2642631</v>
      </c>
      <c r="W202" s="11">
        <v>8285267</v>
      </c>
      <c r="X202" s="37">
        <v>5669842</v>
      </c>
      <c r="Y202" s="63">
        <v>6377722</v>
      </c>
    </row>
    <row r="203" spans="1:25" ht="12.75">
      <c r="A203" s="223">
        <v>2</v>
      </c>
      <c r="B203" s="224">
        <v>14</v>
      </c>
      <c r="C203" s="224">
        <v>8</v>
      </c>
      <c r="D203" s="16">
        <v>3</v>
      </c>
      <c r="E203" s="16">
        <v>0</v>
      </c>
      <c r="F203" s="19"/>
      <c r="G203" s="54" t="s">
        <v>462</v>
      </c>
      <c r="H203" s="60">
        <v>22685657</v>
      </c>
      <c r="I203" s="11">
        <v>6950691</v>
      </c>
      <c r="J203" s="11">
        <v>100000</v>
      </c>
      <c r="K203" s="11">
        <v>10286311</v>
      </c>
      <c r="L203" s="11">
        <v>7444345</v>
      </c>
      <c r="M203" s="11">
        <v>549900</v>
      </c>
      <c r="N203" s="11">
        <v>160756</v>
      </c>
      <c r="O203" s="11">
        <v>30000</v>
      </c>
      <c r="P203" s="11">
        <v>35000</v>
      </c>
      <c r="Q203" s="11">
        <v>0</v>
      </c>
      <c r="R203" s="11">
        <v>10000</v>
      </c>
      <c r="S203" s="11">
        <v>165000</v>
      </c>
      <c r="T203" s="11">
        <v>210000</v>
      </c>
      <c r="U203" s="11">
        <v>250000</v>
      </c>
      <c r="V203" s="60">
        <v>1431310</v>
      </c>
      <c r="W203" s="11">
        <v>1746000</v>
      </c>
      <c r="X203" s="37">
        <v>911000</v>
      </c>
      <c r="Y203" s="63">
        <v>3602655</v>
      </c>
    </row>
    <row r="204" spans="1:25" ht="12.75">
      <c r="A204" s="223">
        <v>2</v>
      </c>
      <c r="B204" s="224">
        <v>4</v>
      </c>
      <c r="C204" s="224">
        <v>4</v>
      </c>
      <c r="D204" s="16">
        <v>3</v>
      </c>
      <c r="E204" s="16">
        <v>0</v>
      </c>
      <c r="F204" s="19"/>
      <c r="G204" s="54" t="s">
        <v>463</v>
      </c>
      <c r="H204" s="60">
        <v>10511670</v>
      </c>
      <c r="I204" s="11">
        <v>2433996</v>
      </c>
      <c r="J204" s="11">
        <v>54148</v>
      </c>
      <c r="K204" s="11">
        <v>6416076</v>
      </c>
      <c r="L204" s="11">
        <v>2730816</v>
      </c>
      <c r="M204" s="11">
        <v>1187866</v>
      </c>
      <c r="N204" s="11">
        <v>51400</v>
      </c>
      <c r="O204" s="11">
        <v>30000</v>
      </c>
      <c r="P204" s="11">
        <v>20500</v>
      </c>
      <c r="Q204" s="11">
        <v>0</v>
      </c>
      <c r="R204" s="11">
        <v>800000</v>
      </c>
      <c r="S204" s="11">
        <v>12000</v>
      </c>
      <c r="T204" s="11">
        <v>100000</v>
      </c>
      <c r="U204" s="11">
        <v>70000</v>
      </c>
      <c r="V204" s="60">
        <v>1413494</v>
      </c>
      <c r="W204" s="11">
        <v>267100</v>
      </c>
      <c r="X204" s="37">
        <v>150000</v>
      </c>
      <c r="Y204" s="63">
        <v>1340350</v>
      </c>
    </row>
    <row r="205" spans="1:25" ht="12.75">
      <c r="A205" s="223">
        <v>2</v>
      </c>
      <c r="B205" s="224">
        <v>25</v>
      </c>
      <c r="C205" s="224">
        <v>6</v>
      </c>
      <c r="D205" s="16">
        <v>3</v>
      </c>
      <c r="E205" s="16">
        <v>0</v>
      </c>
      <c r="F205" s="19"/>
      <c r="G205" s="54" t="s">
        <v>464</v>
      </c>
      <c r="H205" s="60">
        <v>10846592</v>
      </c>
      <c r="I205" s="11">
        <v>3538677</v>
      </c>
      <c r="J205" s="11">
        <v>0</v>
      </c>
      <c r="K205" s="11">
        <v>6331530</v>
      </c>
      <c r="L205" s="11">
        <v>3624975</v>
      </c>
      <c r="M205" s="11">
        <v>118870</v>
      </c>
      <c r="N205" s="11">
        <v>153000</v>
      </c>
      <c r="O205" s="11">
        <v>15000</v>
      </c>
      <c r="P205" s="11">
        <v>20000</v>
      </c>
      <c r="Q205" s="11">
        <v>0</v>
      </c>
      <c r="R205" s="11">
        <v>340000</v>
      </c>
      <c r="S205" s="11">
        <v>15000</v>
      </c>
      <c r="T205" s="11">
        <v>105000</v>
      </c>
      <c r="U205" s="11">
        <v>124000</v>
      </c>
      <c r="V205" s="60">
        <v>1815685</v>
      </c>
      <c r="W205" s="11">
        <v>383145</v>
      </c>
      <c r="X205" s="37">
        <v>367750</v>
      </c>
      <c r="Y205" s="63">
        <v>593240</v>
      </c>
    </row>
    <row r="206" spans="1:25" ht="12.75">
      <c r="A206" s="223">
        <v>2</v>
      </c>
      <c r="B206" s="224">
        <v>17</v>
      </c>
      <c r="C206" s="224">
        <v>5</v>
      </c>
      <c r="D206" s="16">
        <v>3</v>
      </c>
      <c r="E206" s="16">
        <v>0</v>
      </c>
      <c r="F206" s="19"/>
      <c r="G206" s="54" t="s">
        <v>465</v>
      </c>
      <c r="H206" s="60">
        <v>10464928</v>
      </c>
      <c r="I206" s="11">
        <v>2348858</v>
      </c>
      <c r="J206" s="11">
        <v>1000</v>
      </c>
      <c r="K206" s="11">
        <v>5835393</v>
      </c>
      <c r="L206" s="11">
        <v>2073726</v>
      </c>
      <c r="M206" s="11">
        <v>2954015</v>
      </c>
      <c r="N206" s="11">
        <v>21998</v>
      </c>
      <c r="O206" s="11">
        <v>15000</v>
      </c>
      <c r="P206" s="11">
        <v>25000</v>
      </c>
      <c r="Q206" s="11">
        <v>0</v>
      </c>
      <c r="R206" s="11">
        <v>0</v>
      </c>
      <c r="S206" s="11">
        <v>3800</v>
      </c>
      <c r="T206" s="11">
        <v>98000</v>
      </c>
      <c r="U206" s="11">
        <v>45000</v>
      </c>
      <c r="V206" s="60">
        <v>598854</v>
      </c>
      <c r="W206" s="11">
        <v>1065116</v>
      </c>
      <c r="X206" s="37">
        <v>884500</v>
      </c>
      <c r="Y206" s="63">
        <v>1214561</v>
      </c>
    </row>
    <row r="207" spans="1:25" ht="12.75">
      <c r="A207" s="223">
        <v>2</v>
      </c>
      <c r="B207" s="224">
        <v>12</v>
      </c>
      <c r="C207" s="224">
        <v>5</v>
      </c>
      <c r="D207" s="16">
        <v>3</v>
      </c>
      <c r="E207" s="16">
        <v>0</v>
      </c>
      <c r="F207" s="19"/>
      <c r="G207" s="54" t="s">
        <v>466</v>
      </c>
      <c r="H207" s="60">
        <v>5154906.32</v>
      </c>
      <c r="I207" s="11">
        <v>1594061</v>
      </c>
      <c r="J207" s="11">
        <v>84000</v>
      </c>
      <c r="K207" s="11">
        <v>2777345.32</v>
      </c>
      <c r="L207" s="11">
        <v>1660000</v>
      </c>
      <c r="M207" s="11">
        <v>450000</v>
      </c>
      <c r="N207" s="11">
        <v>8000</v>
      </c>
      <c r="O207" s="11">
        <v>12845.32</v>
      </c>
      <c r="P207" s="11">
        <v>16000</v>
      </c>
      <c r="Q207" s="11">
        <v>0</v>
      </c>
      <c r="R207" s="11">
        <v>0</v>
      </c>
      <c r="S207" s="11">
        <v>5000</v>
      </c>
      <c r="T207" s="11">
        <v>45000</v>
      </c>
      <c r="U207" s="11">
        <v>90000</v>
      </c>
      <c r="V207" s="60">
        <v>490500</v>
      </c>
      <c r="W207" s="11">
        <v>555500</v>
      </c>
      <c r="X207" s="37">
        <v>470000</v>
      </c>
      <c r="Y207" s="63">
        <v>144000</v>
      </c>
    </row>
    <row r="208" spans="1:25" ht="12.75">
      <c r="A208" s="223">
        <v>2</v>
      </c>
      <c r="B208" s="224">
        <v>22</v>
      </c>
      <c r="C208" s="224">
        <v>3</v>
      </c>
      <c r="D208" s="16">
        <v>3</v>
      </c>
      <c r="E208" s="16">
        <v>0</v>
      </c>
      <c r="F208" s="19"/>
      <c r="G208" s="54" t="s">
        <v>467</v>
      </c>
      <c r="H208" s="60">
        <v>32110151</v>
      </c>
      <c r="I208" s="11">
        <v>11082872</v>
      </c>
      <c r="J208" s="11">
        <v>270000</v>
      </c>
      <c r="K208" s="11">
        <v>14771900</v>
      </c>
      <c r="L208" s="11">
        <v>8300000</v>
      </c>
      <c r="M208" s="11">
        <v>1470000</v>
      </c>
      <c r="N208" s="11">
        <v>685000</v>
      </c>
      <c r="O208" s="11">
        <v>55000</v>
      </c>
      <c r="P208" s="11">
        <v>400000</v>
      </c>
      <c r="Q208" s="11">
        <v>0</v>
      </c>
      <c r="R208" s="11">
        <v>4000</v>
      </c>
      <c r="S208" s="11">
        <v>300000</v>
      </c>
      <c r="T208" s="11">
        <v>300000</v>
      </c>
      <c r="U208" s="11">
        <v>507000</v>
      </c>
      <c r="V208" s="60">
        <v>2750900</v>
      </c>
      <c r="W208" s="11">
        <v>2936719</v>
      </c>
      <c r="X208" s="37">
        <v>1005000</v>
      </c>
      <c r="Y208" s="63">
        <v>3048660</v>
      </c>
    </row>
    <row r="209" spans="1:25" ht="12.75">
      <c r="A209" s="223">
        <v>2</v>
      </c>
      <c r="B209" s="224">
        <v>24</v>
      </c>
      <c r="C209" s="224">
        <v>5</v>
      </c>
      <c r="D209" s="16">
        <v>3</v>
      </c>
      <c r="E209" s="16">
        <v>0</v>
      </c>
      <c r="F209" s="19"/>
      <c r="G209" s="54" t="s">
        <v>468</v>
      </c>
      <c r="H209" s="60">
        <v>46656312.22</v>
      </c>
      <c r="I209" s="11">
        <v>13257363</v>
      </c>
      <c r="J209" s="11">
        <v>570000</v>
      </c>
      <c r="K209" s="11">
        <v>19556538</v>
      </c>
      <c r="L209" s="11">
        <v>9950000</v>
      </c>
      <c r="M209" s="11">
        <v>2512000</v>
      </c>
      <c r="N209" s="11">
        <v>574800</v>
      </c>
      <c r="O209" s="11">
        <v>70000</v>
      </c>
      <c r="P209" s="11">
        <v>620000</v>
      </c>
      <c r="Q209" s="11">
        <v>0</v>
      </c>
      <c r="R209" s="11">
        <v>1371444</v>
      </c>
      <c r="S209" s="11">
        <v>130000</v>
      </c>
      <c r="T209" s="11">
        <v>430000</v>
      </c>
      <c r="U209" s="11">
        <v>605000</v>
      </c>
      <c r="V209" s="60">
        <v>3293294</v>
      </c>
      <c r="W209" s="11">
        <v>11534133</v>
      </c>
      <c r="X209" s="37">
        <v>9895569</v>
      </c>
      <c r="Y209" s="63">
        <v>1738278.22</v>
      </c>
    </row>
    <row r="210" spans="1:25" ht="12.75">
      <c r="A210" s="223">
        <v>2</v>
      </c>
      <c r="B210" s="224">
        <v>24</v>
      </c>
      <c r="C210" s="224">
        <v>6</v>
      </c>
      <c r="D210" s="16">
        <v>3</v>
      </c>
      <c r="E210" s="16">
        <v>0</v>
      </c>
      <c r="F210" s="19"/>
      <c r="G210" s="54" t="s">
        <v>469</v>
      </c>
      <c r="H210" s="60">
        <v>19252482</v>
      </c>
      <c r="I210" s="11">
        <v>6468356</v>
      </c>
      <c r="J210" s="11">
        <v>95000</v>
      </c>
      <c r="K210" s="11">
        <v>8160770</v>
      </c>
      <c r="L210" s="11">
        <v>4080000</v>
      </c>
      <c r="M210" s="11">
        <v>2382000</v>
      </c>
      <c r="N210" s="11">
        <v>216000</v>
      </c>
      <c r="O210" s="11">
        <v>85000</v>
      </c>
      <c r="P210" s="11">
        <v>65000</v>
      </c>
      <c r="Q210" s="11">
        <v>0</v>
      </c>
      <c r="R210" s="11">
        <v>0</v>
      </c>
      <c r="S210" s="11">
        <v>55250</v>
      </c>
      <c r="T210" s="11">
        <v>240000</v>
      </c>
      <c r="U210" s="11">
        <v>244200</v>
      </c>
      <c r="V210" s="60">
        <v>793320</v>
      </c>
      <c r="W210" s="11">
        <v>3314000</v>
      </c>
      <c r="X210" s="37">
        <v>2085000</v>
      </c>
      <c r="Y210" s="63">
        <v>1214356</v>
      </c>
    </row>
    <row r="211" spans="1:25" ht="12.75">
      <c r="A211" s="223">
        <v>2</v>
      </c>
      <c r="B211" s="224">
        <v>24</v>
      </c>
      <c r="C211" s="224">
        <v>7</v>
      </c>
      <c r="D211" s="16">
        <v>3</v>
      </c>
      <c r="E211" s="16">
        <v>0</v>
      </c>
      <c r="F211" s="19"/>
      <c r="G211" s="54" t="s">
        <v>470</v>
      </c>
      <c r="H211" s="60">
        <v>6156689</v>
      </c>
      <c r="I211" s="11">
        <v>1878777</v>
      </c>
      <c r="J211" s="11">
        <v>10000</v>
      </c>
      <c r="K211" s="11">
        <v>2796534</v>
      </c>
      <c r="L211" s="11">
        <v>1400000</v>
      </c>
      <c r="M211" s="11">
        <v>154000</v>
      </c>
      <c r="N211" s="11">
        <v>45700</v>
      </c>
      <c r="O211" s="11">
        <v>18000</v>
      </c>
      <c r="P211" s="11">
        <v>15500</v>
      </c>
      <c r="Q211" s="11">
        <v>0</v>
      </c>
      <c r="R211" s="11">
        <v>0</v>
      </c>
      <c r="S211" s="11">
        <v>15000</v>
      </c>
      <c r="T211" s="11">
        <v>67000</v>
      </c>
      <c r="U211" s="11">
        <v>155000</v>
      </c>
      <c r="V211" s="60">
        <v>926334</v>
      </c>
      <c r="W211" s="11">
        <v>979000</v>
      </c>
      <c r="X211" s="37">
        <v>812000</v>
      </c>
      <c r="Y211" s="63">
        <v>492378</v>
      </c>
    </row>
    <row r="212" spans="1:25" ht="12.75">
      <c r="A212" s="223">
        <v>2</v>
      </c>
      <c r="B212" s="224">
        <v>19</v>
      </c>
      <c r="C212" s="224">
        <v>8</v>
      </c>
      <c r="D212" s="16">
        <v>3</v>
      </c>
      <c r="E212" s="16">
        <v>0</v>
      </c>
      <c r="F212" s="19"/>
      <c r="G212" s="54" t="s">
        <v>471</v>
      </c>
      <c r="H212" s="60">
        <v>30006498</v>
      </c>
      <c r="I212" s="11">
        <v>5734746</v>
      </c>
      <c r="J212" s="11">
        <v>245000</v>
      </c>
      <c r="K212" s="11">
        <v>13439563</v>
      </c>
      <c r="L212" s="11">
        <v>8826323</v>
      </c>
      <c r="M212" s="11">
        <v>1783000</v>
      </c>
      <c r="N212" s="11">
        <v>123200</v>
      </c>
      <c r="O212" s="11">
        <v>20000</v>
      </c>
      <c r="P212" s="11">
        <v>40000</v>
      </c>
      <c r="Q212" s="11">
        <v>0</v>
      </c>
      <c r="R212" s="11">
        <v>800000</v>
      </c>
      <c r="S212" s="11">
        <v>95500</v>
      </c>
      <c r="T212" s="11">
        <v>195000</v>
      </c>
      <c r="U212" s="11">
        <v>220000</v>
      </c>
      <c r="V212" s="60">
        <v>1336540</v>
      </c>
      <c r="W212" s="11">
        <v>8108611</v>
      </c>
      <c r="X212" s="37">
        <v>6656502</v>
      </c>
      <c r="Y212" s="63">
        <v>2478578</v>
      </c>
    </row>
    <row r="213" spans="1:25" ht="12.75">
      <c r="A213" s="223">
        <v>2</v>
      </c>
      <c r="B213" s="224">
        <v>20</v>
      </c>
      <c r="C213" s="224">
        <v>6</v>
      </c>
      <c r="D213" s="16">
        <v>3</v>
      </c>
      <c r="E213" s="16">
        <v>0</v>
      </c>
      <c r="F213" s="19"/>
      <c r="G213" s="54" t="s">
        <v>472</v>
      </c>
      <c r="H213" s="60">
        <v>26511176</v>
      </c>
      <c r="I213" s="11">
        <v>6494250</v>
      </c>
      <c r="J213" s="11">
        <v>130000</v>
      </c>
      <c r="K213" s="11">
        <v>10568742</v>
      </c>
      <c r="L213" s="11">
        <v>5950000</v>
      </c>
      <c r="M213" s="11">
        <v>1500000</v>
      </c>
      <c r="N213" s="11">
        <v>264000</v>
      </c>
      <c r="O213" s="11">
        <v>28000</v>
      </c>
      <c r="P213" s="11">
        <v>40000</v>
      </c>
      <c r="Q213" s="11">
        <v>0</v>
      </c>
      <c r="R213" s="11">
        <v>389000</v>
      </c>
      <c r="S213" s="11">
        <v>47000</v>
      </c>
      <c r="T213" s="11">
        <v>270000</v>
      </c>
      <c r="U213" s="11">
        <v>223000</v>
      </c>
      <c r="V213" s="60">
        <v>1857742</v>
      </c>
      <c r="W213" s="11">
        <v>3971000</v>
      </c>
      <c r="X213" s="37">
        <v>3200000</v>
      </c>
      <c r="Y213" s="63">
        <v>5347184</v>
      </c>
    </row>
    <row r="214" spans="1:25" s="95" customFormat="1" ht="15">
      <c r="A214" s="227"/>
      <c r="B214" s="228"/>
      <c r="C214" s="228"/>
      <c r="D214" s="101"/>
      <c r="E214" s="101"/>
      <c r="F214" s="102" t="s">
        <v>473</v>
      </c>
      <c r="G214" s="287"/>
      <c r="H214" s="104">
        <v>158399512.85</v>
      </c>
      <c r="I214" s="103">
        <v>0</v>
      </c>
      <c r="J214" s="103">
        <v>0</v>
      </c>
      <c r="K214" s="103">
        <v>16739827</v>
      </c>
      <c r="L214" s="103">
        <v>0</v>
      </c>
      <c r="M214" s="103">
        <v>0</v>
      </c>
      <c r="N214" s="103">
        <v>0</v>
      </c>
      <c r="O214" s="103">
        <v>0</v>
      </c>
      <c r="P214" s="103">
        <v>0</v>
      </c>
      <c r="Q214" s="103">
        <v>0</v>
      </c>
      <c r="R214" s="103">
        <v>0</v>
      </c>
      <c r="S214" s="103">
        <v>763188</v>
      </c>
      <c r="T214" s="103">
        <v>0</v>
      </c>
      <c r="U214" s="103">
        <v>0</v>
      </c>
      <c r="V214" s="104">
        <v>15976639</v>
      </c>
      <c r="W214" s="103">
        <v>722836</v>
      </c>
      <c r="X214" s="251">
        <v>0</v>
      </c>
      <c r="Y214" s="105">
        <v>140936849.85</v>
      </c>
    </row>
    <row r="215" spans="1:25" ht="25.5">
      <c r="A215" s="223">
        <v>2</v>
      </c>
      <c r="B215" s="224">
        <v>15</v>
      </c>
      <c r="C215" s="224">
        <v>1</v>
      </c>
      <c r="D215" s="16" t="s">
        <v>474</v>
      </c>
      <c r="E215" s="16">
        <v>8</v>
      </c>
      <c r="F215" s="19"/>
      <c r="G215" s="54" t="s">
        <v>475</v>
      </c>
      <c r="H215" s="60">
        <v>402033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60">
        <v>0</v>
      </c>
      <c r="W215" s="11">
        <v>402033</v>
      </c>
      <c r="X215" s="37">
        <v>0</v>
      </c>
      <c r="Y215" s="63">
        <v>0</v>
      </c>
    </row>
    <row r="216" spans="1:25" ht="25.5">
      <c r="A216" s="223">
        <v>2</v>
      </c>
      <c r="B216" s="224">
        <v>63</v>
      </c>
      <c r="C216" s="224">
        <v>1</v>
      </c>
      <c r="D216" s="16" t="s">
        <v>474</v>
      </c>
      <c r="E216" s="16">
        <v>8</v>
      </c>
      <c r="F216" s="19"/>
      <c r="G216" s="54" t="s">
        <v>476</v>
      </c>
      <c r="H216" s="60">
        <v>123177650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60">
        <v>0</v>
      </c>
      <c r="W216" s="11">
        <v>16300</v>
      </c>
      <c r="X216" s="37">
        <v>0</v>
      </c>
      <c r="Y216" s="63">
        <v>123161350</v>
      </c>
    </row>
    <row r="217" spans="1:25" ht="12.75">
      <c r="A217" s="223">
        <v>2</v>
      </c>
      <c r="B217" s="224">
        <v>9</v>
      </c>
      <c r="C217" s="224">
        <v>7</v>
      </c>
      <c r="D217" s="16" t="s">
        <v>474</v>
      </c>
      <c r="E217" s="16">
        <v>8</v>
      </c>
      <c r="F217" s="19"/>
      <c r="G217" s="54" t="s">
        <v>477</v>
      </c>
      <c r="H217" s="60">
        <v>1190700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60">
        <v>0</v>
      </c>
      <c r="W217" s="11">
        <v>0</v>
      </c>
      <c r="X217" s="37">
        <v>0</v>
      </c>
      <c r="Y217" s="63">
        <v>1190700</v>
      </c>
    </row>
    <row r="218" spans="1:25" ht="12.75">
      <c r="A218" s="223">
        <v>2</v>
      </c>
      <c r="B218" s="224">
        <v>10</v>
      </c>
      <c r="C218" s="224">
        <v>1</v>
      </c>
      <c r="D218" s="16" t="s">
        <v>474</v>
      </c>
      <c r="E218" s="16">
        <v>8</v>
      </c>
      <c r="F218" s="19"/>
      <c r="G218" s="54" t="s">
        <v>478</v>
      </c>
      <c r="H218" s="60">
        <v>669253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60">
        <v>0</v>
      </c>
      <c r="W218" s="11">
        <v>0</v>
      </c>
      <c r="X218" s="37">
        <v>0</v>
      </c>
      <c r="Y218" s="63">
        <v>669253</v>
      </c>
    </row>
    <row r="219" spans="1:25" ht="12.75">
      <c r="A219" s="223">
        <v>2</v>
      </c>
      <c r="B219" s="224">
        <v>20</v>
      </c>
      <c r="C219" s="224">
        <v>2</v>
      </c>
      <c r="D219" s="16" t="s">
        <v>474</v>
      </c>
      <c r="E219" s="16">
        <v>8</v>
      </c>
      <c r="F219" s="19"/>
      <c r="G219" s="54" t="s">
        <v>479</v>
      </c>
      <c r="H219" s="60">
        <v>763532.85</v>
      </c>
      <c r="I219" s="11">
        <v>0</v>
      </c>
      <c r="J219" s="11">
        <v>0</v>
      </c>
      <c r="K219" s="11">
        <v>693062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693062</v>
      </c>
      <c r="T219" s="11">
        <v>0</v>
      </c>
      <c r="U219" s="11">
        <v>0</v>
      </c>
      <c r="V219" s="60">
        <v>0</v>
      </c>
      <c r="W219" s="11">
        <v>12000</v>
      </c>
      <c r="X219" s="37">
        <v>0</v>
      </c>
      <c r="Y219" s="63">
        <v>58470.85</v>
      </c>
    </row>
    <row r="220" spans="1:25" ht="12.75">
      <c r="A220" s="223">
        <v>2</v>
      </c>
      <c r="B220" s="224">
        <v>61</v>
      </c>
      <c r="C220" s="224">
        <v>1</v>
      </c>
      <c r="D220" s="16" t="s">
        <v>474</v>
      </c>
      <c r="E220" s="16">
        <v>8</v>
      </c>
      <c r="F220" s="19"/>
      <c r="G220" s="54" t="s">
        <v>480</v>
      </c>
      <c r="H220" s="60">
        <v>3366587</v>
      </c>
      <c r="I220" s="11">
        <v>0</v>
      </c>
      <c r="J220" s="11">
        <v>0</v>
      </c>
      <c r="K220" s="11">
        <v>105126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70126</v>
      </c>
      <c r="T220" s="11">
        <v>0</v>
      </c>
      <c r="U220" s="11">
        <v>0</v>
      </c>
      <c r="V220" s="60">
        <v>35000</v>
      </c>
      <c r="W220" s="11">
        <v>69195</v>
      </c>
      <c r="X220" s="37">
        <v>0</v>
      </c>
      <c r="Y220" s="63">
        <v>3192266</v>
      </c>
    </row>
    <row r="221" spans="1:25" ht="38.25">
      <c r="A221" s="223">
        <v>2</v>
      </c>
      <c r="B221" s="224">
        <v>2</v>
      </c>
      <c r="C221" s="224">
        <v>5</v>
      </c>
      <c r="D221" s="16" t="s">
        <v>474</v>
      </c>
      <c r="E221" s="16">
        <v>8</v>
      </c>
      <c r="F221" s="19"/>
      <c r="G221" s="54" t="s">
        <v>481</v>
      </c>
      <c r="H221" s="60">
        <v>3382912</v>
      </c>
      <c r="I221" s="11">
        <v>0</v>
      </c>
      <c r="J221" s="11">
        <v>0</v>
      </c>
      <c r="K221" s="11">
        <v>3236640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60">
        <v>3236640</v>
      </c>
      <c r="W221" s="11">
        <v>0</v>
      </c>
      <c r="X221" s="37">
        <v>0</v>
      </c>
      <c r="Y221" s="63">
        <v>146272</v>
      </c>
    </row>
    <row r="222" spans="1:25" ht="12.75">
      <c r="A222" s="223">
        <v>2</v>
      </c>
      <c r="B222" s="224">
        <v>8</v>
      </c>
      <c r="C222" s="224">
        <v>6</v>
      </c>
      <c r="D222" s="16" t="s">
        <v>474</v>
      </c>
      <c r="E222" s="16">
        <v>8</v>
      </c>
      <c r="F222" s="19"/>
      <c r="G222" s="54" t="s">
        <v>482</v>
      </c>
      <c r="H222" s="60">
        <v>25000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60">
        <v>0</v>
      </c>
      <c r="W222" s="11">
        <v>0</v>
      </c>
      <c r="X222" s="37">
        <v>0</v>
      </c>
      <c r="Y222" s="63">
        <v>25000</v>
      </c>
    </row>
    <row r="223" spans="1:25" ht="12.75">
      <c r="A223" s="223">
        <v>2</v>
      </c>
      <c r="B223" s="224">
        <v>16</v>
      </c>
      <c r="C223" s="224">
        <v>4</v>
      </c>
      <c r="D223" s="16" t="s">
        <v>474</v>
      </c>
      <c r="E223" s="16">
        <v>8</v>
      </c>
      <c r="F223" s="19"/>
      <c r="G223" s="54" t="s">
        <v>483</v>
      </c>
      <c r="H223" s="60">
        <v>12950614</v>
      </c>
      <c r="I223" s="11">
        <v>0</v>
      </c>
      <c r="J223" s="11">
        <v>0</v>
      </c>
      <c r="K223" s="11">
        <v>2691149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60">
        <v>2691149</v>
      </c>
      <c r="W223" s="11">
        <v>215231</v>
      </c>
      <c r="X223" s="37">
        <v>0</v>
      </c>
      <c r="Y223" s="63">
        <v>10044234</v>
      </c>
    </row>
    <row r="224" spans="1:25" ht="12.75">
      <c r="A224" s="223">
        <v>2</v>
      </c>
      <c r="B224" s="224">
        <v>25</v>
      </c>
      <c r="C224" s="224">
        <v>2</v>
      </c>
      <c r="D224" s="16" t="s">
        <v>474</v>
      </c>
      <c r="E224" s="16">
        <v>8</v>
      </c>
      <c r="F224" s="19"/>
      <c r="G224" s="54" t="s">
        <v>484</v>
      </c>
      <c r="H224" s="60">
        <v>663016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60">
        <v>0</v>
      </c>
      <c r="W224" s="11">
        <v>8077</v>
      </c>
      <c r="X224" s="37">
        <v>0</v>
      </c>
      <c r="Y224" s="63">
        <v>654939</v>
      </c>
    </row>
    <row r="225" spans="1:25" ht="12.75">
      <c r="A225" s="223">
        <v>2</v>
      </c>
      <c r="B225" s="224">
        <v>1</v>
      </c>
      <c r="C225" s="224">
        <v>1</v>
      </c>
      <c r="D225" s="16" t="s">
        <v>474</v>
      </c>
      <c r="E225" s="16">
        <v>8</v>
      </c>
      <c r="F225" s="19"/>
      <c r="G225" s="54" t="s">
        <v>485</v>
      </c>
      <c r="H225" s="60">
        <v>54000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60">
        <v>0</v>
      </c>
      <c r="W225" s="11">
        <v>0</v>
      </c>
      <c r="X225" s="37">
        <v>0</v>
      </c>
      <c r="Y225" s="63">
        <v>54000</v>
      </c>
    </row>
    <row r="226" spans="1:25" ht="25.5">
      <c r="A226" s="223">
        <v>2</v>
      </c>
      <c r="B226" s="224">
        <v>17</v>
      </c>
      <c r="C226" s="224">
        <v>4</v>
      </c>
      <c r="D226" s="16" t="s">
        <v>474</v>
      </c>
      <c r="E226" s="16">
        <v>8</v>
      </c>
      <c r="F226" s="19"/>
      <c r="G226" s="54" t="s">
        <v>486</v>
      </c>
      <c r="H226" s="60">
        <v>11754215</v>
      </c>
      <c r="I226" s="11">
        <v>0</v>
      </c>
      <c r="J226" s="11">
        <v>0</v>
      </c>
      <c r="K226" s="11">
        <v>10013850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60">
        <v>10013850</v>
      </c>
      <c r="W226" s="11">
        <v>0</v>
      </c>
      <c r="X226" s="37">
        <v>0</v>
      </c>
      <c r="Y226" s="63">
        <v>1740365</v>
      </c>
    </row>
    <row r="227" spans="1:25" ht="12.75">
      <c r="A227" s="223"/>
      <c r="B227" s="224"/>
      <c r="C227" s="224"/>
      <c r="D227" s="16"/>
      <c r="E227" s="16"/>
      <c r="F227" s="19"/>
      <c r="G227" s="54"/>
      <c r="H227" s="60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60"/>
      <c r="W227" s="11"/>
      <c r="X227" s="37"/>
      <c r="Y227" s="63"/>
    </row>
    <row r="228" spans="1:25" ht="12.75">
      <c r="A228" s="223"/>
      <c r="B228" s="224"/>
      <c r="C228" s="224"/>
      <c r="D228" s="16"/>
      <c r="E228" s="16"/>
      <c r="F228" s="19"/>
      <c r="G228" s="54"/>
      <c r="H228" s="60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60"/>
      <c r="W228" s="11"/>
      <c r="X228" s="37"/>
      <c r="Y228" s="63"/>
    </row>
    <row r="229" spans="1:25" ht="12.75">
      <c r="A229" s="223"/>
      <c r="B229" s="224"/>
      <c r="C229" s="224"/>
      <c r="D229" s="16"/>
      <c r="E229" s="16"/>
      <c r="F229" s="19"/>
      <c r="G229" s="54"/>
      <c r="H229" s="60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60"/>
      <c r="W229" s="11"/>
      <c r="X229" s="37"/>
      <c r="Y229" s="63"/>
    </row>
    <row r="230" spans="1:25" ht="12.75">
      <c r="A230" s="223"/>
      <c r="B230" s="224"/>
      <c r="C230" s="224"/>
      <c r="D230" s="16"/>
      <c r="E230" s="16"/>
      <c r="F230" s="19"/>
      <c r="G230" s="54"/>
      <c r="H230" s="60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60"/>
      <c r="W230" s="11"/>
      <c r="X230" s="37"/>
      <c r="Y230" s="63"/>
    </row>
    <row r="231" spans="1:25" ht="12.75">
      <c r="A231" s="223"/>
      <c r="B231" s="224"/>
      <c r="C231" s="224"/>
      <c r="D231" s="16"/>
      <c r="E231" s="16"/>
      <c r="F231" s="19"/>
      <c r="G231" s="54"/>
      <c r="H231" s="60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60"/>
      <c r="W231" s="11"/>
      <c r="X231" s="37"/>
      <c r="Y231" s="63"/>
    </row>
    <row r="232" spans="1:25" ht="12.75">
      <c r="A232" s="223"/>
      <c r="B232" s="224"/>
      <c r="C232" s="224"/>
      <c r="D232" s="16"/>
      <c r="E232" s="16"/>
      <c r="F232" s="19"/>
      <c r="G232" s="54"/>
      <c r="H232" s="60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60"/>
      <c r="W232" s="11"/>
      <c r="X232" s="37"/>
      <c r="Y232" s="63"/>
    </row>
    <row r="233" spans="1:25" ht="13.5" thickBot="1">
      <c r="A233" s="237"/>
      <c r="B233" s="238"/>
      <c r="C233" s="238"/>
      <c r="D233" s="17"/>
      <c r="E233" s="17"/>
      <c r="F233" s="20"/>
      <c r="G233" s="57"/>
      <c r="H233" s="71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71"/>
      <c r="W233" s="12"/>
      <c r="X233" s="252"/>
      <c r="Y233" s="76"/>
    </row>
  </sheetData>
  <sheetProtection/>
  <mergeCells count="17">
    <mergeCell ref="F7:G9"/>
    <mergeCell ref="A1:N1"/>
    <mergeCell ref="A2:N2"/>
    <mergeCell ref="A3:N3"/>
    <mergeCell ref="E7:E9"/>
    <mergeCell ref="H7:H9"/>
    <mergeCell ref="A7:A9"/>
    <mergeCell ref="B7:B9"/>
    <mergeCell ref="C7:C9"/>
    <mergeCell ref="D7:D9"/>
    <mergeCell ref="I8:I9"/>
    <mergeCell ref="K8:K9"/>
    <mergeCell ref="L8:V8"/>
    <mergeCell ref="I7:Y7"/>
    <mergeCell ref="W8:W9"/>
    <mergeCell ref="Y8:Y9"/>
    <mergeCell ref="J8:J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2" width="15.625" style="0" customWidth="1"/>
    <col min="13" max="13" width="14.25390625" style="0" customWidth="1"/>
    <col min="14" max="14" width="15.375" style="0" customWidth="1"/>
    <col min="15" max="16" width="14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5" width="14.25390625" style="0" customWidth="1"/>
  </cols>
  <sheetData>
    <row r="1" spans="1:25" ht="21" customHeigh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1" t="s">
        <v>88</v>
      </c>
      <c r="P1" s="48"/>
      <c r="Q1" s="50" t="str">
        <f>1!P1</f>
        <v>23.08.2013</v>
      </c>
      <c r="R1" s="48"/>
      <c r="S1" s="48"/>
      <c r="T1" s="48"/>
      <c r="U1" s="48"/>
      <c r="V1" s="48"/>
      <c r="W1" s="48"/>
      <c r="X1" s="48"/>
      <c r="Y1" s="49"/>
    </row>
    <row r="2" spans="1:25" ht="21" customHeight="1">
      <c r="A2" s="327" t="s">
        <v>91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51" t="s">
        <v>89</v>
      </c>
      <c r="P2" s="48"/>
      <c r="Q2" s="50">
        <f>1!P2</f>
        <v>1</v>
      </c>
      <c r="R2" s="48"/>
      <c r="S2" s="48"/>
      <c r="T2" s="48"/>
      <c r="U2" s="48"/>
      <c r="V2" s="48"/>
      <c r="W2" s="48"/>
      <c r="X2" s="48"/>
      <c r="Y2" s="49"/>
    </row>
    <row r="3" spans="1:25" ht="21" customHeight="1">
      <c r="A3" s="328" t="s">
        <v>84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51" t="s">
        <v>90</v>
      </c>
      <c r="P3" s="48"/>
      <c r="Q3" s="50" t="str">
        <f>1!P3</f>
        <v>23.08.2013</v>
      </c>
      <c r="R3" s="48"/>
      <c r="S3" s="48"/>
      <c r="T3" s="48"/>
      <c r="U3" s="48"/>
      <c r="V3" s="48"/>
      <c r="W3" s="48"/>
      <c r="X3" s="48"/>
      <c r="Y3" s="49"/>
    </row>
    <row r="5" spans="1:25" s="29" customFormat="1" ht="18">
      <c r="A5" s="28" t="str">
        <f>'Spis tabel'!B9</f>
        <v>Tabela 4. Struktura dochodów własnych budżetów jst woj. dolnośląskiego wg stanu na koniec II kwartału 2013 roku    (wykonanie)</v>
      </c>
      <c r="P5" s="28"/>
      <c r="Y5" s="30" t="s">
        <v>87</v>
      </c>
    </row>
    <row r="6" spans="1:2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s="29" customFormat="1" ht="16.5" customHeight="1">
      <c r="A7" s="323" t="s">
        <v>0</v>
      </c>
      <c r="B7" s="343" t="s">
        <v>1</v>
      </c>
      <c r="C7" s="343" t="s">
        <v>2</v>
      </c>
      <c r="D7" s="343" t="s">
        <v>3</v>
      </c>
      <c r="E7" s="343" t="s">
        <v>4</v>
      </c>
      <c r="F7" s="329" t="s">
        <v>5</v>
      </c>
      <c r="G7" s="330"/>
      <c r="H7" s="354" t="s">
        <v>202</v>
      </c>
      <c r="I7" s="392" t="s">
        <v>19</v>
      </c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3"/>
    </row>
    <row r="8" spans="1:25" s="29" customFormat="1" ht="16.5" customHeight="1">
      <c r="A8" s="324"/>
      <c r="B8" s="344"/>
      <c r="C8" s="344"/>
      <c r="D8" s="344"/>
      <c r="E8" s="344"/>
      <c r="F8" s="331"/>
      <c r="G8" s="332"/>
      <c r="H8" s="398"/>
      <c r="I8" s="356" t="s">
        <v>280</v>
      </c>
      <c r="J8" s="356" t="s">
        <v>279</v>
      </c>
      <c r="K8" s="340" t="s">
        <v>52</v>
      </c>
      <c r="L8" s="350" t="s">
        <v>19</v>
      </c>
      <c r="M8" s="350"/>
      <c r="N8" s="350"/>
      <c r="O8" s="350"/>
      <c r="P8" s="350"/>
      <c r="Q8" s="350"/>
      <c r="R8" s="350"/>
      <c r="S8" s="350"/>
      <c r="T8" s="350"/>
      <c r="U8" s="350"/>
      <c r="V8" s="351"/>
      <c r="W8" s="394" t="s">
        <v>203</v>
      </c>
      <c r="X8" s="253" t="s">
        <v>12</v>
      </c>
      <c r="Y8" s="396" t="s">
        <v>204</v>
      </c>
    </row>
    <row r="9" spans="1:25" s="29" customFormat="1" ht="86.25" customHeight="1" thickBot="1">
      <c r="A9" s="325"/>
      <c r="B9" s="345"/>
      <c r="C9" s="345"/>
      <c r="D9" s="345"/>
      <c r="E9" s="345"/>
      <c r="F9" s="333"/>
      <c r="G9" s="334"/>
      <c r="H9" s="399"/>
      <c r="I9" s="357"/>
      <c r="J9" s="357"/>
      <c r="K9" s="357"/>
      <c r="L9" s="9" t="s">
        <v>53</v>
      </c>
      <c r="M9" s="9" t="s">
        <v>54</v>
      </c>
      <c r="N9" s="9" t="s">
        <v>55</v>
      </c>
      <c r="O9" s="9" t="s">
        <v>56</v>
      </c>
      <c r="P9" s="9" t="s">
        <v>57</v>
      </c>
      <c r="Q9" s="33" t="s">
        <v>58</v>
      </c>
      <c r="R9" s="9" t="s">
        <v>59</v>
      </c>
      <c r="S9" s="9" t="s">
        <v>67</v>
      </c>
      <c r="T9" s="9" t="s">
        <v>68</v>
      </c>
      <c r="U9" s="9" t="s">
        <v>60</v>
      </c>
      <c r="V9" s="34" t="s">
        <v>61</v>
      </c>
      <c r="W9" s="395"/>
      <c r="X9" s="247" t="s">
        <v>222</v>
      </c>
      <c r="Y9" s="397"/>
    </row>
    <row r="10" spans="1:25" s="29" customFormat="1" ht="13.5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5"/>
      <c r="G10" s="26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4">
        <v>17</v>
      </c>
      <c r="S10" s="24">
        <v>18</v>
      </c>
      <c r="T10" s="24">
        <v>19</v>
      </c>
      <c r="U10" s="24">
        <v>20</v>
      </c>
      <c r="V10" s="24">
        <v>21</v>
      </c>
      <c r="W10" s="24">
        <v>22</v>
      </c>
      <c r="X10" s="25">
        <v>23</v>
      </c>
      <c r="Y10" s="27">
        <v>24</v>
      </c>
    </row>
    <row r="11" spans="1:25" s="82" customFormat="1" ht="15">
      <c r="A11" s="218"/>
      <c r="B11" s="218"/>
      <c r="C11" s="218"/>
      <c r="D11" s="90"/>
      <c r="E11" s="90"/>
      <c r="F11" s="91" t="s">
        <v>284</v>
      </c>
      <c r="G11" s="295"/>
      <c r="H11" s="92">
        <v>3985707885.7599998</v>
      </c>
      <c r="I11" s="92">
        <v>1115404296</v>
      </c>
      <c r="J11" s="147">
        <v>429768840.86</v>
      </c>
      <c r="K11" s="147">
        <v>1403501287.08</v>
      </c>
      <c r="L11" s="92">
        <v>871673669.6399999</v>
      </c>
      <c r="M11" s="92">
        <v>81494180.21000001</v>
      </c>
      <c r="N11" s="92">
        <v>29454579.099999994</v>
      </c>
      <c r="O11" s="92">
        <v>10305596.98</v>
      </c>
      <c r="P11" s="92">
        <v>18079699.39</v>
      </c>
      <c r="Q11" s="92">
        <v>29834482.299999997</v>
      </c>
      <c r="R11" s="92">
        <v>45047053.41</v>
      </c>
      <c r="S11" s="92">
        <v>66957802.3</v>
      </c>
      <c r="T11" s="92">
        <v>45266241.52</v>
      </c>
      <c r="U11" s="93">
        <v>53071685.56</v>
      </c>
      <c r="V11" s="92">
        <v>152316296.67</v>
      </c>
      <c r="W11" s="93">
        <v>376699646.56</v>
      </c>
      <c r="X11" s="248">
        <v>190338986.63</v>
      </c>
      <c r="Y11" s="216">
        <v>660333815.26</v>
      </c>
    </row>
    <row r="12" spans="1:25" ht="12.75">
      <c r="A12" s="219">
        <v>2</v>
      </c>
      <c r="B12" s="220">
        <v>0</v>
      </c>
      <c r="C12" s="220">
        <v>0</v>
      </c>
      <c r="D12" s="85">
        <v>0</v>
      </c>
      <c r="E12" s="85">
        <v>0</v>
      </c>
      <c r="F12" s="86"/>
      <c r="G12" s="284" t="s">
        <v>285</v>
      </c>
      <c r="H12" s="88">
        <v>396772643.57</v>
      </c>
      <c r="I12" s="87">
        <v>36221717</v>
      </c>
      <c r="J12" s="87">
        <v>277577369.86</v>
      </c>
      <c r="K12" s="87">
        <v>31720928.28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447668.55</v>
      </c>
      <c r="T12" s="87">
        <v>686100</v>
      </c>
      <c r="U12" s="87">
        <v>0</v>
      </c>
      <c r="V12" s="88">
        <v>30587159.73</v>
      </c>
      <c r="W12" s="87">
        <v>5227368.12</v>
      </c>
      <c r="X12" s="249">
        <v>4582443.78</v>
      </c>
      <c r="Y12" s="89">
        <v>46025260.31</v>
      </c>
    </row>
    <row r="13" spans="1:25" s="95" customFormat="1" ht="15">
      <c r="A13" s="221"/>
      <c r="B13" s="222"/>
      <c r="C13" s="222"/>
      <c r="D13" s="96"/>
      <c r="E13" s="96"/>
      <c r="F13" s="97" t="s">
        <v>286</v>
      </c>
      <c r="G13" s="285"/>
      <c r="H13" s="99">
        <v>275487983.75</v>
      </c>
      <c r="I13" s="98">
        <v>132566660</v>
      </c>
      <c r="J13" s="98">
        <v>17377866.45</v>
      </c>
      <c r="K13" s="98">
        <v>42312542.18000001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20742179.779999997</v>
      </c>
      <c r="R13" s="98">
        <v>0</v>
      </c>
      <c r="S13" s="98">
        <v>166410.57000000004</v>
      </c>
      <c r="T13" s="98">
        <v>0</v>
      </c>
      <c r="U13" s="98">
        <v>0</v>
      </c>
      <c r="V13" s="99">
        <v>21403951.829999994</v>
      </c>
      <c r="W13" s="98">
        <v>6665164.62</v>
      </c>
      <c r="X13" s="250">
        <v>2709483.63</v>
      </c>
      <c r="Y13" s="100">
        <v>76565750.5</v>
      </c>
    </row>
    <row r="14" spans="1:25" ht="12.75">
      <c r="A14" s="223">
        <v>2</v>
      </c>
      <c r="B14" s="224">
        <v>1</v>
      </c>
      <c r="C14" s="224">
        <v>0</v>
      </c>
      <c r="D14" s="10">
        <v>0</v>
      </c>
      <c r="E14" s="10">
        <v>1</v>
      </c>
      <c r="F14" s="18"/>
      <c r="G14" s="286" t="s">
        <v>287</v>
      </c>
      <c r="H14" s="60">
        <v>8203613.21</v>
      </c>
      <c r="I14" s="11">
        <v>5400633</v>
      </c>
      <c r="J14" s="11">
        <v>157015.23</v>
      </c>
      <c r="K14" s="11">
        <v>1648083.97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972026.25</v>
      </c>
      <c r="R14" s="11">
        <v>0</v>
      </c>
      <c r="S14" s="11">
        <v>10917.71</v>
      </c>
      <c r="T14" s="11">
        <v>0</v>
      </c>
      <c r="U14" s="11">
        <v>0</v>
      </c>
      <c r="V14" s="60">
        <v>665140.01</v>
      </c>
      <c r="W14" s="11">
        <v>68307.32</v>
      </c>
      <c r="X14" s="37">
        <v>63307.32</v>
      </c>
      <c r="Y14" s="63">
        <v>929573.69</v>
      </c>
    </row>
    <row r="15" spans="1:25" ht="12.75">
      <c r="A15" s="223">
        <v>2</v>
      </c>
      <c r="B15" s="224">
        <v>2</v>
      </c>
      <c r="C15" s="224">
        <v>0</v>
      </c>
      <c r="D15" s="11">
        <v>0</v>
      </c>
      <c r="E15" s="11">
        <v>1</v>
      </c>
      <c r="F15" s="37"/>
      <c r="G15" s="293" t="s">
        <v>288</v>
      </c>
      <c r="H15" s="60">
        <v>10512680.2</v>
      </c>
      <c r="I15" s="11">
        <v>5608904</v>
      </c>
      <c r="J15" s="11">
        <v>222987.5</v>
      </c>
      <c r="K15" s="11">
        <v>1273695.04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878412.5</v>
      </c>
      <c r="R15" s="11">
        <v>0</v>
      </c>
      <c r="S15" s="11">
        <v>3616.79</v>
      </c>
      <c r="T15" s="11">
        <v>0</v>
      </c>
      <c r="U15" s="11">
        <v>0</v>
      </c>
      <c r="V15" s="60">
        <v>391665.75</v>
      </c>
      <c r="W15" s="11">
        <v>170487.39</v>
      </c>
      <c r="X15" s="37">
        <v>51960.43</v>
      </c>
      <c r="Y15" s="63">
        <v>3236606.27</v>
      </c>
    </row>
    <row r="16" spans="1:25" ht="12.75">
      <c r="A16" s="223">
        <v>2</v>
      </c>
      <c r="B16" s="224">
        <v>3</v>
      </c>
      <c r="C16" s="224">
        <v>0</v>
      </c>
      <c r="D16" s="16">
        <v>0</v>
      </c>
      <c r="E16" s="16">
        <v>1</v>
      </c>
      <c r="F16" s="19"/>
      <c r="G16" s="54" t="s">
        <v>289</v>
      </c>
      <c r="H16" s="60">
        <v>17585817.41</v>
      </c>
      <c r="I16" s="11">
        <v>8068194</v>
      </c>
      <c r="J16" s="11">
        <v>1985305.41</v>
      </c>
      <c r="K16" s="11">
        <v>2611709.57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862083.75</v>
      </c>
      <c r="R16" s="11">
        <v>0</v>
      </c>
      <c r="S16" s="11">
        <v>31004.66</v>
      </c>
      <c r="T16" s="11">
        <v>0</v>
      </c>
      <c r="U16" s="11">
        <v>0</v>
      </c>
      <c r="V16" s="60">
        <v>1718621.16</v>
      </c>
      <c r="W16" s="11">
        <v>223746.46</v>
      </c>
      <c r="X16" s="37">
        <v>53027.1</v>
      </c>
      <c r="Y16" s="63">
        <v>4696861.97</v>
      </c>
    </row>
    <row r="17" spans="1:25" ht="12.75">
      <c r="A17" s="223">
        <v>2</v>
      </c>
      <c r="B17" s="224">
        <v>4</v>
      </c>
      <c r="C17" s="224">
        <v>0</v>
      </c>
      <c r="D17" s="16">
        <v>0</v>
      </c>
      <c r="E17" s="16">
        <v>1</v>
      </c>
      <c r="F17" s="19"/>
      <c r="G17" s="54" t="s">
        <v>290</v>
      </c>
      <c r="H17" s="60">
        <v>4215529.88</v>
      </c>
      <c r="I17" s="11">
        <v>1468492</v>
      </c>
      <c r="J17" s="11">
        <v>89101.08</v>
      </c>
      <c r="K17" s="11">
        <v>739403.54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413126.25</v>
      </c>
      <c r="R17" s="11">
        <v>0</v>
      </c>
      <c r="S17" s="11">
        <v>325.15</v>
      </c>
      <c r="T17" s="11">
        <v>0</v>
      </c>
      <c r="U17" s="11">
        <v>0</v>
      </c>
      <c r="V17" s="60">
        <v>325952.14</v>
      </c>
      <c r="W17" s="11">
        <v>61900.46</v>
      </c>
      <c r="X17" s="37">
        <v>0</v>
      </c>
      <c r="Y17" s="63">
        <v>1856632.8</v>
      </c>
    </row>
    <row r="18" spans="1:25" ht="12.75">
      <c r="A18" s="223">
        <v>2</v>
      </c>
      <c r="B18" s="224">
        <v>5</v>
      </c>
      <c r="C18" s="224">
        <v>0</v>
      </c>
      <c r="D18" s="16">
        <v>0</v>
      </c>
      <c r="E18" s="16">
        <v>1</v>
      </c>
      <c r="F18" s="19"/>
      <c r="G18" s="54" t="s">
        <v>291</v>
      </c>
      <c r="H18" s="60">
        <v>6999785.33</v>
      </c>
      <c r="I18" s="11">
        <v>2694625</v>
      </c>
      <c r="J18" s="11">
        <v>84131.46</v>
      </c>
      <c r="K18" s="11">
        <v>1113635.21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588986</v>
      </c>
      <c r="R18" s="11">
        <v>0</v>
      </c>
      <c r="S18" s="11">
        <v>15750.08</v>
      </c>
      <c r="T18" s="11">
        <v>0</v>
      </c>
      <c r="U18" s="11">
        <v>0</v>
      </c>
      <c r="V18" s="60">
        <v>508899.13</v>
      </c>
      <c r="W18" s="11">
        <v>71493.61</v>
      </c>
      <c r="X18" s="37">
        <v>26435.72</v>
      </c>
      <c r="Y18" s="63">
        <v>3035900.05</v>
      </c>
    </row>
    <row r="19" spans="1:25" ht="12.75">
      <c r="A19" s="223">
        <v>2</v>
      </c>
      <c r="B19" s="224">
        <v>6</v>
      </c>
      <c r="C19" s="224">
        <v>0</v>
      </c>
      <c r="D19" s="16">
        <v>0</v>
      </c>
      <c r="E19" s="16">
        <v>1</v>
      </c>
      <c r="F19" s="19"/>
      <c r="G19" s="54" t="s">
        <v>292</v>
      </c>
      <c r="H19" s="60">
        <v>10047750.15</v>
      </c>
      <c r="I19" s="11">
        <v>3675026</v>
      </c>
      <c r="J19" s="11">
        <v>85727.59</v>
      </c>
      <c r="K19" s="11">
        <v>1143986.17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717095</v>
      </c>
      <c r="R19" s="11">
        <v>0</v>
      </c>
      <c r="S19" s="11">
        <v>665.55</v>
      </c>
      <c r="T19" s="11">
        <v>0</v>
      </c>
      <c r="U19" s="11">
        <v>0</v>
      </c>
      <c r="V19" s="60">
        <v>426225.62</v>
      </c>
      <c r="W19" s="11">
        <v>635777.46</v>
      </c>
      <c r="X19" s="37">
        <v>556021</v>
      </c>
      <c r="Y19" s="63">
        <v>4507232.93</v>
      </c>
    </row>
    <row r="20" spans="1:25" ht="12.75">
      <c r="A20" s="223">
        <v>2</v>
      </c>
      <c r="B20" s="224">
        <v>7</v>
      </c>
      <c r="C20" s="224">
        <v>0</v>
      </c>
      <c r="D20" s="16">
        <v>0</v>
      </c>
      <c r="E20" s="16">
        <v>1</v>
      </c>
      <c r="F20" s="19"/>
      <c r="G20" s="54" t="s">
        <v>293</v>
      </c>
      <c r="H20" s="60">
        <v>4705822.22</v>
      </c>
      <c r="I20" s="11">
        <v>2227478</v>
      </c>
      <c r="J20" s="11">
        <v>52700.85</v>
      </c>
      <c r="K20" s="11">
        <v>618738.61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442360.75</v>
      </c>
      <c r="R20" s="11">
        <v>0</v>
      </c>
      <c r="S20" s="11">
        <v>0</v>
      </c>
      <c r="T20" s="11">
        <v>0</v>
      </c>
      <c r="U20" s="11">
        <v>0</v>
      </c>
      <c r="V20" s="60">
        <v>176377.86</v>
      </c>
      <c r="W20" s="11">
        <v>197790.08</v>
      </c>
      <c r="X20" s="37">
        <v>18300</v>
      </c>
      <c r="Y20" s="63">
        <v>1609114.68</v>
      </c>
    </row>
    <row r="21" spans="1:25" ht="12.75">
      <c r="A21" s="223">
        <v>2</v>
      </c>
      <c r="B21" s="224">
        <v>8</v>
      </c>
      <c r="C21" s="224">
        <v>0</v>
      </c>
      <c r="D21" s="16">
        <v>0</v>
      </c>
      <c r="E21" s="16">
        <v>1</v>
      </c>
      <c r="F21" s="19"/>
      <c r="G21" s="54" t="s">
        <v>294</v>
      </c>
      <c r="H21" s="60">
        <v>20621658.42</v>
      </c>
      <c r="I21" s="11">
        <v>8741069</v>
      </c>
      <c r="J21" s="11">
        <v>263350.53</v>
      </c>
      <c r="K21" s="11">
        <v>1682181.73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1521412.35</v>
      </c>
      <c r="R21" s="11">
        <v>0</v>
      </c>
      <c r="S21" s="11">
        <v>777.34</v>
      </c>
      <c r="T21" s="11">
        <v>0</v>
      </c>
      <c r="U21" s="11">
        <v>0</v>
      </c>
      <c r="V21" s="60">
        <v>159992.04</v>
      </c>
      <c r="W21" s="11">
        <v>394889.93</v>
      </c>
      <c r="X21" s="37">
        <v>32566.9</v>
      </c>
      <c r="Y21" s="63">
        <v>9540167.23</v>
      </c>
    </row>
    <row r="22" spans="1:25" ht="12.75">
      <c r="A22" s="223">
        <v>2</v>
      </c>
      <c r="B22" s="224">
        <v>9</v>
      </c>
      <c r="C22" s="224">
        <v>0</v>
      </c>
      <c r="D22" s="16">
        <v>0</v>
      </c>
      <c r="E22" s="16">
        <v>1</v>
      </c>
      <c r="F22" s="19"/>
      <c r="G22" s="54" t="s">
        <v>295</v>
      </c>
      <c r="H22" s="60">
        <v>11049149.83</v>
      </c>
      <c r="I22" s="11">
        <v>3172821</v>
      </c>
      <c r="J22" s="11">
        <v>110266.4</v>
      </c>
      <c r="K22" s="11">
        <v>1608511.34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666742.75</v>
      </c>
      <c r="R22" s="11">
        <v>0</v>
      </c>
      <c r="S22" s="11">
        <v>3022.09</v>
      </c>
      <c r="T22" s="11">
        <v>0</v>
      </c>
      <c r="U22" s="11">
        <v>0</v>
      </c>
      <c r="V22" s="60">
        <v>938746.5</v>
      </c>
      <c r="W22" s="11">
        <v>416109.74</v>
      </c>
      <c r="X22" s="37">
        <v>0</v>
      </c>
      <c r="Y22" s="63">
        <v>5741441.35</v>
      </c>
    </row>
    <row r="23" spans="1:25" ht="12.75">
      <c r="A23" s="223">
        <v>2</v>
      </c>
      <c r="B23" s="224">
        <v>10</v>
      </c>
      <c r="C23" s="224">
        <v>0</v>
      </c>
      <c r="D23" s="16">
        <v>0</v>
      </c>
      <c r="E23" s="16">
        <v>1</v>
      </c>
      <c r="F23" s="19"/>
      <c r="G23" s="54" t="s">
        <v>296</v>
      </c>
      <c r="H23" s="60">
        <v>5455909.87</v>
      </c>
      <c r="I23" s="11">
        <v>3136934</v>
      </c>
      <c r="J23" s="11">
        <v>100327.71</v>
      </c>
      <c r="K23" s="11">
        <v>1003824.07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626185.5</v>
      </c>
      <c r="R23" s="11">
        <v>0</v>
      </c>
      <c r="S23" s="11">
        <v>6455.64</v>
      </c>
      <c r="T23" s="11">
        <v>0</v>
      </c>
      <c r="U23" s="11">
        <v>0</v>
      </c>
      <c r="V23" s="60">
        <v>371182.93</v>
      </c>
      <c r="W23" s="11">
        <v>130982.07</v>
      </c>
      <c r="X23" s="37">
        <v>37423.11</v>
      </c>
      <c r="Y23" s="63">
        <v>1083842.02</v>
      </c>
    </row>
    <row r="24" spans="1:25" ht="12.75">
      <c r="A24" s="223">
        <v>2</v>
      </c>
      <c r="B24" s="224">
        <v>11</v>
      </c>
      <c r="C24" s="224">
        <v>0</v>
      </c>
      <c r="D24" s="16">
        <v>0</v>
      </c>
      <c r="E24" s="16">
        <v>1</v>
      </c>
      <c r="F24" s="19"/>
      <c r="G24" s="54" t="s">
        <v>297</v>
      </c>
      <c r="H24" s="60">
        <v>19162767.76</v>
      </c>
      <c r="I24" s="11">
        <v>11916303</v>
      </c>
      <c r="J24" s="11">
        <v>3537397.91</v>
      </c>
      <c r="K24" s="11">
        <v>1450188.59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1225839.28</v>
      </c>
      <c r="R24" s="11">
        <v>0</v>
      </c>
      <c r="S24" s="11">
        <v>13483.6</v>
      </c>
      <c r="T24" s="11">
        <v>0</v>
      </c>
      <c r="U24" s="11">
        <v>0</v>
      </c>
      <c r="V24" s="60">
        <v>210865.71</v>
      </c>
      <c r="W24" s="11">
        <v>176134.25</v>
      </c>
      <c r="X24" s="37">
        <v>80760.01</v>
      </c>
      <c r="Y24" s="63">
        <v>2082744.01</v>
      </c>
    </row>
    <row r="25" spans="1:25" ht="12.75">
      <c r="A25" s="223">
        <v>2</v>
      </c>
      <c r="B25" s="224">
        <v>12</v>
      </c>
      <c r="C25" s="224">
        <v>0</v>
      </c>
      <c r="D25" s="16">
        <v>0</v>
      </c>
      <c r="E25" s="16">
        <v>1</v>
      </c>
      <c r="F25" s="19"/>
      <c r="G25" s="54" t="s">
        <v>298</v>
      </c>
      <c r="H25" s="60">
        <v>5463046.95</v>
      </c>
      <c r="I25" s="11">
        <v>2069966</v>
      </c>
      <c r="J25" s="11">
        <v>46447.44</v>
      </c>
      <c r="K25" s="11">
        <v>819746.7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467876.62</v>
      </c>
      <c r="R25" s="11">
        <v>0</v>
      </c>
      <c r="S25" s="11">
        <v>1357.52</v>
      </c>
      <c r="T25" s="11">
        <v>0</v>
      </c>
      <c r="U25" s="11">
        <v>0</v>
      </c>
      <c r="V25" s="60">
        <v>350512.56</v>
      </c>
      <c r="W25" s="11">
        <v>125768.58</v>
      </c>
      <c r="X25" s="37">
        <v>2585.96</v>
      </c>
      <c r="Y25" s="63">
        <v>2401118.23</v>
      </c>
    </row>
    <row r="26" spans="1:25" ht="12.75">
      <c r="A26" s="223">
        <v>2</v>
      </c>
      <c r="B26" s="224">
        <v>13</v>
      </c>
      <c r="C26" s="224">
        <v>0</v>
      </c>
      <c r="D26" s="16">
        <v>0</v>
      </c>
      <c r="E26" s="16">
        <v>1</v>
      </c>
      <c r="F26" s="19"/>
      <c r="G26" s="54" t="s">
        <v>299</v>
      </c>
      <c r="H26" s="60">
        <v>7051908.58</v>
      </c>
      <c r="I26" s="11">
        <v>1892427</v>
      </c>
      <c r="J26" s="11">
        <v>44626.44</v>
      </c>
      <c r="K26" s="11">
        <v>1094756.07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461656.12</v>
      </c>
      <c r="R26" s="11">
        <v>0</v>
      </c>
      <c r="S26" s="11">
        <v>3626.91</v>
      </c>
      <c r="T26" s="11">
        <v>0</v>
      </c>
      <c r="U26" s="11">
        <v>0</v>
      </c>
      <c r="V26" s="60">
        <v>629473.04</v>
      </c>
      <c r="W26" s="11">
        <v>308248.77</v>
      </c>
      <c r="X26" s="37">
        <v>158763.86</v>
      </c>
      <c r="Y26" s="63">
        <v>3711850.3</v>
      </c>
    </row>
    <row r="27" spans="1:25" ht="12.75">
      <c r="A27" s="223">
        <v>2</v>
      </c>
      <c r="B27" s="224">
        <v>14</v>
      </c>
      <c r="C27" s="224">
        <v>0</v>
      </c>
      <c r="D27" s="16">
        <v>0</v>
      </c>
      <c r="E27" s="16">
        <v>1</v>
      </c>
      <c r="F27" s="19"/>
      <c r="G27" s="54" t="s">
        <v>300</v>
      </c>
      <c r="H27" s="60">
        <v>13940987.72</v>
      </c>
      <c r="I27" s="11">
        <v>6754159</v>
      </c>
      <c r="J27" s="11">
        <v>289166.84</v>
      </c>
      <c r="K27" s="11">
        <v>2629663.6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1108997.56</v>
      </c>
      <c r="R27" s="11">
        <v>0</v>
      </c>
      <c r="S27" s="11">
        <v>487.8</v>
      </c>
      <c r="T27" s="11">
        <v>0</v>
      </c>
      <c r="U27" s="11">
        <v>0</v>
      </c>
      <c r="V27" s="60">
        <v>1520178.24</v>
      </c>
      <c r="W27" s="11">
        <v>456900.5</v>
      </c>
      <c r="X27" s="37">
        <v>20343.2</v>
      </c>
      <c r="Y27" s="63">
        <v>3811097.78</v>
      </c>
    </row>
    <row r="28" spans="1:25" ht="12.75">
      <c r="A28" s="223">
        <v>2</v>
      </c>
      <c r="B28" s="224">
        <v>15</v>
      </c>
      <c r="C28" s="224">
        <v>0</v>
      </c>
      <c r="D28" s="16">
        <v>0</v>
      </c>
      <c r="E28" s="16">
        <v>1</v>
      </c>
      <c r="F28" s="19"/>
      <c r="G28" s="54" t="s">
        <v>301</v>
      </c>
      <c r="H28" s="60">
        <v>10197198.3</v>
      </c>
      <c r="I28" s="11">
        <v>5670657</v>
      </c>
      <c r="J28" s="11">
        <v>318269.75</v>
      </c>
      <c r="K28" s="11">
        <v>1163502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809679.67</v>
      </c>
      <c r="R28" s="11">
        <v>0</v>
      </c>
      <c r="S28" s="11">
        <v>4550.29</v>
      </c>
      <c r="T28" s="11">
        <v>0</v>
      </c>
      <c r="U28" s="11">
        <v>0</v>
      </c>
      <c r="V28" s="60">
        <v>349272.04</v>
      </c>
      <c r="W28" s="11">
        <v>302332.92</v>
      </c>
      <c r="X28" s="37">
        <v>204618.95</v>
      </c>
      <c r="Y28" s="63">
        <v>2742436.63</v>
      </c>
    </row>
    <row r="29" spans="1:25" ht="12.75">
      <c r="A29" s="223">
        <v>2</v>
      </c>
      <c r="B29" s="224">
        <v>16</v>
      </c>
      <c r="C29" s="224">
        <v>0</v>
      </c>
      <c r="D29" s="16">
        <v>0</v>
      </c>
      <c r="E29" s="16">
        <v>1</v>
      </c>
      <c r="F29" s="19"/>
      <c r="G29" s="54" t="s">
        <v>302</v>
      </c>
      <c r="H29" s="60">
        <v>15428214.66</v>
      </c>
      <c r="I29" s="11">
        <v>5543991</v>
      </c>
      <c r="J29" s="11">
        <v>7183989.34</v>
      </c>
      <c r="K29" s="11">
        <v>1283673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684551.83</v>
      </c>
      <c r="R29" s="11">
        <v>0</v>
      </c>
      <c r="S29" s="11">
        <v>7578</v>
      </c>
      <c r="T29" s="11">
        <v>0</v>
      </c>
      <c r="U29" s="11">
        <v>0</v>
      </c>
      <c r="V29" s="60">
        <v>591543.17</v>
      </c>
      <c r="W29" s="11">
        <v>47628.26</v>
      </c>
      <c r="X29" s="37">
        <v>15317</v>
      </c>
      <c r="Y29" s="63">
        <v>1368933.06</v>
      </c>
    </row>
    <row r="30" spans="1:25" ht="12.75">
      <c r="A30" s="223">
        <v>2</v>
      </c>
      <c r="B30" s="224">
        <v>17</v>
      </c>
      <c r="C30" s="224">
        <v>0</v>
      </c>
      <c r="D30" s="16">
        <v>0</v>
      </c>
      <c r="E30" s="16">
        <v>1</v>
      </c>
      <c r="F30" s="19"/>
      <c r="G30" s="54" t="s">
        <v>303</v>
      </c>
      <c r="H30" s="60">
        <v>4279752.17</v>
      </c>
      <c r="I30" s="11">
        <v>2295912</v>
      </c>
      <c r="J30" s="11">
        <v>191973.52</v>
      </c>
      <c r="K30" s="11">
        <v>867527.54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489160.55</v>
      </c>
      <c r="R30" s="11">
        <v>0</v>
      </c>
      <c r="S30" s="11">
        <v>2622.09</v>
      </c>
      <c r="T30" s="11">
        <v>0</v>
      </c>
      <c r="U30" s="11">
        <v>0</v>
      </c>
      <c r="V30" s="60">
        <v>375744.9</v>
      </c>
      <c r="W30" s="11">
        <v>122784.59</v>
      </c>
      <c r="X30" s="37">
        <v>67814.52</v>
      </c>
      <c r="Y30" s="63">
        <v>801554.52</v>
      </c>
    </row>
    <row r="31" spans="1:25" ht="12.75">
      <c r="A31" s="223">
        <v>2</v>
      </c>
      <c r="B31" s="224">
        <v>18</v>
      </c>
      <c r="C31" s="224">
        <v>0</v>
      </c>
      <c r="D31" s="16">
        <v>0</v>
      </c>
      <c r="E31" s="16">
        <v>1</v>
      </c>
      <c r="F31" s="19"/>
      <c r="G31" s="54" t="s">
        <v>304</v>
      </c>
      <c r="H31" s="60">
        <v>5356069.06</v>
      </c>
      <c r="I31" s="11">
        <v>3294635</v>
      </c>
      <c r="J31" s="11">
        <v>257202.72</v>
      </c>
      <c r="K31" s="11">
        <v>1198072.86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622056.2</v>
      </c>
      <c r="R31" s="11">
        <v>0</v>
      </c>
      <c r="S31" s="11">
        <v>0</v>
      </c>
      <c r="T31" s="11">
        <v>0</v>
      </c>
      <c r="U31" s="11">
        <v>0</v>
      </c>
      <c r="V31" s="60">
        <v>576016.66</v>
      </c>
      <c r="W31" s="11">
        <v>249090.87</v>
      </c>
      <c r="X31" s="37">
        <v>126670.37</v>
      </c>
      <c r="Y31" s="63">
        <v>357067.61</v>
      </c>
    </row>
    <row r="32" spans="1:25" ht="12.75">
      <c r="A32" s="223">
        <v>2</v>
      </c>
      <c r="B32" s="224">
        <v>19</v>
      </c>
      <c r="C32" s="224">
        <v>0</v>
      </c>
      <c r="D32" s="16">
        <v>0</v>
      </c>
      <c r="E32" s="16">
        <v>1</v>
      </c>
      <c r="F32" s="19"/>
      <c r="G32" s="54" t="s">
        <v>305</v>
      </c>
      <c r="H32" s="60">
        <v>17442019.54</v>
      </c>
      <c r="I32" s="11">
        <v>10996444</v>
      </c>
      <c r="J32" s="11">
        <v>436812.58</v>
      </c>
      <c r="K32" s="11">
        <v>2781148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1495838.25</v>
      </c>
      <c r="R32" s="11">
        <v>0</v>
      </c>
      <c r="S32" s="11">
        <v>182.73</v>
      </c>
      <c r="T32" s="11">
        <v>0</v>
      </c>
      <c r="U32" s="11">
        <v>0</v>
      </c>
      <c r="V32" s="60">
        <v>1285127.02</v>
      </c>
      <c r="W32" s="11">
        <v>134874.93</v>
      </c>
      <c r="X32" s="37">
        <v>47257.21</v>
      </c>
      <c r="Y32" s="63">
        <v>3092740.03</v>
      </c>
    </row>
    <row r="33" spans="1:25" ht="12.75">
      <c r="A33" s="223">
        <v>2</v>
      </c>
      <c r="B33" s="224">
        <v>20</v>
      </c>
      <c r="C33" s="224">
        <v>0</v>
      </c>
      <c r="D33" s="16">
        <v>0</v>
      </c>
      <c r="E33" s="16">
        <v>1</v>
      </c>
      <c r="F33" s="19"/>
      <c r="G33" s="54" t="s">
        <v>306</v>
      </c>
      <c r="H33" s="60">
        <v>10957578.63</v>
      </c>
      <c r="I33" s="11">
        <v>5398620</v>
      </c>
      <c r="J33" s="11">
        <v>123505.49</v>
      </c>
      <c r="K33" s="11">
        <v>1239639.04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944490.75</v>
      </c>
      <c r="R33" s="11">
        <v>0</v>
      </c>
      <c r="S33" s="11">
        <v>0</v>
      </c>
      <c r="T33" s="11">
        <v>0</v>
      </c>
      <c r="U33" s="11">
        <v>0</v>
      </c>
      <c r="V33" s="60">
        <v>295148.29</v>
      </c>
      <c r="W33" s="11">
        <v>84066.25</v>
      </c>
      <c r="X33" s="37">
        <v>0</v>
      </c>
      <c r="Y33" s="63">
        <v>4111747.85</v>
      </c>
    </row>
    <row r="34" spans="1:25" ht="12.75">
      <c r="A34" s="223">
        <v>2</v>
      </c>
      <c r="B34" s="224">
        <v>21</v>
      </c>
      <c r="C34" s="224">
        <v>0</v>
      </c>
      <c r="D34" s="16">
        <v>0</v>
      </c>
      <c r="E34" s="16">
        <v>1</v>
      </c>
      <c r="F34" s="19"/>
      <c r="G34" s="54" t="s">
        <v>307</v>
      </c>
      <c r="H34" s="60">
        <v>6030224.47</v>
      </c>
      <c r="I34" s="11">
        <v>3990938</v>
      </c>
      <c r="J34" s="11">
        <v>-26952.48</v>
      </c>
      <c r="K34" s="11">
        <v>693023.61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476052.5</v>
      </c>
      <c r="R34" s="11">
        <v>0</v>
      </c>
      <c r="S34" s="11">
        <v>0</v>
      </c>
      <c r="T34" s="11">
        <v>0</v>
      </c>
      <c r="U34" s="11">
        <v>0</v>
      </c>
      <c r="V34" s="60">
        <v>216971.11</v>
      </c>
      <c r="W34" s="11">
        <v>189473.57</v>
      </c>
      <c r="X34" s="37">
        <v>7060</v>
      </c>
      <c r="Y34" s="63">
        <v>1183741.77</v>
      </c>
    </row>
    <row r="35" spans="1:25" ht="12.75">
      <c r="A35" s="223">
        <v>2</v>
      </c>
      <c r="B35" s="224">
        <v>22</v>
      </c>
      <c r="C35" s="224">
        <v>0</v>
      </c>
      <c r="D35" s="16">
        <v>0</v>
      </c>
      <c r="E35" s="16">
        <v>1</v>
      </c>
      <c r="F35" s="19"/>
      <c r="G35" s="54" t="s">
        <v>308</v>
      </c>
      <c r="H35" s="60">
        <v>5256556.35</v>
      </c>
      <c r="I35" s="11">
        <v>2700033</v>
      </c>
      <c r="J35" s="11">
        <v>160065.69</v>
      </c>
      <c r="K35" s="11">
        <v>954295.44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480166.86</v>
      </c>
      <c r="R35" s="11">
        <v>0</v>
      </c>
      <c r="S35" s="11">
        <v>19840.05</v>
      </c>
      <c r="T35" s="11">
        <v>0</v>
      </c>
      <c r="U35" s="11">
        <v>0</v>
      </c>
      <c r="V35" s="60">
        <v>454288.53</v>
      </c>
      <c r="W35" s="11">
        <v>82932.48</v>
      </c>
      <c r="X35" s="37">
        <v>0</v>
      </c>
      <c r="Y35" s="63">
        <v>1359229.74</v>
      </c>
    </row>
    <row r="36" spans="1:25" ht="12.75">
      <c r="A36" s="223">
        <v>2</v>
      </c>
      <c r="B36" s="224">
        <v>23</v>
      </c>
      <c r="C36" s="224">
        <v>0</v>
      </c>
      <c r="D36" s="16">
        <v>0</v>
      </c>
      <c r="E36" s="16">
        <v>1</v>
      </c>
      <c r="F36" s="19"/>
      <c r="G36" s="54" t="s">
        <v>309</v>
      </c>
      <c r="H36" s="60">
        <v>24017827.04</v>
      </c>
      <c r="I36" s="11">
        <v>12601466</v>
      </c>
      <c r="J36" s="11">
        <v>527509.91</v>
      </c>
      <c r="K36" s="11">
        <v>4269521.54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1668633.95</v>
      </c>
      <c r="R36" s="11">
        <v>0</v>
      </c>
      <c r="S36" s="11">
        <v>35.5</v>
      </c>
      <c r="T36" s="11">
        <v>0</v>
      </c>
      <c r="U36" s="11">
        <v>0</v>
      </c>
      <c r="V36" s="60">
        <v>2600852.09</v>
      </c>
      <c r="W36" s="11">
        <v>133720.29</v>
      </c>
      <c r="X36" s="37">
        <v>2831.23</v>
      </c>
      <c r="Y36" s="63">
        <v>6485609.3</v>
      </c>
    </row>
    <row r="37" spans="1:25" ht="12.75">
      <c r="A37" s="223">
        <v>2</v>
      </c>
      <c r="B37" s="224">
        <v>24</v>
      </c>
      <c r="C37" s="224">
        <v>0</v>
      </c>
      <c r="D37" s="16">
        <v>0</v>
      </c>
      <c r="E37" s="16">
        <v>1</v>
      </c>
      <c r="F37" s="19"/>
      <c r="G37" s="54" t="s">
        <v>310</v>
      </c>
      <c r="H37" s="60">
        <v>10351944.87</v>
      </c>
      <c r="I37" s="11">
        <v>3572825</v>
      </c>
      <c r="J37" s="11">
        <v>192268.55</v>
      </c>
      <c r="K37" s="11">
        <v>4826549.38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680898.64</v>
      </c>
      <c r="R37" s="11">
        <v>0</v>
      </c>
      <c r="S37" s="11">
        <v>17607.95</v>
      </c>
      <c r="T37" s="11">
        <v>0</v>
      </c>
      <c r="U37" s="11">
        <v>0</v>
      </c>
      <c r="V37" s="60">
        <v>4128042.79</v>
      </c>
      <c r="W37" s="11">
        <v>474080.87</v>
      </c>
      <c r="X37" s="37">
        <v>305498.01</v>
      </c>
      <c r="Y37" s="63">
        <v>1286221.07</v>
      </c>
    </row>
    <row r="38" spans="1:25" ht="12.75">
      <c r="A38" s="223">
        <v>2</v>
      </c>
      <c r="B38" s="224">
        <v>25</v>
      </c>
      <c r="C38" s="224">
        <v>0</v>
      </c>
      <c r="D38" s="16">
        <v>0</v>
      </c>
      <c r="E38" s="16">
        <v>1</v>
      </c>
      <c r="F38" s="19"/>
      <c r="G38" s="54" t="s">
        <v>311</v>
      </c>
      <c r="H38" s="60">
        <v>16456474.84</v>
      </c>
      <c r="I38" s="11">
        <v>7228983</v>
      </c>
      <c r="J38" s="11">
        <v>867011.77</v>
      </c>
      <c r="K38" s="11">
        <v>2822924.79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954832.4</v>
      </c>
      <c r="R38" s="11">
        <v>0</v>
      </c>
      <c r="S38" s="11">
        <v>15094.42</v>
      </c>
      <c r="T38" s="11">
        <v>0</v>
      </c>
      <c r="U38" s="11">
        <v>0</v>
      </c>
      <c r="V38" s="60">
        <v>1852997.97</v>
      </c>
      <c r="W38" s="11">
        <v>656881.18</v>
      </c>
      <c r="X38" s="37">
        <v>217939.72</v>
      </c>
      <c r="Y38" s="63">
        <v>4880674.1</v>
      </c>
    </row>
    <row r="39" spans="1:25" ht="12.75">
      <c r="A39" s="223">
        <v>2</v>
      </c>
      <c r="B39" s="224">
        <v>26</v>
      </c>
      <c r="C39" s="224">
        <v>0</v>
      </c>
      <c r="D39" s="16">
        <v>0</v>
      </c>
      <c r="E39" s="16">
        <v>1</v>
      </c>
      <c r="F39" s="19"/>
      <c r="G39" s="54" t="s">
        <v>312</v>
      </c>
      <c r="H39" s="60">
        <v>4697696.29</v>
      </c>
      <c r="I39" s="11">
        <v>2445125</v>
      </c>
      <c r="J39" s="11">
        <v>77657.22</v>
      </c>
      <c r="K39" s="11">
        <v>774540.77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483017.5</v>
      </c>
      <c r="R39" s="11">
        <v>0</v>
      </c>
      <c r="S39" s="11">
        <v>7408.7</v>
      </c>
      <c r="T39" s="11">
        <v>0</v>
      </c>
      <c r="U39" s="11">
        <v>0</v>
      </c>
      <c r="V39" s="60">
        <v>284114.57</v>
      </c>
      <c r="W39" s="11">
        <v>748761.79</v>
      </c>
      <c r="X39" s="37">
        <v>612982.01</v>
      </c>
      <c r="Y39" s="63">
        <v>651611.51</v>
      </c>
    </row>
    <row r="40" spans="1:25" s="95" customFormat="1" ht="15">
      <c r="A40" s="227"/>
      <c r="B40" s="228"/>
      <c r="C40" s="228"/>
      <c r="D40" s="101"/>
      <c r="E40" s="101"/>
      <c r="F40" s="102" t="s">
        <v>313</v>
      </c>
      <c r="G40" s="287"/>
      <c r="H40" s="104">
        <v>1515604594.8400002</v>
      </c>
      <c r="I40" s="103">
        <v>463691195</v>
      </c>
      <c r="J40" s="103">
        <v>51738155</v>
      </c>
      <c r="K40" s="103">
        <v>431802875.46999997</v>
      </c>
      <c r="L40" s="103">
        <v>269542279.42999995</v>
      </c>
      <c r="M40" s="103">
        <v>1394487.2799999998</v>
      </c>
      <c r="N40" s="103">
        <v>10178809.51</v>
      </c>
      <c r="O40" s="103">
        <v>6378663.25</v>
      </c>
      <c r="P40" s="103">
        <v>9130227.14</v>
      </c>
      <c r="Q40" s="103">
        <v>9092302.52</v>
      </c>
      <c r="R40" s="103">
        <v>0</v>
      </c>
      <c r="S40" s="103">
        <v>47175561.05</v>
      </c>
      <c r="T40" s="103">
        <v>15550311.440000001</v>
      </c>
      <c r="U40" s="103">
        <v>24741507.740000002</v>
      </c>
      <c r="V40" s="104">
        <v>38618726.11</v>
      </c>
      <c r="W40" s="103">
        <v>215433534.5</v>
      </c>
      <c r="X40" s="251">
        <v>106225888.47</v>
      </c>
      <c r="Y40" s="105">
        <v>352938834.87</v>
      </c>
    </row>
    <row r="41" spans="1:25" ht="12.75">
      <c r="A41" s="223">
        <v>2</v>
      </c>
      <c r="B41" s="224">
        <v>61</v>
      </c>
      <c r="C41" s="224">
        <v>0</v>
      </c>
      <c r="D41" s="16">
        <v>0</v>
      </c>
      <c r="E41" s="16">
        <v>2</v>
      </c>
      <c r="F41" s="19"/>
      <c r="G41" s="54" t="s">
        <v>314</v>
      </c>
      <c r="H41" s="60">
        <v>86936046.24</v>
      </c>
      <c r="I41" s="11">
        <v>30068861</v>
      </c>
      <c r="J41" s="11">
        <v>3006600.43</v>
      </c>
      <c r="K41" s="11">
        <v>33813166.05</v>
      </c>
      <c r="L41" s="11">
        <v>20992043.78</v>
      </c>
      <c r="M41" s="11">
        <v>79170.32</v>
      </c>
      <c r="N41" s="11">
        <v>533504.74</v>
      </c>
      <c r="O41" s="11">
        <v>171815.87</v>
      </c>
      <c r="P41" s="11">
        <v>716765.08</v>
      </c>
      <c r="Q41" s="11">
        <v>740063.29</v>
      </c>
      <c r="R41" s="11">
        <v>0</v>
      </c>
      <c r="S41" s="11">
        <v>3875803.57</v>
      </c>
      <c r="T41" s="11">
        <v>1431628.01</v>
      </c>
      <c r="U41" s="11">
        <v>1417462.22</v>
      </c>
      <c r="V41" s="60">
        <v>3854909.17</v>
      </c>
      <c r="W41" s="11">
        <v>7777333.07</v>
      </c>
      <c r="X41" s="37">
        <v>5624232.03</v>
      </c>
      <c r="Y41" s="63">
        <v>12270085.69</v>
      </c>
    </row>
    <row r="42" spans="1:25" ht="12.75">
      <c r="A42" s="223">
        <v>2</v>
      </c>
      <c r="B42" s="224">
        <v>62</v>
      </c>
      <c r="C42" s="224">
        <v>0</v>
      </c>
      <c r="D42" s="16">
        <v>0</v>
      </c>
      <c r="E42" s="16">
        <v>2</v>
      </c>
      <c r="F42" s="19"/>
      <c r="G42" s="54" t="s">
        <v>315</v>
      </c>
      <c r="H42" s="60">
        <v>108032121.21</v>
      </c>
      <c r="I42" s="11">
        <v>38834213</v>
      </c>
      <c r="J42" s="11">
        <v>6552935.63</v>
      </c>
      <c r="K42" s="11">
        <v>44643601.28</v>
      </c>
      <c r="L42" s="11">
        <v>32184585.61</v>
      </c>
      <c r="M42" s="11">
        <v>169392.37</v>
      </c>
      <c r="N42" s="11">
        <v>1011147.51</v>
      </c>
      <c r="O42" s="11">
        <v>129459.96</v>
      </c>
      <c r="P42" s="11">
        <v>998610.63</v>
      </c>
      <c r="Q42" s="11">
        <v>1040247.02</v>
      </c>
      <c r="R42" s="11">
        <v>0</v>
      </c>
      <c r="S42" s="11">
        <v>2866578.58</v>
      </c>
      <c r="T42" s="11">
        <v>1641688.97</v>
      </c>
      <c r="U42" s="11">
        <v>1794253.14</v>
      </c>
      <c r="V42" s="60">
        <v>2807637.49</v>
      </c>
      <c r="W42" s="11">
        <v>8240469.84</v>
      </c>
      <c r="X42" s="37">
        <v>7257988.78</v>
      </c>
      <c r="Y42" s="63">
        <v>9760901.46</v>
      </c>
    </row>
    <row r="43" spans="1:25" ht="12.75">
      <c r="A43" s="223">
        <v>2</v>
      </c>
      <c r="B43" s="224">
        <v>65</v>
      </c>
      <c r="C43" s="224">
        <v>0</v>
      </c>
      <c r="D43" s="16">
        <v>0</v>
      </c>
      <c r="E43" s="16">
        <v>2</v>
      </c>
      <c r="F43" s="19"/>
      <c r="G43" s="54" t="s">
        <v>316</v>
      </c>
      <c r="H43" s="60">
        <v>115175769.17</v>
      </c>
      <c r="I43" s="11">
        <v>38951356</v>
      </c>
      <c r="J43" s="11">
        <v>2861734</v>
      </c>
      <c r="K43" s="11">
        <v>38581467.06</v>
      </c>
      <c r="L43" s="11">
        <v>27540739.9</v>
      </c>
      <c r="M43" s="11">
        <v>70928.17</v>
      </c>
      <c r="N43" s="11">
        <v>1147140.52</v>
      </c>
      <c r="O43" s="11">
        <v>181231.69</v>
      </c>
      <c r="P43" s="11">
        <v>1008128.41</v>
      </c>
      <c r="Q43" s="11">
        <v>1009853.65</v>
      </c>
      <c r="R43" s="11">
        <v>0</v>
      </c>
      <c r="S43" s="11">
        <v>1311884.94</v>
      </c>
      <c r="T43" s="11">
        <v>1670123.32</v>
      </c>
      <c r="U43" s="11">
        <v>1472654.46</v>
      </c>
      <c r="V43" s="60">
        <v>3168782</v>
      </c>
      <c r="W43" s="11">
        <v>21644271.3</v>
      </c>
      <c r="X43" s="37">
        <v>2964923.37</v>
      </c>
      <c r="Y43" s="63">
        <v>13136940.81</v>
      </c>
    </row>
    <row r="44" spans="1:25" s="282" customFormat="1" ht="12.75">
      <c r="A44" s="274">
        <v>2</v>
      </c>
      <c r="B44" s="275">
        <v>64</v>
      </c>
      <c r="C44" s="275">
        <v>0</v>
      </c>
      <c r="D44" s="276">
        <v>0</v>
      </c>
      <c r="E44" s="276">
        <v>2</v>
      </c>
      <c r="F44" s="277"/>
      <c r="G44" s="288" t="s">
        <v>317</v>
      </c>
      <c r="H44" s="279">
        <v>1205460658.22</v>
      </c>
      <c r="I44" s="278">
        <v>355836765</v>
      </c>
      <c r="J44" s="278">
        <v>39316884.94</v>
      </c>
      <c r="K44" s="278">
        <v>314764641.08</v>
      </c>
      <c r="L44" s="278">
        <v>188824910.14</v>
      </c>
      <c r="M44" s="278">
        <v>1074996.42</v>
      </c>
      <c r="N44" s="278">
        <v>7487016.74</v>
      </c>
      <c r="O44" s="278">
        <v>5896155.73</v>
      </c>
      <c r="P44" s="278">
        <v>6406723.02</v>
      </c>
      <c r="Q44" s="278">
        <v>6302138.56</v>
      </c>
      <c r="R44" s="278">
        <v>0</v>
      </c>
      <c r="S44" s="278">
        <v>39121293.96</v>
      </c>
      <c r="T44" s="278">
        <v>10806871.14</v>
      </c>
      <c r="U44" s="278">
        <v>20057137.92</v>
      </c>
      <c r="V44" s="279">
        <v>28787397.45</v>
      </c>
      <c r="W44" s="278">
        <v>177771460.29</v>
      </c>
      <c r="X44" s="306">
        <v>90378744.29</v>
      </c>
      <c r="Y44" s="281">
        <v>317770906.91</v>
      </c>
    </row>
    <row r="45" spans="1:25" s="95" customFormat="1" ht="15">
      <c r="A45" s="227"/>
      <c r="B45" s="228"/>
      <c r="C45" s="228"/>
      <c r="D45" s="101"/>
      <c r="E45" s="101"/>
      <c r="F45" s="102" t="s">
        <v>318</v>
      </c>
      <c r="G45" s="287"/>
      <c r="H45" s="104">
        <v>1797842663.6</v>
      </c>
      <c r="I45" s="103">
        <v>482924724</v>
      </c>
      <c r="J45" s="103">
        <v>83075449.55000001</v>
      </c>
      <c r="K45" s="103">
        <v>897664941.1500001</v>
      </c>
      <c r="L45" s="103">
        <v>602131390.2099999</v>
      </c>
      <c r="M45" s="103">
        <v>80099692.93</v>
      </c>
      <c r="N45" s="103">
        <v>19275769.589999996</v>
      </c>
      <c r="O45" s="103">
        <v>3926933.7300000004</v>
      </c>
      <c r="P45" s="103">
        <v>8949472.25</v>
      </c>
      <c r="Q45" s="103">
        <v>0</v>
      </c>
      <c r="R45" s="103">
        <v>45047053.41</v>
      </c>
      <c r="S45" s="103">
        <v>19168162.130000003</v>
      </c>
      <c r="T45" s="103">
        <v>29029830.080000002</v>
      </c>
      <c r="U45" s="103">
        <v>28330177.82</v>
      </c>
      <c r="V45" s="104">
        <v>61706459</v>
      </c>
      <c r="W45" s="103">
        <v>149373579.32</v>
      </c>
      <c r="X45" s="251">
        <v>76821170.75</v>
      </c>
      <c r="Y45" s="105">
        <v>184803969.57999998</v>
      </c>
    </row>
    <row r="46" spans="1:25" s="95" customFormat="1" ht="15">
      <c r="A46" s="227"/>
      <c r="B46" s="228"/>
      <c r="C46" s="228"/>
      <c r="D46" s="101"/>
      <c r="E46" s="101"/>
      <c r="F46" s="102" t="s">
        <v>319</v>
      </c>
      <c r="G46" s="287"/>
      <c r="H46" s="104">
        <v>628917852.55</v>
      </c>
      <c r="I46" s="103">
        <v>198651331</v>
      </c>
      <c r="J46" s="103">
        <v>32413338.870000012</v>
      </c>
      <c r="K46" s="103">
        <v>261634596.50999996</v>
      </c>
      <c r="L46" s="103">
        <v>186851033.02999994</v>
      </c>
      <c r="M46" s="103">
        <v>2348979.2100000004</v>
      </c>
      <c r="N46" s="103">
        <v>5411264.749999999</v>
      </c>
      <c r="O46" s="103">
        <v>1825592.0100000002</v>
      </c>
      <c r="P46" s="103">
        <v>5305187.85</v>
      </c>
      <c r="Q46" s="103">
        <v>0</v>
      </c>
      <c r="R46" s="103">
        <v>2333120.6399999997</v>
      </c>
      <c r="S46" s="103">
        <v>12850630.74</v>
      </c>
      <c r="T46" s="103">
        <v>12386370.300000003</v>
      </c>
      <c r="U46" s="103">
        <v>10375248.92</v>
      </c>
      <c r="V46" s="104">
        <v>21947169.06</v>
      </c>
      <c r="W46" s="103">
        <v>79075322.24000002</v>
      </c>
      <c r="X46" s="251">
        <v>36405516.480000004</v>
      </c>
      <c r="Y46" s="105">
        <v>57143263.929999985</v>
      </c>
    </row>
    <row r="47" spans="1:25" ht="12.75">
      <c r="A47" s="223">
        <v>2</v>
      </c>
      <c r="B47" s="224">
        <v>2</v>
      </c>
      <c r="C47" s="224">
        <v>1</v>
      </c>
      <c r="D47" s="16">
        <v>1</v>
      </c>
      <c r="E47" s="16">
        <v>0</v>
      </c>
      <c r="F47" s="19"/>
      <c r="G47" s="54" t="s">
        <v>320</v>
      </c>
      <c r="H47" s="60">
        <v>21307641.24</v>
      </c>
      <c r="I47" s="11">
        <v>6063815</v>
      </c>
      <c r="J47" s="11">
        <v>358569.88</v>
      </c>
      <c r="K47" s="11">
        <v>5819994.47</v>
      </c>
      <c r="L47" s="11">
        <v>4308225.53</v>
      </c>
      <c r="M47" s="11">
        <v>164550.53</v>
      </c>
      <c r="N47" s="11">
        <v>94820.2</v>
      </c>
      <c r="O47" s="11">
        <v>48806.71</v>
      </c>
      <c r="P47" s="11">
        <v>42325.42</v>
      </c>
      <c r="Q47" s="11">
        <v>0</v>
      </c>
      <c r="R47" s="11">
        <v>0</v>
      </c>
      <c r="S47" s="11">
        <v>261085.65</v>
      </c>
      <c r="T47" s="11">
        <v>311656.75</v>
      </c>
      <c r="U47" s="11">
        <v>249975.51</v>
      </c>
      <c r="V47" s="60">
        <v>338548.17</v>
      </c>
      <c r="W47" s="11">
        <v>4942080.41</v>
      </c>
      <c r="X47" s="37">
        <v>703359.47</v>
      </c>
      <c r="Y47" s="63">
        <v>4123181.48</v>
      </c>
    </row>
    <row r="48" spans="1:25" ht="12.75">
      <c r="A48" s="223">
        <v>2</v>
      </c>
      <c r="B48" s="224">
        <v>21</v>
      </c>
      <c r="C48" s="224">
        <v>1</v>
      </c>
      <c r="D48" s="16">
        <v>1</v>
      </c>
      <c r="E48" s="16">
        <v>0</v>
      </c>
      <c r="F48" s="19"/>
      <c r="G48" s="54" t="s">
        <v>321</v>
      </c>
      <c r="H48" s="60">
        <v>10519521.1</v>
      </c>
      <c r="I48" s="11">
        <v>3412330</v>
      </c>
      <c r="J48" s="11">
        <v>37568.22</v>
      </c>
      <c r="K48" s="11">
        <v>2699972.67</v>
      </c>
      <c r="L48" s="11">
        <v>1982435.72</v>
      </c>
      <c r="M48" s="11">
        <v>29416.39</v>
      </c>
      <c r="N48" s="11">
        <v>102930.63</v>
      </c>
      <c r="O48" s="11">
        <v>10516.68</v>
      </c>
      <c r="P48" s="11">
        <v>14154.26</v>
      </c>
      <c r="Q48" s="11">
        <v>0</v>
      </c>
      <c r="R48" s="11">
        <v>1566.6</v>
      </c>
      <c r="S48" s="11">
        <v>68381.11</v>
      </c>
      <c r="T48" s="11">
        <v>213222.87</v>
      </c>
      <c r="U48" s="11">
        <v>81064.5</v>
      </c>
      <c r="V48" s="60">
        <v>196283.91</v>
      </c>
      <c r="W48" s="11">
        <v>3311171.25</v>
      </c>
      <c r="X48" s="37">
        <v>335991.68</v>
      </c>
      <c r="Y48" s="63">
        <v>1058478.96</v>
      </c>
    </row>
    <row r="49" spans="1:25" ht="12.75">
      <c r="A49" s="223">
        <v>2</v>
      </c>
      <c r="B49" s="224">
        <v>1</v>
      </c>
      <c r="C49" s="224">
        <v>1</v>
      </c>
      <c r="D49" s="16">
        <v>1</v>
      </c>
      <c r="E49" s="16">
        <v>0</v>
      </c>
      <c r="F49" s="19"/>
      <c r="G49" s="54" t="s">
        <v>322</v>
      </c>
      <c r="H49" s="60">
        <v>41888207.82</v>
      </c>
      <c r="I49" s="11">
        <v>10865988</v>
      </c>
      <c r="J49" s="11">
        <v>601711.8</v>
      </c>
      <c r="K49" s="11">
        <v>16388907.18</v>
      </c>
      <c r="L49" s="11">
        <v>12190845.1</v>
      </c>
      <c r="M49" s="11">
        <v>21954.79</v>
      </c>
      <c r="N49" s="11">
        <v>633454.68</v>
      </c>
      <c r="O49" s="11">
        <v>63229.71</v>
      </c>
      <c r="P49" s="11">
        <v>525912.14</v>
      </c>
      <c r="Q49" s="11">
        <v>0</v>
      </c>
      <c r="R49" s="11">
        <v>5904.27</v>
      </c>
      <c r="S49" s="11">
        <v>1240561.47</v>
      </c>
      <c r="T49" s="11">
        <v>799863.87</v>
      </c>
      <c r="U49" s="11">
        <v>465841.69</v>
      </c>
      <c r="V49" s="60">
        <v>441339.46</v>
      </c>
      <c r="W49" s="11">
        <v>8422746.15</v>
      </c>
      <c r="X49" s="37">
        <v>3229242.78</v>
      </c>
      <c r="Y49" s="63">
        <v>5608854.69</v>
      </c>
    </row>
    <row r="50" spans="1:25" ht="12.75">
      <c r="A50" s="223">
        <v>2</v>
      </c>
      <c r="B50" s="224">
        <v>9</v>
      </c>
      <c r="C50" s="224">
        <v>1</v>
      </c>
      <c r="D50" s="16">
        <v>1</v>
      </c>
      <c r="E50" s="16">
        <v>0</v>
      </c>
      <c r="F50" s="19"/>
      <c r="G50" s="54" t="s">
        <v>323</v>
      </c>
      <c r="H50" s="60">
        <v>8915489.34</v>
      </c>
      <c r="I50" s="11">
        <v>3141356</v>
      </c>
      <c r="J50" s="11">
        <v>324666.29</v>
      </c>
      <c r="K50" s="11">
        <v>3889364.01</v>
      </c>
      <c r="L50" s="11">
        <v>2752408.78</v>
      </c>
      <c r="M50" s="11">
        <v>19899.8</v>
      </c>
      <c r="N50" s="11">
        <v>182943.9</v>
      </c>
      <c r="O50" s="11">
        <v>56337.63</v>
      </c>
      <c r="P50" s="11">
        <v>22592.99</v>
      </c>
      <c r="Q50" s="11">
        <v>0</v>
      </c>
      <c r="R50" s="11">
        <v>0</v>
      </c>
      <c r="S50" s="11">
        <v>91286.28</v>
      </c>
      <c r="T50" s="11">
        <v>221486.53</v>
      </c>
      <c r="U50" s="11">
        <v>173761.1</v>
      </c>
      <c r="V50" s="60">
        <v>368647</v>
      </c>
      <c r="W50" s="11">
        <v>650442.37</v>
      </c>
      <c r="X50" s="37">
        <v>529742.35</v>
      </c>
      <c r="Y50" s="63">
        <v>909660.67</v>
      </c>
    </row>
    <row r="51" spans="1:25" ht="12.75">
      <c r="A51" s="223">
        <v>2</v>
      </c>
      <c r="B51" s="224">
        <v>8</v>
      </c>
      <c r="C51" s="224">
        <v>1</v>
      </c>
      <c r="D51" s="16">
        <v>1</v>
      </c>
      <c r="E51" s="16">
        <v>0</v>
      </c>
      <c r="F51" s="19"/>
      <c r="G51" s="54" t="s">
        <v>324</v>
      </c>
      <c r="H51" s="60">
        <v>5601098.19</v>
      </c>
      <c r="I51" s="11">
        <v>942171</v>
      </c>
      <c r="J51" s="11">
        <v>61397.23</v>
      </c>
      <c r="K51" s="11">
        <v>2740602.74</v>
      </c>
      <c r="L51" s="11">
        <v>1893720.69</v>
      </c>
      <c r="M51" s="11">
        <v>1153</v>
      </c>
      <c r="N51" s="11">
        <v>5963.58</v>
      </c>
      <c r="O51" s="11">
        <v>23034</v>
      </c>
      <c r="P51" s="11">
        <v>18303.58</v>
      </c>
      <c r="Q51" s="11">
        <v>0</v>
      </c>
      <c r="R51" s="11">
        <v>2341.2</v>
      </c>
      <c r="S51" s="11">
        <v>99290.92</v>
      </c>
      <c r="T51" s="11">
        <v>181817.82</v>
      </c>
      <c r="U51" s="11">
        <v>96210</v>
      </c>
      <c r="V51" s="60">
        <v>418767.95</v>
      </c>
      <c r="W51" s="11">
        <v>653985.25</v>
      </c>
      <c r="X51" s="37">
        <v>554027.16</v>
      </c>
      <c r="Y51" s="63">
        <v>1202941.97</v>
      </c>
    </row>
    <row r="52" spans="1:25" ht="12.75">
      <c r="A52" s="223">
        <v>2</v>
      </c>
      <c r="B52" s="224">
        <v>2</v>
      </c>
      <c r="C52" s="224">
        <v>2</v>
      </c>
      <c r="D52" s="16">
        <v>1</v>
      </c>
      <c r="E52" s="16">
        <v>0</v>
      </c>
      <c r="F52" s="19"/>
      <c r="G52" s="54" t="s">
        <v>325</v>
      </c>
      <c r="H52" s="60">
        <v>26531267.37</v>
      </c>
      <c r="I52" s="11">
        <v>8157701</v>
      </c>
      <c r="J52" s="11">
        <v>634383.8</v>
      </c>
      <c r="K52" s="11">
        <v>11871396.14</v>
      </c>
      <c r="L52" s="11">
        <v>8138768.03</v>
      </c>
      <c r="M52" s="11">
        <v>142903.4</v>
      </c>
      <c r="N52" s="11">
        <v>283603.47</v>
      </c>
      <c r="O52" s="11">
        <v>175007.92</v>
      </c>
      <c r="P52" s="11">
        <v>403133.35</v>
      </c>
      <c r="Q52" s="11">
        <v>0</v>
      </c>
      <c r="R52" s="11">
        <v>0</v>
      </c>
      <c r="S52" s="11">
        <v>958191.53</v>
      </c>
      <c r="T52" s="11">
        <v>584815.62</v>
      </c>
      <c r="U52" s="11">
        <v>392599.75</v>
      </c>
      <c r="V52" s="60">
        <v>792373.07</v>
      </c>
      <c r="W52" s="11">
        <v>3618455.15</v>
      </c>
      <c r="X52" s="37">
        <v>1866323.28</v>
      </c>
      <c r="Y52" s="63">
        <v>2249331.28</v>
      </c>
    </row>
    <row r="53" spans="1:25" ht="12.75">
      <c r="A53" s="223">
        <v>2</v>
      </c>
      <c r="B53" s="224">
        <v>3</v>
      </c>
      <c r="C53" s="224">
        <v>1</v>
      </c>
      <c r="D53" s="16">
        <v>1</v>
      </c>
      <c r="E53" s="16">
        <v>0</v>
      </c>
      <c r="F53" s="19"/>
      <c r="G53" s="54" t="s">
        <v>326</v>
      </c>
      <c r="H53" s="60">
        <v>82838609.95</v>
      </c>
      <c r="I53" s="11">
        <v>23890096</v>
      </c>
      <c r="J53" s="11">
        <v>9320995.33</v>
      </c>
      <c r="K53" s="11">
        <v>39497134.07</v>
      </c>
      <c r="L53" s="11">
        <v>28967778.28</v>
      </c>
      <c r="M53" s="11">
        <v>43656.35</v>
      </c>
      <c r="N53" s="11">
        <v>439295.94</v>
      </c>
      <c r="O53" s="11">
        <v>100199.48</v>
      </c>
      <c r="P53" s="11">
        <v>361150.9</v>
      </c>
      <c r="Q53" s="11">
        <v>0</v>
      </c>
      <c r="R53" s="11">
        <v>0</v>
      </c>
      <c r="S53" s="11">
        <v>908514.1</v>
      </c>
      <c r="T53" s="11">
        <v>889870.62</v>
      </c>
      <c r="U53" s="11">
        <v>1133955.01</v>
      </c>
      <c r="V53" s="60">
        <v>6652713.39</v>
      </c>
      <c r="W53" s="11">
        <v>6179252.68</v>
      </c>
      <c r="X53" s="37">
        <v>2768483.83</v>
      </c>
      <c r="Y53" s="63">
        <v>3951131.87</v>
      </c>
    </row>
    <row r="54" spans="1:25" ht="12.75">
      <c r="A54" s="223">
        <v>2</v>
      </c>
      <c r="B54" s="224">
        <v>5</v>
      </c>
      <c r="C54" s="224">
        <v>1</v>
      </c>
      <c r="D54" s="16">
        <v>1</v>
      </c>
      <c r="E54" s="16">
        <v>0</v>
      </c>
      <c r="F54" s="19"/>
      <c r="G54" s="54" t="s">
        <v>327</v>
      </c>
      <c r="H54" s="60">
        <v>17892247.43</v>
      </c>
      <c r="I54" s="11">
        <v>5696046</v>
      </c>
      <c r="J54" s="11">
        <v>378451.17</v>
      </c>
      <c r="K54" s="11">
        <v>6902048.24</v>
      </c>
      <c r="L54" s="11">
        <v>4878314.59</v>
      </c>
      <c r="M54" s="11">
        <v>211114.5</v>
      </c>
      <c r="N54" s="11">
        <v>141738.46</v>
      </c>
      <c r="O54" s="11">
        <v>206070.69</v>
      </c>
      <c r="P54" s="11">
        <v>229584.34</v>
      </c>
      <c r="Q54" s="11">
        <v>0</v>
      </c>
      <c r="R54" s="11">
        <v>0</v>
      </c>
      <c r="S54" s="11">
        <v>197327.51</v>
      </c>
      <c r="T54" s="11">
        <v>434235.46</v>
      </c>
      <c r="U54" s="11">
        <v>293348.1</v>
      </c>
      <c r="V54" s="60">
        <v>310314.59</v>
      </c>
      <c r="W54" s="11">
        <v>757265.24</v>
      </c>
      <c r="X54" s="37">
        <v>622813.11</v>
      </c>
      <c r="Y54" s="63">
        <v>4158436.78</v>
      </c>
    </row>
    <row r="55" spans="1:25" ht="12.75">
      <c r="A55" s="223">
        <v>2</v>
      </c>
      <c r="B55" s="224">
        <v>21</v>
      </c>
      <c r="C55" s="224">
        <v>2</v>
      </c>
      <c r="D55" s="16">
        <v>1</v>
      </c>
      <c r="E55" s="16">
        <v>0</v>
      </c>
      <c r="F55" s="19"/>
      <c r="G55" s="54" t="s">
        <v>328</v>
      </c>
      <c r="H55" s="60">
        <v>3478588.19</v>
      </c>
      <c r="I55" s="11">
        <v>1241295</v>
      </c>
      <c r="J55" s="11">
        <v>19577.38</v>
      </c>
      <c r="K55" s="11">
        <v>1394697.29</v>
      </c>
      <c r="L55" s="11">
        <v>1111519.16</v>
      </c>
      <c r="M55" s="11">
        <v>6984.3</v>
      </c>
      <c r="N55" s="11">
        <v>39216.4</v>
      </c>
      <c r="O55" s="11">
        <v>1749.9</v>
      </c>
      <c r="P55" s="11">
        <v>9919.04</v>
      </c>
      <c r="Q55" s="11">
        <v>0</v>
      </c>
      <c r="R55" s="11">
        <v>3643.2</v>
      </c>
      <c r="S55" s="11">
        <v>67902.55</v>
      </c>
      <c r="T55" s="11">
        <v>78056.95</v>
      </c>
      <c r="U55" s="11">
        <v>22570</v>
      </c>
      <c r="V55" s="60">
        <v>53135.79</v>
      </c>
      <c r="W55" s="11">
        <v>518115.57</v>
      </c>
      <c r="X55" s="37">
        <v>173357.56</v>
      </c>
      <c r="Y55" s="63">
        <v>304902.95</v>
      </c>
    </row>
    <row r="56" spans="1:25" ht="12.75">
      <c r="A56" s="223">
        <v>2</v>
      </c>
      <c r="B56" s="224">
        <v>7</v>
      </c>
      <c r="C56" s="224">
        <v>1</v>
      </c>
      <c r="D56" s="16">
        <v>1</v>
      </c>
      <c r="E56" s="16">
        <v>0</v>
      </c>
      <c r="F56" s="19"/>
      <c r="G56" s="54" t="s">
        <v>329</v>
      </c>
      <c r="H56" s="60">
        <v>14455491.96</v>
      </c>
      <c r="I56" s="11">
        <v>4050118</v>
      </c>
      <c r="J56" s="11">
        <v>203932.83</v>
      </c>
      <c r="K56" s="11">
        <v>5357517.61</v>
      </c>
      <c r="L56" s="11">
        <v>4180753.88</v>
      </c>
      <c r="M56" s="11">
        <v>64629.1</v>
      </c>
      <c r="N56" s="11">
        <v>203359.51</v>
      </c>
      <c r="O56" s="11">
        <v>43551.04</v>
      </c>
      <c r="P56" s="11">
        <v>166279.78</v>
      </c>
      <c r="Q56" s="11">
        <v>0</v>
      </c>
      <c r="R56" s="11">
        <v>0</v>
      </c>
      <c r="S56" s="11">
        <v>131007.02</v>
      </c>
      <c r="T56" s="11">
        <v>319366.09</v>
      </c>
      <c r="U56" s="11">
        <v>190181</v>
      </c>
      <c r="V56" s="60">
        <v>58390.19</v>
      </c>
      <c r="W56" s="11">
        <v>3007928.58</v>
      </c>
      <c r="X56" s="37">
        <v>1405051.06</v>
      </c>
      <c r="Y56" s="63">
        <v>1835994.94</v>
      </c>
    </row>
    <row r="57" spans="1:25" ht="12.75">
      <c r="A57" s="223">
        <v>2</v>
      </c>
      <c r="B57" s="224">
        <v>6</v>
      </c>
      <c r="C57" s="224">
        <v>1</v>
      </c>
      <c r="D57" s="16">
        <v>1</v>
      </c>
      <c r="E57" s="16">
        <v>0</v>
      </c>
      <c r="F57" s="19"/>
      <c r="G57" s="54" t="s">
        <v>330</v>
      </c>
      <c r="H57" s="60">
        <v>10257986.73</v>
      </c>
      <c r="I57" s="11">
        <v>1160783</v>
      </c>
      <c r="J57" s="11">
        <v>54229.64</v>
      </c>
      <c r="K57" s="11">
        <v>7528803.84</v>
      </c>
      <c r="L57" s="11">
        <v>5282921.99</v>
      </c>
      <c r="M57" s="11">
        <v>2027</v>
      </c>
      <c r="N57" s="11">
        <v>26153.5</v>
      </c>
      <c r="O57" s="11">
        <v>17973</v>
      </c>
      <c r="P57" s="11">
        <v>11939.7</v>
      </c>
      <c r="Q57" s="11">
        <v>0</v>
      </c>
      <c r="R57" s="11">
        <v>0</v>
      </c>
      <c r="S57" s="11">
        <v>548948.68</v>
      </c>
      <c r="T57" s="11">
        <v>497782.77</v>
      </c>
      <c r="U57" s="11">
        <v>176240.86</v>
      </c>
      <c r="V57" s="60">
        <v>964816.34</v>
      </c>
      <c r="W57" s="11">
        <v>1141372.44</v>
      </c>
      <c r="X57" s="37">
        <v>718282.71</v>
      </c>
      <c r="Y57" s="63">
        <v>372797.81</v>
      </c>
    </row>
    <row r="58" spans="1:25" ht="12.75">
      <c r="A58" s="223">
        <v>2</v>
      </c>
      <c r="B58" s="224">
        <v>8</v>
      </c>
      <c r="C58" s="224">
        <v>2</v>
      </c>
      <c r="D58" s="16">
        <v>1</v>
      </c>
      <c r="E58" s="16">
        <v>0</v>
      </c>
      <c r="F58" s="19"/>
      <c r="G58" s="54" t="s">
        <v>331</v>
      </c>
      <c r="H58" s="60">
        <v>22129208.83</v>
      </c>
      <c r="I58" s="11">
        <v>7411281</v>
      </c>
      <c r="J58" s="11">
        <v>451800.96</v>
      </c>
      <c r="K58" s="11">
        <v>9328601.04</v>
      </c>
      <c r="L58" s="11">
        <v>6763782.12</v>
      </c>
      <c r="M58" s="11">
        <v>152039.19</v>
      </c>
      <c r="N58" s="11">
        <v>220496.65</v>
      </c>
      <c r="O58" s="11">
        <v>115903.17</v>
      </c>
      <c r="P58" s="11">
        <v>426116.3</v>
      </c>
      <c r="Q58" s="11">
        <v>0</v>
      </c>
      <c r="R58" s="11">
        <v>0</v>
      </c>
      <c r="S58" s="11">
        <v>285206.1</v>
      </c>
      <c r="T58" s="11">
        <v>553741.54</v>
      </c>
      <c r="U58" s="11">
        <v>501517.69</v>
      </c>
      <c r="V58" s="60">
        <v>309798.28</v>
      </c>
      <c r="W58" s="11">
        <v>2782128.31</v>
      </c>
      <c r="X58" s="37">
        <v>571096.21</v>
      </c>
      <c r="Y58" s="63">
        <v>2155397.52</v>
      </c>
    </row>
    <row r="59" spans="1:25" ht="12.75">
      <c r="A59" s="223">
        <v>2</v>
      </c>
      <c r="B59" s="224">
        <v>6</v>
      </c>
      <c r="C59" s="224">
        <v>2</v>
      </c>
      <c r="D59" s="16">
        <v>1</v>
      </c>
      <c r="E59" s="16">
        <v>0</v>
      </c>
      <c r="F59" s="19"/>
      <c r="G59" s="54" t="s">
        <v>332</v>
      </c>
      <c r="H59" s="60">
        <v>8189591.97</v>
      </c>
      <c r="I59" s="11">
        <v>2105859</v>
      </c>
      <c r="J59" s="11">
        <v>49911.22</v>
      </c>
      <c r="K59" s="11">
        <v>4128175.49</v>
      </c>
      <c r="L59" s="11">
        <v>3287602.8</v>
      </c>
      <c r="M59" s="11">
        <v>8468.8</v>
      </c>
      <c r="N59" s="11">
        <v>55534.3</v>
      </c>
      <c r="O59" s="11">
        <v>11237.58</v>
      </c>
      <c r="P59" s="11">
        <v>25176</v>
      </c>
      <c r="Q59" s="11">
        <v>0</v>
      </c>
      <c r="R59" s="11">
        <v>0</v>
      </c>
      <c r="S59" s="11">
        <v>167249.31</v>
      </c>
      <c r="T59" s="11">
        <v>151648.99</v>
      </c>
      <c r="U59" s="11">
        <v>110342.34</v>
      </c>
      <c r="V59" s="60">
        <v>310915.37</v>
      </c>
      <c r="W59" s="11">
        <v>1632218.17</v>
      </c>
      <c r="X59" s="37">
        <v>1487118.4</v>
      </c>
      <c r="Y59" s="63">
        <v>273428.09</v>
      </c>
    </row>
    <row r="60" spans="1:25" ht="12.75">
      <c r="A60" s="223">
        <v>2</v>
      </c>
      <c r="B60" s="224">
        <v>8</v>
      </c>
      <c r="C60" s="224">
        <v>3</v>
      </c>
      <c r="D60" s="16">
        <v>1</v>
      </c>
      <c r="E60" s="16">
        <v>0</v>
      </c>
      <c r="F60" s="19"/>
      <c r="G60" s="54" t="s">
        <v>333</v>
      </c>
      <c r="H60" s="60">
        <v>8253237.16</v>
      </c>
      <c r="I60" s="11">
        <v>1711454</v>
      </c>
      <c r="J60" s="11">
        <v>109587.31</v>
      </c>
      <c r="K60" s="11">
        <v>4173939.97</v>
      </c>
      <c r="L60" s="11">
        <v>2770513.35</v>
      </c>
      <c r="M60" s="11">
        <v>25103.29</v>
      </c>
      <c r="N60" s="11">
        <v>57875.8</v>
      </c>
      <c r="O60" s="11">
        <v>48021.1</v>
      </c>
      <c r="P60" s="11">
        <v>13064</v>
      </c>
      <c r="Q60" s="11">
        <v>0</v>
      </c>
      <c r="R60" s="11">
        <v>5989.8</v>
      </c>
      <c r="S60" s="11">
        <v>124921.86</v>
      </c>
      <c r="T60" s="11">
        <v>223179.92</v>
      </c>
      <c r="U60" s="11">
        <v>211908</v>
      </c>
      <c r="V60" s="60">
        <v>693362.85</v>
      </c>
      <c r="W60" s="11">
        <v>1065961.59</v>
      </c>
      <c r="X60" s="37">
        <v>317867.98</v>
      </c>
      <c r="Y60" s="63">
        <v>1192294.29</v>
      </c>
    </row>
    <row r="61" spans="1:25" ht="12.75">
      <c r="A61" s="223">
        <v>2</v>
      </c>
      <c r="B61" s="224">
        <v>10</v>
      </c>
      <c r="C61" s="224">
        <v>1</v>
      </c>
      <c r="D61" s="16">
        <v>1</v>
      </c>
      <c r="E61" s="16">
        <v>0</v>
      </c>
      <c r="F61" s="19"/>
      <c r="G61" s="54" t="s">
        <v>334</v>
      </c>
      <c r="H61" s="60">
        <v>16552513.74</v>
      </c>
      <c r="I61" s="11">
        <v>5869971</v>
      </c>
      <c r="J61" s="11">
        <v>364180.41</v>
      </c>
      <c r="K61" s="11">
        <v>7245817.82</v>
      </c>
      <c r="L61" s="11">
        <v>5246230.45</v>
      </c>
      <c r="M61" s="11">
        <v>80453.79</v>
      </c>
      <c r="N61" s="11">
        <v>166804.65</v>
      </c>
      <c r="O61" s="11">
        <v>34158</v>
      </c>
      <c r="P61" s="11">
        <v>246523.04</v>
      </c>
      <c r="Q61" s="11">
        <v>0</v>
      </c>
      <c r="R61" s="11">
        <v>8060.15</v>
      </c>
      <c r="S61" s="11">
        <v>204099.14</v>
      </c>
      <c r="T61" s="11">
        <v>394208.79</v>
      </c>
      <c r="U61" s="11">
        <v>299534.92</v>
      </c>
      <c r="V61" s="60">
        <v>565744.89</v>
      </c>
      <c r="W61" s="11">
        <v>1389787.72</v>
      </c>
      <c r="X61" s="37">
        <v>250182.36</v>
      </c>
      <c r="Y61" s="63">
        <v>1682756.79</v>
      </c>
    </row>
    <row r="62" spans="1:25" ht="12.75">
      <c r="A62" s="223">
        <v>2</v>
      </c>
      <c r="B62" s="224">
        <v>11</v>
      </c>
      <c r="C62" s="224">
        <v>1</v>
      </c>
      <c r="D62" s="16">
        <v>1</v>
      </c>
      <c r="E62" s="16">
        <v>0</v>
      </c>
      <c r="F62" s="19"/>
      <c r="G62" s="54" t="s">
        <v>335</v>
      </c>
      <c r="H62" s="60">
        <v>86039022.3</v>
      </c>
      <c r="I62" s="11">
        <v>33149579</v>
      </c>
      <c r="J62" s="11">
        <v>14907571.4</v>
      </c>
      <c r="K62" s="11">
        <v>27641666.27</v>
      </c>
      <c r="L62" s="11">
        <v>17128402.02</v>
      </c>
      <c r="M62" s="11">
        <v>31694.88</v>
      </c>
      <c r="N62" s="11">
        <v>602112.68</v>
      </c>
      <c r="O62" s="11">
        <v>181281.04</v>
      </c>
      <c r="P62" s="11">
        <v>486290.8</v>
      </c>
      <c r="Q62" s="11">
        <v>0</v>
      </c>
      <c r="R62" s="11">
        <v>2055945.45</v>
      </c>
      <c r="S62" s="11">
        <v>2226135.39</v>
      </c>
      <c r="T62" s="11">
        <v>1325592.21</v>
      </c>
      <c r="U62" s="11">
        <v>1779805.31</v>
      </c>
      <c r="V62" s="60">
        <v>1824406.49</v>
      </c>
      <c r="W62" s="11">
        <v>4534129.56</v>
      </c>
      <c r="X62" s="37">
        <v>2159954.2</v>
      </c>
      <c r="Y62" s="63">
        <v>5806076.07</v>
      </c>
    </row>
    <row r="63" spans="1:25" ht="12.75">
      <c r="A63" s="223">
        <v>2</v>
      </c>
      <c r="B63" s="224">
        <v>8</v>
      </c>
      <c r="C63" s="224">
        <v>4</v>
      </c>
      <c r="D63" s="16">
        <v>1</v>
      </c>
      <c r="E63" s="16">
        <v>0</v>
      </c>
      <c r="F63" s="19"/>
      <c r="G63" s="54" t="s">
        <v>336</v>
      </c>
      <c r="H63" s="60">
        <v>11846053.48</v>
      </c>
      <c r="I63" s="11">
        <v>5442733</v>
      </c>
      <c r="J63" s="11">
        <v>13038.62</v>
      </c>
      <c r="K63" s="11">
        <v>4592031.48</v>
      </c>
      <c r="L63" s="11">
        <v>3446339.6</v>
      </c>
      <c r="M63" s="11">
        <v>91278.35</v>
      </c>
      <c r="N63" s="11">
        <v>69825.02</v>
      </c>
      <c r="O63" s="11">
        <v>40186</v>
      </c>
      <c r="P63" s="11">
        <v>133716</v>
      </c>
      <c r="Q63" s="11">
        <v>0</v>
      </c>
      <c r="R63" s="11">
        <v>203.8</v>
      </c>
      <c r="S63" s="11">
        <v>119692.45</v>
      </c>
      <c r="T63" s="11">
        <v>353961.44</v>
      </c>
      <c r="U63" s="11">
        <v>140718</v>
      </c>
      <c r="V63" s="60">
        <v>196110.82</v>
      </c>
      <c r="W63" s="11">
        <v>1077729.89</v>
      </c>
      <c r="X63" s="37">
        <v>726041.09</v>
      </c>
      <c r="Y63" s="63">
        <v>720520.49</v>
      </c>
    </row>
    <row r="64" spans="1:25" ht="12.75">
      <c r="A64" s="223">
        <v>2</v>
      </c>
      <c r="B64" s="224">
        <v>14</v>
      </c>
      <c r="C64" s="224">
        <v>1</v>
      </c>
      <c r="D64" s="16">
        <v>1</v>
      </c>
      <c r="E64" s="16">
        <v>0</v>
      </c>
      <c r="F64" s="19"/>
      <c r="G64" s="54" t="s">
        <v>337</v>
      </c>
      <c r="H64" s="60">
        <v>30621929.65</v>
      </c>
      <c r="I64" s="11">
        <v>11107062</v>
      </c>
      <c r="J64" s="11">
        <v>845805.42</v>
      </c>
      <c r="K64" s="11">
        <v>11966093.61</v>
      </c>
      <c r="L64" s="11">
        <v>7622633.77</v>
      </c>
      <c r="M64" s="11">
        <v>152765.54</v>
      </c>
      <c r="N64" s="11">
        <v>310368.6</v>
      </c>
      <c r="O64" s="11">
        <v>74999.89</v>
      </c>
      <c r="P64" s="11">
        <v>426396.8</v>
      </c>
      <c r="Q64" s="11">
        <v>0</v>
      </c>
      <c r="R64" s="11">
        <v>0</v>
      </c>
      <c r="S64" s="11">
        <v>1567079.1</v>
      </c>
      <c r="T64" s="11">
        <v>623972.65</v>
      </c>
      <c r="U64" s="11">
        <v>446320.14</v>
      </c>
      <c r="V64" s="60">
        <v>741557.12</v>
      </c>
      <c r="W64" s="11">
        <v>6058396.63</v>
      </c>
      <c r="X64" s="37">
        <v>908785.67</v>
      </c>
      <c r="Y64" s="63">
        <v>644571.99</v>
      </c>
    </row>
    <row r="65" spans="1:25" ht="12.75">
      <c r="A65" s="223">
        <v>2</v>
      </c>
      <c r="B65" s="224">
        <v>15</v>
      </c>
      <c r="C65" s="224">
        <v>1</v>
      </c>
      <c r="D65" s="16">
        <v>1</v>
      </c>
      <c r="E65" s="16">
        <v>0</v>
      </c>
      <c r="F65" s="19"/>
      <c r="G65" s="54" t="s">
        <v>338</v>
      </c>
      <c r="H65" s="60">
        <v>30040217.48</v>
      </c>
      <c r="I65" s="11">
        <v>10462518</v>
      </c>
      <c r="J65" s="11">
        <v>877180.02</v>
      </c>
      <c r="K65" s="11">
        <v>12940990.75</v>
      </c>
      <c r="L65" s="11">
        <v>9144020.44</v>
      </c>
      <c r="M65" s="11">
        <v>152127.84</v>
      </c>
      <c r="N65" s="11">
        <v>559243.33</v>
      </c>
      <c r="O65" s="11">
        <v>61593.5</v>
      </c>
      <c r="P65" s="11">
        <v>355216.91</v>
      </c>
      <c r="Q65" s="11">
        <v>0</v>
      </c>
      <c r="R65" s="11">
        <v>0</v>
      </c>
      <c r="S65" s="11">
        <v>1122331.51</v>
      </c>
      <c r="T65" s="11">
        <v>550650.61</v>
      </c>
      <c r="U65" s="11">
        <v>479318.8</v>
      </c>
      <c r="V65" s="60">
        <v>516487.81</v>
      </c>
      <c r="W65" s="11">
        <v>4763479.31</v>
      </c>
      <c r="X65" s="37">
        <v>1642759.24</v>
      </c>
      <c r="Y65" s="63">
        <v>996049.4</v>
      </c>
    </row>
    <row r="66" spans="1:25" ht="12.75">
      <c r="A66" s="223">
        <v>2</v>
      </c>
      <c r="B66" s="224">
        <v>6</v>
      </c>
      <c r="C66" s="224">
        <v>3</v>
      </c>
      <c r="D66" s="16">
        <v>1</v>
      </c>
      <c r="E66" s="16">
        <v>0</v>
      </c>
      <c r="F66" s="19"/>
      <c r="G66" s="54" t="s">
        <v>339</v>
      </c>
      <c r="H66" s="60">
        <v>5557695.67</v>
      </c>
      <c r="I66" s="11">
        <v>1510074</v>
      </c>
      <c r="J66" s="11">
        <v>37523.18</v>
      </c>
      <c r="K66" s="11">
        <v>3402009.14</v>
      </c>
      <c r="L66" s="11">
        <v>3085883.02</v>
      </c>
      <c r="M66" s="11">
        <v>19898.73</v>
      </c>
      <c r="N66" s="11">
        <v>12818.52</v>
      </c>
      <c r="O66" s="11">
        <v>18743</v>
      </c>
      <c r="P66" s="11">
        <v>9137</v>
      </c>
      <c r="Q66" s="11">
        <v>0</v>
      </c>
      <c r="R66" s="11">
        <v>0</v>
      </c>
      <c r="S66" s="11">
        <v>21415.36</v>
      </c>
      <c r="T66" s="11">
        <v>99204.76</v>
      </c>
      <c r="U66" s="11">
        <v>50642</v>
      </c>
      <c r="V66" s="60">
        <v>84266.75</v>
      </c>
      <c r="W66" s="11">
        <v>300388.55</v>
      </c>
      <c r="X66" s="37">
        <v>207770.65</v>
      </c>
      <c r="Y66" s="63">
        <v>307700.8</v>
      </c>
    </row>
    <row r="67" spans="1:25" ht="12.75">
      <c r="A67" s="223">
        <v>2</v>
      </c>
      <c r="B67" s="224">
        <v>2</v>
      </c>
      <c r="C67" s="224">
        <v>3</v>
      </c>
      <c r="D67" s="16">
        <v>1</v>
      </c>
      <c r="E67" s="16">
        <v>0</v>
      </c>
      <c r="F67" s="19"/>
      <c r="G67" s="54" t="s">
        <v>340</v>
      </c>
      <c r="H67" s="60">
        <v>4546808.11</v>
      </c>
      <c r="I67" s="11">
        <v>1730065</v>
      </c>
      <c r="J67" s="11">
        <v>24144.34</v>
      </c>
      <c r="K67" s="11">
        <v>2310971.05</v>
      </c>
      <c r="L67" s="11">
        <v>1673216.78</v>
      </c>
      <c r="M67" s="11">
        <v>229176.22</v>
      </c>
      <c r="N67" s="11">
        <v>48456.19</v>
      </c>
      <c r="O67" s="11">
        <v>53668.45</v>
      </c>
      <c r="P67" s="11">
        <v>11577</v>
      </c>
      <c r="Q67" s="11">
        <v>0</v>
      </c>
      <c r="R67" s="11">
        <v>0</v>
      </c>
      <c r="S67" s="11">
        <v>23869.46</v>
      </c>
      <c r="T67" s="11">
        <v>109853.81</v>
      </c>
      <c r="U67" s="11">
        <v>71813.41</v>
      </c>
      <c r="V67" s="60">
        <v>89339.73</v>
      </c>
      <c r="W67" s="11">
        <v>358585.29</v>
      </c>
      <c r="X67" s="37">
        <v>331039.84</v>
      </c>
      <c r="Y67" s="63">
        <v>123042.43</v>
      </c>
    </row>
    <row r="68" spans="1:25" ht="12.75">
      <c r="A68" s="223">
        <v>2</v>
      </c>
      <c r="B68" s="224">
        <v>2</v>
      </c>
      <c r="C68" s="224">
        <v>4</v>
      </c>
      <c r="D68" s="16">
        <v>1</v>
      </c>
      <c r="E68" s="16">
        <v>0</v>
      </c>
      <c r="F68" s="19"/>
      <c r="G68" s="54" t="s">
        <v>341</v>
      </c>
      <c r="H68" s="60">
        <v>3753180.51</v>
      </c>
      <c r="I68" s="11">
        <v>944481</v>
      </c>
      <c r="J68" s="11">
        <v>13958.05</v>
      </c>
      <c r="K68" s="11">
        <v>2140815.22</v>
      </c>
      <c r="L68" s="11">
        <v>1565173.16</v>
      </c>
      <c r="M68" s="11">
        <v>177721.56</v>
      </c>
      <c r="N68" s="11">
        <v>35726.08</v>
      </c>
      <c r="O68" s="11">
        <v>19648</v>
      </c>
      <c r="P68" s="11">
        <v>7203</v>
      </c>
      <c r="Q68" s="11">
        <v>0</v>
      </c>
      <c r="R68" s="11">
        <v>137067</v>
      </c>
      <c r="S68" s="11">
        <v>69028.95</v>
      </c>
      <c r="T68" s="11">
        <v>66691.08</v>
      </c>
      <c r="U68" s="11">
        <v>31713</v>
      </c>
      <c r="V68" s="60">
        <v>30843.39</v>
      </c>
      <c r="W68" s="11">
        <v>554295.84</v>
      </c>
      <c r="X68" s="37">
        <v>36750.68</v>
      </c>
      <c r="Y68" s="63">
        <v>99630.4</v>
      </c>
    </row>
    <row r="69" spans="1:25" ht="12.75">
      <c r="A69" s="223">
        <v>2</v>
      </c>
      <c r="B69" s="224">
        <v>8</v>
      </c>
      <c r="C69" s="224">
        <v>5</v>
      </c>
      <c r="D69" s="16">
        <v>1</v>
      </c>
      <c r="E69" s="16">
        <v>0</v>
      </c>
      <c r="F69" s="19"/>
      <c r="G69" s="54" t="s">
        <v>342</v>
      </c>
      <c r="H69" s="60">
        <v>12447282.39</v>
      </c>
      <c r="I69" s="11">
        <v>1485853</v>
      </c>
      <c r="J69" s="11">
        <v>99812.3</v>
      </c>
      <c r="K69" s="11">
        <v>7021782.28</v>
      </c>
      <c r="L69" s="11">
        <v>5963683.85</v>
      </c>
      <c r="M69" s="11">
        <v>15157.48</v>
      </c>
      <c r="N69" s="11">
        <v>30173</v>
      </c>
      <c r="O69" s="11">
        <v>84413.71</v>
      </c>
      <c r="P69" s="11">
        <v>17198.3</v>
      </c>
      <c r="Q69" s="11">
        <v>0</v>
      </c>
      <c r="R69" s="11">
        <v>18065</v>
      </c>
      <c r="S69" s="11">
        <v>67517.23</v>
      </c>
      <c r="T69" s="11">
        <v>208159.67</v>
      </c>
      <c r="U69" s="11">
        <v>132086.3</v>
      </c>
      <c r="V69" s="60">
        <v>485327.74</v>
      </c>
      <c r="W69" s="11">
        <v>1310298.98</v>
      </c>
      <c r="X69" s="37">
        <v>634931.05</v>
      </c>
      <c r="Y69" s="63">
        <v>2529535.83</v>
      </c>
    </row>
    <row r="70" spans="1:25" ht="12.75">
      <c r="A70" s="223">
        <v>2</v>
      </c>
      <c r="B70" s="224">
        <v>21</v>
      </c>
      <c r="C70" s="224">
        <v>3</v>
      </c>
      <c r="D70" s="16">
        <v>1</v>
      </c>
      <c r="E70" s="16">
        <v>0</v>
      </c>
      <c r="F70" s="19"/>
      <c r="G70" s="54" t="s">
        <v>343</v>
      </c>
      <c r="H70" s="60">
        <v>8800348.7</v>
      </c>
      <c r="I70" s="11">
        <v>2831052</v>
      </c>
      <c r="J70" s="11">
        <v>62276.65</v>
      </c>
      <c r="K70" s="11">
        <v>3132404.02</v>
      </c>
      <c r="L70" s="11">
        <v>2216353.57</v>
      </c>
      <c r="M70" s="11">
        <v>12688.87</v>
      </c>
      <c r="N70" s="11">
        <v>23900</v>
      </c>
      <c r="O70" s="11">
        <v>7634.8</v>
      </c>
      <c r="P70" s="11">
        <v>12431.17</v>
      </c>
      <c r="Q70" s="11">
        <v>0</v>
      </c>
      <c r="R70" s="11">
        <v>1710</v>
      </c>
      <c r="S70" s="11">
        <v>57057.14</v>
      </c>
      <c r="T70" s="11">
        <v>277878.97</v>
      </c>
      <c r="U70" s="11">
        <v>113620.4</v>
      </c>
      <c r="V70" s="60">
        <v>409129.1</v>
      </c>
      <c r="W70" s="11">
        <v>2365720.23</v>
      </c>
      <c r="X70" s="37">
        <v>1913955.15</v>
      </c>
      <c r="Y70" s="63">
        <v>408895.8</v>
      </c>
    </row>
    <row r="71" spans="1:25" ht="12.75">
      <c r="A71" s="223">
        <v>2</v>
      </c>
      <c r="B71" s="224">
        <v>6</v>
      </c>
      <c r="C71" s="224">
        <v>4</v>
      </c>
      <c r="D71" s="16">
        <v>1</v>
      </c>
      <c r="E71" s="16">
        <v>0</v>
      </c>
      <c r="F71" s="19"/>
      <c r="G71" s="54" t="s">
        <v>344</v>
      </c>
      <c r="H71" s="60">
        <v>13377388.67</v>
      </c>
      <c r="I71" s="11">
        <v>1405499</v>
      </c>
      <c r="J71" s="11">
        <v>95196.26</v>
      </c>
      <c r="K71" s="11">
        <v>7146873.64</v>
      </c>
      <c r="L71" s="11">
        <v>5398250.81</v>
      </c>
      <c r="M71" s="11">
        <v>1739.99</v>
      </c>
      <c r="N71" s="11">
        <v>16409.5</v>
      </c>
      <c r="O71" s="11">
        <v>6082.83</v>
      </c>
      <c r="P71" s="11">
        <v>16092.42</v>
      </c>
      <c r="Q71" s="11">
        <v>0</v>
      </c>
      <c r="R71" s="11">
        <v>5298.1</v>
      </c>
      <c r="S71" s="11">
        <v>264933.03</v>
      </c>
      <c r="T71" s="11">
        <v>299460.67</v>
      </c>
      <c r="U71" s="11">
        <v>217685</v>
      </c>
      <c r="V71" s="60">
        <v>920921.29</v>
      </c>
      <c r="W71" s="11">
        <v>3586064.07</v>
      </c>
      <c r="X71" s="37">
        <v>3081661.55</v>
      </c>
      <c r="Y71" s="63">
        <v>1143755.7</v>
      </c>
    </row>
    <row r="72" spans="1:25" ht="12.75">
      <c r="A72" s="223">
        <v>2</v>
      </c>
      <c r="B72" s="224">
        <v>19</v>
      </c>
      <c r="C72" s="224">
        <v>1</v>
      </c>
      <c r="D72" s="16">
        <v>1</v>
      </c>
      <c r="E72" s="16">
        <v>0</v>
      </c>
      <c r="F72" s="19"/>
      <c r="G72" s="54" t="s">
        <v>345</v>
      </c>
      <c r="H72" s="60">
        <v>52366139.75</v>
      </c>
      <c r="I72" s="11">
        <v>17958741</v>
      </c>
      <c r="J72" s="11">
        <v>1378578.71</v>
      </c>
      <c r="K72" s="11">
        <v>21513598.53</v>
      </c>
      <c r="L72" s="11">
        <v>15099823.26</v>
      </c>
      <c r="M72" s="11">
        <v>59938.18</v>
      </c>
      <c r="N72" s="11">
        <v>486458.71</v>
      </c>
      <c r="O72" s="11">
        <v>162257.5</v>
      </c>
      <c r="P72" s="11">
        <v>646235.35</v>
      </c>
      <c r="Q72" s="11">
        <v>0</v>
      </c>
      <c r="R72" s="11">
        <v>0</v>
      </c>
      <c r="S72" s="11">
        <v>1018803.36</v>
      </c>
      <c r="T72" s="11">
        <v>1035235.47</v>
      </c>
      <c r="U72" s="11">
        <v>1174531.93</v>
      </c>
      <c r="V72" s="60">
        <v>1830314.77</v>
      </c>
      <c r="W72" s="11">
        <v>6586939.36</v>
      </c>
      <c r="X72" s="37">
        <v>6240806.27</v>
      </c>
      <c r="Y72" s="63">
        <v>4928282.15</v>
      </c>
    </row>
    <row r="73" spans="1:25" ht="12.75">
      <c r="A73" s="223">
        <v>2</v>
      </c>
      <c r="B73" s="224">
        <v>19</v>
      </c>
      <c r="C73" s="224">
        <v>2</v>
      </c>
      <c r="D73" s="16">
        <v>1</v>
      </c>
      <c r="E73" s="16">
        <v>0</v>
      </c>
      <c r="F73" s="19"/>
      <c r="G73" s="54" t="s">
        <v>346</v>
      </c>
      <c r="H73" s="60">
        <v>20635435.86</v>
      </c>
      <c r="I73" s="11">
        <v>6833945</v>
      </c>
      <c r="J73" s="11">
        <v>322636.88</v>
      </c>
      <c r="K73" s="11">
        <v>8125623</v>
      </c>
      <c r="L73" s="11">
        <v>6546989.75</v>
      </c>
      <c r="M73" s="11">
        <v>202665.4</v>
      </c>
      <c r="N73" s="11">
        <v>151461.7</v>
      </c>
      <c r="O73" s="11">
        <v>22475.1</v>
      </c>
      <c r="P73" s="11">
        <v>34509.22</v>
      </c>
      <c r="Q73" s="11">
        <v>0</v>
      </c>
      <c r="R73" s="11">
        <v>0</v>
      </c>
      <c r="S73" s="11">
        <v>216062.67</v>
      </c>
      <c r="T73" s="11">
        <v>334519.3</v>
      </c>
      <c r="U73" s="11">
        <v>293289.7</v>
      </c>
      <c r="V73" s="60">
        <v>323650.16</v>
      </c>
      <c r="W73" s="11">
        <v>2918542.06</v>
      </c>
      <c r="X73" s="37">
        <v>966594.45</v>
      </c>
      <c r="Y73" s="63">
        <v>2434688.92</v>
      </c>
    </row>
    <row r="74" spans="1:25" ht="12.75">
      <c r="A74" s="223">
        <v>2</v>
      </c>
      <c r="B74" s="224">
        <v>10</v>
      </c>
      <c r="C74" s="224">
        <v>2</v>
      </c>
      <c r="D74" s="16">
        <v>1</v>
      </c>
      <c r="E74" s="16">
        <v>0</v>
      </c>
      <c r="F74" s="19"/>
      <c r="G74" s="54" t="s">
        <v>347</v>
      </c>
      <c r="H74" s="60">
        <v>6469168.81</v>
      </c>
      <c r="I74" s="11">
        <v>884092</v>
      </c>
      <c r="J74" s="11">
        <v>24454.69</v>
      </c>
      <c r="K74" s="11">
        <v>3005993.94</v>
      </c>
      <c r="L74" s="11">
        <v>1973764.67</v>
      </c>
      <c r="M74" s="11">
        <v>21149.03</v>
      </c>
      <c r="N74" s="11">
        <v>33196.7</v>
      </c>
      <c r="O74" s="11">
        <v>7075.26</v>
      </c>
      <c r="P74" s="11">
        <v>5319.07</v>
      </c>
      <c r="Q74" s="11">
        <v>0</v>
      </c>
      <c r="R74" s="11">
        <v>3764</v>
      </c>
      <c r="S74" s="11">
        <v>127935.97</v>
      </c>
      <c r="T74" s="11">
        <v>210445.24</v>
      </c>
      <c r="U74" s="11">
        <v>75706.03</v>
      </c>
      <c r="V74" s="60">
        <v>547637.97</v>
      </c>
      <c r="W74" s="11">
        <v>1385307.42</v>
      </c>
      <c r="X74" s="37">
        <v>1090359.65</v>
      </c>
      <c r="Y74" s="63">
        <v>1169320.76</v>
      </c>
    </row>
    <row r="75" spans="1:25" ht="12.75">
      <c r="A75" s="223">
        <v>2</v>
      </c>
      <c r="B75" s="224">
        <v>26</v>
      </c>
      <c r="C75" s="224">
        <v>1</v>
      </c>
      <c r="D75" s="16">
        <v>1</v>
      </c>
      <c r="E75" s="16">
        <v>0</v>
      </c>
      <c r="F75" s="19"/>
      <c r="G75" s="54" t="s">
        <v>348</v>
      </c>
      <c r="H75" s="60">
        <v>3604378.09</v>
      </c>
      <c r="I75" s="11">
        <v>610191</v>
      </c>
      <c r="J75" s="11">
        <v>101617.82</v>
      </c>
      <c r="K75" s="11">
        <v>1325935.67</v>
      </c>
      <c r="L75" s="11">
        <v>998856.27</v>
      </c>
      <c r="M75" s="11">
        <v>42303.7</v>
      </c>
      <c r="N75" s="11">
        <v>21367</v>
      </c>
      <c r="O75" s="11">
        <v>3419</v>
      </c>
      <c r="P75" s="11">
        <v>3658</v>
      </c>
      <c r="Q75" s="11">
        <v>0</v>
      </c>
      <c r="R75" s="11">
        <v>83562.07</v>
      </c>
      <c r="S75" s="11">
        <v>25842.92</v>
      </c>
      <c r="T75" s="11">
        <v>24466.82</v>
      </c>
      <c r="U75" s="11">
        <v>78236</v>
      </c>
      <c r="V75" s="60">
        <v>44223.89</v>
      </c>
      <c r="W75" s="11">
        <v>236333.17</v>
      </c>
      <c r="X75" s="37">
        <v>204404.34</v>
      </c>
      <c r="Y75" s="63">
        <v>1330300.43</v>
      </c>
    </row>
    <row r="76" spans="1:25" ht="12.75">
      <c r="A76" s="223">
        <v>2</v>
      </c>
      <c r="B76" s="224">
        <v>25</v>
      </c>
      <c r="C76" s="224">
        <v>1</v>
      </c>
      <c r="D76" s="16">
        <v>1</v>
      </c>
      <c r="E76" s="16">
        <v>0</v>
      </c>
      <c r="F76" s="19"/>
      <c r="G76" s="54" t="s">
        <v>349</v>
      </c>
      <c r="H76" s="60">
        <v>2522231.37</v>
      </c>
      <c r="I76" s="11">
        <v>1108769</v>
      </c>
      <c r="J76" s="11">
        <v>27360.91</v>
      </c>
      <c r="K76" s="11">
        <v>1095807.29</v>
      </c>
      <c r="L76" s="11">
        <v>837602.56</v>
      </c>
      <c r="M76" s="11">
        <v>37505.66</v>
      </c>
      <c r="N76" s="11">
        <v>56300.05</v>
      </c>
      <c r="O76" s="11">
        <v>1805</v>
      </c>
      <c r="P76" s="11">
        <v>5097</v>
      </c>
      <c r="Q76" s="11">
        <v>0</v>
      </c>
      <c r="R76" s="11">
        <v>0</v>
      </c>
      <c r="S76" s="11">
        <v>25567.23</v>
      </c>
      <c r="T76" s="11">
        <v>68673.09</v>
      </c>
      <c r="U76" s="11">
        <v>44445.13</v>
      </c>
      <c r="V76" s="60">
        <v>18811.57</v>
      </c>
      <c r="W76" s="11">
        <v>131342.12</v>
      </c>
      <c r="X76" s="37">
        <v>45971.68</v>
      </c>
      <c r="Y76" s="63">
        <v>158952.05</v>
      </c>
    </row>
    <row r="77" spans="1:25" ht="12.75">
      <c r="A77" s="223">
        <v>2</v>
      </c>
      <c r="B77" s="224">
        <v>25</v>
      </c>
      <c r="C77" s="224">
        <v>2</v>
      </c>
      <c r="D77" s="16">
        <v>1</v>
      </c>
      <c r="E77" s="16">
        <v>0</v>
      </c>
      <c r="F77" s="19"/>
      <c r="G77" s="54" t="s">
        <v>350</v>
      </c>
      <c r="H77" s="60">
        <v>24616340.41</v>
      </c>
      <c r="I77" s="11">
        <v>10994066</v>
      </c>
      <c r="J77" s="11">
        <v>484253.85</v>
      </c>
      <c r="K77" s="11">
        <v>10306861.47</v>
      </c>
      <c r="L77" s="11">
        <v>7027236.24</v>
      </c>
      <c r="M77" s="11">
        <v>47687.65</v>
      </c>
      <c r="N77" s="11">
        <v>143225.2</v>
      </c>
      <c r="O77" s="11">
        <v>106985.47</v>
      </c>
      <c r="P77" s="11">
        <v>398498.12</v>
      </c>
      <c r="Q77" s="11">
        <v>0</v>
      </c>
      <c r="R77" s="11">
        <v>0</v>
      </c>
      <c r="S77" s="11">
        <v>327097.39</v>
      </c>
      <c r="T77" s="11">
        <v>653704.25</v>
      </c>
      <c r="U77" s="11">
        <v>629407.56</v>
      </c>
      <c r="V77" s="60">
        <v>973019.59</v>
      </c>
      <c r="W77" s="11">
        <v>324179.68</v>
      </c>
      <c r="X77" s="37">
        <v>124257.26</v>
      </c>
      <c r="Y77" s="63">
        <v>2506979.41</v>
      </c>
    </row>
    <row r="78" spans="1:25" ht="12.75">
      <c r="A78" s="223">
        <v>2</v>
      </c>
      <c r="B78" s="224">
        <v>26</v>
      </c>
      <c r="C78" s="224">
        <v>2</v>
      </c>
      <c r="D78" s="16">
        <v>1</v>
      </c>
      <c r="E78" s="16">
        <v>0</v>
      </c>
      <c r="F78" s="19"/>
      <c r="G78" s="54" t="s">
        <v>351</v>
      </c>
      <c r="H78" s="60">
        <v>12863530.28</v>
      </c>
      <c r="I78" s="11">
        <v>4472347</v>
      </c>
      <c r="J78" s="11">
        <v>126966.3</v>
      </c>
      <c r="K78" s="11">
        <v>4998166.57</v>
      </c>
      <c r="L78" s="11">
        <v>3366982.79</v>
      </c>
      <c r="M78" s="11">
        <v>79125.9</v>
      </c>
      <c r="N78" s="11">
        <v>156030.8</v>
      </c>
      <c r="O78" s="11">
        <v>17526.85</v>
      </c>
      <c r="P78" s="11">
        <v>220436.85</v>
      </c>
      <c r="Q78" s="11">
        <v>0</v>
      </c>
      <c r="R78" s="11">
        <v>0</v>
      </c>
      <c r="S78" s="11">
        <v>216288.35</v>
      </c>
      <c r="T78" s="11">
        <v>288945.67</v>
      </c>
      <c r="U78" s="11">
        <v>216859.74</v>
      </c>
      <c r="V78" s="60">
        <v>435969.62</v>
      </c>
      <c r="W78" s="11">
        <v>2510679.2</v>
      </c>
      <c r="X78" s="37">
        <v>556533.77</v>
      </c>
      <c r="Y78" s="63">
        <v>755371.21</v>
      </c>
    </row>
    <row r="79" spans="1:25" s="95" customFormat="1" ht="15">
      <c r="A79" s="227"/>
      <c r="B79" s="228"/>
      <c r="C79" s="228"/>
      <c r="D79" s="101"/>
      <c r="E79" s="101"/>
      <c r="F79" s="102" t="s">
        <v>352</v>
      </c>
      <c r="G79" s="287"/>
      <c r="H79" s="104">
        <v>492294298.7300002</v>
      </c>
      <c r="I79" s="103">
        <v>125773009</v>
      </c>
      <c r="J79" s="103">
        <v>5526748.7700000005</v>
      </c>
      <c r="K79" s="103">
        <v>282989960.06000006</v>
      </c>
      <c r="L79" s="103">
        <v>179197582.66999993</v>
      </c>
      <c r="M79" s="103">
        <v>46559137.47</v>
      </c>
      <c r="N79" s="103">
        <v>7008901.419999999</v>
      </c>
      <c r="O79" s="103">
        <v>716817.96</v>
      </c>
      <c r="P79" s="103">
        <v>701353.39</v>
      </c>
      <c r="Q79" s="103">
        <v>0</v>
      </c>
      <c r="R79" s="103">
        <v>18903331.37</v>
      </c>
      <c r="S79" s="103">
        <v>1475122.3400000005</v>
      </c>
      <c r="T79" s="103">
        <v>6823608.309999999</v>
      </c>
      <c r="U79" s="103">
        <v>8433314.440000003</v>
      </c>
      <c r="V79" s="104">
        <v>13170790.690000005</v>
      </c>
      <c r="W79" s="103">
        <v>23620130.819999997</v>
      </c>
      <c r="X79" s="251">
        <v>14681724.139999995</v>
      </c>
      <c r="Y79" s="105">
        <v>54384450.08000001</v>
      </c>
    </row>
    <row r="80" spans="1:25" s="134" customFormat="1" ht="14.25">
      <c r="A80" s="245">
        <v>2</v>
      </c>
      <c r="B80" s="246">
        <v>1</v>
      </c>
      <c r="C80" s="246">
        <v>2</v>
      </c>
      <c r="D80" s="143">
        <v>2</v>
      </c>
      <c r="E80" s="143">
        <v>0</v>
      </c>
      <c r="F80" s="140"/>
      <c r="G80" s="296" t="s">
        <v>322</v>
      </c>
      <c r="H80" s="142">
        <v>13452595.12</v>
      </c>
      <c r="I80" s="141">
        <v>3152263</v>
      </c>
      <c r="J80" s="141">
        <v>40886.11</v>
      </c>
      <c r="K80" s="141">
        <v>7441273.87</v>
      </c>
      <c r="L80" s="141">
        <v>5854038.88</v>
      </c>
      <c r="M80" s="141">
        <v>475000</v>
      </c>
      <c r="N80" s="141">
        <v>200723.82</v>
      </c>
      <c r="O80" s="141">
        <v>63930.59</v>
      </c>
      <c r="P80" s="141">
        <v>10866</v>
      </c>
      <c r="Q80" s="141">
        <v>0</v>
      </c>
      <c r="R80" s="141">
        <v>106102.63</v>
      </c>
      <c r="S80" s="141">
        <v>6680.08</v>
      </c>
      <c r="T80" s="141">
        <v>142120.75</v>
      </c>
      <c r="U80" s="141">
        <v>175971.16</v>
      </c>
      <c r="V80" s="142">
        <v>405839.96</v>
      </c>
      <c r="W80" s="141">
        <v>560152.58</v>
      </c>
      <c r="X80" s="254">
        <v>450647.9</v>
      </c>
      <c r="Y80" s="148">
        <v>2258019.56</v>
      </c>
    </row>
    <row r="81" spans="1:25" ht="12.75">
      <c r="A81" s="223">
        <v>2</v>
      </c>
      <c r="B81" s="224">
        <v>17</v>
      </c>
      <c r="C81" s="224">
        <v>1</v>
      </c>
      <c r="D81" s="16">
        <v>2</v>
      </c>
      <c r="E81" s="16">
        <v>0</v>
      </c>
      <c r="F81" s="19"/>
      <c r="G81" s="54" t="s">
        <v>353</v>
      </c>
      <c r="H81" s="60">
        <v>3216478.17</v>
      </c>
      <c r="I81" s="11">
        <v>976820</v>
      </c>
      <c r="J81" s="11">
        <v>25551.07</v>
      </c>
      <c r="K81" s="11">
        <v>2007253.46</v>
      </c>
      <c r="L81" s="11">
        <v>652153.92</v>
      </c>
      <c r="M81" s="11">
        <v>1138703.31</v>
      </c>
      <c r="N81" s="11">
        <v>54101.83</v>
      </c>
      <c r="O81" s="11">
        <v>154</v>
      </c>
      <c r="P81" s="11">
        <v>9491</v>
      </c>
      <c r="Q81" s="11">
        <v>0</v>
      </c>
      <c r="R81" s="11">
        <v>306</v>
      </c>
      <c r="S81" s="11">
        <v>17415.74</v>
      </c>
      <c r="T81" s="11">
        <v>49495.48</v>
      </c>
      <c r="U81" s="11">
        <v>29501</v>
      </c>
      <c r="V81" s="60">
        <v>55931.18</v>
      </c>
      <c r="W81" s="11">
        <v>67616.84</v>
      </c>
      <c r="X81" s="37">
        <v>12167.75</v>
      </c>
      <c r="Y81" s="63">
        <v>139236.8</v>
      </c>
    </row>
    <row r="82" spans="1:25" ht="12.75">
      <c r="A82" s="223">
        <v>2</v>
      </c>
      <c r="B82" s="224">
        <v>9</v>
      </c>
      <c r="C82" s="224">
        <v>2</v>
      </c>
      <c r="D82" s="16">
        <v>2</v>
      </c>
      <c r="E82" s="16">
        <v>0</v>
      </c>
      <c r="F82" s="19"/>
      <c r="G82" s="54" t="s">
        <v>323</v>
      </c>
      <c r="H82" s="60">
        <v>6271586.35</v>
      </c>
      <c r="I82" s="11">
        <v>1660592</v>
      </c>
      <c r="J82" s="11">
        <v>21047.44</v>
      </c>
      <c r="K82" s="11">
        <v>3939796.5</v>
      </c>
      <c r="L82" s="11">
        <v>2397249.21</v>
      </c>
      <c r="M82" s="11">
        <v>884403.77</v>
      </c>
      <c r="N82" s="11">
        <v>132977.6</v>
      </c>
      <c r="O82" s="11">
        <v>2141</v>
      </c>
      <c r="P82" s="11">
        <v>10537</v>
      </c>
      <c r="Q82" s="11">
        <v>0</v>
      </c>
      <c r="R82" s="11">
        <v>130660.2</v>
      </c>
      <c r="S82" s="11">
        <v>5753.17</v>
      </c>
      <c r="T82" s="11">
        <v>100942.67</v>
      </c>
      <c r="U82" s="11">
        <v>64576.44</v>
      </c>
      <c r="V82" s="60">
        <v>210555.44</v>
      </c>
      <c r="W82" s="11">
        <v>184545.79</v>
      </c>
      <c r="X82" s="37">
        <v>138672.34</v>
      </c>
      <c r="Y82" s="63">
        <v>465604.62</v>
      </c>
    </row>
    <row r="83" spans="1:25" ht="12.75">
      <c r="A83" s="223">
        <v>2</v>
      </c>
      <c r="B83" s="224">
        <v>24</v>
      </c>
      <c r="C83" s="224">
        <v>2</v>
      </c>
      <c r="D83" s="16">
        <v>2</v>
      </c>
      <c r="E83" s="16">
        <v>0</v>
      </c>
      <c r="F83" s="19"/>
      <c r="G83" s="54" t="s">
        <v>354</v>
      </c>
      <c r="H83" s="60">
        <v>2154397.17</v>
      </c>
      <c r="I83" s="11">
        <v>461773</v>
      </c>
      <c r="J83" s="11">
        <v>11815.61</v>
      </c>
      <c r="K83" s="11">
        <v>1559317.44</v>
      </c>
      <c r="L83" s="11">
        <v>579791.26</v>
      </c>
      <c r="M83" s="11">
        <v>812210.75</v>
      </c>
      <c r="N83" s="11">
        <v>12971.4</v>
      </c>
      <c r="O83" s="11">
        <v>97.1</v>
      </c>
      <c r="P83" s="11">
        <v>4981</v>
      </c>
      <c r="Q83" s="11">
        <v>0</v>
      </c>
      <c r="R83" s="11">
        <v>78785.19</v>
      </c>
      <c r="S83" s="11">
        <v>7210.8</v>
      </c>
      <c r="T83" s="11">
        <v>25132.77</v>
      </c>
      <c r="U83" s="11">
        <v>16141.69</v>
      </c>
      <c r="V83" s="60">
        <v>21995.48</v>
      </c>
      <c r="W83" s="11">
        <v>100699.55</v>
      </c>
      <c r="X83" s="37">
        <v>73587.1</v>
      </c>
      <c r="Y83" s="63">
        <v>20791.57</v>
      </c>
    </row>
    <row r="84" spans="1:25" ht="12.75">
      <c r="A84" s="223">
        <v>2</v>
      </c>
      <c r="B84" s="224">
        <v>13</v>
      </c>
      <c r="C84" s="224">
        <v>1</v>
      </c>
      <c r="D84" s="16">
        <v>2</v>
      </c>
      <c r="E84" s="16">
        <v>0</v>
      </c>
      <c r="F84" s="19"/>
      <c r="G84" s="54" t="s">
        <v>355</v>
      </c>
      <c r="H84" s="60">
        <v>2319117.72</v>
      </c>
      <c r="I84" s="11">
        <v>673747</v>
      </c>
      <c r="J84" s="11">
        <v>791.61</v>
      </c>
      <c r="K84" s="11">
        <v>1282308.41</v>
      </c>
      <c r="L84" s="11">
        <v>646733.57</v>
      </c>
      <c r="M84" s="11">
        <v>273566.31</v>
      </c>
      <c r="N84" s="11">
        <v>29127</v>
      </c>
      <c r="O84" s="11">
        <v>8348</v>
      </c>
      <c r="P84" s="11">
        <v>6172</v>
      </c>
      <c r="Q84" s="11">
        <v>0</v>
      </c>
      <c r="R84" s="11">
        <v>235.62</v>
      </c>
      <c r="S84" s="11">
        <v>3875.1</v>
      </c>
      <c r="T84" s="11">
        <v>28485.92</v>
      </c>
      <c r="U84" s="11">
        <v>17765</v>
      </c>
      <c r="V84" s="60">
        <v>267999.89</v>
      </c>
      <c r="W84" s="11">
        <v>86778.11</v>
      </c>
      <c r="X84" s="37">
        <v>61200</v>
      </c>
      <c r="Y84" s="63">
        <v>275492.59</v>
      </c>
    </row>
    <row r="85" spans="1:25" ht="12.75">
      <c r="A85" s="223">
        <v>2</v>
      </c>
      <c r="B85" s="224">
        <v>21</v>
      </c>
      <c r="C85" s="224">
        <v>4</v>
      </c>
      <c r="D85" s="16">
        <v>2</v>
      </c>
      <c r="E85" s="16">
        <v>0</v>
      </c>
      <c r="F85" s="19"/>
      <c r="G85" s="54" t="s">
        <v>356</v>
      </c>
      <c r="H85" s="60">
        <v>4244796.37</v>
      </c>
      <c r="I85" s="11">
        <v>1144720</v>
      </c>
      <c r="J85" s="11">
        <v>19566.46</v>
      </c>
      <c r="K85" s="11">
        <v>2260036.13</v>
      </c>
      <c r="L85" s="11">
        <v>1084692.04</v>
      </c>
      <c r="M85" s="11">
        <v>80159.38</v>
      </c>
      <c r="N85" s="11">
        <v>154351.89</v>
      </c>
      <c r="O85" s="11">
        <v>4854.7</v>
      </c>
      <c r="P85" s="11">
        <v>2025</v>
      </c>
      <c r="Q85" s="11">
        <v>0</v>
      </c>
      <c r="R85" s="11">
        <v>515388</v>
      </c>
      <c r="S85" s="11">
        <v>111091.17</v>
      </c>
      <c r="T85" s="11">
        <v>43486.6</v>
      </c>
      <c r="U85" s="11">
        <v>30842.4</v>
      </c>
      <c r="V85" s="60">
        <v>233144.95</v>
      </c>
      <c r="W85" s="11">
        <v>664152.56</v>
      </c>
      <c r="X85" s="37">
        <v>17674.8</v>
      </c>
      <c r="Y85" s="63">
        <v>156321.22</v>
      </c>
    </row>
    <row r="86" spans="1:25" ht="12.75">
      <c r="A86" s="223">
        <v>2</v>
      </c>
      <c r="B86" s="224">
        <v>23</v>
      </c>
      <c r="C86" s="224">
        <v>1</v>
      </c>
      <c r="D86" s="16">
        <v>2</v>
      </c>
      <c r="E86" s="16">
        <v>0</v>
      </c>
      <c r="F86" s="19"/>
      <c r="G86" s="54" t="s">
        <v>357</v>
      </c>
      <c r="H86" s="60">
        <v>10997301.18</v>
      </c>
      <c r="I86" s="11">
        <v>4775386</v>
      </c>
      <c r="J86" s="11">
        <v>-3271.89</v>
      </c>
      <c r="K86" s="11">
        <v>4934226.44</v>
      </c>
      <c r="L86" s="11">
        <v>3668607.76</v>
      </c>
      <c r="M86" s="11">
        <v>347242.26</v>
      </c>
      <c r="N86" s="11">
        <v>72667.87</v>
      </c>
      <c r="O86" s="11">
        <v>47707.58</v>
      </c>
      <c r="P86" s="11">
        <v>23811</v>
      </c>
      <c r="Q86" s="11">
        <v>0</v>
      </c>
      <c r="R86" s="11">
        <v>5180.5</v>
      </c>
      <c r="S86" s="11">
        <v>1711.04</v>
      </c>
      <c r="T86" s="11">
        <v>152524.29</v>
      </c>
      <c r="U86" s="11">
        <v>260985.99</v>
      </c>
      <c r="V86" s="60">
        <v>353788.15</v>
      </c>
      <c r="W86" s="11">
        <v>499627.68</v>
      </c>
      <c r="X86" s="37">
        <v>410065.15</v>
      </c>
      <c r="Y86" s="63">
        <v>791332.95</v>
      </c>
    </row>
    <row r="87" spans="1:25" ht="12.75">
      <c r="A87" s="223">
        <v>2</v>
      </c>
      <c r="B87" s="224">
        <v>23</v>
      </c>
      <c r="C87" s="224">
        <v>2</v>
      </c>
      <c r="D87" s="16">
        <v>2</v>
      </c>
      <c r="E87" s="16">
        <v>0</v>
      </c>
      <c r="F87" s="19"/>
      <c r="G87" s="54" t="s">
        <v>358</v>
      </c>
      <c r="H87" s="60">
        <v>25002886.62</v>
      </c>
      <c r="I87" s="11">
        <v>9145554</v>
      </c>
      <c r="J87" s="11">
        <v>444021.16</v>
      </c>
      <c r="K87" s="11">
        <v>14162766.53</v>
      </c>
      <c r="L87" s="11">
        <v>10373163.4</v>
      </c>
      <c r="M87" s="11">
        <v>1105847.48</v>
      </c>
      <c r="N87" s="11">
        <v>474147.83</v>
      </c>
      <c r="O87" s="11">
        <v>46566.68</v>
      </c>
      <c r="P87" s="11">
        <v>32376</v>
      </c>
      <c r="Q87" s="11">
        <v>0</v>
      </c>
      <c r="R87" s="11">
        <v>0</v>
      </c>
      <c r="S87" s="11">
        <v>59137.35</v>
      </c>
      <c r="T87" s="11">
        <v>501162.48</v>
      </c>
      <c r="U87" s="11">
        <v>985478.74</v>
      </c>
      <c r="V87" s="60">
        <v>584886.57</v>
      </c>
      <c r="W87" s="11">
        <v>885853.04</v>
      </c>
      <c r="X87" s="37">
        <v>716592.5</v>
      </c>
      <c r="Y87" s="63">
        <v>364691.89</v>
      </c>
    </row>
    <row r="88" spans="1:25" ht="12.75">
      <c r="A88" s="223">
        <v>2</v>
      </c>
      <c r="B88" s="224">
        <v>19</v>
      </c>
      <c r="C88" s="224">
        <v>3</v>
      </c>
      <c r="D88" s="16">
        <v>2</v>
      </c>
      <c r="E88" s="16">
        <v>0</v>
      </c>
      <c r="F88" s="19"/>
      <c r="G88" s="54" t="s">
        <v>359</v>
      </c>
      <c r="H88" s="60">
        <v>3741436.78</v>
      </c>
      <c r="I88" s="11">
        <v>851000</v>
      </c>
      <c r="J88" s="11">
        <v>423.7</v>
      </c>
      <c r="K88" s="11">
        <v>2070759.56</v>
      </c>
      <c r="L88" s="11">
        <v>1148181.02</v>
      </c>
      <c r="M88" s="11">
        <v>518078.27</v>
      </c>
      <c r="N88" s="11">
        <v>46945</v>
      </c>
      <c r="O88" s="11">
        <v>1666</v>
      </c>
      <c r="P88" s="11">
        <v>5956</v>
      </c>
      <c r="Q88" s="11">
        <v>0</v>
      </c>
      <c r="R88" s="11">
        <v>216291.49</v>
      </c>
      <c r="S88" s="11">
        <v>5609.89</v>
      </c>
      <c r="T88" s="11">
        <v>59145.66</v>
      </c>
      <c r="U88" s="11">
        <v>16564</v>
      </c>
      <c r="V88" s="60">
        <v>52322.23</v>
      </c>
      <c r="W88" s="11">
        <v>359516.48</v>
      </c>
      <c r="X88" s="37">
        <v>120130.6</v>
      </c>
      <c r="Y88" s="63">
        <v>459737.04</v>
      </c>
    </row>
    <row r="89" spans="1:25" ht="12.75">
      <c r="A89" s="223">
        <v>2</v>
      </c>
      <c r="B89" s="224">
        <v>14</v>
      </c>
      <c r="C89" s="224">
        <v>3</v>
      </c>
      <c r="D89" s="16">
        <v>2</v>
      </c>
      <c r="E89" s="16">
        <v>0</v>
      </c>
      <c r="F89" s="19"/>
      <c r="G89" s="54" t="s">
        <v>360</v>
      </c>
      <c r="H89" s="60">
        <v>7664923.69</v>
      </c>
      <c r="I89" s="11">
        <v>1119048</v>
      </c>
      <c r="J89" s="11">
        <v>17512.68</v>
      </c>
      <c r="K89" s="11">
        <v>2523447.41</v>
      </c>
      <c r="L89" s="11">
        <v>1516751.62</v>
      </c>
      <c r="M89" s="11">
        <v>447093.81</v>
      </c>
      <c r="N89" s="11">
        <v>27898.4</v>
      </c>
      <c r="O89" s="11">
        <v>2063</v>
      </c>
      <c r="P89" s="11">
        <v>8022</v>
      </c>
      <c r="Q89" s="11">
        <v>0</v>
      </c>
      <c r="R89" s="11">
        <v>112346.58</v>
      </c>
      <c r="S89" s="11">
        <v>3146.61</v>
      </c>
      <c r="T89" s="11">
        <v>65823.34</v>
      </c>
      <c r="U89" s="11">
        <v>87084.73</v>
      </c>
      <c r="V89" s="60">
        <v>253217.32</v>
      </c>
      <c r="W89" s="11">
        <v>2777431.34</v>
      </c>
      <c r="X89" s="37">
        <v>2747078.55</v>
      </c>
      <c r="Y89" s="63">
        <v>1227484.26</v>
      </c>
    </row>
    <row r="90" spans="1:25" ht="12.75">
      <c r="A90" s="223">
        <v>2</v>
      </c>
      <c r="B90" s="224">
        <v>15</v>
      </c>
      <c r="C90" s="224">
        <v>2</v>
      </c>
      <c r="D90" s="16">
        <v>2</v>
      </c>
      <c r="E90" s="16">
        <v>0</v>
      </c>
      <c r="F90" s="19"/>
      <c r="G90" s="54" t="s">
        <v>361</v>
      </c>
      <c r="H90" s="60">
        <v>3027357.6</v>
      </c>
      <c r="I90" s="11">
        <v>828699</v>
      </c>
      <c r="J90" s="11">
        <v>32589.53</v>
      </c>
      <c r="K90" s="11">
        <v>1919748.12</v>
      </c>
      <c r="L90" s="11">
        <v>600106.08</v>
      </c>
      <c r="M90" s="11">
        <v>1105671.57</v>
      </c>
      <c r="N90" s="11">
        <v>45305</v>
      </c>
      <c r="O90" s="11">
        <v>452</v>
      </c>
      <c r="P90" s="11">
        <v>6744.5</v>
      </c>
      <c r="Q90" s="11">
        <v>0</v>
      </c>
      <c r="R90" s="11">
        <v>0</v>
      </c>
      <c r="S90" s="11">
        <v>0</v>
      </c>
      <c r="T90" s="11">
        <v>65782.39</v>
      </c>
      <c r="U90" s="11">
        <v>73959</v>
      </c>
      <c r="V90" s="60">
        <v>21727.58</v>
      </c>
      <c r="W90" s="11">
        <v>112671.6</v>
      </c>
      <c r="X90" s="37">
        <v>50190.97</v>
      </c>
      <c r="Y90" s="63">
        <v>133649.35</v>
      </c>
    </row>
    <row r="91" spans="1:25" ht="12.75">
      <c r="A91" s="223">
        <v>2</v>
      </c>
      <c r="B91" s="224">
        <v>14</v>
      </c>
      <c r="C91" s="224">
        <v>4</v>
      </c>
      <c r="D91" s="16">
        <v>2</v>
      </c>
      <c r="E91" s="16">
        <v>0</v>
      </c>
      <c r="F91" s="19"/>
      <c r="G91" s="54" t="s">
        <v>362</v>
      </c>
      <c r="H91" s="60">
        <v>2133152.94</v>
      </c>
      <c r="I91" s="11">
        <v>456156</v>
      </c>
      <c r="J91" s="11">
        <v>9835.13</v>
      </c>
      <c r="K91" s="11">
        <v>1098161.14</v>
      </c>
      <c r="L91" s="11">
        <v>440759.48</v>
      </c>
      <c r="M91" s="11">
        <v>508875.7</v>
      </c>
      <c r="N91" s="11">
        <v>41066.33</v>
      </c>
      <c r="O91" s="11">
        <v>4550</v>
      </c>
      <c r="P91" s="11">
        <v>4562</v>
      </c>
      <c r="Q91" s="11">
        <v>0</v>
      </c>
      <c r="R91" s="11">
        <v>0</v>
      </c>
      <c r="S91" s="11">
        <v>9949.14</v>
      </c>
      <c r="T91" s="11">
        <v>36199.59</v>
      </c>
      <c r="U91" s="11">
        <v>20722.3</v>
      </c>
      <c r="V91" s="60">
        <v>31476.6</v>
      </c>
      <c r="W91" s="11">
        <v>80038.34</v>
      </c>
      <c r="X91" s="37">
        <v>60150.9</v>
      </c>
      <c r="Y91" s="63">
        <v>488962.33</v>
      </c>
    </row>
    <row r="92" spans="1:25" ht="12.75">
      <c r="A92" s="223">
        <v>2</v>
      </c>
      <c r="B92" s="224">
        <v>2</v>
      </c>
      <c r="C92" s="224">
        <v>5</v>
      </c>
      <c r="D92" s="16">
        <v>2</v>
      </c>
      <c r="E92" s="16">
        <v>0</v>
      </c>
      <c r="F92" s="19"/>
      <c r="G92" s="54" t="s">
        <v>325</v>
      </c>
      <c r="H92" s="60">
        <v>5546448.29</v>
      </c>
      <c r="I92" s="11">
        <v>1434638</v>
      </c>
      <c r="J92" s="11">
        <v>11732.75</v>
      </c>
      <c r="K92" s="11">
        <v>3255666.83</v>
      </c>
      <c r="L92" s="11">
        <v>1406082.15</v>
      </c>
      <c r="M92" s="11">
        <v>1142824.46</v>
      </c>
      <c r="N92" s="11">
        <v>16864</v>
      </c>
      <c r="O92" s="11">
        <v>9810</v>
      </c>
      <c r="P92" s="11">
        <v>8403</v>
      </c>
      <c r="Q92" s="11">
        <v>0</v>
      </c>
      <c r="R92" s="11">
        <v>242656.2</v>
      </c>
      <c r="S92" s="11">
        <v>7749.42</v>
      </c>
      <c r="T92" s="11">
        <v>80832.43</v>
      </c>
      <c r="U92" s="11">
        <v>71491.99</v>
      </c>
      <c r="V92" s="60">
        <v>268953.18</v>
      </c>
      <c r="W92" s="11">
        <v>399478.31</v>
      </c>
      <c r="X92" s="37">
        <v>154525.2</v>
      </c>
      <c r="Y92" s="63">
        <v>444932.4</v>
      </c>
    </row>
    <row r="93" spans="1:25" ht="12.75">
      <c r="A93" s="223">
        <v>2</v>
      </c>
      <c r="B93" s="224">
        <v>16</v>
      </c>
      <c r="C93" s="224">
        <v>2</v>
      </c>
      <c r="D93" s="16">
        <v>2</v>
      </c>
      <c r="E93" s="16">
        <v>0</v>
      </c>
      <c r="F93" s="19"/>
      <c r="G93" s="54" t="s">
        <v>363</v>
      </c>
      <c r="H93" s="60">
        <v>2129469.17</v>
      </c>
      <c r="I93" s="11">
        <v>796090</v>
      </c>
      <c r="J93" s="11">
        <v>1540.18</v>
      </c>
      <c r="K93" s="11">
        <v>1117615.72</v>
      </c>
      <c r="L93" s="11">
        <v>600734.7</v>
      </c>
      <c r="M93" s="11">
        <v>337725.64</v>
      </c>
      <c r="N93" s="11">
        <v>12224.65</v>
      </c>
      <c r="O93" s="11">
        <v>13483.67</v>
      </c>
      <c r="P93" s="11">
        <v>4122</v>
      </c>
      <c r="Q93" s="11">
        <v>0</v>
      </c>
      <c r="R93" s="11">
        <v>0</v>
      </c>
      <c r="S93" s="11">
        <v>2664.92</v>
      </c>
      <c r="T93" s="11">
        <v>45411.5</v>
      </c>
      <c r="U93" s="11">
        <v>35465</v>
      </c>
      <c r="V93" s="60">
        <v>65783.64</v>
      </c>
      <c r="W93" s="11">
        <v>167451.51</v>
      </c>
      <c r="X93" s="37">
        <v>149486</v>
      </c>
      <c r="Y93" s="63">
        <v>46771.76</v>
      </c>
    </row>
    <row r="94" spans="1:25" ht="12.75">
      <c r="A94" s="223">
        <v>2</v>
      </c>
      <c r="B94" s="224">
        <v>3</v>
      </c>
      <c r="C94" s="224">
        <v>2</v>
      </c>
      <c r="D94" s="16">
        <v>2</v>
      </c>
      <c r="E94" s="16">
        <v>0</v>
      </c>
      <c r="F94" s="19"/>
      <c r="G94" s="54" t="s">
        <v>326</v>
      </c>
      <c r="H94" s="60">
        <v>6056974.6</v>
      </c>
      <c r="I94" s="11">
        <v>2092070</v>
      </c>
      <c r="J94" s="11">
        <v>26884.58</v>
      </c>
      <c r="K94" s="11">
        <v>3230724.84</v>
      </c>
      <c r="L94" s="11">
        <v>2358897.23</v>
      </c>
      <c r="M94" s="11">
        <v>258411.64</v>
      </c>
      <c r="N94" s="11">
        <v>64929</v>
      </c>
      <c r="O94" s="11">
        <v>8105</v>
      </c>
      <c r="P94" s="11">
        <v>5331</v>
      </c>
      <c r="Q94" s="11">
        <v>0</v>
      </c>
      <c r="R94" s="11">
        <v>2201.7</v>
      </c>
      <c r="S94" s="11">
        <v>72288.19</v>
      </c>
      <c r="T94" s="11">
        <v>272281.83</v>
      </c>
      <c r="U94" s="11">
        <v>80723.8</v>
      </c>
      <c r="V94" s="60">
        <v>107555.45</v>
      </c>
      <c r="W94" s="11">
        <v>52507.34</v>
      </c>
      <c r="X94" s="37">
        <v>17293.4</v>
      </c>
      <c r="Y94" s="63">
        <v>654787.84</v>
      </c>
    </row>
    <row r="95" spans="1:25" ht="12.75">
      <c r="A95" s="223">
        <v>2</v>
      </c>
      <c r="B95" s="224">
        <v>16</v>
      </c>
      <c r="C95" s="224">
        <v>3</v>
      </c>
      <c r="D95" s="16">
        <v>2</v>
      </c>
      <c r="E95" s="16">
        <v>0</v>
      </c>
      <c r="F95" s="19"/>
      <c r="G95" s="54" t="s">
        <v>364</v>
      </c>
      <c r="H95" s="60">
        <v>7456177.01</v>
      </c>
      <c r="I95" s="11">
        <v>970523</v>
      </c>
      <c r="J95" s="11">
        <v>32582.09</v>
      </c>
      <c r="K95" s="11">
        <v>4989253.4</v>
      </c>
      <c r="L95" s="11">
        <v>2749182.35</v>
      </c>
      <c r="M95" s="11">
        <v>385919.48</v>
      </c>
      <c r="N95" s="11">
        <v>25313.11</v>
      </c>
      <c r="O95" s="11">
        <v>7276</v>
      </c>
      <c r="P95" s="11">
        <v>9839</v>
      </c>
      <c r="Q95" s="11">
        <v>0</v>
      </c>
      <c r="R95" s="11">
        <v>1456953.13</v>
      </c>
      <c r="S95" s="11">
        <v>40058.21</v>
      </c>
      <c r="T95" s="11">
        <v>42540.07</v>
      </c>
      <c r="U95" s="11">
        <v>194276.53</v>
      </c>
      <c r="V95" s="60">
        <v>77895.52</v>
      </c>
      <c r="W95" s="11">
        <v>22555.11</v>
      </c>
      <c r="X95" s="37">
        <v>3271.8</v>
      </c>
      <c r="Y95" s="63">
        <v>1441263.41</v>
      </c>
    </row>
    <row r="96" spans="1:25" ht="12.75">
      <c r="A96" s="223">
        <v>2</v>
      </c>
      <c r="B96" s="224">
        <v>1</v>
      </c>
      <c r="C96" s="224">
        <v>3</v>
      </c>
      <c r="D96" s="16">
        <v>2</v>
      </c>
      <c r="E96" s="16">
        <v>0</v>
      </c>
      <c r="F96" s="19"/>
      <c r="G96" s="54" t="s">
        <v>365</v>
      </c>
      <c r="H96" s="60">
        <v>6452231.92</v>
      </c>
      <c r="I96" s="11">
        <v>872778</v>
      </c>
      <c r="J96" s="11">
        <v>5988.66</v>
      </c>
      <c r="K96" s="11">
        <v>3415107.88</v>
      </c>
      <c r="L96" s="11">
        <v>2771266.15</v>
      </c>
      <c r="M96" s="11">
        <v>150500.95</v>
      </c>
      <c r="N96" s="11">
        <v>79272.8</v>
      </c>
      <c r="O96" s="11">
        <v>688</v>
      </c>
      <c r="P96" s="11">
        <v>7600</v>
      </c>
      <c r="Q96" s="11">
        <v>0</v>
      </c>
      <c r="R96" s="11">
        <v>0</v>
      </c>
      <c r="S96" s="11">
        <v>15982.39</v>
      </c>
      <c r="T96" s="11">
        <v>103530.83</v>
      </c>
      <c r="U96" s="11">
        <v>39489.84</v>
      </c>
      <c r="V96" s="60">
        <v>246776.92</v>
      </c>
      <c r="W96" s="11">
        <v>273751.26</v>
      </c>
      <c r="X96" s="37">
        <v>241390</v>
      </c>
      <c r="Y96" s="63">
        <v>1884606.12</v>
      </c>
    </row>
    <row r="97" spans="1:25" ht="12.75">
      <c r="A97" s="223">
        <v>2</v>
      </c>
      <c r="B97" s="224">
        <v>6</v>
      </c>
      <c r="C97" s="224">
        <v>5</v>
      </c>
      <c r="D97" s="16">
        <v>2</v>
      </c>
      <c r="E97" s="16">
        <v>0</v>
      </c>
      <c r="F97" s="19"/>
      <c r="G97" s="54" t="s">
        <v>366</v>
      </c>
      <c r="H97" s="60">
        <v>2564389.87</v>
      </c>
      <c r="I97" s="11">
        <v>809745</v>
      </c>
      <c r="J97" s="11">
        <v>3550.27</v>
      </c>
      <c r="K97" s="11">
        <v>1109855.08</v>
      </c>
      <c r="L97" s="11">
        <v>879075.9</v>
      </c>
      <c r="M97" s="11">
        <v>66910.91</v>
      </c>
      <c r="N97" s="11">
        <v>17422.9</v>
      </c>
      <c r="O97" s="11">
        <v>9855</v>
      </c>
      <c r="P97" s="11">
        <v>6696</v>
      </c>
      <c r="Q97" s="11">
        <v>0</v>
      </c>
      <c r="R97" s="11">
        <v>0</v>
      </c>
      <c r="S97" s="11">
        <v>1790.25</v>
      </c>
      <c r="T97" s="11">
        <v>43594.23</v>
      </c>
      <c r="U97" s="11">
        <v>50637.02</v>
      </c>
      <c r="V97" s="60">
        <v>33872.87</v>
      </c>
      <c r="W97" s="11">
        <v>248819.67</v>
      </c>
      <c r="X97" s="37">
        <v>100493.02</v>
      </c>
      <c r="Y97" s="63">
        <v>392419.85</v>
      </c>
    </row>
    <row r="98" spans="1:25" ht="12.75">
      <c r="A98" s="223">
        <v>2</v>
      </c>
      <c r="B98" s="224">
        <v>4</v>
      </c>
      <c r="C98" s="224">
        <v>2</v>
      </c>
      <c r="D98" s="16">
        <v>2</v>
      </c>
      <c r="E98" s="16">
        <v>0</v>
      </c>
      <c r="F98" s="19"/>
      <c r="G98" s="54" t="s">
        <v>367</v>
      </c>
      <c r="H98" s="60">
        <v>2125915.87</v>
      </c>
      <c r="I98" s="11">
        <v>331701</v>
      </c>
      <c r="J98" s="11">
        <v>13494.39</v>
      </c>
      <c r="K98" s="11">
        <v>932275.19</v>
      </c>
      <c r="L98" s="11">
        <v>412214.32</v>
      </c>
      <c r="M98" s="11">
        <v>263651.36</v>
      </c>
      <c r="N98" s="11">
        <v>11280</v>
      </c>
      <c r="O98" s="11">
        <v>0</v>
      </c>
      <c r="P98" s="11">
        <v>4280</v>
      </c>
      <c r="Q98" s="11">
        <v>0</v>
      </c>
      <c r="R98" s="11">
        <v>80694.49</v>
      </c>
      <c r="S98" s="11">
        <v>532.69</v>
      </c>
      <c r="T98" s="11">
        <v>29613.15</v>
      </c>
      <c r="U98" s="11">
        <v>2859</v>
      </c>
      <c r="V98" s="60">
        <v>127150.18</v>
      </c>
      <c r="W98" s="11">
        <v>118365.39</v>
      </c>
      <c r="X98" s="37">
        <v>40115.11</v>
      </c>
      <c r="Y98" s="63">
        <v>730079.9</v>
      </c>
    </row>
    <row r="99" spans="1:25" ht="12.75">
      <c r="A99" s="223">
        <v>2</v>
      </c>
      <c r="B99" s="224">
        <v>3</v>
      </c>
      <c r="C99" s="224">
        <v>3</v>
      </c>
      <c r="D99" s="16">
        <v>2</v>
      </c>
      <c r="E99" s="16">
        <v>0</v>
      </c>
      <c r="F99" s="19"/>
      <c r="G99" s="54" t="s">
        <v>368</v>
      </c>
      <c r="H99" s="60">
        <v>12065307.5</v>
      </c>
      <c r="I99" s="11">
        <v>1744062</v>
      </c>
      <c r="J99" s="11">
        <v>3084.7</v>
      </c>
      <c r="K99" s="11">
        <v>9593089.39</v>
      </c>
      <c r="L99" s="11">
        <v>4233751.26</v>
      </c>
      <c r="M99" s="11">
        <v>182117.04</v>
      </c>
      <c r="N99" s="11">
        <v>36211.87</v>
      </c>
      <c r="O99" s="11">
        <v>3473.8</v>
      </c>
      <c r="P99" s="11">
        <v>8157</v>
      </c>
      <c r="Q99" s="11">
        <v>0</v>
      </c>
      <c r="R99" s="11">
        <v>4881970.65</v>
      </c>
      <c r="S99" s="11">
        <v>70.37</v>
      </c>
      <c r="T99" s="11">
        <v>52808.34</v>
      </c>
      <c r="U99" s="11">
        <v>81761.27</v>
      </c>
      <c r="V99" s="60">
        <v>112767.79</v>
      </c>
      <c r="W99" s="11">
        <v>62993.18</v>
      </c>
      <c r="X99" s="37">
        <v>29657.5</v>
      </c>
      <c r="Y99" s="63">
        <v>662078.23</v>
      </c>
    </row>
    <row r="100" spans="1:25" ht="12.75">
      <c r="A100" s="223">
        <v>2</v>
      </c>
      <c r="B100" s="224">
        <v>6</v>
      </c>
      <c r="C100" s="224">
        <v>6</v>
      </c>
      <c r="D100" s="16">
        <v>2</v>
      </c>
      <c r="E100" s="16">
        <v>0</v>
      </c>
      <c r="F100" s="19"/>
      <c r="G100" s="54" t="s">
        <v>369</v>
      </c>
      <c r="H100" s="60">
        <v>6968339.44</v>
      </c>
      <c r="I100" s="11">
        <v>1768891</v>
      </c>
      <c r="J100" s="11">
        <v>13055.39</v>
      </c>
      <c r="K100" s="11">
        <v>2017367.5</v>
      </c>
      <c r="L100" s="11">
        <v>1456183.79</v>
      </c>
      <c r="M100" s="11">
        <v>154355.48</v>
      </c>
      <c r="N100" s="11">
        <v>51409.2</v>
      </c>
      <c r="O100" s="11">
        <v>-547.24</v>
      </c>
      <c r="P100" s="11">
        <v>10601</v>
      </c>
      <c r="Q100" s="11">
        <v>0</v>
      </c>
      <c r="R100" s="11">
        <v>0</v>
      </c>
      <c r="S100" s="11">
        <v>8152.18</v>
      </c>
      <c r="T100" s="11">
        <v>49179.96</v>
      </c>
      <c r="U100" s="11">
        <v>123552.8</v>
      </c>
      <c r="V100" s="60">
        <v>164480.33</v>
      </c>
      <c r="W100" s="11">
        <v>213006.28</v>
      </c>
      <c r="X100" s="37">
        <v>146953.19</v>
      </c>
      <c r="Y100" s="63">
        <v>2956019.27</v>
      </c>
    </row>
    <row r="101" spans="1:25" ht="12.75">
      <c r="A101" s="223">
        <v>2</v>
      </c>
      <c r="B101" s="224">
        <v>23</v>
      </c>
      <c r="C101" s="224">
        <v>3</v>
      </c>
      <c r="D101" s="16">
        <v>2</v>
      </c>
      <c r="E101" s="16">
        <v>0</v>
      </c>
      <c r="F101" s="19"/>
      <c r="G101" s="54" t="s">
        <v>370</v>
      </c>
      <c r="H101" s="60">
        <v>2040145.77</v>
      </c>
      <c r="I101" s="11">
        <v>489841</v>
      </c>
      <c r="J101" s="11">
        <v>3680.66</v>
      </c>
      <c r="K101" s="11">
        <v>1308642.73</v>
      </c>
      <c r="L101" s="11">
        <v>573756.33</v>
      </c>
      <c r="M101" s="11">
        <v>576708.69</v>
      </c>
      <c r="N101" s="11">
        <v>72557.55</v>
      </c>
      <c r="O101" s="11">
        <v>597</v>
      </c>
      <c r="P101" s="11">
        <v>5891</v>
      </c>
      <c r="Q101" s="11">
        <v>0</v>
      </c>
      <c r="R101" s="11">
        <v>0</v>
      </c>
      <c r="S101" s="11">
        <v>1592.68</v>
      </c>
      <c r="T101" s="11">
        <v>40249.04</v>
      </c>
      <c r="U101" s="11">
        <v>27509.4</v>
      </c>
      <c r="V101" s="60">
        <v>9781.04</v>
      </c>
      <c r="W101" s="11">
        <v>34442.7</v>
      </c>
      <c r="X101" s="37">
        <v>10404.57</v>
      </c>
      <c r="Y101" s="63">
        <v>203538.68</v>
      </c>
    </row>
    <row r="102" spans="1:25" ht="12.75">
      <c r="A102" s="223">
        <v>2</v>
      </c>
      <c r="B102" s="224">
        <v>24</v>
      </c>
      <c r="C102" s="224">
        <v>3</v>
      </c>
      <c r="D102" s="16">
        <v>2</v>
      </c>
      <c r="E102" s="16">
        <v>0</v>
      </c>
      <c r="F102" s="19"/>
      <c r="G102" s="54" t="s">
        <v>371</v>
      </c>
      <c r="H102" s="60">
        <v>5283835.72</v>
      </c>
      <c r="I102" s="11">
        <v>1661307</v>
      </c>
      <c r="J102" s="11">
        <v>-21344.24</v>
      </c>
      <c r="K102" s="11">
        <v>3155484.83</v>
      </c>
      <c r="L102" s="11">
        <v>2190318.57</v>
      </c>
      <c r="M102" s="11">
        <v>302286.17</v>
      </c>
      <c r="N102" s="11">
        <v>179766.09</v>
      </c>
      <c r="O102" s="11">
        <v>28769.57</v>
      </c>
      <c r="P102" s="11">
        <v>10710</v>
      </c>
      <c r="Q102" s="11">
        <v>0</v>
      </c>
      <c r="R102" s="11">
        <v>257989.74</v>
      </c>
      <c r="S102" s="11">
        <v>8805.79</v>
      </c>
      <c r="T102" s="11">
        <v>80179.6</v>
      </c>
      <c r="U102" s="11">
        <v>66096.94</v>
      </c>
      <c r="V102" s="60">
        <v>30562.36</v>
      </c>
      <c r="W102" s="11">
        <v>156832.34</v>
      </c>
      <c r="X102" s="37">
        <v>108014.09</v>
      </c>
      <c r="Y102" s="63">
        <v>331555.79</v>
      </c>
    </row>
    <row r="103" spans="1:25" ht="12.75">
      <c r="A103" s="223">
        <v>2</v>
      </c>
      <c r="B103" s="224">
        <v>7</v>
      </c>
      <c r="C103" s="224">
        <v>2</v>
      </c>
      <c r="D103" s="16">
        <v>2</v>
      </c>
      <c r="E103" s="16">
        <v>0</v>
      </c>
      <c r="F103" s="19"/>
      <c r="G103" s="54" t="s">
        <v>329</v>
      </c>
      <c r="H103" s="60">
        <v>6025740.13</v>
      </c>
      <c r="I103" s="11">
        <v>1503390</v>
      </c>
      <c r="J103" s="11">
        <v>13807.12</v>
      </c>
      <c r="K103" s="11">
        <v>2464911.21</v>
      </c>
      <c r="L103" s="11">
        <v>1710673.36</v>
      </c>
      <c r="M103" s="11">
        <v>236957.25</v>
      </c>
      <c r="N103" s="11">
        <v>58195.7</v>
      </c>
      <c r="O103" s="11">
        <v>4373</v>
      </c>
      <c r="P103" s="11">
        <v>6533</v>
      </c>
      <c r="Q103" s="11">
        <v>0</v>
      </c>
      <c r="R103" s="11">
        <v>182023.9</v>
      </c>
      <c r="S103" s="11">
        <v>1604.12</v>
      </c>
      <c r="T103" s="11">
        <v>64221.87</v>
      </c>
      <c r="U103" s="11">
        <v>65641.88</v>
      </c>
      <c r="V103" s="60">
        <v>134687.13</v>
      </c>
      <c r="W103" s="11">
        <v>328127.8</v>
      </c>
      <c r="X103" s="37">
        <v>256625.27</v>
      </c>
      <c r="Y103" s="63">
        <v>1715504</v>
      </c>
    </row>
    <row r="104" spans="1:25" ht="12.75">
      <c r="A104" s="223">
        <v>2</v>
      </c>
      <c r="B104" s="224">
        <v>8</v>
      </c>
      <c r="C104" s="224">
        <v>7</v>
      </c>
      <c r="D104" s="16">
        <v>2</v>
      </c>
      <c r="E104" s="16">
        <v>0</v>
      </c>
      <c r="F104" s="19"/>
      <c r="G104" s="54" t="s">
        <v>331</v>
      </c>
      <c r="H104" s="60">
        <v>9267391.5</v>
      </c>
      <c r="I104" s="11">
        <v>2680896</v>
      </c>
      <c r="J104" s="11">
        <v>48366.66</v>
      </c>
      <c r="K104" s="11">
        <v>4950397.53</v>
      </c>
      <c r="L104" s="11">
        <v>3133919.8</v>
      </c>
      <c r="M104" s="11">
        <v>1137988.92</v>
      </c>
      <c r="N104" s="11">
        <v>181724</v>
      </c>
      <c r="O104" s="11">
        <v>29805</v>
      </c>
      <c r="P104" s="11">
        <v>8969</v>
      </c>
      <c r="Q104" s="11">
        <v>0</v>
      </c>
      <c r="R104" s="11">
        <v>18960.9</v>
      </c>
      <c r="S104" s="11">
        <v>10580.9</v>
      </c>
      <c r="T104" s="11">
        <v>115141.55</v>
      </c>
      <c r="U104" s="11">
        <v>137992</v>
      </c>
      <c r="V104" s="60">
        <v>175315.46</v>
      </c>
      <c r="W104" s="11">
        <v>676546.8</v>
      </c>
      <c r="X104" s="37">
        <v>309306.1</v>
      </c>
      <c r="Y104" s="63">
        <v>911184.51</v>
      </c>
    </row>
    <row r="105" spans="1:25" ht="12.75">
      <c r="A105" s="223">
        <v>2</v>
      </c>
      <c r="B105" s="224">
        <v>23</v>
      </c>
      <c r="C105" s="224">
        <v>5</v>
      </c>
      <c r="D105" s="16">
        <v>2</v>
      </c>
      <c r="E105" s="16">
        <v>0</v>
      </c>
      <c r="F105" s="19"/>
      <c r="G105" s="54" t="s">
        <v>372</v>
      </c>
      <c r="H105" s="60">
        <v>45533163.46</v>
      </c>
      <c r="I105" s="11">
        <v>10603049</v>
      </c>
      <c r="J105" s="11">
        <v>1054597.42</v>
      </c>
      <c r="K105" s="11">
        <v>29869389.4</v>
      </c>
      <c r="L105" s="11">
        <v>24529324.13</v>
      </c>
      <c r="M105" s="11">
        <v>1315553.61</v>
      </c>
      <c r="N105" s="11">
        <v>291561.09</v>
      </c>
      <c r="O105" s="11">
        <v>30425.83</v>
      </c>
      <c r="P105" s="11">
        <v>36368</v>
      </c>
      <c r="Q105" s="11">
        <v>0</v>
      </c>
      <c r="R105" s="11">
        <v>24010.23</v>
      </c>
      <c r="S105" s="11">
        <v>476906.62</v>
      </c>
      <c r="T105" s="11">
        <v>866740.77</v>
      </c>
      <c r="U105" s="11">
        <v>1277288.39</v>
      </c>
      <c r="V105" s="60">
        <v>1021210.73</v>
      </c>
      <c r="W105" s="11">
        <v>991022.3</v>
      </c>
      <c r="X105" s="37">
        <v>110693.69</v>
      </c>
      <c r="Y105" s="63">
        <v>3015105.34</v>
      </c>
    </row>
    <row r="106" spans="1:25" ht="12.75">
      <c r="A106" s="223">
        <v>2</v>
      </c>
      <c r="B106" s="224">
        <v>17</v>
      </c>
      <c r="C106" s="224">
        <v>2</v>
      </c>
      <c r="D106" s="16">
        <v>2</v>
      </c>
      <c r="E106" s="16">
        <v>0</v>
      </c>
      <c r="F106" s="19"/>
      <c r="G106" s="54" t="s">
        <v>373</v>
      </c>
      <c r="H106" s="60">
        <v>3285137.59</v>
      </c>
      <c r="I106" s="11">
        <v>598380</v>
      </c>
      <c r="J106" s="11">
        <v>8310.18</v>
      </c>
      <c r="K106" s="11">
        <v>2383000.85</v>
      </c>
      <c r="L106" s="11">
        <v>784362.37</v>
      </c>
      <c r="M106" s="11">
        <v>1166552.4</v>
      </c>
      <c r="N106" s="11">
        <v>26289.74</v>
      </c>
      <c r="O106" s="11">
        <v>4270</v>
      </c>
      <c r="P106" s="11">
        <v>4417</v>
      </c>
      <c r="Q106" s="11">
        <v>0</v>
      </c>
      <c r="R106" s="11">
        <v>332829.02</v>
      </c>
      <c r="S106" s="11">
        <v>981.97</v>
      </c>
      <c r="T106" s="11">
        <v>44306.78</v>
      </c>
      <c r="U106" s="11">
        <v>-2981</v>
      </c>
      <c r="V106" s="60">
        <v>21972.57</v>
      </c>
      <c r="W106" s="11">
        <v>146363.44</v>
      </c>
      <c r="X106" s="37">
        <v>137085.59</v>
      </c>
      <c r="Y106" s="63">
        <v>149083.12</v>
      </c>
    </row>
    <row r="107" spans="1:25" ht="12.75">
      <c r="A107" s="223">
        <v>2</v>
      </c>
      <c r="B107" s="224">
        <v>18</v>
      </c>
      <c r="C107" s="224">
        <v>1</v>
      </c>
      <c r="D107" s="16">
        <v>2</v>
      </c>
      <c r="E107" s="16">
        <v>0</v>
      </c>
      <c r="F107" s="19"/>
      <c r="G107" s="54" t="s">
        <v>374</v>
      </c>
      <c r="H107" s="60">
        <v>4524197.91</v>
      </c>
      <c r="I107" s="11">
        <v>1186486</v>
      </c>
      <c r="J107" s="11">
        <v>3770.16</v>
      </c>
      <c r="K107" s="11">
        <v>2946694.64</v>
      </c>
      <c r="L107" s="11">
        <v>993528.75</v>
      </c>
      <c r="M107" s="11">
        <v>1565422.27</v>
      </c>
      <c r="N107" s="11">
        <v>105093.25</v>
      </c>
      <c r="O107" s="11">
        <v>4881</v>
      </c>
      <c r="P107" s="11">
        <v>16779.6</v>
      </c>
      <c r="Q107" s="11">
        <v>0</v>
      </c>
      <c r="R107" s="11">
        <v>0</v>
      </c>
      <c r="S107" s="11">
        <v>1435.82</v>
      </c>
      <c r="T107" s="11">
        <v>71893.04</v>
      </c>
      <c r="U107" s="11">
        <v>71286.8</v>
      </c>
      <c r="V107" s="60">
        <v>116374.11</v>
      </c>
      <c r="W107" s="11">
        <v>276259.04</v>
      </c>
      <c r="X107" s="37">
        <v>247638.06</v>
      </c>
      <c r="Y107" s="63">
        <v>110988.07</v>
      </c>
    </row>
    <row r="108" spans="1:25" ht="12.75">
      <c r="A108" s="223">
        <v>2</v>
      </c>
      <c r="B108" s="224">
        <v>3</v>
      </c>
      <c r="C108" s="224">
        <v>4</v>
      </c>
      <c r="D108" s="16">
        <v>2</v>
      </c>
      <c r="E108" s="16">
        <v>0</v>
      </c>
      <c r="F108" s="19"/>
      <c r="G108" s="54" t="s">
        <v>375</v>
      </c>
      <c r="H108" s="60">
        <v>3205207.98</v>
      </c>
      <c r="I108" s="11">
        <v>856341</v>
      </c>
      <c r="J108" s="11">
        <v>34488.17</v>
      </c>
      <c r="K108" s="11">
        <v>1418797.4</v>
      </c>
      <c r="L108" s="11">
        <v>900618.17</v>
      </c>
      <c r="M108" s="11">
        <v>278267.12</v>
      </c>
      <c r="N108" s="11">
        <v>15989</v>
      </c>
      <c r="O108" s="11">
        <v>6286</v>
      </c>
      <c r="P108" s="11">
        <v>1890</v>
      </c>
      <c r="Q108" s="11">
        <v>0</v>
      </c>
      <c r="R108" s="11">
        <v>71209.47</v>
      </c>
      <c r="S108" s="11">
        <v>6197.98</v>
      </c>
      <c r="T108" s="11">
        <v>46618.8</v>
      </c>
      <c r="U108" s="11">
        <v>26226.01</v>
      </c>
      <c r="V108" s="60">
        <v>65494.85</v>
      </c>
      <c r="W108" s="11">
        <v>71930.85</v>
      </c>
      <c r="X108" s="37">
        <v>16126.13</v>
      </c>
      <c r="Y108" s="63">
        <v>823650.56</v>
      </c>
    </row>
    <row r="109" spans="1:25" ht="12.75">
      <c r="A109" s="223">
        <v>2</v>
      </c>
      <c r="B109" s="224">
        <v>13</v>
      </c>
      <c r="C109" s="224">
        <v>2</v>
      </c>
      <c r="D109" s="16">
        <v>2</v>
      </c>
      <c r="E109" s="16">
        <v>0</v>
      </c>
      <c r="F109" s="19"/>
      <c r="G109" s="54" t="s">
        <v>376</v>
      </c>
      <c r="H109" s="60">
        <v>6133201.3</v>
      </c>
      <c r="I109" s="11">
        <v>1433897</v>
      </c>
      <c r="J109" s="11">
        <v>89566.18</v>
      </c>
      <c r="K109" s="11">
        <v>4003547.83</v>
      </c>
      <c r="L109" s="11">
        <v>2918047.19</v>
      </c>
      <c r="M109" s="11">
        <v>310539.47</v>
      </c>
      <c r="N109" s="11">
        <v>159506.66</v>
      </c>
      <c r="O109" s="11">
        <v>57334.74</v>
      </c>
      <c r="P109" s="11">
        <v>6439</v>
      </c>
      <c r="Q109" s="11">
        <v>0</v>
      </c>
      <c r="R109" s="11">
        <v>276296.87</v>
      </c>
      <c r="S109" s="11">
        <v>18319.28</v>
      </c>
      <c r="T109" s="11">
        <v>82228.97</v>
      </c>
      <c r="U109" s="11">
        <v>42893</v>
      </c>
      <c r="V109" s="60">
        <v>131942.65</v>
      </c>
      <c r="W109" s="11">
        <v>73178.35</v>
      </c>
      <c r="X109" s="37">
        <v>2715.45</v>
      </c>
      <c r="Y109" s="63">
        <v>533011.94</v>
      </c>
    </row>
    <row r="110" spans="1:25" ht="12.75">
      <c r="A110" s="223">
        <v>2</v>
      </c>
      <c r="B110" s="224">
        <v>9</v>
      </c>
      <c r="C110" s="224">
        <v>3</v>
      </c>
      <c r="D110" s="16">
        <v>2</v>
      </c>
      <c r="E110" s="16">
        <v>0</v>
      </c>
      <c r="F110" s="19"/>
      <c r="G110" s="54" t="s">
        <v>377</v>
      </c>
      <c r="H110" s="60">
        <v>3072145.36</v>
      </c>
      <c r="I110" s="11">
        <v>550573</v>
      </c>
      <c r="J110" s="11">
        <v>10429.86</v>
      </c>
      <c r="K110" s="11">
        <v>1908676.82</v>
      </c>
      <c r="L110" s="11">
        <v>1185282.33</v>
      </c>
      <c r="M110" s="11">
        <v>566452.98</v>
      </c>
      <c r="N110" s="11">
        <v>27605</v>
      </c>
      <c r="O110" s="11">
        <v>2425</v>
      </c>
      <c r="P110" s="11">
        <v>3674</v>
      </c>
      <c r="Q110" s="11">
        <v>0</v>
      </c>
      <c r="R110" s="11">
        <v>381</v>
      </c>
      <c r="S110" s="11">
        <v>4939.11</v>
      </c>
      <c r="T110" s="11">
        <v>31871.83</v>
      </c>
      <c r="U110" s="11">
        <v>28591</v>
      </c>
      <c r="V110" s="60">
        <v>57454.57</v>
      </c>
      <c r="W110" s="11">
        <v>40827.02</v>
      </c>
      <c r="X110" s="37">
        <v>10900</v>
      </c>
      <c r="Y110" s="63">
        <v>561638.66</v>
      </c>
    </row>
    <row r="111" spans="1:25" ht="12.75">
      <c r="A111" s="223">
        <v>2</v>
      </c>
      <c r="B111" s="224">
        <v>9</v>
      </c>
      <c r="C111" s="224">
        <v>4</v>
      </c>
      <c r="D111" s="16">
        <v>2</v>
      </c>
      <c r="E111" s="16">
        <v>0</v>
      </c>
      <c r="F111" s="19"/>
      <c r="G111" s="54" t="s">
        <v>378</v>
      </c>
      <c r="H111" s="60">
        <v>6062335.56</v>
      </c>
      <c r="I111" s="11">
        <v>2300226</v>
      </c>
      <c r="J111" s="11">
        <v>10743.35</v>
      </c>
      <c r="K111" s="11">
        <v>3508593.86</v>
      </c>
      <c r="L111" s="11">
        <v>2365464.42</v>
      </c>
      <c r="M111" s="11">
        <v>533572.96</v>
      </c>
      <c r="N111" s="11">
        <v>61469</v>
      </c>
      <c r="O111" s="11">
        <v>11976</v>
      </c>
      <c r="P111" s="11">
        <v>5811</v>
      </c>
      <c r="Q111" s="11">
        <v>0</v>
      </c>
      <c r="R111" s="11">
        <v>220579.9</v>
      </c>
      <c r="S111" s="11">
        <v>0</v>
      </c>
      <c r="T111" s="11">
        <v>65771.2</v>
      </c>
      <c r="U111" s="11">
        <v>127244</v>
      </c>
      <c r="V111" s="60">
        <v>116705.38</v>
      </c>
      <c r="W111" s="11">
        <v>48604.28</v>
      </c>
      <c r="X111" s="37">
        <v>18434.03</v>
      </c>
      <c r="Y111" s="63">
        <v>194168.07</v>
      </c>
    </row>
    <row r="112" spans="1:25" ht="12.75">
      <c r="A112" s="223">
        <v>2</v>
      </c>
      <c r="B112" s="224">
        <v>9</v>
      </c>
      <c r="C112" s="224">
        <v>5</v>
      </c>
      <c r="D112" s="16">
        <v>2</v>
      </c>
      <c r="E112" s="16">
        <v>0</v>
      </c>
      <c r="F112" s="19"/>
      <c r="G112" s="54" t="s">
        <v>379</v>
      </c>
      <c r="H112" s="60">
        <v>5742799.41</v>
      </c>
      <c r="I112" s="11">
        <v>963671</v>
      </c>
      <c r="J112" s="11">
        <v>-11231.81</v>
      </c>
      <c r="K112" s="11">
        <v>3895532.93</v>
      </c>
      <c r="L112" s="11">
        <v>2521261.8</v>
      </c>
      <c r="M112" s="11">
        <v>728561.75</v>
      </c>
      <c r="N112" s="11">
        <v>40325.8</v>
      </c>
      <c r="O112" s="11">
        <v>10917.8</v>
      </c>
      <c r="P112" s="11">
        <v>7793</v>
      </c>
      <c r="Q112" s="11">
        <v>0</v>
      </c>
      <c r="R112" s="11">
        <v>262406.4</v>
      </c>
      <c r="S112" s="11">
        <v>14226.8</v>
      </c>
      <c r="T112" s="11">
        <v>57889.31</v>
      </c>
      <c r="U112" s="11">
        <v>196644.16</v>
      </c>
      <c r="V112" s="60">
        <v>55506.11</v>
      </c>
      <c r="W112" s="11">
        <v>33719.03</v>
      </c>
      <c r="X112" s="37">
        <v>18484.81</v>
      </c>
      <c r="Y112" s="63">
        <v>861108.26</v>
      </c>
    </row>
    <row r="113" spans="1:25" ht="12.75">
      <c r="A113" s="223">
        <v>2</v>
      </c>
      <c r="B113" s="224">
        <v>8</v>
      </c>
      <c r="C113" s="224">
        <v>9</v>
      </c>
      <c r="D113" s="16">
        <v>2</v>
      </c>
      <c r="E113" s="16">
        <v>0</v>
      </c>
      <c r="F113" s="19"/>
      <c r="G113" s="54" t="s">
        <v>380</v>
      </c>
      <c r="H113" s="60">
        <v>1421277.47</v>
      </c>
      <c r="I113" s="11">
        <v>253782</v>
      </c>
      <c r="J113" s="11">
        <v>9916.74</v>
      </c>
      <c r="K113" s="11">
        <v>683945.13</v>
      </c>
      <c r="L113" s="11">
        <v>555188.17</v>
      </c>
      <c r="M113" s="11">
        <v>13330</v>
      </c>
      <c r="N113" s="11">
        <v>1239</v>
      </c>
      <c r="O113" s="11">
        <v>1852.5</v>
      </c>
      <c r="P113" s="11">
        <v>2026</v>
      </c>
      <c r="Q113" s="11">
        <v>0</v>
      </c>
      <c r="R113" s="11">
        <v>238.08</v>
      </c>
      <c r="S113" s="11">
        <v>3855.18</v>
      </c>
      <c r="T113" s="11">
        <v>11832.9</v>
      </c>
      <c r="U113" s="11">
        <v>10583</v>
      </c>
      <c r="V113" s="60">
        <v>83800.3</v>
      </c>
      <c r="W113" s="11">
        <v>176791.52</v>
      </c>
      <c r="X113" s="37">
        <v>129550.8</v>
      </c>
      <c r="Y113" s="63">
        <v>296842.08</v>
      </c>
    </row>
    <row r="114" spans="1:25" ht="12.75">
      <c r="A114" s="223">
        <v>2</v>
      </c>
      <c r="B114" s="224">
        <v>10</v>
      </c>
      <c r="C114" s="224">
        <v>4</v>
      </c>
      <c r="D114" s="16">
        <v>2</v>
      </c>
      <c r="E114" s="16">
        <v>0</v>
      </c>
      <c r="F114" s="19"/>
      <c r="G114" s="54" t="s">
        <v>334</v>
      </c>
      <c r="H114" s="60">
        <v>4045815.15</v>
      </c>
      <c r="I114" s="11">
        <v>950092</v>
      </c>
      <c r="J114" s="11">
        <v>-299.55</v>
      </c>
      <c r="K114" s="11">
        <v>2444946.97</v>
      </c>
      <c r="L114" s="11">
        <v>1338683.63</v>
      </c>
      <c r="M114" s="11">
        <v>825108.49</v>
      </c>
      <c r="N114" s="11">
        <v>73235.42</v>
      </c>
      <c r="O114" s="11">
        <v>2077</v>
      </c>
      <c r="P114" s="11">
        <v>5725</v>
      </c>
      <c r="Q114" s="11">
        <v>0</v>
      </c>
      <c r="R114" s="11">
        <v>5961.36</v>
      </c>
      <c r="S114" s="11">
        <v>2310.03</v>
      </c>
      <c r="T114" s="11">
        <v>45070.6</v>
      </c>
      <c r="U114" s="11">
        <v>68335.32</v>
      </c>
      <c r="V114" s="60">
        <v>78440.12</v>
      </c>
      <c r="W114" s="11">
        <v>45234.47</v>
      </c>
      <c r="X114" s="37">
        <v>11830.24</v>
      </c>
      <c r="Y114" s="63">
        <v>605841.26</v>
      </c>
    </row>
    <row r="115" spans="1:25" ht="12.75">
      <c r="A115" s="223">
        <v>2</v>
      </c>
      <c r="B115" s="224">
        <v>11</v>
      </c>
      <c r="C115" s="224">
        <v>2</v>
      </c>
      <c r="D115" s="16">
        <v>2</v>
      </c>
      <c r="E115" s="16">
        <v>0</v>
      </c>
      <c r="F115" s="19"/>
      <c r="G115" s="54" t="s">
        <v>335</v>
      </c>
      <c r="H115" s="60">
        <v>20207662.83</v>
      </c>
      <c r="I115" s="11">
        <v>6147479</v>
      </c>
      <c r="J115" s="11">
        <v>30138.32</v>
      </c>
      <c r="K115" s="11">
        <v>13394184.42</v>
      </c>
      <c r="L115" s="11">
        <v>7826283.9</v>
      </c>
      <c r="M115" s="11">
        <v>721471.9</v>
      </c>
      <c r="N115" s="11">
        <v>140816.99</v>
      </c>
      <c r="O115" s="11">
        <v>10215.2</v>
      </c>
      <c r="P115" s="11">
        <v>21124</v>
      </c>
      <c r="Q115" s="11">
        <v>0</v>
      </c>
      <c r="R115" s="11">
        <v>4100155.3</v>
      </c>
      <c r="S115" s="11">
        <v>1400.7</v>
      </c>
      <c r="T115" s="11">
        <v>127821.81</v>
      </c>
      <c r="U115" s="11">
        <v>248032.5</v>
      </c>
      <c r="V115" s="60">
        <v>196862.12</v>
      </c>
      <c r="W115" s="11">
        <v>387130.59</v>
      </c>
      <c r="X115" s="37">
        <v>302747.2</v>
      </c>
      <c r="Y115" s="63">
        <v>248730.5</v>
      </c>
    </row>
    <row r="116" spans="1:25" ht="12.75">
      <c r="A116" s="223">
        <v>2</v>
      </c>
      <c r="B116" s="224">
        <v>2</v>
      </c>
      <c r="C116" s="224">
        <v>6</v>
      </c>
      <c r="D116" s="16">
        <v>2</v>
      </c>
      <c r="E116" s="16">
        <v>0</v>
      </c>
      <c r="F116" s="19"/>
      <c r="G116" s="54" t="s">
        <v>381</v>
      </c>
      <c r="H116" s="60">
        <v>4250468.94</v>
      </c>
      <c r="I116" s="11">
        <v>1353853</v>
      </c>
      <c r="J116" s="11">
        <v>26577.56</v>
      </c>
      <c r="K116" s="11">
        <v>2413106.33</v>
      </c>
      <c r="L116" s="11">
        <v>866621.79</v>
      </c>
      <c r="M116" s="11">
        <v>1188488.18</v>
      </c>
      <c r="N116" s="11">
        <v>64383.6</v>
      </c>
      <c r="O116" s="11">
        <v>10985</v>
      </c>
      <c r="P116" s="11">
        <v>12873.83</v>
      </c>
      <c r="Q116" s="11">
        <v>0</v>
      </c>
      <c r="R116" s="11">
        <v>5664</v>
      </c>
      <c r="S116" s="11">
        <v>13470.85</v>
      </c>
      <c r="T116" s="11">
        <v>104128.06</v>
      </c>
      <c r="U116" s="11">
        <v>69512.91</v>
      </c>
      <c r="V116" s="60">
        <v>76978.11</v>
      </c>
      <c r="W116" s="11">
        <v>287265.74</v>
      </c>
      <c r="X116" s="37">
        <v>231799.86</v>
      </c>
      <c r="Y116" s="63">
        <v>169666.31</v>
      </c>
    </row>
    <row r="117" spans="1:25" ht="12.75">
      <c r="A117" s="223">
        <v>2</v>
      </c>
      <c r="B117" s="224">
        <v>18</v>
      </c>
      <c r="C117" s="224">
        <v>2</v>
      </c>
      <c r="D117" s="16">
        <v>2</v>
      </c>
      <c r="E117" s="16">
        <v>0</v>
      </c>
      <c r="F117" s="19"/>
      <c r="G117" s="54" t="s">
        <v>382</v>
      </c>
      <c r="H117" s="60">
        <v>2165833.73</v>
      </c>
      <c r="I117" s="11">
        <v>1221942</v>
      </c>
      <c r="J117" s="11">
        <v>1031.5</v>
      </c>
      <c r="K117" s="11">
        <v>674630.97</v>
      </c>
      <c r="L117" s="11">
        <v>73179.61</v>
      </c>
      <c r="M117" s="11">
        <v>327843.95</v>
      </c>
      <c r="N117" s="11">
        <v>50638.9</v>
      </c>
      <c r="O117" s="11">
        <v>3183.44</v>
      </c>
      <c r="P117" s="11">
        <v>8409</v>
      </c>
      <c r="Q117" s="11">
        <v>0</v>
      </c>
      <c r="R117" s="11">
        <v>4463</v>
      </c>
      <c r="S117" s="11">
        <v>4325.47</v>
      </c>
      <c r="T117" s="11">
        <v>56335.2</v>
      </c>
      <c r="U117" s="11">
        <v>38351.2</v>
      </c>
      <c r="V117" s="60">
        <v>107901.2</v>
      </c>
      <c r="W117" s="11">
        <v>163525.49</v>
      </c>
      <c r="X117" s="37">
        <v>59820</v>
      </c>
      <c r="Y117" s="63">
        <v>104703.77</v>
      </c>
    </row>
    <row r="118" spans="1:25" ht="12.75">
      <c r="A118" s="223">
        <v>2</v>
      </c>
      <c r="B118" s="224">
        <v>19</v>
      </c>
      <c r="C118" s="224">
        <v>5</v>
      </c>
      <c r="D118" s="16">
        <v>2</v>
      </c>
      <c r="E118" s="16">
        <v>0</v>
      </c>
      <c r="F118" s="19"/>
      <c r="G118" s="54" t="s">
        <v>383</v>
      </c>
      <c r="H118" s="60">
        <v>3965851.07</v>
      </c>
      <c r="I118" s="11">
        <v>1028218</v>
      </c>
      <c r="J118" s="11">
        <v>34599.81</v>
      </c>
      <c r="K118" s="11">
        <v>2551036.23</v>
      </c>
      <c r="L118" s="11">
        <v>1074924.66</v>
      </c>
      <c r="M118" s="11">
        <v>975336.03</v>
      </c>
      <c r="N118" s="11">
        <v>71462</v>
      </c>
      <c r="O118" s="11">
        <v>1878</v>
      </c>
      <c r="P118" s="11">
        <v>5809</v>
      </c>
      <c r="Q118" s="11">
        <v>0</v>
      </c>
      <c r="R118" s="11">
        <v>179031.25</v>
      </c>
      <c r="S118" s="11">
        <v>40738.47</v>
      </c>
      <c r="T118" s="11">
        <v>86962.67</v>
      </c>
      <c r="U118" s="11">
        <v>54339</v>
      </c>
      <c r="V118" s="60">
        <v>60555.15</v>
      </c>
      <c r="W118" s="11">
        <v>293363.61</v>
      </c>
      <c r="X118" s="37">
        <v>231265</v>
      </c>
      <c r="Y118" s="63">
        <v>58633.42</v>
      </c>
    </row>
    <row r="119" spans="1:25" ht="12.75">
      <c r="A119" s="223">
        <v>2</v>
      </c>
      <c r="B119" s="224">
        <v>7</v>
      </c>
      <c r="C119" s="224">
        <v>4</v>
      </c>
      <c r="D119" s="16">
        <v>2</v>
      </c>
      <c r="E119" s="16">
        <v>0</v>
      </c>
      <c r="F119" s="19"/>
      <c r="G119" s="54" t="s">
        <v>384</v>
      </c>
      <c r="H119" s="60">
        <v>2157247.86</v>
      </c>
      <c r="I119" s="11">
        <v>642450</v>
      </c>
      <c r="J119" s="11">
        <v>15116.91</v>
      </c>
      <c r="K119" s="11">
        <v>1003667.38</v>
      </c>
      <c r="L119" s="11">
        <v>690339.68</v>
      </c>
      <c r="M119" s="11">
        <v>91582.16</v>
      </c>
      <c r="N119" s="11">
        <v>41713.78</v>
      </c>
      <c r="O119" s="11">
        <v>3380</v>
      </c>
      <c r="P119" s="11">
        <v>5705.61</v>
      </c>
      <c r="Q119" s="11">
        <v>0</v>
      </c>
      <c r="R119" s="11">
        <v>0</v>
      </c>
      <c r="S119" s="11">
        <v>13042.78</v>
      </c>
      <c r="T119" s="11">
        <v>38436.02</v>
      </c>
      <c r="U119" s="11">
        <v>35684</v>
      </c>
      <c r="V119" s="60">
        <v>83783.35</v>
      </c>
      <c r="W119" s="11">
        <v>162172.51</v>
      </c>
      <c r="X119" s="37">
        <v>129878.48</v>
      </c>
      <c r="Y119" s="63">
        <v>333841.06</v>
      </c>
    </row>
    <row r="120" spans="1:25" ht="12.75">
      <c r="A120" s="223">
        <v>2</v>
      </c>
      <c r="B120" s="224">
        <v>5</v>
      </c>
      <c r="C120" s="224">
        <v>3</v>
      </c>
      <c r="D120" s="16">
        <v>2</v>
      </c>
      <c r="E120" s="16">
        <v>0</v>
      </c>
      <c r="F120" s="19"/>
      <c r="G120" s="54" t="s">
        <v>385</v>
      </c>
      <c r="H120" s="60">
        <v>3908845.73</v>
      </c>
      <c r="I120" s="11">
        <v>699883</v>
      </c>
      <c r="J120" s="11">
        <v>374.78</v>
      </c>
      <c r="K120" s="11">
        <v>2573343.67</v>
      </c>
      <c r="L120" s="11">
        <v>1288804.53</v>
      </c>
      <c r="M120" s="11">
        <v>734642.7</v>
      </c>
      <c r="N120" s="11">
        <v>91024.69</v>
      </c>
      <c r="O120" s="11">
        <v>5332.58</v>
      </c>
      <c r="P120" s="11">
        <v>5775</v>
      </c>
      <c r="Q120" s="11">
        <v>0</v>
      </c>
      <c r="R120" s="11">
        <v>278738.16</v>
      </c>
      <c r="S120" s="11">
        <v>0</v>
      </c>
      <c r="T120" s="11">
        <v>57321.3</v>
      </c>
      <c r="U120" s="11">
        <v>40524.04</v>
      </c>
      <c r="V120" s="60">
        <v>71180.67</v>
      </c>
      <c r="W120" s="11">
        <v>113527.08</v>
      </c>
      <c r="X120" s="37">
        <v>50238.91</v>
      </c>
      <c r="Y120" s="63">
        <v>521717.2</v>
      </c>
    </row>
    <row r="121" spans="1:25" ht="12.75">
      <c r="A121" s="223">
        <v>2</v>
      </c>
      <c r="B121" s="224">
        <v>23</v>
      </c>
      <c r="C121" s="224">
        <v>6</v>
      </c>
      <c r="D121" s="16">
        <v>2</v>
      </c>
      <c r="E121" s="16">
        <v>0</v>
      </c>
      <c r="F121" s="19"/>
      <c r="G121" s="54" t="s">
        <v>386</v>
      </c>
      <c r="H121" s="60">
        <v>3562261.61</v>
      </c>
      <c r="I121" s="11">
        <v>701967</v>
      </c>
      <c r="J121" s="11">
        <v>-39246.5</v>
      </c>
      <c r="K121" s="11">
        <v>2679243.23</v>
      </c>
      <c r="L121" s="11">
        <v>1569855.38</v>
      </c>
      <c r="M121" s="11">
        <v>620838.21</v>
      </c>
      <c r="N121" s="11">
        <v>34956</v>
      </c>
      <c r="O121" s="11">
        <v>1632</v>
      </c>
      <c r="P121" s="11">
        <v>4853</v>
      </c>
      <c r="Q121" s="11">
        <v>0</v>
      </c>
      <c r="R121" s="11">
        <v>272982</v>
      </c>
      <c r="S121" s="11">
        <v>6825</v>
      </c>
      <c r="T121" s="11">
        <v>49118.64</v>
      </c>
      <c r="U121" s="11">
        <v>24461</v>
      </c>
      <c r="V121" s="60">
        <v>93722</v>
      </c>
      <c r="W121" s="11">
        <v>100000.97</v>
      </c>
      <c r="X121" s="37">
        <v>24470</v>
      </c>
      <c r="Y121" s="63">
        <v>120296.91</v>
      </c>
    </row>
    <row r="122" spans="1:25" ht="12.75">
      <c r="A122" s="223">
        <v>2</v>
      </c>
      <c r="B122" s="224">
        <v>18</v>
      </c>
      <c r="C122" s="224">
        <v>3</v>
      </c>
      <c r="D122" s="16">
        <v>2</v>
      </c>
      <c r="E122" s="16">
        <v>0</v>
      </c>
      <c r="F122" s="19"/>
      <c r="G122" s="54" t="s">
        <v>387</v>
      </c>
      <c r="H122" s="60">
        <v>13801435.12</v>
      </c>
      <c r="I122" s="11">
        <v>3909680</v>
      </c>
      <c r="J122" s="11">
        <v>379040.33</v>
      </c>
      <c r="K122" s="11">
        <v>6654360.58</v>
      </c>
      <c r="L122" s="11">
        <v>3801239.35</v>
      </c>
      <c r="M122" s="11">
        <v>1143797.78</v>
      </c>
      <c r="N122" s="11">
        <v>871198.42</v>
      </c>
      <c r="O122" s="11">
        <v>11276.32</v>
      </c>
      <c r="P122" s="11">
        <v>30242.5</v>
      </c>
      <c r="Q122" s="11">
        <v>0</v>
      </c>
      <c r="R122" s="11">
        <v>76836.11</v>
      </c>
      <c r="S122" s="11">
        <v>58403.62</v>
      </c>
      <c r="T122" s="11">
        <v>167170.59</v>
      </c>
      <c r="U122" s="11">
        <v>339276.9</v>
      </c>
      <c r="V122" s="60">
        <v>154918.99</v>
      </c>
      <c r="W122" s="11">
        <v>1471177.96</v>
      </c>
      <c r="X122" s="37">
        <v>1356297.2</v>
      </c>
      <c r="Y122" s="63">
        <v>1387176.25</v>
      </c>
    </row>
    <row r="123" spans="1:25" ht="12.75">
      <c r="A123" s="223">
        <v>2</v>
      </c>
      <c r="B123" s="224">
        <v>9</v>
      </c>
      <c r="C123" s="224">
        <v>6</v>
      </c>
      <c r="D123" s="16">
        <v>2</v>
      </c>
      <c r="E123" s="16">
        <v>0</v>
      </c>
      <c r="F123" s="19"/>
      <c r="G123" s="54" t="s">
        <v>388</v>
      </c>
      <c r="H123" s="60">
        <v>3525773.1</v>
      </c>
      <c r="I123" s="11">
        <v>1258266</v>
      </c>
      <c r="J123" s="11">
        <v>70079.77</v>
      </c>
      <c r="K123" s="11">
        <v>1814205.64</v>
      </c>
      <c r="L123" s="11">
        <v>1003347.53</v>
      </c>
      <c r="M123" s="11">
        <v>531920.54</v>
      </c>
      <c r="N123" s="11">
        <v>100592.6</v>
      </c>
      <c r="O123" s="11">
        <v>5698</v>
      </c>
      <c r="P123" s="11">
        <v>11654</v>
      </c>
      <c r="Q123" s="11">
        <v>0</v>
      </c>
      <c r="R123" s="11">
        <v>0</v>
      </c>
      <c r="S123" s="11">
        <v>9469.2</v>
      </c>
      <c r="T123" s="11">
        <v>40770.5</v>
      </c>
      <c r="U123" s="11">
        <v>89425.2</v>
      </c>
      <c r="V123" s="60">
        <v>21328.07</v>
      </c>
      <c r="W123" s="11">
        <v>171608.04</v>
      </c>
      <c r="X123" s="37">
        <v>161849.04</v>
      </c>
      <c r="Y123" s="63">
        <v>211613.65</v>
      </c>
    </row>
    <row r="124" spans="1:25" ht="12.75">
      <c r="A124" s="223">
        <v>2</v>
      </c>
      <c r="B124" s="224">
        <v>5</v>
      </c>
      <c r="C124" s="224">
        <v>4</v>
      </c>
      <c r="D124" s="16">
        <v>2</v>
      </c>
      <c r="E124" s="16">
        <v>0</v>
      </c>
      <c r="F124" s="19"/>
      <c r="G124" s="54" t="s">
        <v>389</v>
      </c>
      <c r="H124" s="60">
        <v>2518144.91</v>
      </c>
      <c r="I124" s="11">
        <v>635188</v>
      </c>
      <c r="J124" s="11">
        <v>3095.58</v>
      </c>
      <c r="K124" s="11">
        <v>1697969.21</v>
      </c>
      <c r="L124" s="11">
        <v>711495.78</v>
      </c>
      <c r="M124" s="11">
        <v>847470.49</v>
      </c>
      <c r="N124" s="11">
        <v>25860.6</v>
      </c>
      <c r="O124" s="11">
        <v>154</v>
      </c>
      <c r="P124" s="11">
        <v>5585</v>
      </c>
      <c r="Q124" s="11">
        <v>0</v>
      </c>
      <c r="R124" s="11">
        <v>0</v>
      </c>
      <c r="S124" s="11">
        <v>1292.72</v>
      </c>
      <c r="T124" s="11">
        <v>44777.69</v>
      </c>
      <c r="U124" s="11">
        <v>53310.03</v>
      </c>
      <c r="V124" s="60">
        <v>8022.9</v>
      </c>
      <c r="W124" s="11">
        <v>70202.39</v>
      </c>
      <c r="X124" s="37">
        <v>39206</v>
      </c>
      <c r="Y124" s="63">
        <v>111689.73</v>
      </c>
    </row>
    <row r="125" spans="1:25" ht="12.75">
      <c r="A125" s="223">
        <v>2</v>
      </c>
      <c r="B125" s="224">
        <v>6</v>
      </c>
      <c r="C125" s="224">
        <v>7</v>
      </c>
      <c r="D125" s="16">
        <v>2</v>
      </c>
      <c r="E125" s="16">
        <v>0</v>
      </c>
      <c r="F125" s="19"/>
      <c r="G125" s="54" t="s">
        <v>390</v>
      </c>
      <c r="H125" s="60">
        <v>7745000.72</v>
      </c>
      <c r="I125" s="11">
        <v>2106234</v>
      </c>
      <c r="J125" s="11">
        <v>46220.52</v>
      </c>
      <c r="K125" s="11">
        <v>5001415.27</v>
      </c>
      <c r="L125" s="11">
        <v>3723494.45</v>
      </c>
      <c r="M125" s="11">
        <v>113634.93</v>
      </c>
      <c r="N125" s="11">
        <v>105936.54</v>
      </c>
      <c r="O125" s="11">
        <v>6857.03</v>
      </c>
      <c r="P125" s="11">
        <v>13466</v>
      </c>
      <c r="Q125" s="11">
        <v>0</v>
      </c>
      <c r="R125" s="11">
        <v>0</v>
      </c>
      <c r="S125" s="11">
        <v>22287.78</v>
      </c>
      <c r="T125" s="11">
        <v>124445.23</v>
      </c>
      <c r="U125" s="11">
        <v>131578.04</v>
      </c>
      <c r="V125" s="60">
        <v>759715.27</v>
      </c>
      <c r="W125" s="11">
        <v>387730.26</v>
      </c>
      <c r="X125" s="37">
        <v>50912.58</v>
      </c>
      <c r="Y125" s="63">
        <v>203400.67</v>
      </c>
    </row>
    <row r="126" spans="1:25" ht="12.75">
      <c r="A126" s="223">
        <v>2</v>
      </c>
      <c r="B126" s="224">
        <v>4</v>
      </c>
      <c r="C126" s="224">
        <v>3</v>
      </c>
      <c r="D126" s="16">
        <v>2</v>
      </c>
      <c r="E126" s="16">
        <v>0</v>
      </c>
      <c r="F126" s="19"/>
      <c r="G126" s="54" t="s">
        <v>391</v>
      </c>
      <c r="H126" s="60">
        <v>2243256.73</v>
      </c>
      <c r="I126" s="11">
        <v>637372</v>
      </c>
      <c r="J126" s="11">
        <v>27908.82</v>
      </c>
      <c r="K126" s="11">
        <v>1459390.65</v>
      </c>
      <c r="L126" s="11">
        <v>760775.41</v>
      </c>
      <c r="M126" s="11">
        <v>495886.38</v>
      </c>
      <c r="N126" s="11">
        <v>11981</v>
      </c>
      <c r="O126" s="11">
        <v>5931</v>
      </c>
      <c r="P126" s="11">
        <v>3404</v>
      </c>
      <c r="Q126" s="11">
        <v>0</v>
      </c>
      <c r="R126" s="11">
        <v>70377.25</v>
      </c>
      <c r="S126" s="11">
        <v>0</v>
      </c>
      <c r="T126" s="11">
        <v>43740.33</v>
      </c>
      <c r="U126" s="11">
        <v>33927.73</v>
      </c>
      <c r="V126" s="60">
        <v>33367.55</v>
      </c>
      <c r="W126" s="11">
        <v>24336.14</v>
      </c>
      <c r="X126" s="37">
        <v>13092.86</v>
      </c>
      <c r="Y126" s="63">
        <v>94249.12</v>
      </c>
    </row>
    <row r="127" spans="1:25" ht="12.75">
      <c r="A127" s="223">
        <v>2</v>
      </c>
      <c r="B127" s="224">
        <v>8</v>
      </c>
      <c r="C127" s="224">
        <v>11</v>
      </c>
      <c r="D127" s="16">
        <v>2</v>
      </c>
      <c r="E127" s="16">
        <v>0</v>
      </c>
      <c r="F127" s="19"/>
      <c r="G127" s="54" t="s">
        <v>336</v>
      </c>
      <c r="H127" s="60">
        <v>7055949.03</v>
      </c>
      <c r="I127" s="11">
        <v>2243006</v>
      </c>
      <c r="J127" s="11">
        <v>13821.85</v>
      </c>
      <c r="K127" s="11">
        <v>2898820.94</v>
      </c>
      <c r="L127" s="11">
        <v>1858846.46</v>
      </c>
      <c r="M127" s="11">
        <v>206809.94</v>
      </c>
      <c r="N127" s="11">
        <v>54127.55</v>
      </c>
      <c r="O127" s="11">
        <v>17145</v>
      </c>
      <c r="P127" s="11">
        <v>3790</v>
      </c>
      <c r="Q127" s="11">
        <v>0</v>
      </c>
      <c r="R127" s="11">
        <v>401039</v>
      </c>
      <c r="S127" s="11">
        <v>1132.09</v>
      </c>
      <c r="T127" s="11">
        <v>118246.6</v>
      </c>
      <c r="U127" s="11">
        <v>87874.2</v>
      </c>
      <c r="V127" s="60">
        <v>149810.1</v>
      </c>
      <c r="W127" s="11">
        <v>1242825.82</v>
      </c>
      <c r="X127" s="37">
        <v>246950.32</v>
      </c>
      <c r="Y127" s="63">
        <v>657474.42</v>
      </c>
    </row>
    <row r="128" spans="1:25" ht="12.75">
      <c r="A128" s="223">
        <v>2</v>
      </c>
      <c r="B128" s="224">
        <v>14</v>
      </c>
      <c r="C128" s="224">
        <v>6</v>
      </c>
      <c r="D128" s="16">
        <v>2</v>
      </c>
      <c r="E128" s="16">
        <v>0</v>
      </c>
      <c r="F128" s="19"/>
      <c r="G128" s="54" t="s">
        <v>337</v>
      </c>
      <c r="H128" s="60">
        <v>9674293.78</v>
      </c>
      <c r="I128" s="11">
        <v>2653467</v>
      </c>
      <c r="J128" s="11">
        <v>52785.95</v>
      </c>
      <c r="K128" s="11">
        <v>5564852.89</v>
      </c>
      <c r="L128" s="11">
        <v>3482077.57</v>
      </c>
      <c r="M128" s="11">
        <v>1036053.3</v>
      </c>
      <c r="N128" s="11">
        <v>241445.63</v>
      </c>
      <c r="O128" s="11">
        <v>19762.04</v>
      </c>
      <c r="P128" s="11">
        <v>18605</v>
      </c>
      <c r="Q128" s="11">
        <v>0</v>
      </c>
      <c r="R128" s="11">
        <v>20241.93</v>
      </c>
      <c r="S128" s="11">
        <v>19877.42</v>
      </c>
      <c r="T128" s="11">
        <v>126851.79</v>
      </c>
      <c r="U128" s="11">
        <v>157127.5</v>
      </c>
      <c r="V128" s="60">
        <v>442810.71</v>
      </c>
      <c r="W128" s="11">
        <v>242702.41</v>
      </c>
      <c r="X128" s="37">
        <v>120068.02</v>
      </c>
      <c r="Y128" s="63">
        <v>1160485.53</v>
      </c>
    </row>
    <row r="129" spans="1:25" ht="12.75">
      <c r="A129" s="223">
        <v>2</v>
      </c>
      <c r="B129" s="224">
        <v>15</v>
      </c>
      <c r="C129" s="224">
        <v>4</v>
      </c>
      <c r="D129" s="16">
        <v>2</v>
      </c>
      <c r="E129" s="16">
        <v>0</v>
      </c>
      <c r="F129" s="19"/>
      <c r="G129" s="54" t="s">
        <v>338</v>
      </c>
      <c r="H129" s="60">
        <v>14751365.99</v>
      </c>
      <c r="I129" s="11">
        <v>3762610</v>
      </c>
      <c r="J129" s="11">
        <v>44611.48</v>
      </c>
      <c r="K129" s="11">
        <v>8398076.68</v>
      </c>
      <c r="L129" s="11">
        <v>5465551.62</v>
      </c>
      <c r="M129" s="11">
        <v>1120329.14</v>
      </c>
      <c r="N129" s="11">
        <v>174545.87</v>
      </c>
      <c r="O129" s="11">
        <v>9309</v>
      </c>
      <c r="P129" s="11">
        <v>13664</v>
      </c>
      <c r="Q129" s="11">
        <v>0</v>
      </c>
      <c r="R129" s="11">
        <v>0</v>
      </c>
      <c r="S129" s="11">
        <v>17433.25</v>
      </c>
      <c r="T129" s="11">
        <v>130269.46</v>
      </c>
      <c r="U129" s="11">
        <v>546190.7</v>
      </c>
      <c r="V129" s="60">
        <v>920783.64</v>
      </c>
      <c r="W129" s="11">
        <v>843725.77</v>
      </c>
      <c r="X129" s="37">
        <v>601738</v>
      </c>
      <c r="Y129" s="63">
        <v>1702342.06</v>
      </c>
    </row>
    <row r="130" spans="1:25" ht="12.75">
      <c r="A130" s="223">
        <v>2</v>
      </c>
      <c r="B130" s="224">
        <v>1</v>
      </c>
      <c r="C130" s="224">
        <v>5</v>
      </c>
      <c r="D130" s="16">
        <v>2</v>
      </c>
      <c r="E130" s="16">
        <v>0</v>
      </c>
      <c r="F130" s="19"/>
      <c r="G130" s="54" t="s">
        <v>392</v>
      </c>
      <c r="H130" s="60">
        <v>7373446.98</v>
      </c>
      <c r="I130" s="11">
        <v>1389876</v>
      </c>
      <c r="J130" s="11">
        <v>46666.5</v>
      </c>
      <c r="K130" s="11">
        <v>5009649.46</v>
      </c>
      <c r="L130" s="11">
        <v>3975167.6</v>
      </c>
      <c r="M130" s="11">
        <v>65571.76</v>
      </c>
      <c r="N130" s="11">
        <v>130356</v>
      </c>
      <c r="O130" s="11">
        <v>4715.3</v>
      </c>
      <c r="P130" s="11">
        <v>10301</v>
      </c>
      <c r="Q130" s="11">
        <v>0</v>
      </c>
      <c r="R130" s="11">
        <v>134548.2</v>
      </c>
      <c r="S130" s="11">
        <v>3589.19</v>
      </c>
      <c r="T130" s="11">
        <v>92754.94</v>
      </c>
      <c r="U130" s="11">
        <v>44963.85</v>
      </c>
      <c r="V130" s="60">
        <v>547681.62</v>
      </c>
      <c r="W130" s="11">
        <v>241849.01</v>
      </c>
      <c r="X130" s="37">
        <v>91947.94</v>
      </c>
      <c r="Y130" s="63">
        <v>685406.01</v>
      </c>
    </row>
    <row r="131" spans="1:25" ht="12.75">
      <c r="A131" s="223">
        <v>2</v>
      </c>
      <c r="B131" s="224">
        <v>5</v>
      </c>
      <c r="C131" s="224">
        <v>5</v>
      </c>
      <c r="D131" s="16">
        <v>2</v>
      </c>
      <c r="E131" s="16">
        <v>0</v>
      </c>
      <c r="F131" s="19"/>
      <c r="G131" s="54" t="s">
        <v>393</v>
      </c>
      <c r="H131" s="60">
        <v>2463262.15</v>
      </c>
      <c r="I131" s="11">
        <v>573068</v>
      </c>
      <c r="J131" s="11">
        <v>-1041.74</v>
      </c>
      <c r="K131" s="11">
        <v>1491039.68</v>
      </c>
      <c r="L131" s="11">
        <v>548519.1</v>
      </c>
      <c r="M131" s="11">
        <v>723231.48</v>
      </c>
      <c r="N131" s="11">
        <v>45073</v>
      </c>
      <c r="O131" s="11">
        <v>625.1</v>
      </c>
      <c r="P131" s="11">
        <v>4452</v>
      </c>
      <c r="Q131" s="11">
        <v>0</v>
      </c>
      <c r="R131" s="11">
        <v>41325.32</v>
      </c>
      <c r="S131" s="11">
        <v>1108.11</v>
      </c>
      <c r="T131" s="11">
        <v>36694.67</v>
      </c>
      <c r="U131" s="11">
        <v>38532.21</v>
      </c>
      <c r="V131" s="60">
        <v>51478.69</v>
      </c>
      <c r="W131" s="11">
        <v>71909.04</v>
      </c>
      <c r="X131" s="37">
        <v>20859.03</v>
      </c>
      <c r="Y131" s="63">
        <v>328287.17</v>
      </c>
    </row>
    <row r="132" spans="1:25" ht="12.75">
      <c r="A132" s="223">
        <v>2</v>
      </c>
      <c r="B132" s="224">
        <v>3</v>
      </c>
      <c r="C132" s="224">
        <v>5</v>
      </c>
      <c r="D132" s="16">
        <v>2</v>
      </c>
      <c r="E132" s="16">
        <v>0</v>
      </c>
      <c r="F132" s="19"/>
      <c r="G132" s="54" t="s">
        <v>394</v>
      </c>
      <c r="H132" s="60">
        <v>1580667.58</v>
      </c>
      <c r="I132" s="11">
        <v>320042</v>
      </c>
      <c r="J132" s="11">
        <v>790.43</v>
      </c>
      <c r="K132" s="11">
        <v>972263.53</v>
      </c>
      <c r="L132" s="11">
        <v>374008.63</v>
      </c>
      <c r="M132" s="11">
        <v>320740.64</v>
      </c>
      <c r="N132" s="11">
        <v>1900</v>
      </c>
      <c r="O132" s="11">
        <v>0</v>
      </c>
      <c r="P132" s="11">
        <v>2805</v>
      </c>
      <c r="Q132" s="11">
        <v>0</v>
      </c>
      <c r="R132" s="11">
        <v>0</v>
      </c>
      <c r="S132" s="11">
        <v>59.37</v>
      </c>
      <c r="T132" s="11">
        <v>19629.64</v>
      </c>
      <c r="U132" s="11">
        <v>242635.73</v>
      </c>
      <c r="V132" s="60">
        <v>10484.52</v>
      </c>
      <c r="W132" s="11">
        <v>122601.79</v>
      </c>
      <c r="X132" s="37">
        <v>82820</v>
      </c>
      <c r="Y132" s="63">
        <v>164969.83</v>
      </c>
    </row>
    <row r="133" spans="1:25" ht="12.75">
      <c r="A133" s="223">
        <v>2</v>
      </c>
      <c r="B133" s="224">
        <v>26</v>
      </c>
      <c r="C133" s="224">
        <v>3</v>
      </c>
      <c r="D133" s="16">
        <v>2</v>
      </c>
      <c r="E133" s="16">
        <v>0</v>
      </c>
      <c r="F133" s="19"/>
      <c r="G133" s="54" t="s">
        <v>395</v>
      </c>
      <c r="H133" s="60">
        <v>3801067.49</v>
      </c>
      <c r="I133" s="11">
        <v>635051</v>
      </c>
      <c r="J133" s="11">
        <v>674.23</v>
      </c>
      <c r="K133" s="11">
        <v>2034644.53</v>
      </c>
      <c r="L133" s="11">
        <v>1058906.62</v>
      </c>
      <c r="M133" s="11">
        <v>655922.6</v>
      </c>
      <c r="N133" s="11">
        <v>42071.29</v>
      </c>
      <c r="O133" s="11">
        <v>3645.3</v>
      </c>
      <c r="P133" s="11">
        <v>2399</v>
      </c>
      <c r="Q133" s="11">
        <v>0</v>
      </c>
      <c r="R133" s="11">
        <v>577.2</v>
      </c>
      <c r="S133" s="11">
        <v>2167.96</v>
      </c>
      <c r="T133" s="11">
        <v>41204.7</v>
      </c>
      <c r="U133" s="11">
        <v>27966.98</v>
      </c>
      <c r="V133" s="60">
        <v>199782.88</v>
      </c>
      <c r="W133" s="11">
        <v>328010.16</v>
      </c>
      <c r="X133" s="37">
        <v>249803.06</v>
      </c>
      <c r="Y133" s="63">
        <v>802687.57</v>
      </c>
    </row>
    <row r="134" spans="1:25" ht="12.75">
      <c r="A134" s="223">
        <v>2</v>
      </c>
      <c r="B134" s="224">
        <v>10</v>
      </c>
      <c r="C134" s="224">
        <v>6</v>
      </c>
      <c r="D134" s="16">
        <v>2</v>
      </c>
      <c r="E134" s="16">
        <v>0</v>
      </c>
      <c r="F134" s="19"/>
      <c r="G134" s="54" t="s">
        <v>396</v>
      </c>
      <c r="H134" s="60">
        <v>1264624.5</v>
      </c>
      <c r="I134" s="11">
        <v>289097</v>
      </c>
      <c r="J134" s="11">
        <v>60.77</v>
      </c>
      <c r="K134" s="11">
        <v>946480.36</v>
      </c>
      <c r="L134" s="11">
        <v>567994.86</v>
      </c>
      <c r="M134" s="11">
        <v>141796.83</v>
      </c>
      <c r="N134" s="11">
        <v>12645</v>
      </c>
      <c r="O134" s="11">
        <v>1786</v>
      </c>
      <c r="P134" s="11">
        <v>1797</v>
      </c>
      <c r="Q134" s="11">
        <v>0</v>
      </c>
      <c r="R134" s="11">
        <v>181328.68</v>
      </c>
      <c r="S134" s="11">
        <v>1936.05</v>
      </c>
      <c r="T134" s="11">
        <v>13035.37</v>
      </c>
      <c r="U134" s="11">
        <v>6197</v>
      </c>
      <c r="V134" s="60">
        <v>17963.57</v>
      </c>
      <c r="W134" s="11">
        <v>12665.06</v>
      </c>
      <c r="X134" s="37">
        <v>1566.18</v>
      </c>
      <c r="Y134" s="63">
        <v>16321.31</v>
      </c>
    </row>
    <row r="135" spans="1:25" ht="12.75">
      <c r="A135" s="223">
        <v>2</v>
      </c>
      <c r="B135" s="224">
        <v>6</v>
      </c>
      <c r="C135" s="224">
        <v>8</v>
      </c>
      <c r="D135" s="16">
        <v>2</v>
      </c>
      <c r="E135" s="16">
        <v>0</v>
      </c>
      <c r="F135" s="19"/>
      <c r="G135" s="54" t="s">
        <v>397</v>
      </c>
      <c r="H135" s="60">
        <v>6300550.68</v>
      </c>
      <c r="I135" s="11">
        <v>1741568</v>
      </c>
      <c r="J135" s="11">
        <v>23753.96</v>
      </c>
      <c r="K135" s="11">
        <v>3575210.34</v>
      </c>
      <c r="L135" s="11">
        <v>2782863.2</v>
      </c>
      <c r="M135" s="11">
        <v>81987.67</v>
      </c>
      <c r="N135" s="11">
        <v>41785.9</v>
      </c>
      <c r="O135" s="11">
        <v>16170.49</v>
      </c>
      <c r="P135" s="11">
        <v>13219</v>
      </c>
      <c r="Q135" s="11">
        <v>0</v>
      </c>
      <c r="R135" s="11">
        <v>0</v>
      </c>
      <c r="S135" s="11">
        <v>44065.2</v>
      </c>
      <c r="T135" s="11">
        <v>107683.46</v>
      </c>
      <c r="U135" s="11">
        <v>108552.01</v>
      </c>
      <c r="V135" s="60">
        <v>378883.41</v>
      </c>
      <c r="W135" s="11">
        <v>809467.4</v>
      </c>
      <c r="X135" s="37">
        <v>709444.3</v>
      </c>
      <c r="Y135" s="63">
        <v>150550.98</v>
      </c>
    </row>
    <row r="136" spans="1:25" ht="12.75">
      <c r="A136" s="223">
        <v>2</v>
      </c>
      <c r="B136" s="224">
        <v>17</v>
      </c>
      <c r="C136" s="224">
        <v>3</v>
      </c>
      <c r="D136" s="16">
        <v>2</v>
      </c>
      <c r="E136" s="16">
        <v>0</v>
      </c>
      <c r="F136" s="19"/>
      <c r="G136" s="54" t="s">
        <v>398</v>
      </c>
      <c r="H136" s="60">
        <v>2381655.83</v>
      </c>
      <c r="I136" s="11">
        <v>621123</v>
      </c>
      <c r="J136" s="11">
        <v>7648.62</v>
      </c>
      <c r="K136" s="11">
        <v>1343049.26</v>
      </c>
      <c r="L136" s="11">
        <v>418279.97</v>
      </c>
      <c r="M136" s="11">
        <v>750566.64</v>
      </c>
      <c r="N136" s="11">
        <v>42626.22</v>
      </c>
      <c r="O136" s="11">
        <v>6526</v>
      </c>
      <c r="P136" s="11">
        <v>7101</v>
      </c>
      <c r="Q136" s="11">
        <v>0</v>
      </c>
      <c r="R136" s="11">
        <v>0</v>
      </c>
      <c r="S136" s="11">
        <v>3178.32</v>
      </c>
      <c r="T136" s="11">
        <v>48154.31</v>
      </c>
      <c r="U136" s="11">
        <v>38364.6</v>
      </c>
      <c r="V136" s="60">
        <v>28252.2</v>
      </c>
      <c r="W136" s="11">
        <v>367287.99</v>
      </c>
      <c r="X136" s="37">
        <v>355018</v>
      </c>
      <c r="Y136" s="63">
        <v>42546.96</v>
      </c>
    </row>
    <row r="137" spans="1:25" ht="12.75">
      <c r="A137" s="223">
        <v>2</v>
      </c>
      <c r="B137" s="224">
        <v>16</v>
      </c>
      <c r="C137" s="224">
        <v>6</v>
      </c>
      <c r="D137" s="16">
        <v>2</v>
      </c>
      <c r="E137" s="16">
        <v>0</v>
      </c>
      <c r="F137" s="19"/>
      <c r="G137" s="54" t="s">
        <v>399</v>
      </c>
      <c r="H137" s="60">
        <v>5952485.51</v>
      </c>
      <c r="I137" s="11">
        <v>1233077</v>
      </c>
      <c r="J137" s="11">
        <v>1080.78</v>
      </c>
      <c r="K137" s="11">
        <v>4574262.11</v>
      </c>
      <c r="L137" s="11">
        <v>1049363.8</v>
      </c>
      <c r="M137" s="11">
        <v>169536.81</v>
      </c>
      <c r="N137" s="11">
        <v>360767.3</v>
      </c>
      <c r="O137" s="11">
        <v>1724.1</v>
      </c>
      <c r="P137" s="11">
        <v>7523</v>
      </c>
      <c r="Q137" s="11">
        <v>0</v>
      </c>
      <c r="R137" s="11">
        <v>2821231.17</v>
      </c>
      <c r="S137" s="11">
        <v>330.18</v>
      </c>
      <c r="T137" s="11">
        <v>51070.34</v>
      </c>
      <c r="U137" s="11">
        <v>50061.66</v>
      </c>
      <c r="V137" s="60">
        <v>62653.75</v>
      </c>
      <c r="W137" s="11">
        <v>35312.4</v>
      </c>
      <c r="X137" s="37">
        <v>3267</v>
      </c>
      <c r="Y137" s="63">
        <v>108753.22</v>
      </c>
    </row>
    <row r="138" spans="1:25" ht="12.75">
      <c r="A138" s="223">
        <v>2</v>
      </c>
      <c r="B138" s="224">
        <v>11</v>
      </c>
      <c r="C138" s="224">
        <v>3</v>
      </c>
      <c r="D138" s="16">
        <v>2</v>
      </c>
      <c r="E138" s="16">
        <v>0</v>
      </c>
      <c r="F138" s="19"/>
      <c r="G138" s="54" t="s">
        <v>400</v>
      </c>
      <c r="H138" s="60">
        <v>22978109.75</v>
      </c>
      <c r="I138" s="11">
        <v>1909470</v>
      </c>
      <c r="J138" s="11">
        <v>1972900.24</v>
      </c>
      <c r="K138" s="11">
        <v>9387794.89</v>
      </c>
      <c r="L138" s="11">
        <v>8496458.03</v>
      </c>
      <c r="M138" s="11">
        <v>397857.39</v>
      </c>
      <c r="N138" s="11">
        <v>77868.5</v>
      </c>
      <c r="O138" s="11">
        <v>12344</v>
      </c>
      <c r="P138" s="11">
        <v>10006</v>
      </c>
      <c r="Q138" s="11">
        <v>0</v>
      </c>
      <c r="R138" s="11">
        <v>1920.6</v>
      </c>
      <c r="S138" s="11">
        <v>26057.08</v>
      </c>
      <c r="T138" s="11">
        <v>81930.88</v>
      </c>
      <c r="U138" s="11">
        <v>59296.99</v>
      </c>
      <c r="V138" s="60">
        <v>224055.42</v>
      </c>
      <c r="W138" s="11">
        <v>579274.02</v>
      </c>
      <c r="X138" s="37">
        <v>469963</v>
      </c>
      <c r="Y138" s="63">
        <v>9128670.6</v>
      </c>
    </row>
    <row r="139" spans="1:25" ht="12.75">
      <c r="A139" s="223">
        <v>2</v>
      </c>
      <c r="B139" s="224">
        <v>9</v>
      </c>
      <c r="C139" s="224">
        <v>8</v>
      </c>
      <c r="D139" s="16">
        <v>2</v>
      </c>
      <c r="E139" s="16">
        <v>0</v>
      </c>
      <c r="F139" s="19"/>
      <c r="G139" s="54" t="s">
        <v>401</v>
      </c>
      <c r="H139" s="60">
        <v>1616858.98</v>
      </c>
      <c r="I139" s="11">
        <v>339987</v>
      </c>
      <c r="J139" s="11">
        <v>507.79</v>
      </c>
      <c r="K139" s="11">
        <v>1127912.72</v>
      </c>
      <c r="L139" s="11">
        <v>442758.19</v>
      </c>
      <c r="M139" s="11">
        <v>636964.86</v>
      </c>
      <c r="N139" s="11">
        <v>1250</v>
      </c>
      <c r="O139" s="11">
        <v>0</v>
      </c>
      <c r="P139" s="11">
        <v>2277.6</v>
      </c>
      <c r="Q139" s="11">
        <v>0</v>
      </c>
      <c r="R139" s="11">
        <v>0</v>
      </c>
      <c r="S139" s="11">
        <v>110.31</v>
      </c>
      <c r="T139" s="11">
        <v>25685.59</v>
      </c>
      <c r="U139" s="11">
        <v>14611.04</v>
      </c>
      <c r="V139" s="60">
        <v>4255.13</v>
      </c>
      <c r="W139" s="11">
        <v>40317.28</v>
      </c>
      <c r="X139" s="37">
        <v>1523</v>
      </c>
      <c r="Y139" s="63">
        <v>108134.19</v>
      </c>
    </row>
    <row r="140" spans="1:25" ht="12.75">
      <c r="A140" s="223">
        <v>2</v>
      </c>
      <c r="B140" s="224">
        <v>10</v>
      </c>
      <c r="C140" s="224">
        <v>7</v>
      </c>
      <c r="D140" s="16">
        <v>2</v>
      </c>
      <c r="E140" s="16">
        <v>0</v>
      </c>
      <c r="F140" s="19"/>
      <c r="G140" s="54" t="s">
        <v>402</v>
      </c>
      <c r="H140" s="60">
        <v>3541783.71</v>
      </c>
      <c r="I140" s="11">
        <v>1060607</v>
      </c>
      <c r="J140" s="11">
        <v>-1670.02</v>
      </c>
      <c r="K140" s="11">
        <v>1673037.47</v>
      </c>
      <c r="L140" s="11">
        <v>1164100.5</v>
      </c>
      <c r="M140" s="11">
        <v>336123.63</v>
      </c>
      <c r="N140" s="11">
        <v>18797.2</v>
      </c>
      <c r="O140" s="11">
        <v>4600</v>
      </c>
      <c r="P140" s="11">
        <v>5768</v>
      </c>
      <c r="Q140" s="11">
        <v>0</v>
      </c>
      <c r="R140" s="11">
        <v>0</v>
      </c>
      <c r="S140" s="11">
        <v>1237.83</v>
      </c>
      <c r="T140" s="11">
        <v>31039.35</v>
      </c>
      <c r="U140" s="11">
        <v>43343.55</v>
      </c>
      <c r="V140" s="60">
        <v>68027.41</v>
      </c>
      <c r="W140" s="11">
        <v>59320.9</v>
      </c>
      <c r="X140" s="37">
        <v>11372.68</v>
      </c>
      <c r="Y140" s="63">
        <v>750488.36</v>
      </c>
    </row>
    <row r="141" spans="1:25" ht="12.75">
      <c r="A141" s="223">
        <v>2</v>
      </c>
      <c r="B141" s="224">
        <v>6</v>
      </c>
      <c r="C141" s="224">
        <v>9</v>
      </c>
      <c r="D141" s="16">
        <v>2</v>
      </c>
      <c r="E141" s="16">
        <v>0</v>
      </c>
      <c r="F141" s="19"/>
      <c r="G141" s="54" t="s">
        <v>403</v>
      </c>
      <c r="H141" s="60">
        <v>2903494.16</v>
      </c>
      <c r="I141" s="11">
        <v>807907</v>
      </c>
      <c r="J141" s="11">
        <v>43468.25</v>
      </c>
      <c r="K141" s="11">
        <v>1466090.71</v>
      </c>
      <c r="L141" s="11">
        <v>1129129.92</v>
      </c>
      <c r="M141" s="11">
        <v>125607.52</v>
      </c>
      <c r="N141" s="11">
        <v>44697</v>
      </c>
      <c r="O141" s="11">
        <v>2884</v>
      </c>
      <c r="P141" s="11">
        <v>7181</v>
      </c>
      <c r="Q141" s="11">
        <v>0</v>
      </c>
      <c r="R141" s="11">
        <v>0</v>
      </c>
      <c r="S141" s="11">
        <v>2990.77</v>
      </c>
      <c r="T141" s="11">
        <v>53089.55</v>
      </c>
      <c r="U141" s="11">
        <v>42784.4</v>
      </c>
      <c r="V141" s="60">
        <v>57726.55</v>
      </c>
      <c r="W141" s="11">
        <v>178143.48</v>
      </c>
      <c r="X141" s="37">
        <v>107259.01</v>
      </c>
      <c r="Y141" s="63">
        <v>407884.72</v>
      </c>
    </row>
    <row r="142" spans="1:25" ht="12.75">
      <c r="A142" s="223">
        <v>2</v>
      </c>
      <c r="B142" s="224">
        <v>21</v>
      </c>
      <c r="C142" s="224">
        <v>7</v>
      </c>
      <c r="D142" s="16">
        <v>2</v>
      </c>
      <c r="E142" s="16">
        <v>0</v>
      </c>
      <c r="F142" s="19"/>
      <c r="G142" s="54" t="s">
        <v>404</v>
      </c>
      <c r="H142" s="60">
        <v>2501572.72</v>
      </c>
      <c r="I142" s="11">
        <v>940111</v>
      </c>
      <c r="J142" s="11">
        <v>12785.02</v>
      </c>
      <c r="K142" s="11">
        <v>1055406.45</v>
      </c>
      <c r="L142" s="11">
        <v>723556.81</v>
      </c>
      <c r="M142" s="11">
        <v>104885.8</v>
      </c>
      <c r="N142" s="11">
        <v>84657.55</v>
      </c>
      <c r="O142" s="11">
        <v>1537</v>
      </c>
      <c r="P142" s="11">
        <v>2060</v>
      </c>
      <c r="Q142" s="11">
        <v>0</v>
      </c>
      <c r="R142" s="11">
        <v>0</v>
      </c>
      <c r="S142" s="11">
        <v>14174.47</v>
      </c>
      <c r="T142" s="11">
        <v>26126.06</v>
      </c>
      <c r="U142" s="11">
        <v>55025.98</v>
      </c>
      <c r="V142" s="60">
        <v>43382.78</v>
      </c>
      <c r="W142" s="11">
        <v>325470.54</v>
      </c>
      <c r="X142" s="37">
        <v>152690</v>
      </c>
      <c r="Y142" s="63">
        <v>167799.71</v>
      </c>
    </row>
    <row r="143" spans="1:25" ht="12.75">
      <c r="A143" s="223">
        <v>2</v>
      </c>
      <c r="B143" s="224">
        <v>24</v>
      </c>
      <c r="C143" s="224">
        <v>4</v>
      </c>
      <c r="D143" s="16">
        <v>2</v>
      </c>
      <c r="E143" s="16">
        <v>0</v>
      </c>
      <c r="F143" s="19"/>
      <c r="G143" s="54" t="s">
        <v>405</v>
      </c>
      <c r="H143" s="60">
        <v>2788014.82</v>
      </c>
      <c r="I143" s="11">
        <v>977316</v>
      </c>
      <c r="J143" s="11">
        <v>10977.69</v>
      </c>
      <c r="K143" s="11">
        <v>1512578.58</v>
      </c>
      <c r="L143" s="11">
        <v>832840.17</v>
      </c>
      <c r="M143" s="11">
        <v>461468.88</v>
      </c>
      <c r="N143" s="11">
        <v>76090.6</v>
      </c>
      <c r="O143" s="11">
        <v>874</v>
      </c>
      <c r="P143" s="11">
        <v>3658</v>
      </c>
      <c r="Q143" s="11">
        <v>0</v>
      </c>
      <c r="R143" s="11">
        <v>0</v>
      </c>
      <c r="S143" s="11">
        <v>5472.58</v>
      </c>
      <c r="T143" s="11">
        <v>60668.06</v>
      </c>
      <c r="U143" s="11">
        <v>35724.41</v>
      </c>
      <c r="V143" s="60">
        <v>35781.88</v>
      </c>
      <c r="W143" s="11">
        <v>79531.52</v>
      </c>
      <c r="X143" s="37">
        <v>45455</v>
      </c>
      <c r="Y143" s="63">
        <v>207611.03</v>
      </c>
    </row>
    <row r="144" spans="1:25" ht="12.75">
      <c r="A144" s="223">
        <v>2</v>
      </c>
      <c r="B144" s="224">
        <v>25</v>
      </c>
      <c r="C144" s="224">
        <v>5</v>
      </c>
      <c r="D144" s="16">
        <v>2</v>
      </c>
      <c r="E144" s="16">
        <v>0</v>
      </c>
      <c r="F144" s="19"/>
      <c r="G144" s="54" t="s">
        <v>406</v>
      </c>
      <c r="H144" s="60">
        <v>5890068.56</v>
      </c>
      <c r="I144" s="11">
        <v>1254326</v>
      </c>
      <c r="J144" s="11">
        <v>33795.33</v>
      </c>
      <c r="K144" s="11">
        <v>3636003.58</v>
      </c>
      <c r="L144" s="11">
        <v>2358416.67</v>
      </c>
      <c r="M144" s="11">
        <v>677245.11</v>
      </c>
      <c r="N144" s="11">
        <v>30474.9</v>
      </c>
      <c r="O144" s="11">
        <v>4192.77</v>
      </c>
      <c r="P144" s="11">
        <v>9546</v>
      </c>
      <c r="Q144" s="11">
        <v>0</v>
      </c>
      <c r="R144" s="11">
        <v>416063.4</v>
      </c>
      <c r="S144" s="11">
        <v>11211.7</v>
      </c>
      <c r="T144" s="11">
        <v>36151.86</v>
      </c>
      <c r="U144" s="11">
        <v>48640.79</v>
      </c>
      <c r="V144" s="60">
        <v>44060.38</v>
      </c>
      <c r="W144" s="11">
        <v>258692.23</v>
      </c>
      <c r="X144" s="37">
        <v>174944.56</v>
      </c>
      <c r="Y144" s="63">
        <v>707251.42</v>
      </c>
    </row>
    <row r="145" spans="1:25" ht="12.75">
      <c r="A145" s="223">
        <v>2</v>
      </c>
      <c r="B145" s="224">
        <v>19</v>
      </c>
      <c r="C145" s="224">
        <v>7</v>
      </c>
      <c r="D145" s="16">
        <v>2</v>
      </c>
      <c r="E145" s="16">
        <v>0</v>
      </c>
      <c r="F145" s="19"/>
      <c r="G145" s="54" t="s">
        <v>345</v>
      </c>
      <c r="H145" s="60">
        <v>11599022.26</v>
      </c>
      <c r="I145" s="11">
        <v>3586233</v>
      </c>
      <c r="J145" s="11">
        <v>223289.73</v>
      </c>
      <c r="K145" s="11">
        <v>6928641.99</v>
      </c>
      <c r="L145" s="11">
        <v>4069540.27</v>
      </c>
      <c r="M145" s="11">
        <v>1348453.42</v>
      </c>
      <c r="N145" s="11">
        <v>245635.25</v>
      </c>
      <c r="O145" s="11">
        <v>13512.85</v>
      </c>
      <c r="P145" s="11">
        <v>11335</v>
      </c>
      <c r="Q145" s="11">
        <v>0</v>
      </c>
      <c r="R145" s="11">
        <v>10293.5</v>
      </c>
      <c r="S145" s="11">
        <v>45064.53</v>
      </c>
      <c r="T145" s="11">
        <v>144229.32</v>
      </c>
      <c r="U145" s="11">
        <v>161365.4</v>
      </c>
      <c r="V145" s="60">
        <v>879212.45</v>
      </c>
      <c r="W145" s="11">
        <v>453719.97</v>
      </c>
      <c r="X145" s="37">
        <v>213358.95</v>
      </c>
      <c r="Y145" s="63">
        <v>407137.57</v>
      </c>
    </row>
    <row r="146" spans="1:25" ht="12.75">
      <c r="A146" s="223">
        <v>2</v>
      </c>
      <c r="B146" s="224">
        <v>18</v>
      </c>
      <c r="C146" s="224">
        <v>5</v>
      </c>
      <c r="D146" s="16">
        <v>2</v>
      </c>
      <c r="E146" s="16">
        <v>0</v>
      </c>
      <c r="F146" s="19"/>
      <c r="G146" s="54" t="s">
        <v>407</v>
      </c>
      <c r="H146" s="60">
        <v>4039423.91</v>
      </c>
      <c r="I146" s="11">
        <v>731973</v>
      </c>
      <c r="J146" s="11">
        <v>35788.02</v>
      </c>
      <c r="K146" s="11">
        <v>2209568.64</v>
      </c>
      <c r="L146" s="11">
        <v>723488.56</v>
      </c>
      <c r="M146" s="11">
        <v>1280332.26</v>
      </c>
      <c r="N146" s="11">
        <v>77701.5</v>
      </c>
      <c r="O146" s="11">
        <v>8241</v>
      </c>
      <c r="P146" s="11">
        <v>11375</v>
      </c>
      <c r="Q146" s="11">
        <v>0</v>
      </c>
      <c r="R146" s="11">
        <v>0</v>
      </c>
      <c r="S146" s="11">
        <v>3855.41</v>
      </c>
      <c r="T146" s="11">
        <v>50739.28</v>
      </c>
      <c r="U146" s="11">
        <v>26740.8</v>
      </c>
      <c r="V146" s="60">
        <v>27094.83</v>
      </c>
      <c r="W146" s="11">
        <v>119222.69</v>
      </c>
      <c r="X146" s="37">
        <v>0</v>
      </c>
      <c r="Y146" s="63">
        <v>942871.56</v>
      </c>
    </row>
    <row r="147" spans="1:25" ht="12.75">
      <c r="A147" s="223">
        <v>2</v>
      </c>
      <c r="B147" s="224">
        <v>21</v>
      </c>
      <c r="C147" s="224">
        <v>8</v>
      </c>
      <c r="D147" s="16">
        <v>2</v>
      </c>
      <c r="E147" s="16">
        <v>0</v>
      </c>
      <c r="F147" s="19"/>
      <c r="G147" s="54" t="s">
        <v>408</v>
      </c>
      <c r="H147" s="60">
        <v>3731210.95</v>
      </c>
      <c r="I147" s="11">
        <v>1101881</v>
      </c>
      <c r="J147" s="11">
        <v>-4622.57</v>
      </c>
      <c r="K147" s="11">
        <v>1653559.8</v>
      </c>
      <c r="L147" s="11">
        <v>1296788.51</v>
      </c>
      <c r="M147" s="11">
        <v>81064.35</v>
      </c>
      <c r="N147" s="11">
        <v>39375.75</v>
      </c>
      <c r="O147" s="11">
        <v>10605.32</v>
      </c>
      <c r="P147" s="11">
        <v>2951</v>
      </c>
      <c r="Q147" s="11">
        <v>0</v>
      </c>
      <c r="R147" s="11">
        <v>0</v>
      </c>
      <c r="S147" s="11">
        <v>37823.83</v>
      </c>
      <c r="T147" s="11">
        <v>70747.83</v>
      </c>
      <c r="U147" s="11">
        <v>50768</v>
      </c>
      <c r="V147" s="60">
        <v>63435.21</v>
      </c>
      <c r="W147" s="11">
        <v>889085.88</v>
      </c>
      <c r="X147" s="37">
        <v>279737.82</v>
      </c>
      <c r="Y147" s="63">
        <v>91306.84</v>
      </c>
    </row>
    <row r="148" spans="1:25" ht="12.75">
      <c r="A148" s="223">
        <v>2</v>
      </c>
      <c r="B148" s="224">
        <v>1</v>
      </c>
      <c r="C148" s="224">
        <v>6</v>
      </c>
      <c r="D148" s="16">
        <v>2</v>
      </c>
      <c r="E148" s="16">
        <v>0</v>
      </c>
      <c r="F148" s="19"/>
      <c r="G148" s="54" t="s">
        <v>409</v>
      </c>
      <c r="H148" s="60">
        <v>8830336.09</v>
      </c>
      <c r="I148" s="11">
        <v>1536389</v>
      </c>
      <c r="J148" s="11">
        <v>-13084.01</v>
      </c>
      <c r="K148" s="11">
        <v>5179326.69</v>
      </c>
      <c r="L148" s="11">
        <v>4181581.74</v>
      </c>
      <c r="M148" s="11">
        <v>508301.47</v>
      </c>
      <c r="N148" s="11">
        <v>162448.8</v>
      </c>
      <c r="O148" s="11">
        <v>2903</v>
      </c>
      <c r="P148" s="11">
        <v>11070</v>
      </c>
      <c r="Q148" s="11">
        <v>0</v>
      </c>
      <c r="R148" s="11">
        <v>70937.8</v>
      </c>
      <c r="S148" s="11">
        <v>10001.83</v>
      </c>
      <c r="T148" s="11">
        <v>69876.01</v>
      </c>
      <c r="U148" s="11">
        <v>81401.89</v>
      </c>
      <c r="V148" s="60">
        <v>80804.15</v>
      </c>
      <c r="W148" s="11">
        <v>100689.84</v>
      </c>
      <c r="X148" s="37">
        <v>34384</v>
      </c>
      <c r="Y148" s="63">
        <v>2027014.57</v>
      </c>
    </row>
    <row r="149" spans="1:25" ht="12.75">
      <c r="A149" s="223">
        <v>2</v>
      </c>
      <c r="B149" s="224">
        <v>5</v>
      </c>
      <c r="C149" s="224">
        <v>6</v>
      </c>
      <c r="D149" s="16">
        <v>2</v>
      </c>
      <c r="E149" s="16">
        <v>0</v>
      </c>
      <c r="F149" s="19"/>
      <c r="G149" s="54" t="s">
        <v>410</v>
      </c>
      <c r="H149" s="60">
        <v>2381704.55</v>
      </c>
      <c r="I149" s="11">
        <v>654133</v>
      </c>
      <c r="J149" s="11">
        <v>3399.71</v>
      </c>
      <c r="K149" s="11">
        <v>1442235.62</v>
      </c>
      <c r="L149" s="11">
        <v>375092.82</v>
      </c>
      <c r="M149" s="11">
        <v>875518</v>
      </c>
      <c r="N149" s="11">
        <v>46819.8</v>
      </c>
      <c r="O149" s="11">
        <v>258</v>
      </c>
      <c r="P149" s="11">
        <v>7218</v>
      </c>
      <c r="Q149" s="11">
        <v>0</v>
      </c>
      <c r="R149" s="11">
        <v>19967</v>
      </c>
      <c r="S149" s="11">
        <v>1482.91</v>
      </c>
      <c r="T149" s="11">
        <v>47463.02</v>
      </c>
      <c r="U149" s="11">
        <v>39864.66</v>
      </c>
      <c r="V149" s="60">
        <v>28551.41</v>
      </c>
      <c r="W149" s="11">
        <v>109998</v>
      </c>
      <c r="X149" s="37">
        <v>52312.6</v>
      </c>
      <c r="Y149" s="63">
        <v>171938.22</v>
      </c>
    </row>
    <row r="150" spans="1:25" ht="12.75">
      <c r="A150" s="223">
        <v>2</v>
      </c>
      <c r="B150" s="224">
        <v>22</v>
      </c>
      <c r="C150" s="224">
        <v>2</v>
      </c>
      <c r="D150" s="16">
        <v>2</v>
      </c>
      <c r="E150" s="16">
        <v>0</v>
      </c>
      <c r="F150" s="19"/>
      <c r="G150" s="54" t="s">
        <v>411</v>
      </c>
      <c r="H150" s="60">
        <v>3703410.06</v>
      </c>
      <c r="I150" s="11">
        <v>1413724</v>
      </c>
      <c r="J150" s="11">
        <v>32102.21</v>
      </c>
      <c r="K150" s="11">
        <v>1889358.33</v>
      </c>
      <c r="L150" s="11">
        <v>770537.07</v>
      </c>
      <c r="M150" s="11">
        <v>814553.46</v>
      </c>
      <c r="N150" s="11">
        <v>57377.2</v>
      </c>
      <c r="O150" s="11">
        <v>2442.48</v>
      </c>
      <c r="P150" s="11">
        <v>13775</v>
      </c>
      <c r="Q150" s="11">
        <v>0</v>
      </c>
      <c r="R150" s="11">
        <v>422.28</v>
      </c>
      <c r="S150" s="11">
        <v>5702.62</v>
      </c>
      <c r="T150" s="11">
        <v>73331.6</v>
      </c>
      <c r="U150" s="11">
        <v>46642</v>
      </c>
      <c r="V150" s="60">
        <v>104574.62</v>
      </c>
      <c r="W150" s="11">
        <v>224048.07</v>
      </c>
      <c r="X150" s="37">
        <v>8000</v>
      </c>
      <c r="Y150" s="63">
        <v>144177.45</v>
      </c>
    </row>
    <row r="151" spans="1:25" ht="12.75">
      <c r="A151" s="223">
        <v>2</v>
      </c>
      <c r="B151" s="224">
        <v>20</v>
      </c>
      <c r="C151" s="224">
        <v>4</v>
      </c>
      <c r="D151" s="16">
        <v>2</v>
      </c>
      <c r="E151" s="16">
        <v>0</v>
      </c>
      <c r="F151" s="19"/>
      <c r="G151" s="54" t="s">
        <v>412</v>
      </c>
      <c r="H151" s="60">
        <v>7600752.48</v>
      </c>
      <c r="I151" s="11">
        <v>2880458</v>
      </c>
      <c r="J151" s="11">
        <v>25383.89</v>
      </c>
      <c r="K151" s="11">
        <v>4510095.05</v>
      </c>
      <c r="L151" s="11">
        <v>3127028.05</v>
      </c>
      <c r="M151" s="11">
        <v>738348.92</v>
      </c>
      <c r="N151" s="11">
        <v>73949.44</v>
      </c>
      <c r="O151" s="11">
        <v>4209.19</v>
      </c>
      <c r="P151" s="11">
        <v>11696</v>
      </c>
      <c r="Q151" s="11">
        <v>0</v>
      </c>
      <c r="R151" s="11">
        <v>17064</v>
      </c>
      <c r="S151" s="11">
        <v>35446.46</v>
      </c>
      <c r="T151" s="11">
        <v>122326.87</v>
      </c>
      <c r="U151" s="11">
        <v>147943.16</v>
      </c>
      <c r="V151" s="60">
        <v>232082.96</v>
      </c>
      <c r="W151" s="11">
        <v>78840.46</v>
      </c>
      <c r="X151" s="37">
        <v>984</v>
      </c>
      <c r="Y151" s="63">
        <v>105975.08</v>
      </c>
    </row>
    <row r="152" spans="1:25" ht="12.75">
      <c r="A152" s="223">
        <v>2</v>
      </c>
      <c r="B152" s="224">
        <v>26</v>
      </c>
      <c r="C152" s="224">
        <v>5</v>
      </c>
      <c r="D152" s="16">
        <v>2</v>
      </c>
      <c r="E152" s="16">
        <v>0</v>
      </c>
      <c r="F152" s="19"/>
      <c r="G152" s="54" t="s">
        <v>413</v>
      </c>
      <c r="H152" s="60">
        <v>6250518.31</v>
      </c>
      <c r="I152" s="11">
        <v>793809</v>
      </c>
      <c r="J152" s="11">
        <v>-11490.9</v>
      </c>
      <c r="K152" s="11">
        <v>3492109.96</v>
      </c>
      <c r="L152" s="11">
        <v>2039809.44</v>
      </c>
      <c r="M152" s="11">
        <v>1198760.19</v>
      </c>
      <c r="N152" s="11">
        <v>73815.8</v>
      </c>
      <c r="O152" s="11">
        <v>6947.39</v>
      </c>
      <c r="P152" s="11">
        <v>5658</v>
      </c>
      <c r="Q152" s="11">
        <v>0</v>
      </c>
      <c r="R152" s="11">
        <v>57693.6</v>
      </c>
      <c r="S152" s="11">
        <v>5514.73</v>
      </c>
      <c r="T152" s="11">
        <v>49195.72</v>
      </c>
      <c r="U152" s="11">
        <v>38239.99</v>
      </c>
      <c r="V152" s="60">
        <v>16475.1</v>
      </c>
      <c r="W152" s="11">
        <v>54820.76</v>
      </c>
      <c r="X152" s="37">
        <v>47852.1</v>
      </c>
      <c r="Y152" s="63">
        <v>1921269.49</v>
      </c>
    </row>
    <row r="153" spans="1:25" ht="12.75">
      <c r="A153" s="223">
        <v>2</v>
      </c>
      <c r="B153" s="224">
        <v>20</v>
      </c>
      <c r="C153" s="224">
        <v>5</v>
      </c>
      <c r="D153" s="16">
        <v>2</v>
      </c>
      <c r="E153" s="16">
        <v>0</v>
      </c>
      <c r="F153" s="19"/>
      <c r="G153" s="54" t="s">
        <v>414</v>
      </c>
      <c r="H153" s="60">
        <v>3484752.47</v>
      </c>
      <c r="I153" s="11">
        <v>1204805</v>
      </c>
      <c r="J153" s="11">
        <v>22740.98</v>
      </c>
      <c r="K153" s="11">
        <v>1649214.13</v>
      </c>
      <c r="L153" s="11">
        <v>990698.26</v>
      </c>
      <c r="M153" s="11">
        <v>367932.3</v>
      </c>
      <c r="N153" s="11">
        <v>55756</v>
      </c>
      <c r="O153" s="11">
        <v>1162</v>
      </c>
      <c r="P153" s="11">
        <v>6420</v>
      </c>
      <c r="Q153" s="11">
        <v>0</v>
      </c>
      <c r="R153" s="11">
        <v>4639.9</v>
      </c>
      <c r="S153" s="11">
        <v>0</v>
      </c>
      <c r="T153" s="11">
        <v>62669.25</v>
      </c>
      <c r="U153" s="11">
        <v>30305.37</v>
      </c>
      <c r="V153" s="60">
        <v>129631.05</v>
      </c>
      <c r="W153" s="11">
        <v>247714.35</v>
      </c>
      <c r="X153" s="37">
        <v>213781.78</v>
      </c>
      <c r="Y153" s="63">
        <v>360278.01</v>
      </c>
    </row>
    <row r="154" spans="1:25" ht="12.75">
      <c r="A154" s="223">
        <v>2</v>
      </c>
      <c r="B154" s="224">
        <v>25</v>
      </c>
      <c r="C154" s="224">
        <v>7</v>
      </c>
      <c r="D154" s="16">
        <v>2</v>
      </c>
      <c r="E154" s="16">
        <v>0</v>
      </c>
      <c r="F154" s="19"/>
      <c r="G154" s="54" t="s">
        <v>350</v>
      </c>
      <c r="H154" s="60">
        <v>8762254.71</v>
      </c>
      <c r="I154" s="11">
        <v>1680082</v>
      </c>
      <c r="J154" s="11">
        <v>70088.02</v>
      </c>
      <c r="K154" s="11">
        <v>6539919.67</v>
      </c>
      <c r="L154" s="11">
        <v>4821704.2</v>
      </c>
      <c r="M154" s="11">
        <v>693697.29</v>
      </c>
      <c r="N154" s="11">
        <v>27393</v>
      </c>
      <c r="O154" s="11">
        <v>10438</v>
      </c>
      <c r="P154" s="11">
        <v>26372.75</v>
      </c>
      <c r="Q154" s="11">
        <v>0</v>
      </c>
      <c r="R154" s="11">
        <v>21040.21</v>
      </c>
      <c r="S154" s="11">
        <v>11504.15</v>
      </c>
      <c r="T154" s="11">
        <v>241756.55</v>
      </c>
      <c r="U154" s="11">
        <v>114465.26</v>
      </c>
      <c r="V154" s="60">
        <v>571548.26</v>
      </c>
      <c r="W154" s="11">
        <v>212385.8</v>
      </c>
      <c r="X154" s="37">
        <v>150437.36</v>
      </c>
      <c r="Y154" s="63">
        <v>259779.22</v>
      </c>
    </row>
    <row r="155" spans="1:25" ht="12.75">
      <c r="A155" s="223">
        <v>2</v>
      </c>
      <c r="B155" s="224">
        <v>26</v>
      </c>
      <c r="C155" s="224">
        <v>6</v>
      </c>
      <c r="D155" s="16">
        <v>2</v>
      </c>
      <c r="E155" s="16">
        <v>0</v>
      </c>
      <c r="F155" s="19"/>
      <c r="G155" s="54" t="s">
        <v>351</v>
      </c>
      <c r="H155" s="60">
        <v>5481882.57</v>
      </c>
      <c r="I155" s="11">
        <v>1410541</v>
      </c>
      <c r="J155" s="11">
        <v>96614.11</v>
      </c>
      <c r="K155" s="11">
        <v>3337798.49</v>
      </c>
      <c r="L155" s="11">
        <v>1674320.43</v>
      </c>
      <c r="M155" s="11">
        <v>1125084.07</v>
      </c>
      <c r="N155" s="11">
        <v>65435.7</v>
      </c>
      <c r="O155" s="11">
        <v>37041.03</v>
      </c>
      <c r="P155" s="11">
        <v>4865</v>
      </c>
      <c r="Q155" s="11">
        <v>0</v>
      </c>
      <c r="R155" s="11">
        <v>211676.06</v>
      </c>
      <c r="S155" s="11">
        <v>4865.04</v>
      </c>
      <c r="T155" s="11">
        <v>65097.36</v>
      </c>
      <c r="U155" s="11">
        <v>55200.45</v>
      </c>
      <c r="V155" s="60">
        <v>94213.35</v>
      </c>
      <c r="W155" s="11">
        <v>415511.35</v>
      </c>
      <c r="X155" s="37">
        <v>356473.78</v>
      </c>
      <c r="Y155" s="63">
        <v>221417.62</v>
      </c>
    </row>
    <row r="156" spans="1:25" ht="12.75">
      <c r="A156" s="223">
        <v>2</v>
      </c>
      <c r="B156" s="224">
        <v>23</v>
      </c>
      <c r="C156" s="224">
        <v>9</v>
      </c>
      <c r="D156" s="16">
        <v>2</v>
      </c>
      <c r="E156" s="16">
        <v>0</v>
      </c>
      <c r="F156" s="19"/>
      <c r="G156" s="54" t="s">
        <v>415</v>
      </c>
      <c r="H156" s="60">
        <v>7737167.24</v>
      </c>
      <c r="I156" s="11">
        <v>3034289</v>
      </c>
      <c r="J156" s="11">
        <v>69585.28</v>
      </c>
      <c r="K156" s="11">
        <v>4263142.99</v>
      </c>
      <c r="L156" s="11">
        <v>2556893.66</v>
      </c>
      <c r="M156" s="11">
        <v>1101311.16</v>
      </c>
      <c r="N156" s="11">
        <v>47222.75</v>
      </c>
      <c r="O156" s="11">
        <v>8747.71</v>
      </c>
      <c r="P156" s="11">
        <v>16124</v>
      </c>
      <c r="Q156" s="11">
        <v>0</v>
      </c>
      <c r="R156" s="11">
        <v>0</v>
      </c>
      <c r="S156" s="11">
        <v>35666.56</v>
      </c>
      <c r="T156" s="11">
        <v>128706.44</v>
      </c>
      <c r="U156" s="11">
        <v>210643.7</v>
      </c>
      <c r="V156" s="60">
        <v>157827.01</v>
      </c>
      <c r="W156" s="11">
        <v>153512.2</v>
      </c>
      <c r="X156" s="37">
        <v>91020</v>
      </c>
      <c r="Y156" s="63">
        <v>216637.77</v>
      </c>
    </row>
    <row r="157" spans="1:25" ht="12.75">
      <c r="A157" s="223">
        <v>2</v>
      </c>
      <c r="B157" s="224">
        <v>3</v>
      </c>
      <c r="C157" s="224">
        <v>6</v>
      </c>
      <c r="D157" s="16">
        <v>2</v>
      </c>
      <c r="E157" s="16">
        <v>0</v>
      </c>
      <c r="F157" s="19"/>
      <c r="G157" s="54" t="s">
        <v>416</v>
      </c>
      <c r="H157" s="60">
        <v>2587130.87</v>
      </c>
      <c r="I157" s="11">
        <v>552264</v>
      </c>
      <c r="J157" s="11">
        <v>130917.25</v>
      </c>
      <c r="K157" s="11">
        <v>1508647.97</v>
      </c>
      <c r="L157" s="11">
        <v>920852.76</v>
      </c>
      <c r="M157" s="11">
        <v>423595.68</v>
      </c>
      <c r="N157" s="11">
        <v>42457</v>
      </c>
      <c r="O157" s="11">
        <v>5282</v>
      </c>
      <c r="P157" s="11">
        <v>3842</v>
      </c>
      <c r="Q157" s="11">
        <v>0</v>
      </c>
      <c r="R157" s="11">
        <v>415.2</v>
      </c>
      <c r="S157" s="11">
        <v>18180.81</v>
      </c>
      <c r="T157" s="11">
        <v>42043.85</v>
      </c>
      <c r="U157" s="11">
        <v>20217.01</v>
      </c>
      <c r="V157" s="60">
        <v>31761.66</v>
      </c>
      <c r="W157" s="11">
        <v>51541.95</v>
      </c>
      <c r="X157" s="37">
        <v>5962.91</v>
      </c>
      <c r="Y157" s="63">
        <v>343759.7</v>
      </c>
    </row>
    <row r="158" spans="1:25" s="95" customFormat="1" ht="15">
      <c r="A158" s="227"/>
      <c r="B158" s="228"/>
      <c r="C158" s="228"/>
      <c r="D158" s="101"/>
      <c r="E158" s="101"/>
      <c r="F158" s="102" t="s">
        <v>417</v>
      </c>
      <c r="G158" s="287"/>
      <c r="H158" s="104">
        <v>676630512.3199998</v>
      </c>
      <c r="I158" s="103">
        <v>158500384</v>
      </c>
      <c r="J158" s="103">
        <v>45135361.910000004</v>
      </c>
      <c r="K158" s="103">
        <v>353040384.5800001</v>
      </c>
      <c r="L158" s="103">
        <v>236082774.51000005</v>
      </c>
      <c r="M158" s="103">
        <v>31191576.25</v>
      </c>
      <c r="N158" s="103">
        <v>6855603.42</v>
      </c>
      <c r="O158" s="103">
        <v>1384523.7600000005</v>
      </c>
      <c r="P158" s="103">
        <v>2942931.0100000002</v>
      </c>
      <c r="Q158" s="103">
        <v>0</v>
      </c>
      <c r="R158" s="103">
        <v>23810601.399999995</v>
      </c>
      <c r="S158" s="103">
        <v>4842409.050000001</v>
      </c>
      <c r="T158" s="103">
        <v>9819851.470000003</v>
      </c>
      <c r="U158" s="103">
        <v>9521614.459999999</v>
      </c>
      <c r="V158" s="104">
        <v>26588499.250000004</v>
      </c>
      <c r="W158" s="103">
        <v>46678126.25999998</v>
      </c>
      <c r="X158" s="251">
        <v>25733930.13</v>
      </c>
      <c r="Y158" s="105">
        <v>73276255.57</v>
      </c>
    </row>
    <row r="159" spans="1:25" ht="12.75">
      <c r="A159" s="223">
        <v>2</v>
      </c>
      <c r="B159" s="224">
        <v>24</v>
      </c>
      <c r="C159" s="224">
        <v>1</v>
      </c>
      <c r="D159" s="16">
        <v>3</v>
      </c>
      <c r="E159" s="16">
        <v>0</v>
      </c>
      <c r="F159" s="19"/>
      <c r="G159" s="54" t="s">
        <v>418</v>
      </c>
      <c r="H159" s="60">
        <v>3310267.19</v>
      </c>
      <c r="I159" s="11">
        <v>929155</v>
      </c>
      <c r="J159" s="11">
        <v>108577.21</v>
      </c>
      <c r="K159" s="11">
        <v>1793040.72</v>
      </c>
      <c r="L159" s="11">
        <v>1236903.02</v>
      </c>
      <c r="M159" s="11">
        <v>210639.84</v>
      </c>
      <c r="N159" s="11">
        <v>43401.06</v>
      </c>
      <c r="O159" s="11">
        <v>2528</v>
      </c>
      <c r="P159" s="11">
        <v>7516</v>
      </c>
      <c r="Q159" s="11">
        <v>0</v>
      </c>
      <c r="R159" s="11">
        <v>117215</v>
      </c>
      <c r="S159" s="11">
        <v>9117.12</v>
      </c>
      <c r="T159" s="11">
        <v>58551.72</v>
      </c>
      <c r="U159" s="11">
        <v>52836</v>
      </c>
      <c r="V159" s="60">
        <v>54332.96</v>
      </c>
      <c r="W159" s="11">
        <v>206351.74</v>
      </c>
      <c r="X159" s="37">
        <v>129179.1</v>
      </c>
      <c r="Y159" s="63">
        <v>273142.52</v>
      </c>
    </row>
    <row r="160" spans="1:25" ht="12.75">
      <c r="A160" s="223">
        <v>2</v>
      </c>
      <c r="B160" s="224">
        <v>14</v>
      </c>
      <c r="C160" s="224">
        <v>2</v>
      </c>
      <c r="D160" s="16">
        <v>3</v>
      </c>
      <c r="E160" s="16">
        <v>0</v>
      </c>
      <c r="F160" s="19"/>
      <c r="G160" s="54" t="s">
        <v>419</v>
      </c>
      <c r="H160" s="60">
        <v>4946886.62</v>
      </c>
      <c r="I160" s="11">
        <v>1617864</v>
      </c>
      <c r="J160" s="11">
        <v>16282.42</v>
      </c>
      <c r="K160" s="11">
        <v>2656029.38</v>
      </c>
      <c r="L160" s="11">
        <v>1420486.31</v>
      </c>
      <c r="M160" s="11">
        <v>768666.49</v>
      </c>
      <c r="N160" s="11">
        <v>65647.5</v>
      </c>
      <c r="O160" s="11">
        <v>11127.35</v>
      </c>
      <c r="P160" s="11">
        <v>14098.5</v>
      </c>
      <c r="Q160" s="11">
        <v>0</v>
      </c>
      <c r="R160" s="11">
        <v>11968.44</v>
      </c>
      <c r="S160" s="11">
        <v>36850.25</v>
      </c>
      <c r="T160" s="11">
        <v>127294.01</v>
      </c>
      <c r="U160" s="11">
        <v>85042.69</v>
      </c>
      <c r="V160" s="60">
        <v>114847.84</v>
      </c>
      <c r="W160" s="11">
        <v>317946.66</v>
      </c>
      <c r="X160" s="37">
        <v>206875.74</v>
      </c>
      <c r="Y160" s="63">
        <v>338764.16</v>
      </c>
    </row>
    <row r="161" spans="1:25" ht="12.75">
      <c r="A161" s="223">
        <v>2</v>
      </c>
      <c r="B161" s="224">
        <v>25</v>
      </c>
      <c r="C161" s="224">
        <v>3</v>
      </c>
      <c r="D161" s="16">
        <v>3</v>
      </c>
      <c r="E161" s="16">
        <v>0</v>
      </c>
      <c r="F161" s="19"/>
      <c r="G161" s="54" t="s">
        <v>420</v>
      </c>
      <c r="H161" s="60">
        <v>55079443.41</v>
      </c>
      <c r="I161" s="11">
        <v>8458024</v>
      </c>
      <c r="J161" s="11">
        <v>3325208.85</v>
      </c>
      <c r="K161" s="11">
        <v>42509209.31</v>
      </c>
      <c r="L161" s="11">
        <v>31367654.18</v>
      </c>
      <c r="M161" s="11">
        <v>327958.39</v>
      </c>
      <c r="N161" s="11">
        <v>420691.62</v>
      </c>
      <c r="O161" s="11">
        <v>47694.11</v>
      </c>
      <c r="P161" s="11">
        <v>31895.34</v>
      </c>
      <c r="Q161" s="11">
        <v>0</v>
      </c>
      <c r="R161" s="11">
        <v>5071328.4</v>
      </c>
      <c r="S161" s="11">
        <v>232297.83</v>
      </c>
      <c r="T161" s="11">
        <v>359670.78</v>
      </c>
      <c r="U161" s="11">
        <v>341284.66</v>
      </c>
      <c r="V161" s="60">
        <v>4308734</v>
      </c>
      <c r="W161" s="11">
        <v>212661.05</v>
      </c>
      <c r="X161" s="37">
        <v>12798.23</v>
      </c>
      <c r="Y161" s="63">
        <v>574340.2</v>
      </c>
    </row>
    <row r="162" spans="1:25" ht="12.75">
      <c r="A162" s="223">
        <v>2</v>
      </c>
      <c r="B162" s="224">
        <v>5</v>
      </c>
      <c r="C162" s="224">
        <v>2</v>
      </c>
      <c r="D162" s="16">
        <v>3</v>
      </c>
      <c r="E162" s="16">
        <v>0</v>
      </c>
      <c r="F162" s="19"/>
      <c r="G162" s="54" t="s">
        <v>421</v>
      </c>
      <c r="H162" s="60">
        <v>4814736.08</v>
      </c>
      <c r="I162" s="11">
        <v>1579058</v>
      </c>
      <c r="J162" s="11">
        <v>19813.66</v>
      </c>
      <c r="K162" s="11">
        <v>2517480.21</v>
      </c>
      <c r="L162" s="11">
        <v>1595409.17</v>
      </c>
      <c r="M162" s="11">
        <v>461410.39</v>
      </c>
      <c r="N162" s="11">
        <v>49014.4</v>
      </c>
      <c r="O162" s="11">
        <v>35838</v>
      </c>
      <c r="P162" s="11">
        <v>13555.38</v>
      </c>
      <c r="Q162" s="11">
        <v>0</v>
      </c>
      <c r="R162" s="11">
        <v>6627.21</v>
      </c>
      <c r="S162" s="11">
        <v>17403.38</v>
      </c>
      <c r="T162" s="11">
        <v>155595.2</v>
      </c>
      <c r="U162" s="11">
        <v>56174.98</v>
      </c>
      <c r="V162" s="60">
        <v>126452.1</v>
      </c>
      <c r="W162" s="11">
        <v>553659.84</v>
      </c>
      <c r="X162" s="37">
        <v>523243.92</v>
      </c>
      <c r="Y162" s="63">
        <v>144724.37</v>
      </c>
    </row>
    <row r="163" spans="1:25" ht="12.75">
      <c r="A163" s="223">
        <v>2</v>
      </c>
      <c r="B163" s="224">
        <v>22</v>
      </c>
      <c r="C163" s="224">
        <v>1</v>
      </c>
      <c r="D163" s="16">
        <v>3</v>
      </c>
      <c r="E163" s="16">
        <v>0</v>
      </c>
      <c r="F163" s="19"/>
      <c r="G163" s="54" t="s">
        <v>422</v>
      </c>
      <c r="H163" s="60">
        <v>17902527.62</v>
      </c>
      <c r="I163" s="11">
        <v>3819292</v>
      </c>
      <c r="J163" s="11">
        <v>626819.7</v>
      </c>
      <c r="K163" s="11">
        <v>11602710.5</v>
      </c>
      <c r="L163" s="11">
        <v>9402949.84</v>
      </c>
      <c r="M163" s="11">
        <v>393985.84</v>
      </c>
      <c r="N163" s="11">
        <v>262549.35</v>
      </c>
      <c r="O163" s="11">
        <v>49057</v>
      </c>
      <c r="P163" s="11">
        <v>44752.32</v>
      </c>
      <c r="Q163" s="11">
        <v>0</v>
      </c>
      <c r="R163" s="11">
        <v>1707.7</v>
      </c>
      <c r="S163" s="11">
        <v>321973.27</v>
      </c>
      <c r="T163" s="11">
        <v>224130.34</v>
      </c>
      <c r="U163" s="11">
        <v>222947.7</v>
      </c>
      <c r="V163" s="60">
        <v>678657.14</v>
      </c>
      <c r="W163" s="11">
        <v>924687.81</v>
      </c>
      <c r="X163" s="37">
        <v>305641.34</v>
      </c>
      <c r="Y163" s="63">
        <v>929017.61</v>
      </c>
    </row>
    <row r="164" spans="1:25" ht="12.75">
      <c r="A164" s="223">
        <v>2</v>
      </c>
      <c r="B164" s="224">
        <v>8</v>
      </c>
      <c r="C164" s="224">
        <v>6</v>
      </c>
      <c r="D164" s="16">
        <v>3</v>
      </c>
      <c r="E164" s="16">
        <v>0</v>
      </c>
      <c r="F164" s="19"/>
      <c r="G164" s="54" t="s">
        <v>423</v>
      </c>
      <c r="H164" s="60">
        <v>13689571.49</v>
      </c>
      <c r="I164" s="11">
        <v>3156987</v>
      </c>
      <c r="J164" s="11">
        <v>193475.43</v>
      </c>
      <c r="K164" s="11">
        <v>6370501.81</v>
      </c>
      <c r="L164" s="11">
        <v>4605060.33</v>
      </c>
      <c r="M164" s="11">
        <v>480199.31</v>
      </c>
      <c r="N164" s="11">
        <v>167440.2</v>
      </c>
      <c r="O164" s="11">
        <v>10226.4</v>
      </c>
      <c r="P164" s="11">
        <v>132869</v>
      </c>
      <c r="Q164" s="11">
        <v>0</v>
      </c>
      <c r="R164" s="11">
        <v>4008.3</v>
      </c>
      <c r="S164" s="11">
        <v>118717.95</v>
      </c>
      <c r="T164" s="11">
        <v>276463.11</v>
      </c>
      <c r="U164" s="11">
        <v>193995.67</v>
      </c>
      <c r="V164" s="60">
        <v>381521.54</v>
      </c>
      <c r="W164" s="11">
        <v>3262585.4</v>
      </c>
      <c r="X164" s="37">
        <v>1696017.59</v>
      </c>
      <c r="Y164" s="63">
        <v>706021.85</v>
      </c>
    </row>
    <row r="165" spans="1:25" ht="12.75">
      <c r="A165" s="223">
        <v>2</v>
      </c>
      <c r="B165" s="224">
        <v>16</v>
      </c>
      <c r="C165" s="224">
        <v>1</v>
      </c>
      <c r="D165" s="16">
        <v>3</v>
      </c>
      <c r="E165" s="16">
        <v>0</v>
      </c>
      <c r="F165" s="19"/>
      <c r="G165" s="54" t="s">
        <v>424</v>
      </c>
      <c r="H165" s="60">
        <v>8241037.79</v>
      </c>
      <c r="I165" s="11">
        <v>3941243</v>
      </c>
      <c r="J165" s="11">
        <v>28914.81</v>
      </c>
      <c r="K165" s="11">
        <v>3810143.43</v>
      </c>
      <c r="L165" s="11">
        <v>2593570.97</v>
      </c>
      <c r="M165" s="11">
        <v>328611.87</v>
      </c>
      <c r="N165" s="11">
        <v>154470.3</v>
      </c>
      <c r="O165" s="11">
        <v>10347.8</v>
      </c>
      <c r="P165" s="11">
        <v>11330</v>
      </c>
      <c r="Q165" s="11">
        <v>0</v>
      </c>
      <c r="R165" s="11">
        <v>113411.64</v>
      </c>
      <c r="S165" s="11">
        <v>47010.72</v>
      </c>
      <c r="T165" s="11">
        <v>163906.63</v>
      </c>
      <c r="U165" s="11">
        <v>138130.73</v>
      </c>
      <c r="V165" s="60">
        <v>249352.77</v>
      </c>
      <c r="W165" s="11">
        <v>358747.2</v>
      </c>
      <c r="X165" s="37">
        <v>235753.19</v>
      </c>
      <c r="Y165" s="63">
        <v>101989.35</v>
      </c>
    </row>
    <row r="166" spans="1:25" ht="12.75">
      <c r="A166" s="223">
        <v>2</v>
      </c>
      <c r="B166" s="224">
        <v>21</v>
      </c>
      <c r="C166" s="224">
        <v>5</v>
      </c>
      <c r="D166" s="16">
        <v>3</v>
      </c>
      <c r="E166" s="16">
        <v>0</v>
      </c>
      <c r="F166" s="19"/>
      <c r="G166" s="54" t="s">
        <v>425</v>
      </c>
      <c r="H166" s="60">
        <v>4318133.59</v>
      </c>
      <c r="I166" s="11">
        <v>1490697</v>
      </c>
      <c r="J166" s="11">
        <v>21092.59</v>
      </c>
      <c r="K166" s="11">
        <v>1514638.45</v>
      </c>
      <c r="L166" s="11">
        <v>1093906.79</v>
      </c>
      <c r="M166" s="11">
        <v>43481.46</v>
      </c>
      <c r="N166" s="11">
        <v>60488.84</v>
      </c>
      <c r="O166" s="11">
        <v>16804</v>
      </c>
      <c r="P166" s="11">
        <v>14317.03</v>
      </c>
      <c r="Q166" s="11">
        <v>0</v>
      </c>
      <c r="R166" s="11">
        <v>0</v>
      </c>
      <c r="S166" s="11">
        <v>13481.36</v>
      </c>
      <c r="T166" s="11">
        <v>108686.05</v>
      </c>
      <c r="U166" s="11">
        <v>106048.8</v>
      </c>
      <c r="V166" s="60">
        <v>57424.12</v>
      </c>
      <c r="W166" s="11">
        <v>726197.58</v>
      </c>
      <c r="X166" s="37">
        <v>168379.99</v>
      </c>
      <c r="Y166" s="63">
        <v>565507.97</v>
      </c>
    </row>
    <row r="167" spans="1:25" ht="12.75">
      <c r="A167" s="223">
        <v>2</v>
      </c>
      <c r="B167" s="224">
        <v>4</v>
      </c>
      <c r="C167" s="224">
        <v>1</v>
      </c>
      <c r="D167" s="16">
        <v>3</v>
      </c>
      <c r="E167" s="16">
        <v>0</v>
      </c>
      <c r="F167" s="19"/>
      <c r="G167" s="54" t="s">
        <v>426</v>
      </c>
      <c r="H167" s="60">
        <v>12771078.48</v>
      </c>
      <c r="I167" s="11">
        <v>3376465</v>
      </c>
      <c r="J167" s="11">
        <v>330791.64</v>
      </c>
      <c r="K167" s="11">
        <v>6949760.91</v>
      </c>
      <c r="L167" s="11">
        <v>4119476.92</v>
      </c>
      <c r="M167" s="11">
        <v>973246.15</v>
      </c>
      <c r="N167" s="11">
        <v>118622.85</v>
      </c>
      <c r="O167" s="11">
        <v>43703.93</v>
      </c>
      <c r="P167" s="11">
        <v>161707.26</v>
      </c>
      <c r="Q167" s="11">
        <v>0</v>
      </c>
      <c r="R167" s="11">
        <v>508741.16</v>
      </c>
      <c r="S167" s="11">
        <v>74582.47</v>
      </c>
      <c r="T167" s="11">
        <v>261009.67</v>
      </c>
      <c r="U167" s="11">
        <v>221069.69</v>
      </c>
      <c r="V167" s="60">
        <v>467600.81</v>
      </c>
      <c r="W167" s="11">
        <v>1369530.95</v>
      </c>
      <c r="X167" s="37">
        <v>386139.36</v>
      </c>
      <c r="Y167" s="63">
        <v>744529.98</v>
      </c>
    </row>
    <row r="168" spans="1:25" ht="12.75">
      <c r="A168" s="223">
        <v>2</v>
      </c>
      <c r="B168" s="224">
        <v>12</v>
      </c>
      <c r="C168" s="224">
        <v>1</v>
      </c>
      <c r="D168" s="16">
        <v>3</v>
      </c>
      <c r="E168" s="16">
        <v>0</v>
      </c>
      <c r="F168" s="19"/>
      <c r="G168" s="54" t="s">
        <v>427</v>
      </c>
      <c r="H168" s="60">
        <v>4731543</v>
      </c>
      <c r="I168" s="11">
        <v>1742353</v>
      </c>
      <c r="J168" s="11">
        <v>58356.43</v>
      </c>
      <c r="K168" s="11">
        <v>2456909.51</v>
      </c>
      <c r="L168" s="11">
        <v>1842403.41</v>
      </c>
      <c r="M168" s="11">
        <v>195038.04</v>
      </c>
      <c r="N168" s="11">
        <v>72892.72</v>
      </c>
      <c r="O168" s="11">
        <v>563</v>
      </c>
      <c r="P168" s="11">
        <v>13177</v>
      </c>
      <c r="Q168" s="11">
        <v>0</v>
      </c>
      <c r="R168" s="11">
        <v>0</v>
      </c>
      <c r="S168" s="11">
        <v>28500.11</v>
      </c>
      <c r="T168" s="11">
        <v>129167.66</v>
      </c>
      <c r="U168" s="11">
        <v>92271.2</v>
      </c>
      <c r="V168" s="60">
        <v>82896.37</v>
      </c>
      <c r="W168" s="11">
        <v>363651.65</v>
      </c>
      <c r="X168" s="37">
        <v>196478.24</v>
      </c>
      <c r="Y168" s="63">
        <v>110272.41</v>
      </c>
    </row>
    <row r="169" spans="1:25" ht="12.75">
      <c r="A169" s="223">
        <v>2</v>
      </c>
      <c r="B169" s="224">
        <v>19</v>
      </c>
      <c r="C169" s="224">
        <v>4</v>
      </c>
      <c r="D169" s="16">
        <v>3</v>
      </c>
      <c r="E169" s="16">
        <v>0</v>
      </c>
      <c r="F169" s="19"/>
      <c r="G169" s="54" t="s">
        <v>428</v>
      </c>
      <c r="H169" s="60">
        <v>6036623.18</v>
      </c>
      <c r="I169" s="11">
        <v>1782008</v>
      </c>
      <c r="J169" s="11">
        <v>24914.18</v>
      </c>
      <c r="K169" s="11">
        <v>3495534.76</v>
      </c>
      <c r="L169" s="11">
        <v>2149744.04</v>
      </c>
      <c r="M169" s="11">
        <v>593172.81</v>
      </c>
      <c r="N169" s="11">
        <v>62640.7</v>
      </c>
      <c r="O169" s="11">
        <v>10726</v>
      </c>
      <c r="P169" s="11">
        <v>10808.46</v>
      </c>
      <c r="Q169" s="11">
        <v>0</v>
      </c>
      <c r="R169" s="11">
        <v>21708</v>
      </c>
      <c r="S169" s="11">
        <v>30021.69</v>
      </c>
      <c r="T169" s="11">
        <v>107471.44</v>
      </c>
      <c r="U169" s="11">
        <v>107793</v>
      </c>
      <c r="V169" s="60">
        <v>401448.62</v>
      </c>
      <c r="W169" s="11">
        <v>390803.17</v>
      </c>
      <c r="X169" s="37">
        <v>356768.01</v>
      </c>
      <c r="Y169" s="63">
        <v>343363.07</v>
      </c>
    </row>
    <row r="170" spans="1:25" ht="12.75">
      <c r="A170" s="223">
        <v>2</v>
      </c>
      <c r="B170" s="224">
        <v>15</v>
      </c>
      <c r="C170" s="224">
        <v>3</v>
      </c>
      <c r="D170" s="16">
        <v>3</v>
      </c>
      <c r="E170" s="16">
        <v>0</v>
      </c>
      <c r="F170" s="19"/>
      <c r="G170" s="54" t="s">
        <v>429</v>
      </c>
      <c r="H170" s="60">
        <v>25980963.42</v>
      </c>
      <c r="I170" s="11">
        <v>5648256</v>
      </c>
      <c r="J170" s="11">
        <v>551944.89</v>
      </c>
      <c r="K170" s="11">
        <v>13322878.2</v>
      </c>
      <c r="L170" s="11">
        <v>11345979.93</v>
      </c>
      <c r="M170" s="11">
        <v>452881.23</v>
      </c>
      <c r="N170" s="11">
        <v>199434.3</v>
      </c>
      <c r="O170" s="11">
        <v>28710.8</v>
      </c>
      <c r="P170" s="11">
        <v>27614.4</v>
      </c>
      <c r="Q170" s="11">
        <v>0</v>
      </c>
      <c r="R170" s="11">
        <v>49170</v>
      </c>
      <c r="S170" s="11">
        <v>286154.67</v>
      </c>
      <c r="T170" s="11">
        <v>321134.58</v>
      </c>
      <c r="U170" s="11">
        <v>352406.54</v>
      </c>
      <c r="V170" s="60">
        <v>259391.75</v>
      </c>
      <c r="W170" s="11">
        <v>747724.72</v>
      </c>
      <c r="X170" s="37">
        <v>11725.8</v>
      </c>
      <c r="Y170" s="63">
        <v>5710159.61</v>
      </c>
    </row>
    <row r="171" spans="1:25" ht="12.75">
      <c r="A171" s="223">
        <v>2</v>
      </c>
      <c r="B171" s="224">
        <v>23</v>
      </c>
      <c r="C171" s="224">
        <v>4</v>
      </c>
      <c r="D171" s="16">
        <v>3</v>
      </c>
      <c r="E171" s="16">
        <v>0</v>
      </c>
      <c r="F171" s="19"/>
      <c r="G171" s="54" t="s">
        <v>430</v>
      </c>
      <c r="H171" s="60">
        <v>30103863.53</v>
      </c>
      <c r="I171" s="11">
        <v>7618279</v>
      </c>
      <c r="J171" s="11">
        <v>727039.91</v>
      </c>
      <c r="K171" s="11">
        <v>17395549.39</v>
      </c>
      <c r="L171" s="11">
        <v>11462101.03</v>
      </c>
      <c r="M171" s="11">
        <v>1924042.7</v>
      </c>
      <c r="N171" s="11">
        <v>410579.31</v>
      </c>
      <c r="O171" s="11">
        <v>148775.7</v>
      </c>
      <c r="P171" s="11">
        <v>39534.72</v>
      </c>
      <c r="Q171" s="11">
        <v>0</v>
      </c>
      <c r="R171" s="11">
        <v>147060.2</v>
      </c>
      <c r="S171" s="11">
        <v>93547.58</v>
      </c>
      <c r="T171" s="11">
        <v>330565.29</v>
      </c>
      <c r="U171" s="11">
        <v>955944.92</v>
      </c>
      <c r="V171" s="60">
        <v>1883397.94</v>
      </c>
      <c r="W171" s="11">
        <v>1918031.37</v>
      </c>
      <c r="X171" s="37">
        <v>1101780.91</v>
      </c>
      <c r="Y171" s="63">
        <v>2444963.86</v>
      </c>
    </row>
    <row r="172" spans="1:25" ht="12.75">
      <c r="A172" s="223">
        <v>2</v>
      </c>
      <c r="B172" s="224">
        <v>8</v>
      </c>
      <c r="C172" s="224">
        <v>8</v>
      </c>
      <c r="D172" s="16">
        <v>3</v>
      </c>
      <c r="E172" s="16">
        <v>0</v>
      </c>
      <c r="F172" s="19"/>
      <c r="G172" s="54" t="s">
        <v>431</v>
      </c>
      <c r="H172" s="60">
        <v>5361116.54</v>
      </c>
      <c r="I172" s="11">
        <v>1658031</v>
      </c>
      <c r="J172" s="11">
        <v>224.1</v>
      </c>
      <c r="K172" s="11">
        <v>3097505.4</v>
      </c>
      <c r="L172" s="11">
        <v>2005758.67</v>
      </c>
      <c r="M172" s="11">
        <v>138756.64</v>
      </c>
      <c r="N172" s="11">
        <v>33529</v>
      </c>
      <c r="O172" s="11">
        <v>1657</v>
      </c>
      <c r="P172" s="11">
        <v>13564.7</v>
      </c>
      <c r="Q172" s="11">
        <v>0</v>
      </c>
      <c r="R172" s="11">
        <v>66828</v>
      </c>
      <c r="S172" s="11">
        <v>108503.84</v>
      </c>
      <c r="T172" s="11">
        <v>140426.7</v>
      </c>
      <c r="U172" s="11">
        <v>110325.3</v>
      </c>
      <c r="V172" s="60">
        <v>478155.55</v>
      </c>
      <c r="W172" s="11">
        <v>334158.83</v>
      </c>
      <c r="X172" s="37">
        <v>197878.99</v>
      </c>
      <c r="Y172" s="63">
        <v>271197.21</v>
      </c>
    </row>
    <row r="173" spans="1:25" ht="12.75">
      <c r="A173" s="223">
        <v>2</v>
      </c>
      <c r="B173" s="224">
        <v>10</v>
      </c>
      <c r="C173" s="224">
        <v>3</v>
      </c>
      <c r="D173" s="16">
        <v>3</v>
      </c>
      <c r="E173" s="16">
        <v>0</v>
      </c>
      <c r="F173" s="19"/>
      <c r="G173" s="54" t="s">
        <v>432</v>
      </c>
      <c r="H173" s="60">
        <v>5453476.33</v>
      </c>
      <c r="I173" s="11">
        <v>1390161</v>
      </c>
      <c r="J173" s="11">
        <v>22015.19</v>
      </c>
      <c r="K173" s="11">
        <v>3465687.74</v>
      </c>
      <c r="L173" s="11">
        <v>2453162.18</v>
      </c>
      <c r="M173" s="11">
        <v>438209.17</v>
      </c>
      <c r="N173" s="11">
        <v>76635.54</v>
      </c>
      <c r="O173" s="11">
        <v>4381.04</v>
      </c>
      <c r="P173" s="11">
        <v>14614</v>
      </c>
      <c r="Q173" s="11">
        <v>0</v>
      </c>
      <c r="R173" s="11">
        <v>196789</v>
      </c>
      <c r="S173" s="11">
        <v>14975.89</v>
      </c>
      <c r="T173" s="11">
        <v>121793.25</v>
      </c>
      <c r="U173" s="11">
        <v>68644.99</v>
      </c>
      <c r="V173" s="60">
        <v>76482.68</v>
      </c>
      <c r="W173" s="11">
        <v>235594.81</v>
      </c>
      <c r="X173" s="37">
        <v>159228.87</v>
      </c>
      <c r="Y173" s="63">
        <v>340017.59</v>
      </c>
    </row>
    <row r="174" spans="1:25" ht="12.75">
      <c r="A174" s="223">
        <v>2</v>
      </c>
      <c r="B174" s="224">
        <v>7</v>
      </c>
      <c r="C174" s="224">
        <v>3</v>
      </c>
      <c r="D174" s="16">
        <v>3</v>
      </c>
      <c r="E174" s="16">
        <v>0</v>
      </c>
      <c r="F174" s="19"/>
      <c r="G174" s="54" t="s">
        <v>433</v>
      </c>
      <c r="H174" s="60">
        <v>4959744.99</v>
      </c>
      <c r="I174" s="11">
        <v>1935986</v>
      </c>
      <c r="J174" s="11">
        <v>19515.3</v>
      </c>
      <c r="K174" s="11">
        <v>2735849.37</v>
      </c>
      <c r="L174" s="11">
        <v>2083988.74</v>
      </c>
      <c r="M174" s="11">
        <v>132573</v>
      </c>
      <c r="N174" s="11">
        <v>69569</v>
      </c>
      <c r="O174" s="11">
        <v>3089</v>
      </c>
      <c r="P174" s="11">
        <v>11559</v>
      </c>
      <c r="Q174" s="11">
        <v>0</v>
      </c>
      <c r="R174" s="11">
        <v>0</v>
      </c>
      <c r="S174" s="11">
        <v>69821.62</v>
      </c>
      <c r="T174" s="11">
        <v>114547.85</v>
      </c>
      <c r="U174" s="11">
        <v>99388</v>
      </c>
      <c r="V174" s="60">
        <v>151313.16</v>
      </c>
      <c r="W174" s="11">
        <v>158142.19</v>
      </c>
      <c r="X174" s="37">
        <v>106568.43</v>
      </c>
      <c r="Y174" s="63">
        <v>110252.13</v>
      </c>
    </row>
    <row r="175" spans="1:25" ht="12.75">
      <c r="A175" s="223">
        <v>2</v>
      </c>
      <c r="B175" s="224">
        <v>12</v>
      </c>
      <c r="C175" s="224">
        <v>2</v>
      </c>
      <c r="D175" s="16">
        <v>3</v>
      </c>
      <c r="E175" s="16">
        <v>0</v>
      </c>
      <c r="F175" s="19"/>
      <c r="G175" s="54" t="s">
        <v>434</v>
      </c>
      <c r="H175" s="60">
        <v>2810754.92</v>
      </c>
      <c r="I175" s="11">
        <v>681826</v>
      </c>
      <c r="J175" s="11">
        <v>-1685.61</v>
      </c>
      <c r="K175" s="11">
        <v>1816811.77</v>
      </c>
      <c r="L175" s="11">
        <v>928953.15</v>
      </c>
      <c r="M175" s="11">
        <v>255814.54</v>
      </c>
      <c r="N175" s="11">
        <v>10097.14</v>
      </c>
      <c r="O175" s="11">
        <v>5080</v>
      </c>
      <c r="P175" s="11">
        <v>10220.44</v>
      </c>
      <c r="Q175" s="11">
        <v>0</v>
      </c>
      <c r="R175" s="11">
        <v>0</v>
      </c>
      <c r="S175" s="11">
        <v>8436.76</v>
      </c>
      <c r="T175" s="11">
        <v>40754.67</v>
      </c>
      <c r="U175" s="11">
        <v>45853.76</v>
      </c>
      <c r="V175" s="60">
        <v>511601.31</v>
      </c>
      <c r="W175" s="11">
        <v>261478.44</v>
      </c>
      <c r="X175" s="37">
        <v>230112.97</v>
      </c>
      <c r="Y175" s="63">
        <v>52324.32</v>
      </c>
    </row>
    <row r="176" spans="1:25" ht="12.75">
      <c r="A176" s="223">
        <v>2</v>
      </c>
      <c r="B176" s="224">
        <v>12</v>
      </c>
      <c r="C176" s="224">
        <v>3</v>
      </c>
      <c r="D176" s="16">
        <v>3</v>
      </c>
      <c r="E176" s="16">
        <v>0</v>
      </c>
      <c r="F176" s="19"/>
      <c r="G176" s="54" t="s">
        <v>435</v>
      </c>
      <c r="H176" s="60">
        <v>15877722.6</v>
      </c>
      <c r="I176" s="11">
        <v>3159373</v>
      </c>
      <c r="J176" s="11">
        <v>167689.9</v>
      </c>
      <c r="K176" s="11">
        <v>7237340.01</v>
      </c>
      <c r="L176" s="11">
        <v>4362314.23</v>
      </c>
      <c r="M176" s="11">
        <v>1319079.21</v>
      </c>
      <c r="N176" s="11">
        <v>266380.25</v>
      </c>
      <c r="O176" s="11">
        <v>34215.84</v>
      </c>
      <c r="P176" s="11">
        <v>190100.16</v>
      </c>
      <c r="Q176" s="11">
        <v>0</v>
      </c>
      <c r="R176" s="11">
        <v>211857.8</v>
      </c>
      <c r="S176" s="11">
        <v>181608.03</v>
      </c>
      <c r="T176" s="11">
        <v>244980.66</v>
      </c>
      <c r="U176" s="11">
        <v>161145.76</v>
      </c>
      <c r="V176" s="60">
        <v>265658.07</v>
      </c>
      <c r="W176" s="11">
        <v>618032.96</v>
      </c>
      <c r="X176" s="37">
        <v>445420.01</v>
      </c>
      <c r="Y176" s="63">
        <v>4695286.73</v>
      </c>
    </row>
    <row r="177" spans="1:25" ht="12.75">
      <c r="A177" s="223">
        <v>2</v>
      </c>
      <c r="B177" s="224">
        <v>21</v>
      </c>
      <c r="C177" s="224">
        <v>6</v>
      </c>
      <c r="D177" s="16">
        <v>3</v>
      </c>
      <c r="E177" s="16">
        <v>0</v>
      </c>
      <c r="F177" s="19"/>
      <c r="G177" s="54" t="s">
        <v>436</v>
      </c>
      <c r="H177" s="60">
        <v>6313955.43</v>
      </c>
      <c r="I177" s="11">
        <v>1366216</v>
      </c>
      <c r="J177" s="11">
        <v>-22396.18</v>
      </c>
      <c r="K177" s="11">
        <v>2896554.64</v>
      </c>
      <c r="L177" s="11">
        <v>2346466.03</v>
      </c>
      <c r="M177" s="11">
        <v>64768.43</v>
      </c>
      <c r="N177" s="11">
        <v>16951</v>
      </c>
      <c r="O177" s="11">
        <v>1338</v>
      </c>
      <c r="P177" s="11">
        <v>9301</v>
      </c>
      <c r="Q177" s="11">
        <v>0</v>
      </c>
      <c r="R177" s="11">
        <v>161674</v>
      </c>
      <c r="S177" s="11">
        <v>9329.35</v>
      </c>
      <c r="T177" s="11">
        <v>87679.66</v>
      </c>
      <c r="U177" s="11">
        <v>72162.9</v>
      </c>
      <c r="V177" s="60">
        <v>126884.27</v>
      </c>
      <c r="W177" s="11">
        <v>1601501.73</v>
      </c>
      <c r="X177" s="37">
        <v>493059</v>
      </c>
      <c r="Y177" s="63">
        <v>472079.24</v>
      </c>
    </row>
    <row r="178" spans="1:25" ht="12.75">
      <c r="A178" s="223">
        <v>2</v>
      </c>
      <c r="B178" s="224">
        <v>14</v>
      </c>
      <c r="C178" s="224">
        <v>5</v>
      </c>
      <c r="D178" s="16">
        <v>3</v>
      </c>
      <c r="E178" s="16">
        <v>0</v>
      </c>
      <c r="F178" s="19"/>
      <c r="G178" s="54" t="s">
        <v>437</v>
      </c>
      <c r="H178" s="60">
        <v>4091806.64</v>
      </c>
      <c r="I178" s="11">
        <v>1975128</v>
      </c>
      <c r="J178" s="11">
        <v>9553.47</v>
      </c>
      <c r="K178" s="11">
        <v>1826013.32</v>
      </c>
      <c r="L178" s="11">
        <v>1312753.23</v>
      </c>
      <c r="M178" s="11">
        <v>122998.82</v>
      </c>
      <c r="N178" s="11">
        <v>109046.33</v>
      </c>
      <c r="O178" s="11">
        <v>8922</v>
      </c>
      <c r="P178" s="11">
        <v>6570</v>
      </c>
      <c r="Q178" s="11">
        <v>0</v>
      </c>
      <c r="R178" s="11">
        <v>1346.4</v>
      </c>
      <c r="S178" s="11">
        <v>8015.18</v>
      </c>
      <c r="T178" s="11">
        <v>78136.83</v>
      </c>
      <c r="U178" s="11">
        <v>30794.14</v>
      </c>
      <c r="V178" s="60">
        <v>147430.39</v>
      </c>
      <c r="W178" s="11">
        <v>83789.88</v>
      </c>
      <c r="X178" s="37">
        <v>47456.69</v>
      </c>
      <c r="Y178" s="63">
        <v>197321.97</v>
      </c>
    </row>
    <row r="179" spans="1:25" ht="12.75">
      <c r="A179" s="223">
        <v>2</v>
      </c>
      <c r="B179" s="224">
        <v>8</v>
      </c>
      <c r="C179" s="224">
        <v>10</v>
      </c>
      <c r="D179" s="16">
        <v>3</v>
      </c>
      <c r="E179" s="16">
        <v>0</v>
      </c>
      <c r="F179" s="19"/>
      <c r="G179" s="54" t="s">
        <v>438</v>
      </c>
      <c r="H179" s="60">
        <v>3779682.07</v>
      </c>
      <c r="I179" s="11">
        <v>1125017</v>
      </c>
      <c r="J179" s="11">
        <v>9512.01</v>
      </c>
      <c r="K179" s="11">
        <v>2260709.7</v>
      </c>
      <c r="L179" s="11">
        <v>1137197.57</v>
      </c>
      <c r="M179" s="11">
        <v>271112.22</v>
      </c>
      <c r="N179" s="11">
        <v>33451.15</v>
      </c>
      <c r="O179" s="11">
        <v>14959</v>
      </c>
      <c r="P179" s="11">
        <v>9634.35</v>
      </c>
      <c r="Q179" s="11">
        <v>0</v>
      </c>
      <c r="R179" s="11">
        <v>11189.37</v>
      </c>
      <c r="S179" s="11">
        <v>26917.47</v>
      </c>
      <c r="T179" s="11">
        <v>71579.41</v>
      </c>
      <c r="U179" s="11">
        <v>78246</v>
      </c>
      <c r="V179" s="60">
        <v>606423.16</v>
      </c>
      <c r="W179" s="11">
        <v>320026.82</v>
      </c>
      <c r="X179" s="37">
        <v>185656.98</v>
      </c>
      <c r="Y179" s="63">
        <v>64416.54</v>
      </c>
    </row>
    <row r="180" spans="1:25" ht="12.75">
      <c r="A180" s="223">
        <v>2</v>
      </c>
      <c r="B180" s="224">
        <v>13</v>
      </c>
      <c r="C180" s="224">
        <v>3</v>
      </c>
      <c r="D180" s="16">
        <v>3</v>
      </c>
      <c r="E180" s="16">
        <v>0</v>
      </c>
      <c r="F180" s="19"/>
      <c r="G180" s="54" t="s">
        <v>439</v>
      </c>
      <c r="H180" s="60">
        <v>15714891.58</v>
      </c>
      <c r="I180" s="11">
        <v>4801113</v>
      </c>
      <c r="J180" s="11">
        <v>112372.75</v>
      </c>
      <c r="K180" s="11">
        <v>8245608.59</v>
      </c>
      <c r="L180" s="11">
        <v>6012804.15</v>
      </c>
      <c r="M180" s="11">
        <v>432536.04</v>
      </c>
      <c r="N180" s="11">
        <v>320683.35</v>
      </c>
      <c r="O180" s="11">
        <v>31916</v>
      </c>
      <c r="P180" s="11">
        <v>182804.42</v>
      </c>
      <c r="Q180" s="11">
        <v>0</v>
      </c>
      <c r="R180" s="11">
        <v>90611.1</v>
      </c>
      <c r="S180" s="11">
        <v>180413.94</v>
      </c>
      <c r="T180" s="11">
        <v>284853.53</v>
      </c>
      <c r="U180" s="11">
        <v>330292.2</v>
      </c>
      <c r="V180" s="60">
        <v>378693.86</v>
      </c>
      <c r="W180" s="11">
        <v>1011568.3</v>
      </c>
      <c r="X180" s="37">
        <v>639123.37</v>
      </c>
      <c r="Y180" s="63">
        <v>1544228.94</v>
      </c>
    </row>
    <row r="181" spans="1:25" ht="12.75">
      <c r="A181" s="223">
        <v>2</v>
      </c>
      <c r="B181" s="224">
        <v>12</v>
      </c>
      <c r="C181" s="224">
        <v>4</v>
      </c>
      <c r="D181" s="16">
        <v>3</v>
      </c>
      <c r="E181" s="16">
        <v>0</v>
      </c>
      <c r="F181" s="19"/>
      <c r="G181" s="54" t="s">
        <v>440</v>
      </c>
      <c r="H181" s="60">
        <v>6043559.98</v>
      </c>
      <c r="I181" s="11">
        <v>1308240</v>
      </c>
      <c r="J181" s="11">
        <v>10918.21</v>
      </c>
      <c r="K181" s="11">
        <v>3779639.21</v>
      </c>
      <c r="L181" s="11">
        <v>1774752.97</v>
      </c>
      <c r="M181" s="11">
        <v>217647.35</v>
      </c>
      <c r="N181" s="11">
        <v>27413.18</v>
      </c>
      <c r="O181" s="11">
        <v>4030</v>
      </c>
      <c r="P181" s="11">
        <v>12838.72</v>
      </c>
      <c r="Q181" s="11">
        <v>0</v>
      </c>
      <c r="R181" s="11">
        <v>221794</v>
      </c>
      <c r="S181" s="11">
        <v>16581.05</v>
      </c>
      <c r="T181" s="11">
        <v>119663.06</v>
      </c>
      <c r="U181" s="11">
        <v>46417.4</v>
      </c>
      <c r="V181" s="60">
        <v>1338501.48</v>
      </c>
      <c r="W181" s="11">
        <v>154976.17</v>
      </c>
      <c r="X181" s="37">
        <v>91066.12</v>
      </c>
      <c r="Y181" s="63">
        <v>789786.39</v>
      </c>
    </row>
    <row r="182" spans="1:25" ht="12.75">
      <c r="A182" s="223">
        <v>2</v>
      </c>
      <c r="B182" s="224">
        <v>2</v>
      </c>
      <c r="C182" s="224">
        <v>7</v>
      </c>
      <c r="D182" s="16">
        <v>3</v>
      </c>
      <c r="E182" s="16">
        <v>0</v>
      </c>
      <c r="F182" s="19"/>
      <c r="G182" s="54" t="s">
        <v>441</v>
      </c>
      <c r="H182" s="60">
        <v>3385042.82</v>
      </c>
      <c r="I182" s="11">
        <v>792087</v>
      </c>
      <c r="J182" s="11">
        <v>4027.23</v>
      </c>
      <c r="K182" s="11">
        <v>2146752.15</v>
      </c>
      <c r="L182" s="11">
        <v>1311619.02</v>
      </c>
      <c r="M182" s="11">
        <v>478930.47</v>
      </c>
      <c r="N182" s="11">
        <v>6930</v>
      </c>
      <c r="O182" s="11">
        <v>9242</v>
      </c>
      <c r="P182" s="11">
        <v>9670</v>
      </c>
      <c r="Q182" s="11">
        <v>0</v>
      </c>
      <c r="R182" s="11">
        <v>38092.2</v>
      </c>
      <c r="S182" s="11">
        <v>10026.51</v>
      </c>
      <c r="T182" s="11">
        <v>71532.84</v>
      </c>
      <c r="U182" s="11">
        <v>22767.24</v>
      </c>
      <c r="V182" s="60">
        <v>187941.87</v>
      </c>
      <c r="W182" s="11">
        <v>300347.25</v>
      </c>
      <c r="X182" s="37">
        <v>85300.5</v>
      </c>
      <c r="Y182" s="63">
        <v>141829.19</v>
      </c>
    </row>
    <row r="183" spans="1:25" ht="12.75">
      <c r="A183" s="223">
        <v>2</v>
      </c>
      <c r="B183" s="224">
        <v>1</v>
      </c>
      <c r="C183" s="224">
        <v>4</v>
      </c>
      <c r="D183" s="16">
        <v>3</v>
      </c>
      <c r="E183" s="16">
        <v>0</v>
      </c>
      <c r="F183" s="19"/>
      <c r="G183" s="54" t="s">
        <v>442</v>
      </c>
      <c r="H183" s="60">
        <v>7888511.81</v>
      </c>
      <c r="I183" s="11">
        <v>1899010</v>
      </c>
      <c r="J183" s="11">
        <v>55917.18</v>
      </c>
      <c r="K183" s="11">
        <v>4619686.49</v>
      </c>
      <c r="L183" s="11">
        <v>3354217.18</v>
      </c>
      <c r="M183" s="11">
        <v>587567.51</v>
      </c>
      <c r="N183" s="11">
        <v>120120.23</v>
      </c>
      <c r="O183" s="11">
        <v>26545.55</v>
      </c>
      <c r="P183" s="11">
        <v>21505.5</v>
      </c>
      <c r="Q183" s="11">
        <v>0</v>
      </c>
      <c r="R183" s="11">
        <v>55240</v>
      </c>
      <c r="S183" s="11">
        <v>11986.51</v>
      </c>
      <c r="T183" s="11">
        <v>201081.19</v>
      </c>
      <c r="U183" s="11">
        <v>118341.01</v>
      </c>
      <c r="V183" s="60">
        <v>123081.81</v>
      </c>
      <c r="W183" s="11">
        <v>465584.84</v>
      </c>
      <c r="X183" s="37">
        <v>369453.06</v>
      </c>
      <c r="Y183" s="63">
        <v>848313.3</v>
      </c>
    </row>
    <row r="184" spans="1:25" ht="12.75">
      <c r="A184" s="223">
        <v>2</v>
      </c>
      <c r="B184" s="224">
        <v>20</v>
      </c>
      <c r="C184" s="224">
        <v>1</v>
      </c>
      <c r="D184" s="16">
        <v>3</v>
      </c>
      <c r="E184" s="16">
        <v>0</v>
      </c>
      <c r="F184" s="19"/>
      <c r="G184" s="54" t="s">
        <v>443</v>
      </c>
      <c r="H184" s="60">
        <v>14427291.32</v>
      </c>
      <c r="I184" s="11">
        <v>5493504</v>
      </c>
      <c r="J184" s="11">
        <v>230489.04</v>
      </c>
      <c r="K184" s="11">
        <v>5669583.05</v>
      </c>
      <c r="L184" s="11">
        <v>3933664.68</v>
      </c>
      <c r="M184" s="11">
        <v>492778.95</v>
      </c>
      <c r="N184" s="11">
        <v>123389.47</v>
      </c>
      <c r="O184" s="11">
        <v>79994.73</v>
      </c>
      <c r="P184" s="11">
        <v>28832.15</v>
      </c>
      <c r="Q184" s="11">
        <v>0</v>
      </c>
      <c r="R184" s="11">
        <v>0</v>
      </c>
      <c r="S184" s="11">
        <v>216639.63</v>
      </c>
      <c r="T184" s="11">
        <v>244890.2</v>
      </c>
      <c r="U184" s="11">
        <v>376037.58</v>
      </c>
      <c r="V184" s="60">
        <v>173355.66</v>
      </c>
      <c r="W184" s="11">
        <v>1751565.64</v>
      </c>
      <c r="X184" s="37">
        <v>856603.69</v>
      </c>
      <c r="Y184" s="63">
        <v>1282149.59</v>
      </c>
    </row>
    <row r="185" spans="1:25" ht="12.75">
      <c r="A185" s="223">
        <v>2</v>
      </c>
      <c r="B185" s="224">
        <v>10</v>
      </c>
      <c r="C185" s="224">
        <v>5</v>
      </c>
      <c r="D185" s="16">
        <v>3</v>
      </c>
      <c r="E185" s="16">
        <v>0</v>
      </c>
      <c r="F185" s="19"/>
      <c r="G185" s="54" t="s">
        <v>444</v>
      </c>
      <c r="H185" s="60">
        <v>4163526.18</v>
      </c>
      <c r="I185" s="11">
        <v>1008111</v>
      </c>
      <c r="J185" s="11">
        <v>74338.43</v>
      </c>
      <c r="K185" s="11">
        <v>1712674.14</v>
      </c>
      <c r="L185" s="11">
        <v>899622.61</v>
      </c>
      <c r="M185" s="11">
        <v>255581.77</v>
      </c>
      <c r="N185" s="11">
        <v>27814.6</v>
      </c>
      <c r="O185" s="11">
        <v>2886</v>
      </c>
      <c r="P185" s="11">
        <v>7214</v>
      </c>
      <c r="Q185" s="11">
        <v>0</v>
      </c>
      <c r="R185" s="11">
        <v>0</v>
      </c>
      <c r="S185" s="11">
        <v>3380.58</v>
      </c>
      <c r="T185" s="11">
        <v>65077.58</v>
      </c>
      <c r="U185" s="11">
        <v>77281</v>
      </c>
      <c r="V185" s="60">
        <v>373816</v>
      </c>
      <c r="W185" s="11">
        <v>550316.15</v>
      </c>
      <c r="X185" s="37">
        <v>522662.02</v>
      </c>
      <c r="Y185" s="63">
        <v>818086.46</v>
      </c>
    </row>
    <row r="186" spans="1:25" ht="12.75">
      <c r="A186" s="223">
        <v>2</v>
      </c>
      <c r="B186" s="224">
        <v>25</v>
      </c>
      <c r="C186" s="224">
        <v>4</v>
      </c>
      <c r="D186" s="16">
        <v>3</v>
      </c>
      <c r="E186" s="16">
        <v>0</v>
      </c>
      <c r="F186" s="19"/>
      <c r="G186" s="54" t="s">
        <v>445</v>
      </c>
      <c r="H186" s="60">
        <v>7002215.33</v>
      </c>
      <c r="I186" s="11">
        <v>1419387</v>
      </c>
      <c r="J186" s="11">
        <v>51428.23</v>
      </c>
      <c r="K186" s="11">
        <v>2590107.4</v>
      </c>
      <c r="L186" s="11">
        <v>1548917.8</v>
      </c>
      <c r="M186" s="11">
        <v>337640.71</v>
      </c>
      <c r="N186" s="11">
        <v>44387</v>
      </c>
      <c r="O186" s="11">
        <v>5454</v>
      </c>
      <c r="P186" s="11">
        <v>9148</v>
      </c>
      <c r="Q186" s="11">
        <v>0</v>
      </c>
      <c r="R186" s="11">
        <v>188511.4</v>
      </c>
      <c r="S186" s="11">
        <v>28259.43</v>
      </c>
      <c r="T186" s="11">
        <v>103675.84</v>
      </c>
      <c r="U186" s="11">
        <v>60982.72</v>
      </c>
      <c r="V186" s="60">
        <v>263130.5</v>
      </c>
      <c r="W186" s="11">
        <v>256533.18</v>
      </c>
      <c r="X186" s="37">
        <v>151853.67</v>
      </c>
      <c r="Y186" s="63">
        <v>2684759.52</v>
      </c>
    </row>
    <row r="187" spans="1:25" ht="12.75">
      <c r="A187" s="223">
        <v>2</v>
      </c>
      <c r="B187" s="224">
        <v>16</v>
      </c>
      <c r="C187" s="224">
        <v>4</v>
      </c>
      <c r="D187" s="16">
        <v>3</v>
      </c>
      <c r="E187" s="16">
        <v>0</v>
      </c>
      <c r="F187" s="19"/>
      <c r="G187" s="54" t="s">
        <v>446</v>
      </c>
      <c r="H187" s="60">
        <v>117633883.6</v>
      </c>
      <c r="I187" s="11">
        <v>11204710</v>
      </c>
      <c r="J187" s="11">
        <v>34323572.58</v>
      </c>
      <c r="K187" s="11">
        <v>47723684.33</v>
      </c>
      <c r="L187" s="11">
        <v>31799238.52</v>
      </c>
      <c r="M187" s="11">
        <v>129072.61</v>
      </c>
      <c r="N187" s="11">
        <v>286751.34</v>
      </c>
      <c r="O187" s="11">
        <v>47379.62</v>
      </c>
      <c r="P187" s="11">
        <v>222848.13</v>
      </c>
      <c r="Q187" s="11">
        <v>0</v>
      </c>
      <c r="R187" s="11">
        <v>12893677.34</v>
      </c>
      <c r="S187" s="11">
        <v>199222.29</v>
      </c>
      <c r="T187" s="11">
        <v>477081.59</v>
      </c>
      <c r="U187" s="11">
        <v>717995.32</v>
      </c>
      <c r="V187" s="60">
        <v>950417.57</v>
      </c>
      <c r="W187" s="11">
        <v>1951892.37</v>
      </c>
      <c r="X187" s="37">
        <v>633230.15</v>
      </c>
      <c r="Y187" s="63">
        <v>22430024.32</v>
      </c>
    </row>
    <row r="188" spans="1:25" ht="12.75">
      <c r="A188" s="223">
        <v>2</v>
      </c>
      <c r="B188" s="224">
        <v>9</v>
      </c>
      <c r="C188" s="224">
        <v>7</v>
      </c>
      <c r="D188" s="16">
        <v>3</v>
      </c>
      <c r="E188" s="16">
        <v>0</v>
      </c>
      <c r="F188" s="19"/>
      <c r="G188" s="54" t="s">
        <v>447</v>
      </c>
      <c r="H188" s="60">
        <v>5865582.63</v>
      </c>
      <c r="I188" s="11">
        <v>1368466</v>
      </c>
      <c r="J188" s="11">
        <v>43095.15</v>
      </c>
      <c r="K188" s="11">
        <v>3714914.45</v>
      </c>
      <c r="L188" s="11">
        <v>2997772.9</v>
      </c>
      <c r="M188" s="11">
        <v>316937.6</v>
      </c>
      <c r="N188" s="11">
        <v>64456.33</v>
      </c>
      <c r="O188" s="11">
        <v>3491</v>
      </c>
      <c r="P188" s="11">
        <v>11187</v>
      </c>
      <c r="Q188" s="11">
        <v>0</v>
      </c>
      <c r="R188" s="11">
        <v>0</v>
      </c>
      <c r="S188" s="11">
        <v>34908.43</v>
      </c>
      <c r="T188" s="11">
        <v>106439.34</v>
      </c>
      <c r="U188" s="11">
        <v>75900.1</v>
      </c>
      <c r="V188" s="60">
        <v>103821.75</v>
      </c>
      <c r="W188" s="11">
        <v>403086.27</v>
      </c>
      <c r="X188" s="37">
        <v>159850.45</v>
      </c>
      <c r="Y188" s="63">
        <v>336020.76</v>
      </c>
    </row>
    <row r="189" spans="1:25" ht="12.75">
      <c r="A189" s="223">
        <v>2</v>
      </c>
      <c r="B189" s="224">
        <v>20</v>
      </c>
      <c r="C189" s="224">
        <v>2</v>
      </c>
      <c r="D189" s="16">
        <v>3</v>
      </c>
      <c r="E189" s="16">
        <v>0</v>
      </c>
      <c r="F189" s="19"/>
      <c r="G189" s="54" t="s">
        <v>448</v>
      </c>
      <c r="H189" s="60">
        <v>6519775.74</v>
      </c>
      <c r="I189" s="11">
        <v>1231607</v>
      </c>
      <c r="J189" s="11">
        <v>63777.07</v>
      </c>
      <c r="K189" s="11">
        <v>3533377.73</v>
      </c>
      <c r="L189" s="11">
        <v>1774936.35</v>
      </c>
      <c r="M189" s="11">
        <v>692799.92</v>
      </c>
      <c r="N189" s="11">
        <v>110289.58</v>
      </c>
      <c r="O189" s="11">
        <v>13473.39</v>
      </c>
      <c r="P189" s="11">
        <v>12551.3</v>
      </c>
      <c r="Q189" s="11">
        <v>0</v>
      </c>
      <c r="R189" s="11">
        <v>0</v>
      </c>
      <c r="S189" s="11">
        <v>49362.42</v>
      </c>
      <c r="T189" s="11">
        <v>132573.14</v>
      </c>
      <c r="U189" s="11">
        <v>95761.5</v>
      </c>
      <c r="V189" s="60">
        <v>651630.13</v>
      </c>
      <c r="W189" s="11">
        <v>148529.52</v>
      </c>
      <c r="X189" s="37">
        <v>86854.13</v>
      </c>
      <c r="Y189" s="63">
        <v>1542484.42</v>
      </c>
    </row>
    <row r="190" spans="1:25" ht="12.75">
      <c r="A190" s="223">
        <v>2</v>
      </c>
      <c r="B190" s="224">
        <v>16</v>
      </c>
      <c r="C190" s="224">
        <v>5</v>
      </c>
      <c r="D190" s="16">
        <v>3</v>
      </c>
      <c r="E190" s="16">
        <v>0</v>
      </c>
      <c r="F190" s="19"/>
      <c r="G190" s="54" t="s">
        <v>449</v>
      </c>
      <c r="H190" s="60">
        <v>4709203.77</v>
      </c>
      <c r="I190" s="11">
        <v>2094023</v>
      </c>
      <c r="J190" s="11">
        <v>43394.25</v>
      </c>
      <c r="K190" s="11">
        <v>2173969.04</v>
      </c>
      <c r="L190" s="11">
        <v>1554287.4</v>
      </c>
      <c r="M190" s="11">
        <v>138945.96</v>
      </c>
      <c r="N190" s="11">
        <v>27591.7</v>
      </c>
      <c r="O190" s="11">
        <v>11939.1</v>
      </c>
      <c r="P190" s="11">
        <v>8640</v>
      </c>
      <c r="Q190" s="11">
        <v>0</v>
      </c>
      <c r="R190" s="11">
        <v>5341.26</v>
      </c>
      <c r="S190" s="11">
        <v>89466.62</v>
      </c>
      <c r="T190" s="11">
        <v>100854.15</v>
      </c>
      <c r="U190" s="11">
        <v>80523.3</v>
      </c>
      <c r="V190" s="60">
        <v>156379.55</v>
      </c>
      <c r="W190" s="11">
        <v>285179.05</v>
      </c>
      <c r="X190" s="37">
        <v>85458.49</v>
      </c>
      <c r="Y190" s="63">
        <v>112638.43</v>
      </c>
    </row>
    <row r="191" spans="1:25" ht="12.75">
      <c r="A191" s="223">
        <v>2</v>
      </c>
      <c r="B191" s="224">
        <v>8</v>
      </c>
      <c r="C191" s="224">
        <v>12</v>
      </c>
      <c r="D191" s="16">
        <v>3</v>
      </c>
      <c r="E191" s="16">
        <v>0</v>
      </c>
      <c r="F191" s="19"/>
      <c r="G191" s="54" t="s">
        <v>450</v>
      </c>
      <c r="H191" s="60">
        <v>5802640.36</v>
      </c>
      <c r="I191" s="11">
        <v>1415392</v>
      </c>
      <c r="J191" s="11">
        <v>172263.64</v>
      </c>
      <c r="K191" s="11">
        <v>2817314.51</v>
      </c>
      <c r="L191" s="11">
        <v>1857114.82</v>
      </c>
      <c r="M191" s="11">
        <v>408866.94</v>
      </c>
      <c r="N191" s="11">
        <v>48006.34</v>
      </c>
      <c r="O191" s="11">
        <v>26120.55</v>
      </c>
      <c r="P191" s="11">
        <v>8725</v>
      </c>
      <c r="Q191" s="11">
        <v>0</v>
      </c>
      <c r="R191" s="11">
        <v>44901.2</v>
      </c>
      <c r="S191" s="11">
        <v>154167.15</v>
      </c>
      <c r="T191" s="11">
        <v>106584.09</v>
      </c>
      <c r="U191" s="11">
        <v>58186.2</v>
      </c>
      <c r="V191" s="60">
        <v>104642.22</v>
      </c>
      <c r="W191" s="11">
        <v>902716.72</v>
      </c>
      <c r="X191" s="37">
        <v>780747.26</v>
      </c>
      <c r="Y191" s="63">
        <v>494953.49</v>
      </c>
    </row>
    <row r="192" spans="1:25" ht="12.75">
      <c r="A192" s="223">
        <v>2</v>
      </c>
      <c r="B192" s="224">
        <v>23</v>
      </c>
      <c r="C192" s="224">
        <v>8</v>
      </c>
      <c r="D192" s="16">
        <v>3</v>
      </c>
      <c r="E192" s="16">
        <v>0</v>
      </c>
      <c r="F192" s="19"/>
      <c r="G192" s="54" t="s">
        <v>451</v>
      </c>
      <c r="H192" s="60">
        <v>21005990.16</v>
      </c>
      <c r="I192" s="11">
        <v>6578060</v>
      </c>
      <c r="J192" s="11">
        <v>912.15</v>
      </c>
      <c r="K192" s="11">
        <v>12073531.56</v>
      </c>
      <c r="L192" s="11">
        <v>9758224.73</v>
      </c>
      <c r="M192" s="11">
        <v>718366</v>
      </c>
      <c r="N192" s="11">
        <v>140407.36</v>
      </c>
      <c r="O192" s="11">
        <v>23644.77</v>
      </c>
      <c r="P192" s="11">
        <v>28177.3</v>
      </c>
      <c r="Q192" s="11">
        <v>0</v>
      </c>
      <c r="R192" s="11">
        <v>0</v>
      </c>
      <c r="S192" s="11">
        <v>144470.35</v>
      </c>
      <c r="T192" s="11">
        <v>289363.24</v>
      </c>
      <c r="U192" s="11">
        <v>502656.09</v>
      </c>
      <c r="V192" s="60">
        <v>468221.72</v>
      </c>
      <c r="W192" s="11">
        <v>853436.09</v>
      </c>
      <c r="X192" s="37">
        <v>359758.24</v>
      </c>
      <c r="Y192" s="63">
        <v>1500050.36</v>
      </c>
    </row>
    <row r="193" spans="1:25" ht="12.75">
      <c r="A193" s="223">
        <v>2</v>
      </c>
      <c r="B193" s="224">
        <v>23</v>
      </c>
      <c r="C193" s="224">
        <v>7</v>
      </c>
      <c r="D193" s="16">
        <v>3</v>
      </c>
      <c r="E193" s="16">
        <v>0</v>
      </c>
      <c r="F193" s="19"/>
      <c r="G193" s="54" t="s">
        <v>452</v>
      </c>
      <c r="H193" s="60">
        <v>10318556.95</v>
      </c>
      <c r="I193" s="11">
        <v>3058241</v>
      </c>
      <c r="J193" s="11">
        <v>204467.28</v>
      </c>
      <c r="K193" s="11">
        <v>6201089.04</v>
      </c>
      <c r="L193" s="11">
        <v>3476664.47</v>
      </c>
      <c r="M193" s="11">
        <v>1202685.92</v>
      </c>
      <c r="N193" s="11">
        <v>140051.63</v>
      </c>
      <c r="O193" s="11">
        <v>18374.91</v>
      </c>
      <c r="P193" s="11">
        <v>24306</v>
      </c>
      <c r="Q193" s="11">
        <v>0</v>
      </c>
      <c r="R193" s="11">
        <v>333882.6</v>
      </c>
      <c r="S193" s="11">
        <v>214232.23</v>
      </c>
      <c r="T193" s="11">
        <v>220059.32</v>
      </c>
      <c r="U193" s="11">
        <v>159752.18</v>
      </c>
      <c r="V193" s="60">
        <v>411079.78</v>
      </c>
      <c r="W193" s="11">
        <v>565420.99</v>
      </c>
      <c r="X193" s="37">
        <v>224317.69</v>
      </c>
      <c r="Y193" s="63">
        <v>289338.64</v>
      </c>
    </row>
    <row r="194" spans="1:25" ht="12.75">
      <c r="A194" s="223">
        <v>2</v>
      </c>
      <c r="B194" s="224">
        <v>8</v>
      </c>
      <c r="C194" s="224">
        <v>13</v>
      </c>
      <c r="D194" s="16">
        <v>3</v>
      </c>
      <c r="E194" s="16">
        <v>0</v>
      </c>
      <c r="F194" s="19"/>
      <c r="G194" s="54" t="s">
        <v>453</v>
      </c>
      <c r="H194" s="60">
        <v>4957665.55</v>
      </c>
      <c r="I194" s="11">
        <v>1205967</v>
      </c>
      <c r="J194" s="11">
        <v>57568.96</v>
      </c>
      <c r="K194" s="11">
        <v>2530713.48</v>
      </c>
      <c r="L194" s="11">
        <v>2009478.12</v>
      </c>
      <c r="M194" s="11">
        <v>45096.61</v>
      </c>
      <c r="N194" s="11">
        <v>29140.8</v>
      </c>
      <c r="O194" s="11">
        <v>7225.62</v>
      </c>
      <c r="P194" s="11">
        <v>9857.26</v>
      </c>
      <c r="Q194" s="11">
        <v>0</v>
      </c>
      <c r="R194" s="11">
        <v>0</v>
      </c>
      <c r="S194" s="11">
        <v>9866.04</v>
      </c>
      <c r="T194" s="11">
        <v>143592.74</v>
      </c>
      <c r="U194" s="11">
        <v>92973</v>
      </c>
      <c r="V194" s="60">
        <v>183483.29</v>
      </c>
      <c r="W194" s="11">
        <v>771890.7</v>
      </c>
      <c r="X194" s="37">
        <v>508558.12</v>
      </c>
      <c r="Y194" s="63">
        <v>391525.41</v>
      </c>
    </row>
    <row r="195" spans="1:25" ht="12.75">
      <c r="A195" s="223">
        <v>2</v>
      </c>
      <c r="B195" s="224">
        <v>19</v>
      </c>
      <c r="C195" s="224">
        <v>6</v>
      </c>
      <c r="D195" s="16">
        <v>3</v>
      </c>
      <c r="E195" s="16">
        <v>0</v>
      </c>
      <c r="F195" s="19"/>
      <c r="G195" s="54" t="s">
        <v>454</v>
      </c>
      <c r="H195" s="60">
        <v>26368956.11</v>
      </c>
      <c r="I195" s="11">
        <v>5712253</v>
      </c>
      <c r="J195" s="11">
        <v>330970.66</v>
      </c>
      <c r="K195" s="11">
        <v>13658929.32</v>
      </c>
      <c r="L195" s="11">
        <v>7733578.22</v>
      </c>
      <c r="M195" s="11">
        <v>1148724.86</v>
      </c>
      <c r="N195" s="11">
        <v>368868.69</v>
      </c>
      <c r="O195" s="11">
        <v>98954.2</v>
      </c>
      <c r="P195" s="11">
        <v>36293.03</v>
      </c>
      <c r="Q195" s="11">
        <v>0</v>
      </c>
      <c r="R195" s="11">
        <v>991834.24</v>
      </c>
      <c r="S195" s="11">
        <v>505958.4</v>
      </c>
      <c r="T195" s="11">
        <v>397178.88</v>
      </c>
      <c r="U195" s="11">
        <v>266010.49</v>
      </c>
      <c r="V195" s="60">
        <v>2111528.31</v>
      </c>
      <c r="W195" s="11">
        <v>2103901.4</v>
      </c>
      <c r="X195" s="37">
        <v>507901.93</v>
      </c>
      <c r="Y195" s="63">
        <v>4562901.73</v>
      </c>
    </row>
    <row r="196" spans="1:25" ht="12.75">
      <c r="A196" s="223">
        <v>2</v>
      </c>
      <c r="B196" s="224">
        <v>17</v>
      </c>
      <c r="C196" s="224">
        <v>4</v>
      </c>
      <c r="D196" s="16">
        <v>3</v>
      </c>
      <c r="E196" s="16">
        <v>0</v>
      </c>
      <c r="F196" s="19"/>
      <c r="G196" s="54" t="s">
        <v>455</v>
      </c>
      <c r="H196" s="60">
        <v>19149075.88</v>
      </c>
      <c r="I196" s="11">
        <v>5205480</v>
      </c>
      <c r="J196" s="11">
        <v>867448.11</v>
      </c>
      <c r="K196" s="11">
        <v>10603803.27</v>
      </c>
      <c r="L196" s="11">
        <v>6549700.83</v>
      </c>
      <c r="M196" s="11">
        <v>1562996.75</v>
      </c>
      <c r="N196" s="11">
        <v>435717.98</v>
      </c>
      <c r="O196" s="11">
        <v>104552.58</v>
      </c>
      <c r="P196" s="11">
        <v>188456.5</v>
      </c>
      <c r="Q196" s="11">
        <v>0</v>
      </c>
      <c r="R196" s="11">
        <v>370785</v>
      </c>
      <c r="S196" s="11">
        <v>187891.89</v>
      </c>
      <c r="T196" s="11">
        <v>383640.26</v>
      </c>
      <c r="U196" s="11">
        <v>296656</v>
      </c>
      <c r="V196" s="60">
        <v>523405.48</v>
      </c>
      <c r="W196" s="11">
        <v>1148987.56</v>
      </c>
      <c r="X196" s="37">
        <v>297057.26</v>
      </c>
      <c r="Y196" s="63">
        <v>1323356.94</v>
      </c>
    </row>
    <row r="197" spans="1:25" ht="12.75">
      <c r="A197" s="223">
        <v>2</v>
      </c>
      <c r="B197" s="224">
        <v>14</v>
      </c>
      <c r="C197" s="224">
        <v>7</v>
      </c>
      <c r="D197" s="16">
        <v>3</v>
      </c>
      <c r="E197" s="16">
        <v>0</v>
      </c>
      <c r="F197" s="19"/>
      <c r="G197" s="54" t="s">
        <v>456</v>
      </c>
      <c r="H197" s="60">
        <v>10781689.33</v>
      </c>
      <c r="I197" s="11">
        <v>3008593</v>
      </c>
      <c r="J197" s="11">
        <v>255852.43</v>
      </c>
      <c r="K197" s="11">
        <v>5317339.49</v>
      </c>
      <c r="L197" s="11">
        <v>3694379.81</v>
      </c>
      <c r="M197" s="11">
        <v>527826.72</v>
      </c>
      <c r="N197" s="11">
        <v>150546.8</v>
      </c>
      <c r="O197" s="11">
        <v>24959.11</v>
      </c>
      <c r="P197" s="11">
        <v>32352.28</v>
      </c>
      <c r="Q197" s="11">
        <v>0</v>
      </c>
      <c r="R197" s="11">
        <v>5863.4</v>
      </c>
      <c r="S197" s="11">
        <v>55794.52</v>
      </c>
      <c r="T197" s="11">
        <v>218560.94</v>
      </c>
      <c r="U197" s="11">
        <v>433193.49</v>
      </c>
      <c r="V197" s="60">
        <v>173862.42</v>
      </c>
      <c r="W197" s="11">
        <v>1998785.7</v>
      </c>
      <c r="X197" s="37">
        <v>1168260.49</v>
      </c>
      <c r="Y197" s="63">
        <v>201118.71</v>
      </c>
    </row>
    <row r="198" spans="1:25" ht="12.75">
      <c r="A198" s="223">
        <v>2</v>
      </c>
      <c r="B198" s="224">
        <v>8</v>
      </c>
      <c r="C198" s="224">
        <v>14</v>
      </c>
      <c r="D198" s="16">
        <v>3</v>
      </c>
      <c r="E198" s="16">
        <v>0</v>
      </c>
      <c r="F198" s="19"/>
      <c r="G198" s="54" t="s">
        <v>457</v>
      </c>
      <c r="H198" s="60">
        <v>3793694.78</v>
      </c>
      <c r="I198" s="11">
        <v>1178798</v>
      </c>
      <c r="J198" s="11">
        <v>17563.56</v>
      </c>
      <c r="K198" s="11">
        <v>1777931.42</v>
      </c>
      <c r="L198" s="11">
        <v>1308917.08</v>
      </c>
      <c r="M198" s="11">
        <v>96692.46</v>
      </c>
      <c r="N198" s="11">
        <v>33734.89</v>
      </c>
      <c r="O198" s="11">
        <v>15781.02</v>
      </c>
      <c r="P198" s="11">
        <v>7655.23</v>
      </c>
      <c r="Q198" s="11">
        <v>0</v>
      </c>
      <c r="R198" s="11">
        <v>0</v>
      </c>
      <c r="S198" s="11">
        <v>35799.59</v>
      </c>
      <c r="T198" s="11">
        <v>76107.05</v>
      </c>
      <c r="U198" s="11">
        <v>65604.21</v>
      </c>
      <c r="V198" s="60">
        <v>137639.89</v>
      </c>
      <c r="W198" s="11">
        <v>603366.97</v>
      </c>
      <c r="X198" s="37">
        <v>329174.5</v>
      </c>
      <c r="Y198" s="63">
        <v>216034.83</v>
      </c>
    </row>
    <row r="199" spans="1:25" ht="12.75">
      <c r="A199" s="223">
        <v>2</v>
      </c>
      <c r="B199" s="224">
        <v>11</v>
      </c>
      <c r="C199" s="224">
        <v>4</v>
      </c>
      <c r="D199" s="16">
        <v>3</v>
      </c>
      <c r="E199" s="16">
        <v>0</v>
      </c>
      <c r="F199" s="19"/>
      <c r="G199" s="54" t="s">
        <v>458</v>
      </c>
      <c r="H199" s="60">
        <v>5794389.47</v>
      </c>
      <c r="I199" s="11">
        <v>2296792</v>
      </c>
      <c r="J199" s="11">
        <v>41493.15</v>
      </c>
      <c r="K199" s="11">
        <v>2854506.06</v>
      </c>
      <c r="L199" s="11">
        <v>1829231.08</v>
      </c>
      <c r="M199" s="11">
        <v>545959.73</v>
      </c>
      <c r="N199" s="11">
        <v>44105.18</v>
      </c>
      <c r="O199" s="11">
        <v>8391</v>
      </c>
      <c r="P199" s="11">
        <v>15553</v>
      </c>
      <c r="Q199" s="11">
        <v>0</v>
      </c>
      <c r="R199" s="11">
        <v>3556.33</v>
      </c>
      <c r="S199" s="11">
        <v>63911.16</v>
      </c>
      <c r="T199" s="11">
        <v>163803.66</v>
      </c>
      <c r="U199" s="11">
        <v>115633.19</v>
      </c>
      <c r="V199" s="60">
        <v>64361.73</v>
      </c>
      <c r="W199" s="11">
        <v>224692.07</v>
      </c>
      <c r="X199" s="37">
        <v>155134.05</v>
      </c>
      <c r="Y199" s="63">
        <v>376906.19</v>
      </c>
    </row>
    <row r="200" spans="1:25" ht="12.75">
      <c r="A200" s="223">
        <v>2</v>
      </c>
      <c r="B200" s="224">
        <v>18</v>
      </c>
      <c r="C200" s="224">
        <v>4</v>
      </c>
      <c r="D200" s="16">
        <v>3</v>
      </c>
      <c r="E200" s="16">
        <v>0</v>
      </c>
      <c r="F200" s="19"/>
      <c r="G200" s="54" t="s">
        <v>459</v>
      </c>
      <c r="H200" s="60">
        <v>19011547.13</v>
      </c>
      <c r="I200" s="11">
        <v>4977767</v>
      </c>
      <c r="J200" s="11">
        <v>815302.2</v>
      </c>
      <c r="K200" s="11">
        <v>10727748.22</v>
      </c>
      <c r="L200" s="11">
        <v>6592736.23</v>
      </c>
      <c r="M200" s="11">
        <v>1459582.64</v>
      </c>
      <c r="N200" s="11">
        <v>210030.92</v>
      </c>
      <c r="O200" s="11">
        <v>29526.23</v>
      </c>
      <c r="P200" s="11">
        <v>271034.35</v>
      </c>
      <c r="Q200" s="11">
        <v>0</v>
      </c>
      <c r="R200" s="11">
        <v>11617.72</v>
      </c>
      <c r="S200" s="11">
        <v>147634.36</v>
      </c>
      <c r="T200" s="11">
        <v>268104.27</v>
      </c>
      <c r="U200" s="11">
        <v>303866.77</v>
      </c>
      <c r="V200" s="60">
        <v>1433614.73</v>
      </c>
      <c r="W200" s="11">
        <v>351312.91</v>
      </c>
      <c r="X200" s="37">
        <v>220044.36</v>
      </c>
      <c r="Y200" s="63">
        <v>2139416.8</v>
      </c>
    </row>
    <row r="201" spans="1:25" ht="12.75">
      <c r="A201" s="223">
        <v>2</v>
      </c>
      <c r="B201" s="224">
        <v>26</v>
      </c>
      <c r="C201" s="224">
        <v>4</v>
      </c>
      <c r="D201" s="16">
        <v>3</v>
      </c>
      <c r="E201" s="16">
        <v>0</v>
      </c>
      <c r="F201" s="19"/>
      <c r="G201" s="54" t="s">
        <v>460</v>
      </c>
      <c r="H201" s="60">
        <v>3799626.76</v>
      </c>
      <c r="I201" s="11">
        <v>1004577</v>
      </c>
      <c r="J201" s="11">
        <v>63249.72</v>
      </c>
      <c r="K201" s="11">
        <v>2499213.59</v>
      </c>
      <c r="L201" s="11">
        <v>1428410.1</v>
      </c>
      <c r="M201" s="11">
        <v>552627.51</v>
      </c>
      <c r="N201" s="11">
        <v>37011</v>
      </c>
      <c r="O201" s="11">
        <v>856.6</v>
      </c>
      <c r="P201" s="11">
        <v>11043</v>
      </c>
      <c r="Q201" s="11">
        <v>0</v>
      </c>
      <c r="R201" s="11">
        <v>279232.9</v>
      </c>
      <c r="S201" s="11">
        <v>2389.67</v>
      </c>
      <c r="T201" s="11">
        <v>82781.98</v>
      </c>
      <c r="U201" s="11">
        <v>37033.01</v>
      </c>
      <c r="V201" s="60">
        <v>67827.82</v>
      </c>
      <c r="W201" s="11">
        <v>97246.02</v>
      </c>
      <c r="X201" s="37">
        <v>50629.67</v>
      </c>
      <c r="Y201" s="63">
        <v>135340.43</v>
      </c>
    </row>
    <row r="202" spans="1:25" ht="12.75">
      <c r="A202" s="223">
        <v>2</v>
      </c>
      <c r="B202" s="224">
        <v>20</v>
      </c>
      <c r="C202" s="224">
        <v>3</v>
      </c>
      <c r="D202" s="16">
        <v>3</v>
      </c>
      <c r="E202" s="16">
        <v>0</v>
      </c>
      <c r="F202" s="19"/>
      <c r="G202" s="54" t="s">
        <v>461</v>
      </c>
      <c r="H202" s="60">
        <v>19532679.83</v>
      </c>
      <c r="I202" s="11">
        <v>6188950</v>
      </c>
      <c r="J202" s="11">
        <v>177087.07</v>
      </c>
      <c r="K202" s="11">
        <v>6886292.85</v>
      </c>
      <c r="L202" s="11">
        <v>3941898.02</v>
      </c>
      <c r="M202" s="11">
        <v>1074791.23</v>
      </c>
      <c r="N202" s="11">
        <v>223214.3</v>
      </c>
      <c r="O202" s="11">
        <v>25320.77</v>
      </c>
      <c r="P202" s="11">
        <v>376036.13</v>
      </c>
      <c r="Q202" s="11">
        <v>0</v>
      </c>
      <c r="R202" s="11">
        <v>0</v>
      </c>
      <c r="S202" s="11">
        <v>79727.1</v>
      </c>
      <c r="T202" s="11">
        <v>372842.01</v>
      </c>
      <c r="U202" s="11">
        <v>269036</v>
      </c>
      <c r="V202" s="60">
        <v>523427.29</v>
      </c>
      <c r="W202" s="11">
        <v>4710913.11</v>
      </c>
      <c r="X202" s="37">
        <v>3761867.87</v>
      </c>
      <c r="Y202" s="63">
        <v>1569436.8</v>
      </c>
    </row>
    <row r="203" spans="1:25" ht="12.75">
      <c r="A203" s="223">
        <v>2</v>
      </c>
      <c r="B203" s="224">
        <v>14</v>
      </c>
      <c r="C203" s="224">
        <v>8</v>
      </c>
      <c r="D203" s="16">
        <v>3</v>
      </c>
      <c r="E203" s="16">
        <v>0</v>
      </c>
      <c r="F203" s="19"/>
      <c r="G203" s="54" t="s">
        <v>462</v>
      </c>
      <c r="H203" s="60">
        <v>9383643.16</v>
      </c>
      <c r="I203" s="11">
        <v>2720353</v>
      </c>
      <c r="J203" s="11">
        <v>82549.31</v>
      </c>
      <c r="K203" s="11">
        <v>5127506.43</v>
      </c>
      <c r="L203" s="11">
        <v>3838535.1</v>
      </c>
      <c r="M203" s="11">
        <v>310607.89</v>
      </c>
      <c r="N203" s="11">
        <v>96584.17</v>
      </c>
      <c r="O203" s="11">
        <v>38154.57</v>
      </c>
      <c r="P203" s="11">
        <v>17694.5</v>
      </c>
      <c r="Q203" s="11">
        <v>0</v>
      </c>
      <c r="R203" s="11">
        <v>982.35</v>
      </c>
      <c r="S203" s="11">
        <v>179800.72</v>
      </c>
      <c r="T203" s="11">
        <v>151433.54</v>
      </c>
      <c r="U203" s="11">
        <v>107548.41</v>
      </c>
      <c r="V203" s="60">
        <v>386165.18</v>
      </c>
      <c r="W203" s="11">
        <v>454815.58</v>
      </c>
      <c r="X203" s="37">
        <v>84978.79</v>
      </c>
      <c r="Y203" s="63">
        <v>998418.84</v>
      </c>
    </row>
    <row r="204" spans="1:25" ht="12.75">
      <c r="A204" s="223">
        <v>2</v>
      </c>
      <c r="B204" s="224">
        <v>4</v>
      </c>
      <c r="C204" s="224">
        <v>4</v>
      </c>
      <c r="D204" s="16">
        <v>3</v>
      </c>
      <c r="E204" s="16">
        <v>0</v>
      </c>
      <c r="F204" s="19"/>
      <c r="G204" s="54" t="s">
        <v>463</v>
      </c>
      <c r="H204" s="60">
        <v>5788389.67</v>
      </c>
      <c r="I204" s="11">
        <v>1015540</v>
      </c>
      <c r="J204" s="11">
        <v>51558.22</v>
      </c>
      <c r="K204" s="11">
        <v>3380097.75</v>
      </c>
      <c r="L204" s="11">
        <v>1434206.35</v>
      </c>
      <c r="M204" s="11">
        <v>621270.46</v>
      </c>
      <c r="N204" s="11">
        <v>26431.08</v>
      </c>
      <c r="O204" s="11">
        <v>10338.95</v>
      </c>
      <c r="P204" s="11">
        <v>12124</v>
      </c>
      <c r="Q204" s="11">
        <v>0</v>
      </c>
      <c r="R204" s="11">
        <v>510944.14</v>
      </c>
      <c r="S204" s="11">
        <v>9776.01</v>
      </c>
      <c r="T204" s="11">
        <v>71829.71</v>
      </c>
      <c r="U204" s="11">
        <v>60745.06</v>
      </c>
      <c r="V204" s="60">
        <v>622431.99</v>
      </c>
      <c r="W204" s="11">
        <v>137143.66</v>
      </c>
      <c r="X204" s="37">
        <v>97527.3</v>
      </c>
      <c r="Y204" s="63">
        <v>1204050.04</v>
      </c>
    </row>
    <row r="205" spans="1:25" ht="12.75">
      <c r="A205" s="223">
        <v>2</v>
      </c>
      <c r="B205" s="224">
        <v>25</v>
      </c>
      <c r="C205" s="224">
        <v>6</v>
      </c>
      <c r="D205" s="16">
        <v>3</v>
      </c>
      <c r="E205" s="16">
        <v>0</v>
      </c>
      <c r="F205" s="19"/>
      <c r="G205" s="54" t="s">
        <v>464</v>
      </c>
      <c r="H205" s="60">
        <v>4850180.8</v>
      </c>
      <c r="I205" s="11">
        <v>1476478</v>
      </c>
      <c r="J205" s="11">
        <v>4105.27</v>
      </c>
      <c r="K205" s="11">
        <v>2763376.66</v>
      </c>
      <c r="L205" s="11">
        <v>1953974.86</v>
      </c>
      <c r="M205" s="11">
        <v>54939.27</v>
      </c>
      <c r="N205" s="11">
        <v>62295.3</v>
      </c>
      <c r="O205" s="11">
        <v>6332.2</v>
      </c>
      <c r="P205" s="11">
        <v>7196</v>
      </c>
      <c r="Q205" s="11">
        <v>0</v>
      </c>
      <c r="R205" s="11">
        <v>165076.2</v>
      </c>
      <c r="S205" s="11">
        <v>12934.22</v>
      </c>
      <c r="T205" s="11">
        <v>71459.72</v>
      </c>
      <c r="U205" s="11">
        <v>53438</v>
      </c>
      <c r="V205" s="60">
        <v>375730.89</v>
      </c>
      <c r="W205" s="11">
        <v>96639.07</v>
      </c>
      <c r="X205" s="37">
        <v>68787.38</v>
      </c>
      <c r="Y205" s="63">
        <v>509581.8</v>
      </c>
    </row>
    <row r="206" spans="1:25" ht="12.75">
      <c r="A206" s="223">
        <v>2</v>
      </c>
      <c r="B206" s="224">
        <v>17</v>
      </c>
      <c r="C206" s="224">
        <v>5</v>
      </c>
      <c r="D206" s="16">
        <v>3</v>
      </c>
      <c r="E206" s="16">
        <v>0</v>
      </c>
      <c r="F206" s="19"/>
      <c r="G206" s="54" t="s">
        <v>465</v>
      </c>
      <c r="H206" s="60">
        <v>4411616.46</v>
      </c>
      <c r="I206" s="11">
        <v>979975</v>
      </c>
      <c r="J206" s="11">
        <v>12109.77</v>
      </c>
      <c r="K206" s="11">
        <v>2676613.12</v>
      </c>
      <c r="L206" s="11">
        <v>899622.6</v>
      </c>
      <c r="M206" s="11">
        <v>1504491.07</v>
      </c>
      <c r="N206" s="11">
        <v>29894</v>
      </c>
      <c r="O206" s="11">
        <v>4123</v>
      </c>
      <c r="P206" s="11">
        <v>13334.5</v>
      </c>
      <c r="Q206" s="11">
        <v>0</v>
      </c>
      <c r="R206" s="11">
        <v>433.2</v>
      </c>
      <c r="S206" s="11">
        <v>4146.3</v>
      </c>
      <c r="T206" s="11">
        <v>82693.66</v>
      </c>
      <c r="U206" s="11">
        <v>44304.85</v>
      </c>
      <c r="V206" s="60">
        <v>93569.94</v>
      </c>
      <c r="W206" s="11">
        <v>160578.82</v>
      </c>
      <c r="X206" s="37">
        <v>58978.92</v>
      </c>
      <c r="Y206" s="63">
        <v>582339.75</v>
      </c>
    </row>
    <row r="207" spans="1:25" ht="12.75">
      <c r="A207" s="223">
        <v>2</v>
      </c>
      <c r="B207" s="224">
        <v>12</v>
      </c>
      <c r="C207" s="224">
        <v>5</v>
      </c>
      <c r="D207" s="16">
        <v>3</v>
      </c>
      <c r="E207" s="16">
        <v>0</v>
      </c>
      <c r="F207" s="19"/>
      <c r="G207" s="54" t="s">
        <v>466</v>
      </c>
      <c r="H207" s="60">
        <v>2029588.92</v>
      </c>
      <c r="I207" s="11">
        <v>665108</v>
      </c>
      <c r="J207" s="11">
        <v>10194.22</v>
      </c>
      <c r="K207" s="11">
        <v>1170496.45</v>
      </c>
      <c r="L207" s="11">
        <v>758533.83</v>
      </c>
      <c r="M207" s="11">
        <v>246832.18</v>
      </c>
      <c r="N207" s="11">
        <v>5461</v>
      </c>
      <c r="O207" s="11">
        <v>7516</v>
      </c>
      <c r="P207" s="11">
        <v>6784</v>
      </c>
      <c r="Q207" s="11">
        <v>0</v>
      </c>
      <c r="R207" s="11">
        <v>0</v>
      </c>
      <c r="S207" s="11">
        <v>2911.9</v>
      </c>
      <c r="T207" s="11">
        <v>31794.71</v>
      </c>
      <c r="U207" s="11">
        <v>30253</v>
      </c>
      <c r="V207" s="60">
        <v>80409.83</v>
      </c>
      <c r="W207" s="11">
        <v>46459.96</v>
      </c>
      <c r="X207" s="37">
        <v>3026.3</v>
      </c>
      <c r="Y207" s="63">
        <v>137330.29</v>
      </c>
    </row>
    <row r="208" spans="1:25" ht="12.75">
      <c r="A208" s="223">
        <v>2</v>
      </c>
      <c r="B208" s="224">
        <v>22</v>
      </c>
      <c r="C208" s="224">
        <v>3</v>
      </c>
      <c r="D208" s="16">
        <v>3</v>
      </c>
      <c r="E208" s="16">
        <v>0</v>
      </c>
      <c r="F208" s="19"/>
      <c r="G208" s="54" t="s">
        <v>467</v>
      </c>
      <c r="H208" s="60">
        <v>13939493.51</v>
      </c>
      <c r="I208" s="11">
        <v>4624100</v>
      </c>
      <c r="J208" s="11">
        <v>108615.92</v>
      </c>
      <c r="K208" s="11">
        <v>6432671.48</v>
      </c>
      <c r="L208" s="11">
        <v>3994527.53</v>
      </c>
      <c r="M208" s="11">
        <v>808315.93</v>
      </c>
      <c r="N208" s="11">
        <v>305169.8</v>
      </c>
      <c r="O208" s="11">
        <v>28649</v>
      </c>
      <c r="P208" s="11">
        <v>206772.43</v>
      </c>
      <c r="Q208" s="11">
        <v>0</v>
      </c>
      <c r="R208" s="11">
        <v>56</v>
      </c>
      <c r="S208" s="11">
        <v>209342.37</v>
      </c>
      <c r="T208" s="11">
        <v>286170.34</v>
      </c>
      <c r="U208" s="11">
        <v>248007.71</v>
      </c>
      <c r="V208" s="60">
        <v>345660.37</v>
      </c>
      <c r="W208" s="11">
        <v>1411766.49</v>
      </c>
      <c r="X208" s="37">
        <v>443068.34</v>
      </c>
      <c r="Y208" s="63">
        <v>1362339.62</v>
      </c>
    </row>
    <row r="209" spans="1:25" ht="12.75">
      <c r="A209" s="223">
        <v>2</v>
      </c>
      <c r="B209" s="224">
        <v>24</v>
      </c>
      <c r="C209" s="224">
        <v>5</v>
      </c>
      <c r="D209" s="16">
        <v>3</v>
      </c>
      <c r="E209" s="16">
        <v>0</v>
      </c>
      <c r="F209" s="19"/>
      <c r="G209" s="54" t="s">
        <v>468</v>
      </c>
      <c r="H209" s="60">
        <v>18219535.78</v>
      </c>
      <c r="I209" s="11">
        <v>5531256</v>
      </c>
      <c r="J209" s="11">
        <v>724117.99</v>
      </c>
      <c r="K209" s="11">
        <v>8817864.12</v>
      </c>
      <c r="L209" s="11">
        <v>5215918.72</v>
      </c>
      <c r="M209" s="11">
        <v>1229492.65</v>
      </c>
      <c r="N209" s="11">
        <v>262307.95</v>
      </c>
      <c r="O209" s="11">
        <v>95207.83</v>
      </c>
      <c r="P209" s="11">
        <v>275226</v>
      </c>
      <c r="Q209" s="11">
        <v>0</v>
      </c>
      <c r="R209" s="11">
        <v>422423</v>
      </c>
      <c r="S209" s="11">
        <v>77172.78</v>
      </c>
      <c r="T209" s="11">
        <v>338096.61</v>
      </c>
      <c r="U209" s="11">
        <v>270231.23</v>
      </c>
      <c r="V209" s="60">
        <v>631787.35</v>
      </c>
      <c r="W209" s="11">
        <v>2248968.4</v>
      </c>
      <c r="X209" s="37">
        <v>1478393.73</v>
      </c>
      <c r="Y209" s="63">
        <v>897329.27</v>
      </c>
    </row>
    <row r="210" spans="1:25" ht="12.75">
      <c r="A210" s="223">
        <v>2</v>
      </c>
      <c r="B210" s="224">
        <v>24</v>
      </c>
      <c r="C210" s="224">
        <v>6</v>
      </c>
      <c r="D210" s="16">
        <v>3</v>
      </c>
      <c r="E210" s="16">
        <v>0</v>
      </c>
      <c r="F210" s="19"/>
      <c r="G210" s="54" t="s">
        <v>469</v>
      </c>
      <c r="H210" s="60">
        <v>8561960.66</v>
      </c>
      <c r="I210" s="11">
        <v>2698786</v>
      </c>
      <c r="J210" s="11">
        <v>81879.41</v>
      </c>
      <c r="K210" s="11">
        <v>4591935.76</v>
      </c>
      <c r="L210" s="11">
        <v>2372950.39</v>
      </c>
      <c r="M210" s="11">
        <v>1453408.59</v>
      </c>
      <c r="N210" s="11">
        <v>136937.48</v>
      </c>
      <c r="O210" s="11">
        <v>25008.1</v>
      </c>
      <c r="P210" s="11">
        <v>30888</v>
      </c>
      <c r="Q210" s="11">
        <v>0</v>
      </c>
      <c r="R210" s="11">
        <v>0</v>
      </c>
      <c r="S210" s="11">
        <v>28345.8</v>
      </c>
      <c r="T210" s="11">
        <v>196861.91</v>
      </c>
      <c r="U210" s="11">
        <v>212420.72</v>
      </c>
      <c r="V210" s="60">
        <v>135114.77</v>
      </c>
      <c r="W210" s="11">
        <v>533928.89</v>
      </c>
      <c r="X210" s="37">
        <v>186391.22</v>
      </c>
      <c r="Y210" s="63">
        <v>655430.6</v>
      </c>
    </row>
    <row r="211" spans="1:25" ht="12.75">
      <c r="A211" s="223">
        <v>2</v>
      </c>
      <c r="B211" s="224">
        <v>24</v>
      </c>
      <c r="C211" s="224">
        <v>7</v>
      </c>
      <c r="D211" s="16">
        <v>3</v>
      </c>
      <c r="E211" s="16">
        <v>0</v>
      </c>
      <c r="F211" s="19"/>
      <c r="G211" s="54" t="s">
        <v>470</v>
      </c>
      <c r="H211" s="60">
        <v>3248121.28</v>
      </c>
      <c r="I211" s="11">
        <v>783862</v>
      </c>
      <c r="J211" s="11">
        <v>2482.05</v>
      </c>
      <c r="K211" s="11">
        <v>1509732.74</v>
      </c>
      <c r="L211" s="11">
        <v>660623.58</v>
      </c>
      <c r="M211" s="11">
        <v>105505.54</v>
      </c>
      <c r="N211" s="11">
        <v>16110.3</v>
      </c>
      <c r="O211" s="11">
        <v>1771.8</v>
      </c>
      <c r="P211" s="11">
        <v>5503</v>
      </c>
      <c r="Q211" s="11">
        <v>0</v>
      </c>
      <c r="R211" s="11">
        <v>0</v>
      </c>
      <c r="S211" s="11">
        <v>7876.67</v>
      </c>
      <c r="T211" s="11">
        <v>68575.36</v>
      </c>
      <c r="U211" s="11">
        <v>60759.1</v>
      </c>
      <c r="V211" s="60">
        <v>583007.39</v>
      </c>
      <c r="W211" s="11">
        <v>440604.8</v>
      </c>
      <c r="X211" s="37">
        <v>369637.81</v>
      </c>
      <c r="Y211" s="63">
        <v>511439.69</v>
      </c>
    </row>
    <row r="212" spans="1:25" ht="12.75">
      <c r="A212" s="223">
        <v>2</v>
      </c>
      <c r="B212" s="224">
        <v>19</v>
      </c>
      <c r="C212" s="224">
        <v>8</v>
      </c>
      <c r="D212" s="16">
        <v>3</v>
      </c>
      <c r="E212" s="16">
        <v>0</v>
      </c>
      <c r="F212" s="19"/>
      <c r="G212" s="54" t="s">
        <v>471</v>
      </c>
      <c r="H212" s="60">
        <v>12823335.75</v>
      </c>
      <c r="I212" s="11">
        <v>2392750</v>
      </c>
      <c r="J212" s="11">
        <v>-270815.66</v>
      </c>
      <c r="K212" s="11">
        <v>6440085.04</v>
      </c>
      <c r="L212" s="11">
        <v>4357100.77</v>
      </c>
      <c r="M212" s="11">
        <v>793078.21</v>
      </c>
      <c r="N212" s="11">
        <v>50105.11</v>
      </c>
      <c r="O212" s="11">
        <v>4705</v>
      </c>
      <c r="P212" s="11">
        <v>17044.2</v>
      </c>
      <c r="Q212" s="11">
        <v>0</v>
      </c>
      <c r="R212" s="11">
        <v>351790.4</v>
      </c>
      <c r="S212" s="11">
        <v>81691.53</v>
      </c>
      <c r="T212" s="11">
        <v>167958.58</v>
      </c>
      <c r="U212" s="11">
        <v>159298.34</v>
      </c>
      <c r="V212" s="60">
        <v>457312.9</v>
      </c>
      <c r="W212" s="11">
        <v>3499234.15</v>
      </c>
      <c r="X212" s="37">
        <v>2962864.82</v>
      </c>
      <c r="Y212" s="63">
        <v>762082.22</v>
      </c>
    </row>
    <row r="213" spans="1:25" ht="12.75">
      <c r="A213" s="223">
        <v>2</v>
      </c>
      <c r="B213" s="224">
        <v>20</v>
      </c>
      <c r="C213" s="224">
        <v>6</v>
      </c>
      <c r="D213" s="16">
        <v>3</v>
      </c>
      <c r="E213" s="16">
        <v>0</v>
      </c>
      <c r="F213" s="19"/>
      <c r="G213" s="54" t="s">
        <v>472</v>
      </c>
      <c r="H213" s="60">
        <v>9129714.34</v>
      </c>
      <c r="I213" s="11">
        <v>2709629</v>
      </c>
      <c r="J213" s="11">
        <v>73396.46</v>
      </c>
      <c r="K213" s="11">
        <v>4540737.11</v>
      </c>
      <c r="L213" s="11">
        <v>2588373.95</v>
      </c>
      <c r="M213" s="11">
        <v>742331.65</v>
      </c>
      <c r="N213" s="11">
        <v>140112</v>
      </c>
      <c r="O213" s="11">
        <v>52914.59</v>
      </c>
      <c r="P213" s="11">
        <v>24897.02</v>
      </c>
      <c r="Q213" s="11">
        <v>0</v>
      </c>
      <c r="R213" s="11">
        <v>121324.8</v>
      </c>
      <c r="S213" s="11">
        <v>49054.34</v>
      </c>
      <c r="T213" s="11">
        <v>199090.92</v>
      </c>
      <c r="U213" s="11">
        <v>79200.61</v>
      </c>
      <c r="V213" s="60">
        <v>543437.23</v>
      </c>
      <c r="W213" s="11">
        <v>1070432.66</v>
      </c>
      <c r="X213" s="37">
        <v>739205.07</v>
      </c>
      <c r="Y213" s="63">
        <v>735519.11</v>
      </c>
    </row>
    <row r="214" spans="1:25" s="95" customFormat="1" ht="15">
      <c r="A214" s="227"/>
      <c r="B214" s="228"/>
      <c r="C214" s="228"/>
      <c r="D214" s="101"/>
      <c r="E214" s="101"/>
      <c r="F214" s="102" t="s">
        <v>473</v>
      </c>
      <c r="G214" s="287"/>
      <c r="H214" s="104">
        <v>48849109.49000001</v>
      </c>
      <c r="I214" s="103">
        <v>0</v>
      </c>
      <c r="J214" s="103">
        <v>0</v>
      </c>
      <c r="K214" s="103">
        <v>384624.97</v>
      </c>
      <c r="L214" s="103">
        <v>0</v>
      </c>
      <c r="M214" s="103">
        <v>0</v>
      </c>
      <c r="N214" s="103">
        <v>0</v>
      </c>
      <c r="O214" s="103">
        <v>0</v>
      </c>
      <c r="P214" s="103">
        <v>0</v>
      </c>
      <c r="Q214" s="103">
        <v>0</v>
      </c>
      <c r="R214" s="103">
        <v>0</v>
      </c>
      <c r="S214" s="103">
        <v>347351.29</v>
      </c>
      <c r="T214" s="103">
        <v>0</v>
      </c>
      <c r="U214" s="103">
        <v>0</v>
      </c>
      <c r="V214" s="104">
        <v>37273.68</v>
      </c>
      <c r="W214" s="103">
        <v>321355.73</v>
      </c>
      <c r="X214" s="251">
        <v>0</v>
      </c>
      <c r="Y214" s="105">
        <v>48143128.79000001</v>
      </c>
    </row>
    <row r="215" spans="1:25" ht="25.5">
      <c r="A215" s="223">
        <v>2</v>
      </c>
      <c r="B215" s="224">
        <v>15</v>
      </c>
      <c r="C215" s="224">
        <v>1</v>
      </c>
      <c r="D215" s="16" t="s">
        <v>474</v>
      </c>
      <c r="E215" s="16">
        <v>8</v>
      </c>
      <c r="F215" s="19"/>
      <c r="G215" s="54" t="s">
        <v>475</v>
      </c>
      <c r="H215" s="60">
        <v>305595.28</v>
      </c>
      <c r="I215" s="11">
        <v>0</v>
      </c>
      <c r="J215" s="11">
        <v>0</v>
      </c>
      <c r="K215" s="11">
        <v>12374.67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60">
        <v>12374.67</v>
      </c>
      <c r="W215" s="11">
        <v>286713</v>
      </c>
      <c r="X215" s="37">
        <v>0</v>
      </c>
      <c r="Y215" s="63">
        <v>6507.61</v>
      </c>
    </row>
    <row r="216" spans="1:25" ht="25.5">
      <c r="A216" s="223">
        <v>2</v>
      </c>
      <c r="B216" s="224">
        <v>63</v>
      </c>
      <c r="C216" s="224">
        <v>1</v>
      </c>
      <c r="D216" s="16" t="s">
        <v>474</v>
      </c>
      <c r="E216" s="16">
        <v>8</v>
      </c>
      <c r="F216" s="19"/>
      <c r="G216" s="54" t="s">
        <v>476</v>
      </c>
      <c r="H216" s="60">
        <v>37267875.86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60">
        <v>0</v>
      </c>
      <c r="W216" s="11">
        <v>10800</v>
      </c>
      <c r="X216" s="37">
        <v>0</v>
      </c>
      <c r="Y216" s="63">
        <v>37257075.86</v>
      </c>
    </row>
    <row r="217" spans="1:25" ht="12.75">
      <c r="A217" s="223">
        <v>2</v>
      </c>
      <c r="B217" s="224">
        <v>9</v>
      </c>
      <c r="C217" s="224">
        <v>7</v>
      </c>
      <c r="D217" s="16" t="s">
        <v>474</v>
      </c>
      <c r="E217" s="16">
        <v>8</v>
      </c>
      <c r="F217" s="19"/>
      <c r="G217" s="54" t="s">
        <v>477</v>
      </c>
      <c r="H217" s="60">
        <v>551288.63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60">
        <v>0</v>
      </c>
      <c r="W217" s="11">
        <v>0</v>
      </c>
      <c r="X217" s="37">
        <v>0</v>
      </c>
      <c r="Y217" s="63">
        <v>551288.63</v>
      </c>
    </row>
    <row r="218" spans="1:25" ht="12.75">
      <c r="A218" s="223">
        <v>2</v>
      </c>
      <c r="B218" s="224">
        <v>10</v>
      </c>
      <c r="C218" s="224">
        <v>1</v>
      </c>
      <c r="D218" s="16" t="s">
        <v>474</v>
      </c>
      <c r="E218" s="16">
        <v>8</v>
      </c>
      <c r="F218" s="19"/>
      <c r="G218" s="54" t="s">
        <v>478</v>
      </c>
      <c r="H218" s="60">
        <v>551964.71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60">
        <v>0</v>
      </c>
      <c r="W218" s="11">
        <v>0</v>
      </c>
      <c r="X218" s="37">
        <v>0</v>
      </c>
      <c r="Y218" s="63">
        <v>551964.71</v>
      </c>
    </row>
    <row r="219" spans="1:25" ht="12.75">
      <c r="A219" s="223">
        <v>2</v>
      </c>
      <c r="B219" s="224">
        <v>20</v>
      </c>
      <c r="C219" s="224">
        <v>2</v>
      </c>
      <c r="D219" s="16" t="s">
        <v>474</v>
      </c>
      <c r="E219" s="16">
        <v>8</v>
      </c>
      <c r="F219" s="19"/>
      <c r="G219" s="54" t="s">
        <v>479</v>
      </c>
      <c r="H219" s="60">
        <v>341695.65</v>
      </c>
      <c r="I219" s="11">
        <v>0</v>
      </c>
      <c r="J219" s="11">
        <v>0</v>
      </c>
      <c r="K219" s="11">
        <v>277224.8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277224.8</v>
      </c>
      <c r="T219" s="11">
        <v>0</v>
      </c>
      <c r="U219" s="11">
        <v>0</v>
      </c>
      <c r="V219" s="60">
        <v>0</v>
      </c>
      <c r="W219" s="11">
        <v>6000</v>
      </c>
      <c r="X219" s="37">
        <v>0</v>
      </c>
      <c r="Y219" s="63">
        <v>58470.85</v>
      </c>
    </row>
    <row r="220" spans="1:25" ht="12.75">
      <c r="A220" s="223">
        <v>2</v>
      </c>
      <c r="B220" s="224">
        <v>61</v>
      </c>
      <c r="C220" s="224">
        <v>1</v>
      </c>
      <c r="D220" s="16" t="s">
        <v>474</v>
      </c>
      <c r="E220" s="16">
        <v>8</v>
      </c>
      <c r="F220" s="19"/>
      <c r="G220" s="54" t="s">
        <v>480</v>
      </c>
      <c r="H220" s="60">
        <v>1800788.38</v>
      </c>
      <c r="I220" s="11">
        <v>0</v>
      </c>
      <c r="J220" s="11">
        <v>0</v>
      </c>
      <c r="K220" s="11">
        <v>87900.51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70126.49</v>
      </c>
      <c r="T220" s="11">
        <v>0</v>
      </c>
      <c r="U220" s="11">
        <v>0</v>
      </c>
      <c r="V220" s="60">
        <v>17774.02</v>
      </c>
      <c r="W220" s="11">
        <v>13106.88</v>
      </c>
      <c r="X220" s="37">
        <v>0</v>
      </c>
      <c r="Y220" s="63">
        <v>1699780.99</v>
      </c>
    </row>
    <row r="221" spans="1:25" ht="38.25">
      <c r="A221" s="223">
        <v>2</v>
      </c>
      <c r="B221" s="224">
        <v>2</v>
      </c>
      <c r="C221" s="224">
        <v>5</v>
      </c>
      <c r="D221" s="16" t="s">
        <v>474</v>
      </c>
      <c r="E221" s="16">
        <v>8</v>
      </c>
      <c r="F221" s="19"/>
      <c r="G221" s="54" t="s">
        <v>481</v>
      </c>
      <c r="H221" s="60">
        <v>135129.75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60">
        <v>0</v>
      </c>
      <c r="W221" s="11">
        <v>0</v>
      </c>
      <c r="X221" s="37">
        <v>0</v>
      </c>
      <c r="Y221" s="63">
        <v>135129.75</v>
      </c>
    </row>
    <row r="222" spans="1:25" ht="12.75">
      <c r="A222" s="223">
        <v>2</v>
      </c>
      <c r="B222" s="224">
        <v>8</v>
      </c>
      <c r="C222" s="224">
        <v>6</v>
      </c>
      <c r="D222" s="16" t="s">
        <v>474</v>
      </c>
      <c r="E222" s="16">
        <v>8</v>
      </c>
      <c r="F222" s="19"/>
      <c r="G222" s="54" t="s">
        <v>482</v>
      </c>
      <c r="H222" s="60">
        <v>9202.5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60">
        <v>0</v>
      </c>
      <c r="W222" s="11">
        <v>0</v>
      </c>
      <c r="X222" s="37">
        <v>0</v>
      </c>
      <c r="Y222" s="63">
        <v>9202.5</v>
      </c>
    </row>
    <row r="223" spans="1:25" ht="12.75">
      <c r="A223" s="223">
        <v>2</v>
      </c>
      <c r="B223" s="224">
        <v>16</v>
      </c>
      <c r="C223" s="224">
        <v>4</v>
      </c>
      <c r="D223" s="16" t="s">
        <v>474</v>
      </c>
      <c r="E223" s="16">
        <v>8</v>
      </c>
      <c r="F223" s="19"/>
      <c r="G223" s="54" t="s">
        <v>483</v>
      </c>
      <c r="H223" s="60">
        <v>6974644.7</v>
      </c>
      <c r="I223" s="11">
        <v>0</v>
      </c>
      <c r="J223" s="11">
        <v>0</v>
      </c>
      <c r="K223" s="11">
        <v>6062.97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60">
        <v>6062.97</v>
      </c>
      <c r="W223" s="11">
        <v>521.25</v>
      </c>
      <c r="X223" s="37">
        <v>0</v>
      </c>
      <c r="Y223" s="63">
        <v>6968060.48</v>
      </c>
    </row>
    <row r="224" spans="1:25" ht="12.75">
      <c r="A224" s="223">
        <v>2</v>
      </c>
      <c r="B224" s="224">
        <v>25</v>
      </c>
      <c r="C224" s="224">
        <v>2</v>
      </c>
      <c r="D224" s="16" t="s">
        <v>474</v>
      </c>
      <c r="E224" s="16">
        <v>8</v>
      </c>
      <c r="F224" s="19"/>
      <c r="G224" s="54" t="s">
        <v>484</v>
      </c>
      <c r="H224" s="60">
        <v>356472.31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60">
        <v>0</v>
      </c>
      <c r="W224" s="11">
        <v>4214.6</v>
      </c>
      <c r="X224" s="37">
        <v>0</v>
      </c>
      <c r="Y224" s="63">
        <v>352257.71</v>
      </c>
    </row>
    <row r="225" spans="1:25" ht="12.75">
      <c r="A225" s="223">
        <v>2</v>
      </c>
      <c r="B225" s="224">
        <v>1</v>
      </c>
      <c r="C225" s="224">
        <v>1</v>
      </c>
      <c r="D225" s="16" t="s">
        <v>474</v>
      </c>
      <c r="E225" s="16">
        <v>8</v>
      </c>
      <c r="F225" s="19"/>
      <c r="G225" s="54" t="s">
        <v>485</v>
      </c>
      <c r="H225" s="60">
        <v>41261.9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60">
        <v>0</v>
      </c>
      <c r="W225" s="11">
        <v>0</v>
      </c>
      <c r="X225" s="37">
        <v>0</v>
      </c>
      <c r="Y225" s="63">
        <v>41261.9</v>
      </c>
    </row>
    <row r="226" spans="1:25" ht="25.5">
      <c r="A226" s="223">
        <v>2</v>
      </c>
      <c r="B226" s="224">
        <v>17</v>
      </c>
      <c r="C226" s="224">
        <v>4</v>
      </c>
      <c r="D226" s="16" t="s">
        <v>474</v>
      </c>
      <c r="E226" s="16">
        <v>8</v>
      </c>
      <c r="F226" s="19"/>
      <c r="G226" s="54" t="s">
        <v>486</v>
      </c>
      <c r="H226" s="60">
        <v>513189.82</v>
      </c>
      <c r="I226" s="11">
        <v>0</v>
      </c>
      <c r="J226" s="11">
        <v>0</v>
      </c>
      <c r="K226" s="11">
        <v>1062.02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60">
        <v>1062.02</v>
      </c>
      <c r="W226" s="11">
        <v>0</v>
      </c>
      <c r="X226" s="37">
        <v>0</v>
      </c>
      <c r="Y226" s="63">
        <v>512127.8</v>
      </c>
    </row>
    <row r="227" spans="1:25" ht="12.75">
      <c r="A227" s="223"/>
      <c r="B227" s="224"/>
      <c r="C227" s="224"/>
      <c r="D227" s="16"/>
      <c r="E227" s="16"/>
      <c r="F227" s="19"/>
      <c r="G227" s="54"/>
      <c r="H227" s="60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60"/>
      <c r="W227" s="11"/>
      <c r="X227" s="37"/>
      <c r="Y227" s="63"/>
    </row>
    <row r="228" spans="1:25" ht="12.75">
      <c r="A228" s="223"/>
      <c r="B228" s="224"/>
      <c r="C228" s="224"/>
      <c r="D228" s="16"/>
      <c r="E228" s="16"/>
      <c r="F228" s="19"/>
      <c r="G228" s="54"/>
      <c r="H228" s="60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60"/>
      <c r="W228" s="11"/>
      <c r="X228" s="37"/>
      <c r="Y228" s="63"/>
    </row>
    <row r="229" spans="1:25" ht="12.75">
      <c r="A229" s="223"/>
      <c r="B229" s="224"/>
      <c r="C229" s="224"/>
      <c r="D229" s="16"/>
      <c r="E229" s="16"/>
      <c r="F229" s="19"/>
      <c r="G229" s="54"/>
      <c r="H229" s="60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60"/>
      <c r="W229" s="11"/>
      <c r="X229" s="37"/>
      <c r="Y229" s="63"/>
    </row>
    <row r="230" spans="1:25" ht="12.75">
      <c r="A230" s="223"/>
      <c r="B230" s="224"/>
      <c r="C230" s="224"/>
      <c r="D230" s="16"/>
      <c r="E230" s="16"/>
      <c r="F230" s="19"/>
      <c r="G230" s="54"/>
      <c r="H230" s="60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60"/>
      <c r="W230" s="11"/>
      <c r="X230" s="37"/>
      <c r="Y230" s="63"/>
    </row>
    <row r="231" spans="1:25" ht="12.75">
      <c r="A231" s="223"/>
      <c r="B231" s="224"/>
      <c r="C231" s="224"/>
      <c r="D231" s="16"/>
      <c r="E231" s="16"/>
      <c r="F231" s="19"/>
      <c r="G231" s="54"/>
      <c r="H231" s="60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60"/>
      <c r="W231" s="11"/>
      <c r="X231" s="37"/>
      <c r="Y231" s="63"/>
    </row>
    <row r="232" spans="1:25" ht="12.75">
      <c r="A232" s="223"/>
      <c r="B232" s="224"/>
      <c r="C232" s="224"/>
      <c r="D232" s="16"/>
      <c r="E232" s="16"/>
      <c r="F232" s="19"/>
      <c r="G232" s="54"/>
      <c r="H232" s="60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60"/>
      <c r="W232" s="11"/>
      <c r="X232" s="37"/>
      <c r="Y232" s="63"/>
    </row>
    <row r="233" spans="1:25" ht="13.5" thickBot="1">
      <c r="A233" s="237"/>
      <c r="B233" s="238"/>
      <c r="C233" s="238"/>
      <c r="D233" s="17"/>
      <c r="E233" s="17"/>
      <c r="F233" s="20"/>
      <c r="G233" s="57"/>
      <c r="H233" s="71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71"/>
      <c r="W233" s="12"/>
      <c r="X233" s="252"/>
      <c r="Y233" s="76"/>
    </row>
  </sheetData>
  <sheetProtection/>
  <mergeCells count="17">
    <mergeCell ref="Y8:Y9"/>
    <mergeCell ref="I7:Y7"/>
    <mergeCell ref="I8:I9"/>
    <mergeCell ref="K8:K9"/>
    <mergeCell ref="L8:V8"/>
    <mergeCell ref="W8:W9"/>
    <mergeCell ref="J8:J9"/>
    <mergeCell ref="F7:G9"/>
    <mergeCell ref="A1:N1"/>
    <mergeCell ref="A2:N2"/>
    <mergeCell ref="A3:N3"/>
    <mergeCell ref="E7:E9"/>
    <mergeCell ref="H7:H9"/>
    <mergeCell ref="A7:A9"/>
    <mergeCell ref="B7:B9"/>
    <mergeCell ref="C7:C9"/>
    <mergeCell ref="D7:D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WK</cp:lastModifiedBy>
  <cp:lastPrinted>2013-08-23T10:40:21Z</cp:lastPrinted>
  <dcterms:created xsi:type="dcterms:W3CDTF">2004-12-13T11:18:08Z</dcterms:created>
  <dcterms:modified xsi:type="dcterms:W3CDTF">2013-08-23T11:07:26Z</dcterms:modified>
  <cp:category/>
  <cp:version/>
  <cp:contentType/>
  <cp:contentStatus/>
</cp:coreProperties>
</file>